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S:\Comparability\2026-2027\Compliance Unit\CCF\"/>
    </mc:Choice>
  </mc:AlternateContent>
  <xr:revisionPtr revIDLastSave="0" documentId="13_ncr:1_{7122645E-8B23-41A5-880F-41D17DA0B8A2}" xr6:coauthVersionLast="47" xr6:coauthVersionMax="47" xr10:uidLastSave="{00000000-0000-0000-0000-000000000000}"/>
  <bookViews>
    <workbookView xWindow="-110" yWindow="-110" windowWidth="19420" windowHeight="11500" tabRatio="926" xr2:uid="{00000000-000D-0000-FFFF-FFFF00000000}"/>
  </bookViews>
  <sheets>
    <sheet name="Reminders" sheetId="339" r:id="rId1"/>
    <sheet name="a" sheetId="399" r:id="rId2"/>
    <sheet name="b" sheetId="430" r:id="rId3"/>
    <sheet name="c" sheetId="448" r:id="rId4"/>
    <sheet name="d" sheetId="449" r:id="rId5"/>
    <sheet name="e" sheetId="450" r:id="rId6"/>
    <sheet name="f" sheetId="451" r:id="rId7"/>
    <sheet name="g" sheetId="452" r:id="rId8"/>
    <sheet name="h" sheetId="453" r:id="rId9"/>
    <sheet name="i" sheetId="454" r:id="rId10"/>
    <sheet name="Excluded Campuses " sheetId="338" r:id="rId11"/>
    <sheet name="Hi Lo Test Tab" sheetId="342" state="hidden" r:id="rId12"/>
    <sheet name="Hi Lo Test Tab (2)" sheetId="443" state="hidden" r:id="rId13"/>
    <sheet name="Hi Lo Test Tab (3)" sheetId="444" state="hidden" r:id="rId14"/>
    <sheet name="Hi Lo Test Tab (4)" sheetId="445" state="hidden" r:id="rId15"/>
    <sheet name="Hi Lo Test Tab (5)" sheetId="446" state="hidden" r:id="rId16"/>
    <sheet name="Hi Lo Test Tab (6)" sheetId="447" state="hidden" r:id="rId17"/>
  </sheets>
  <definedNames>
    <definedName name="Amount" localSheetId="1">#REF!</definedName>
    <definedName name="Amount" localSheetId="2">#REF!</definedName>
    <definedName name="Amount" localSheetId="3">#REF!</definedName>
    <definedName name="Amount" localSheetId="4">#REF!</definedName>
    <definedName name="Amount" localSheetId="5">#REF!</definedName>
    <definedName name="Amount" localSheetId="10">#REF!</definedName>
    <definedName name="Amount" localSheetId="6">#REF!</definedName>
    <definedName name="Amount" localSheetId="7">#REF!</definedName>
    <definedName name="Amount" localSheetId="8">#REF!</definedName>
    <definedName name="Amount" localSheetId="12">#REF!</definedName>
    <definedName name="Amount" localSheetId="13">#REF!</definedName>
    <definedName name="Amount" localSheetId="15">#REF!</definedName>
    <definedName name="Amount" localSheetId="16">#REF!</definedName>
    <definedName name="Amount" localSheetId="9">#REF!</definedName>
    <definedName name="Amount">#REF!</definedName>
    <definedName name="Difference" localSheetId="1">#REF!</definedName>
    <definedName name="Difference" localSheetId="2">#REF!</definedName>
    <definedName name="Difference" localSheetId="3">#REF!</definedName>
    <definedName name="Difference" localSheetId="4">#REF!</definedName>
    <definedName name="Difference" localSheetId="5">#REF!</definedName>
    <definedName name="Difference" localSheetId="10">#REF!</definedName>
    <definedName name="Difference" localSheetId="6">#REF!</definedName>
    <definedName name="Difference" localSheetId="7">#REF!</definedName>
    <definedName name="Difference" localSheetId="8">#REF!</definedName>
    <definedName name="Difference" localSheetId="12">#REF!</definedName>
    <definedName name="Difference" localSheetId="13">#REF!</definedName>
    <definedName name="Difference" localSheetId="15">#REF!</definedName>
    <definedName name="Difference" localSheetId="16">#REF!</definedName>
    <definedName name="Difference" localSheetId="9">#REF!</definedName>
    <definedName name="Difference">#REF!</definedName>
    <definedName name="Federal_Funded_Dedicated_Campus">'Excluded Campuses '!$H$16</definedName>
    <definedName name="_xlnm.Print_Area" localSheetId="1">a!$B$1:$W$239</definedName>
    <definedName name="_xlnm.Print_Area" localSheetId="2">b!$B$1:$W$239</definedName>
    <definedName name="_xlnm.Print_Area" localSheetId="3">'c'!$B$1:$W$239</definedName>
    <definedName name="_xlnm.Print_Area" localSheetId="4">d!$B$1:$W$239</definedName>
    <definedName name="_xlnm.Print_Area" localSheetId="5">e!$B$1:$W$239</definedName>
    <definedName name="_xlnm.Print_Area" localSheetId="10">'Excluded Campuses '!$A$1:$L$35</definedName>
    <definedName name="_xlnm.Print_Area" localSheetId="6">f!$B$1:$W$239</definedName>
    <definedName name="_xlnm.Print_Area" localSheetId="7">g!$B$1:$W$239</definedName>
    <definedName name="_xlnm.Print_Area" localSheetId="8">h!$B$1:$W$239</definedName>
    <definedName name="_xlnm.Print_Area" localSheetId="11">'Hi Lo Test Tab'!$A$1:$BK$142</definedName>
    <definedName name="_xlnm.Print_Area" localSheetId="12">'Hi Lo Test Tab (2)'!$A$1:$BK$142</definedName>
    <definedName name="_xlnm.Print_Area" localSheetId="13">'Hi Lo Test Tab (3)'!$A$1:$BK$142</definedName>
    <definedName name="_xlnm.Print_Area" localSheetId="14">'Hi Lo Test Tab (4)'!$A$1:$BK$142</definedName>
    <definedName name="_xlnm.Print_Area" localSheetId="15">'Hi Lo Test Tab (5)'!$A$1:$BK$142</definedName>
    <definedName name="_xlnm.Print_Area" localSheetId="16">'Hi Lo Test Tab (6)'!$A$1:$BK$142</definedName>
    <definedName name="_xlnm.Print_Area" localSheetId="9">i!$B$1:$W$239</definedName>
    <definedName name="_xlnm.Print_Area" localSheetId="0">Reminders!$A$1:$D$22</definedName>
    <definedName name="_xlnm.Print_Titles" localSheetId="1">a!$B:$E,a!$9:$21</definedName>
    <definedName name="_xlnm.Print_Titles" localSheetId="2">b!$B:$E,b!$9:$21</definedName>
    <definedName name="_xlnm.Print_Titles" localSheetId="3">'c'!$B:$E,'c'!$9:$21</definedName>
    <definedName name="_xlnm.Print_Titles" localSheetId="4">d!$B:$E,d!$9:$21</definedName>
    <definedName name="_xlnm.Print_Titles" localSheetId="5">e!$B:$E,e!$9:$21</definedName>
    <definedName name="_xlnm.Print_Titles" localSheetId="10">'Excluded Campuses '!$A:$E,'Excluded Campuses '!$14:$15</definedName>
    <definedName name="_xlnm.Print_Titles" localSheetId="6">f!$B:$E,f!$9:$21</definedName>
    <definedName name="_xlnm.Print_Titles" localSheetId="7">g!$B:$E,g!$9:$21</definedName>
    <definedName name="_xlnm.Print_Titles" localSheetId="8">h!$B:$E,h!$9:$21</definedName>
    <definedName name="_xlnm.Print_Titles" localSheetId="9">i!$B:$E,i!$9:$21</definedName>
    <definedName name="Z_3175E192_1B7A_4427_91BB_02E6A1763689_.wvu.Cols" localSheetId="1" hidden="1">a!#REF!,a!#REF!,a!#REF!,a!#REF!,a!#REF!,a!#REF!</definedName>
    <definedName name="Z_3175E192_1B7A_4427_91BB_02E6A1763689_.wvu.Cols" localSheetId="2" hidden="1">b!#REF!,b!#REF!,b!#REF!,b!#REF!,b!#REF!,b!#REF!</definedName>
    <definedName name="Z_3175E192_1B7A_4427_91BB_02E6A1763689_.wvu.Cols" localSheetId="3" hidden="1">'c'!#REF!,'c'!#REF!,'c'!#REF!,'c'!#REF!,'c'!#REF!,'c'!#REF!</definedName>
    <definedName name="Z_3175E192_1B7A_4427_91BB_02E6A1763689_.wvu.Cols" localSheetId="4" hidden="1">d!#REF!,d!#REF!,d!#REF!,d!#REF!,d!#REF!,d!#REF!</definedName>
    <definedName name="Z_3175E192_1B7A_4427_91BB_02E6A1763689_.wvu.Cols" localSheetId="5" hidden="1">e!#REF!,e!#REF!,e!#REF!,e!#REF!,e!#REF!,e!#REF!</definedName>
    <definedName name="Z_3175E192_1B7A_4427_91BB_02E6A1763689_.wvu.Cols" localSheetId="10" hidden="1">'Excluded Campuses '!#REF!,'Excluded Campuses '!#REF!,'Excluded Campuses '!#REF!,'Excluded Campuses '!#REF!,'Excluded Campuses '!#REF!,'Excluded Campuses '!#REF!</definedName>
    <definedName name="Z_3175E192_1B7A_4427_91BB_02E6A1763689_.wvu.Cols" localSheetId="6" hidden="1">f!#REF!,f!#REF!,f!#REF!,f!#REF!,f!#REF!,f!#REF!</definedName>
    <definedName name="Z_3175E192_1B7A_4427_91BB_02E6A1763689_.wvu.Cols" localSheetId="7" hidden="1">g!#REF!,g!#REF!,g!#REF!,g!#REF!,g!#REF!,g!#REF!</definedName>
    <definedName name="Z_3175E192_1B7A_4427_91BB_02E6A1763689_.wvu.Cols" localSheetId="8" hidden="1">h!#REF!,h!#REF!,h!#REF!,h!#REF!,h!#REF!,h!#REF!</definedName>
    <definedName name="Z_3175E192_1B7A_4427_91BB_02E6A1763689_.wvu.Cols" localSheetId="9" hidden="1">i!#REF!,i!#REF!,i!#REF!,i!#REF!,i!#REF!,i!#REF!</definedName>
    <definedName name="Z_3175E192_1B7A_4427_91BB_02E6A1763689_.wvu.PrintArea" localSheetId="1" hidden="1">a!$B$10:$AA$37</definedName>
    <definedName name="Z_3175E192_1B7A_4427_91BB_02E6A1763689_.wvu.PrintArea" localSheetId="2" hidden="1">b!$B$10:$AA$37</definedName>
    <definedName name="Z_3175E192_1B7A_4427_91BB_02E6A1763689_.wvu.PrintArea" localSheetId="3" hidden="1">'c'!$B$10:$AA$37</definedName>
    <definedName name="Z_3175E192_1B7A_4427_91BB_02E6A1763689_.wvu.PrintArea" localSheetId="4" hidden="1">d!$B$10:$AA$37</definedName>
    <definedName name="Z_3175E192_1B7A_4427_91BB_02E6A1763689_.wvu.PrintArea" localSheetId="5" hidden="1">e!$B$10:$AA$37</definedName>
    <definedName name="Z_3175E192_1B7A_4427_91BB_02E6A1763689_.wvu.PrintArea" localSheetId="10" hidden="1">'Excluded Campuses '!$A$14:$L$35</definedName>
    <definedName name="Z_3175E192_1B7A_4427_91BB_02E6A1763689_.wvu.PrintArea" localSheetId="6" hidden="1">f!$B$10:$AA$37</definedName>
    <definedName name="Z_3175E192_1B7A_4427_91BB_02E6A1763689_.wvu.PrintArea" localSheetId="7" hidden="1">g!$B$10:$AA$37</definedName>
    <definedName name="Z_3175E192_1B7A_4427_91BB_02E6A1763689_.wvu.PrintArea" localSheetId="8" hidden="1">h!$B$10:$AA$37</definedName>
    <definedName name="Z_3175E192_1B7A_4427_91BB_02E6A1763689_.wvu.PrintArea" localSheetId="9" hidden="1">i!$B$10:$AA$37</definedName>
  </definedNames>
  <calcPr calcId="191029"/>
  <customWorkbookViews>
    <customWorkbookView name="CCF" guid="{3175E192-1B7A-4427-91BB-02E6A1763689}" maximized="1" windowWidth="1017" windowHeight="532" tabRatio="469" activeSheetId="2"/>
    <customWorkbookView name="teadefault - Personal View" guid="{D05ECE8A-CCA7-47B6-AAEB-10CD98BB3663}" mergeInterval="0" personalView="1" maximized="1" windowWidth="796" windowHeight="393" tabRatio="767" activeSheetId="2"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447" l="1"/>
  <c r="A1" i="446"/>
  <c r="A1" i="445"/>
  <c r="A1" i="444"/>
  <c r="A1" i="443"/>
  <c r="A1" i="342"/>
  <c r="B1" i="454"/>
  <c r="B1" i="453"/>
  <c r="B1" i="452"/>
  <c r="B1" i="451"/>
  <c r="B1" i="450"/>
  <c r="B1" i="449"/>
  <c r="B1" i="448"/>
  <c r="B1" i="430"/>
  <c r="AA247" i="454" l="1"/>
  <c r="Z247" i="454"/>
  <c r="Y247" i="454"/>
  <c r="X247" i="454"/>
  <c r="W247" i="454"/>
  <c r="V247" i="454"/>
  <c r="U247" i="454"/>
  <c r="T247" i="454"/>
  <c r="S247" i="454"/>
  <c r="R247" i="454"/>
  <c r="Q247" i="454"/>
  <c r="P247" i="454"/>
  <c r="O247" i="454"/>
  <c r="AC246" i="454"/>
  <c r="X246" i="454" s="1"/>
  <c r="AB246" i="454"/>
  <c r="Z246" i="454"/>
  <c r="AC245" i="454"/>
  <c r="Z245" i="454" s="1"/>
  <c r="AB245" i="454"/>
  <c r="AC244" i="454"/>
  <c r="X244" i="454" s="1"/>
  <c r="AB244" i="454"/>
  <c r="AC243" i="454"/>
  <c r="X243" i="454" s="1"/>
  <c r="AB243" i="454"/>
  <c r="AC242" i="454"/>
  <c r="AB242" i="454"/>
  <c r="AC241" i="454"/>
  <c r="Z241" i="454" s="1"/>
  <c r="AB241" i="454"/>
  <c r="AC240" i="454"/>
  <c r="Y240" i="454" s="1"/>
  <c r="AB240" i="454"/>
  <c r="AC239" i="454"/>
  <c r="X239" i="454" s="1"/>
  <c r="AB239" i="454"/>
  <c r="AC238" i="454"/>
  <c r="AB238" i="454"/>
  <c r="AC237" i="454"/>
  <c r="Z237" i="454" s="1"/>
  <c r="AB237" i="454"/>
  <c r="AA237" i="454"/>
  <c r="AC236" i="454"/>
  <c r="AB236" i="454"/>
  <c r="AC235" i="454"/>
  <c r="AA235" i="454" s="1"/>
  <c r="AB235" i="454"/>
  <c r="AC234" i="454"/>
  <c r="AB234" i="454"/>
  <c r="AC233" i="454"/>
  <c r="AB233" i="454"/>
  <c r="AC232" i="454"/>
  <c r="Y232" i="454" s="1"/>
  <c r="AB232" i="454"/>
  <c r="AC231" i="454"/>
  <c r="AB231" i="454"/>
  <c r="AC230" i="454"/>
  <c r="AB230" i="454"/>
  <c r="AC229" i="454"/>
  <c r="AB229" i="454"/>
  <c r="AC228" i="454"/>
  <c r="Y228" i="454" s="1"/>
  <c r="AB228" i="454"/>
  <c r="AC227" i="454"/>
  <c r="AB227" i="454"/>
  <c r="AC226" i="454"/>
  <c r="X226" i="454" s="1"/>
  <c r="AB226" i="454"/>
  <c r="AC225" i="454"/>
  <c r="AB225" i="454"/>
  <c r="AC224" i="454"/>
  <c r="AB224" i="454"/>
  <c r="AC223" i="454"/>
  <c r="X223" i="454" s="1"/>
  <c r="AB223" i="454"/>
  <c r="AC222" i="454"/>
  <c r="Z222" i="454" s="1"/>
  <c r="AB222" i="454"/>
  <c r="AC221" i="454"/>
  <c r="Z221" i="454" s="1"/>
  <c r="AB221" i="454"/>
  <c r="AC220" i="454"/>
  <c r="AB220" i="454"/>
  <c r="AC219" i="454"/>
  <c r="Z219" i="454" s="1"/>
  <c r="AB219" i="454"/>
  <c r="AC218" i="454"/>
  <c r="AA218" i="454" s="1"/>
  <c r="AB218" i="454"/>
  <c r="AC217" i="454"/>
  <c r="Y217" i="454" s="1"/>
  <c r="AB217" i="454"/>
  <c r="AC216" i="454"/>
  <c r="X216" i="454" s="1"/>
  <c r="AB216" i="454"/>
  <c r="AC215" i="454"/>
  <c r="AB215" i="454"/>
  <c r="AC214" i="454"/>
  <c r="Z214" i="454" s="1"/>
  <c r="AB214" i="454"/>
  <c r="AC213" i="454"/>
  <c r="AB213" i="454"/>
  <c r="AC212" i="454"/>
  <c r="AB212" i="454"/>
  <c r="AA212" i="454"/>
  <c r="AC211" i="454"/>
  <c r="Z211" i="454" s="1"/>
  <c r="AB211" i="454"/>
  <c r="AC210" i="454"/>
  <c r="X210" i="454" s="1"/>
  <c r="AB210" i="454"/>
  <c r="AC209" i="454"/>
  <c r="AB209" i="454"/>
  <c r="Y209" i="454"/>
  <c r="AC208" i="454"/>
  <c r="AB208" i="454"/>
  <c r="AC207" i="454"/>
  <c r="AB207" i="454"/>
  <c r="AC206" i="454"/>
  <c r="AA206" i="454" s="1"/>
  <c r="AB206" i="454"/>
  <c r="AC205" i="454"/>
  <c r="Y205" i="454" s="1"/>
  <c r="AB205" i="454"/>
  <c r="AC204" i="454"/>
  <c r="AB204" i="454"/>
  <c r="AC203" i="454"/>
  <c r="Z203" i="454" s="1"/>
  <c r="AB203" i="454"/>
  <c r="AC202" i="454"/>
  <c r="X202" i="454" s="1"/>
  <c r="AB202" i="454"/>
  <c r="AC201" i="454"/>
  <c r="Y201" i="454" s="1"/>
  <c r="AB201" i="454"/>
  <c r="AC200" i="454"/>
  <c r="AB200" i="454"/>
  <c r="AC199" i="454"/>
  <c r="AB199" i="454"/>
  <c r="AC198" i="454"/>
  <c r="X198" i="454" s="1"/>
  <c r="AB198" i="454"/>
  <c r="Y198" i="454"/>
  <c r="AC197" i="454"/>
  <c r="Z197" i="454" s="1"/>
  <c r="AB197" i="454"/>
  <c r="AC196" i="454"/>
  <c r="Z196" i="454" s="1"/>
  <c r="AB196" i="454"/>
  <c r="AC195" i="454"/>
  <c r="Z195" i="454" s="1"/>
  <c r="AB195" i="454"/>
  <c r="AC194" i="454"/>
  <c r="AA194" i="454" s="1"/>
  <c r="AB194" i="454"/>
  <c r="Z194" i="454"/>
  <c r="AC193" i="454"/>
  <c r="Y193" i="454" s="1"/>
  <c r="AB193" i="454"/>
  <c r="AC192" i="454"/>
  <c r="X192" i="454" s="1"/>
  <c r="AB192" i="454"/>
  <c r="AC191" i="454"/>
  <c r="Z191" i="454" s="1"/>
  <c r="AB191" i="454"/>
  <c r="AA191" i="454"/>
  <c r="AC190" i="454"/>
  <c r="AB190" i="454"/>
  <c r="AC189" i="454"/>
  <c r="Z189" i="454" s="1"/>
  <c r="AB189" i="454"/>
  <c r="AC188" i="454"/>
  <c r="AB188" i="454"/>
  <c r="AC187" i="454"/>
  <c r="Y187" i="454" s="1"/>
  <c r="AB187" i="454"/>
  <c r="AC186" i="454"/>
  <c r="AB186" i="454"/>
  <c r="AC185" i="454"/>
  <c r="AB185" i="454"/>
  <c r="AC184" i="454"/>
  <c r="Y184" i="454" s="1"/>
  <c r="AB184" i="454"/>
  <c r="AC183" i="454"/>
  <c r="Y183" i="454" s="1"/>
  <c r="AB183" i="454"/>
  <c r="AC182" i="454"/>
  <c r="AB182" i="454"/>
  <c r="AC181" i="454"/>
  <c r="AB181" i="454"/>
  <c r="AC180" i="454"/>
  <c r="AB180" i="454"/>
  <c r="AC179" i="454"/>
  <c r="Z179" i="454" s="1"/>
  <c r="AB179" i="454"/>
  <c r="AC178" i="454"/>
  <c r="AB178" i="454"/>
  <c r="AC177" i="454"/>
  <c r="AB177" i="454"/>
  <c r="AC176" i="454"/>
  <c r="Y176" i="454" s="1"/>
  <c r="AB176" i="454"/>
  <c r="AC175" i="454"/>
  <c r="Z175" i="454" s="1"/>
  <c r="AB175" i="454"/>
  <c r="AC174" i="454"/>
  <c r="AB174" i="454"/>
  <c r="AC173" i="454"/>
  <c r="AA173" i="454" s="1"/>
  <c r="AB173" i="454"/>
  <c r="AC172" i="454"/>
  <c r="AB172" i="454"/>
  <c r="AC171" i="454"/>
  <c r="X171" i="454" s="1"/>
  <c r="AB171" i="454"/>
  <c r="AC170" i="454"/>
  <c r="Z170" i="454" s="1"/>
  <c r="AB170" i="454"/>
  <c r="AC169" i="454"/>
  <c r="Y169" i="454" s="1"/>
  <c r="AB169" i="454"/>
  <c r="AC168" i="454"/>
  <c r="Z168" i="454" s="1"/>
  <c r="AB168" i="454"/>
  <c r="AC167" i="454"/>
  <c r="X167" i="454" s="1"/>
  <c r="AB167" i="454"/>
  <c r="AC166" i="454"/>
  <c r="Z166" i="454" s="1"/>
  <c r="AB166" i="454"/>
  <c r="AC165" i="454"/>
  <c r="AB165" i="454"/>
  <c r="AC164" i="454"/>
  <c r="Y164" i="454" s="1"/>
  <c r="AB164" i="454"/>
  <c r="AC163" i="454"/>
  <c r="X163" i="454" s="1"/>
  <c r="AB163" i="454"/>
  <c r="Z163" i="454"/>
  <c r="Y163" i="454"/>
  <c r="AC162" i="454"/>
  <c r="Z162" i="454" s="1"/>
  <c r="AB162" i="454"/>
  <c r="AC161" i="454"/>
  <c r="Y161" i="454" s="1"/>
  <c r="AB161" i="454"/>
  <c r="AC160" i="454"/>
  <c r="AB160" i="454"/>
  <c r="AC159" i="454"/>
  <c r="AA159" i="454" s="1"/>
  <c r="AB159" i="454"/>
  <c r="AC158" i="454"/>
  <c r="Z158" i="454" s="1"/>
  <c r="AB158" i="454"/>
  <c r="AC157" i="454"/>
  <c r="Z157" i="454" s="1"/>
  <c r="AB157" i="454"/>
  <c r="AC156" i="454"/>
  <c r="Y156" i="454" s="1"/>
  <c r="AB156" i="454"/>
  <c r="AC155" i="454"/>
  <c r="AB155" i="454"/>
  <c r="AC154" i="454"/>
  <c r="Z154" i="454" s="1"/>
  <c r="AB154" i="454"/>
  <c r="AC153" i="454"/>
  <c r="AA153" i="454" s="1"/>
  <c r="AB153" i="454"/>
  <c r="AC152" i="454"/>
  <c r="AB152" i="454"/>
  <c r="Y152" i="454"/>
  <c r="X152" i="454"/>
  <c r="AC151" i="454"/>
  <c r="AA151" i="454" s="1"/>
  <c r="AB151" i="454"/>
  <c r="AC150" i="454"/>
  <c r="Z150" i="454" s="1"/>
  <c r="AB150" i="454"/>
  <c r="AC149" i="454"/>
  <c r="Z149" i="454" s="1"/>
  <c r="AB149" i="454"/>
  <c r="AC148" i="454"/>
  <c r="AB148" i="454"/>
  <c r="AC147" i="454"/>
  <c r="X147" i="454" s="1"/>
  <c r="AB147" i="454"/>
  <c r="AC146" i="454"/>
  <c r="Z146" i="454" s="1"/>
  <c r="AB146" i="454"/>
  <c r="AC145" i="454"/>
  <c r="AB145" i="454"/>
  <c r="AC144" i="454"/>
  <c r="Z144" i="454" s="1"/>
  <c r="AB144" i="454"/>
  <c r="AC143" i="454"/>
  <c r="Z143" i="454" s="1"/>
  <c r="AB143" i="454"/>
  <c r="AC142" i="454"/>
  <c r="Z142" i="454" s="1"/>
  <c r="AB142" i="454"/>
  <c r="AC141" i="454"/>
  <c r="Y141" i="454" s="1"/>
  <c r="AB141" i="454"/>
  <c r="AC140" i="454"/>
  <c r="Y140" i="454" s="1"/>
  <c r="AB140" i="454"/>
  <c r="AC139" i="454"/>
  <c r="Y139" i="454" s="1"/>
  <c r="AB139" i="454"/>
  <c r="AA139" i="454"/>
  <c r="Z139" i="454"/>
  <c r="AC138" i="454"/>
  <c r="Z138" i="454" s="1"/>
  <c r="AB138" i="454"/>
  <c r="AC137" i="454"/>
  <c r="X137" i="454" s="1"/>
  <c r="AB137" i="454"/>
  <c r="AC136" i="454"/>
  <c r="AB136" i="454"/>
  <c r="AC135" i="454"/>
  <c r="AB135" i="454"/>
  <c r="AC134" i="454"/>
  <c r="AB134" i="454"/>
  <c r="AC133" i="454"/>
  <c r="AB133" i="454"/>
  <c r="AC132" i="454"/>
  <c r="Y132" i="454" s="1"/>
  <c r="AB132" i="454"/>
  <c r="AC131" i="454"/>
  <c r="Z131" i="454" s="1"/>
  <c r="AB131" i="454"/>
  <c r="AC130" i="454"/>
  <c r="AB130" i="454"/>
  <c r="AC129" i="454"/>
  <c r="AA129" i="454" s="1"/>
  <c r="AB129" i="454"/>
  <c r="AC128" i="454"/>
  <c r="X128" i="454" s="1"/>
  <c r="AB128" i="454"/>
  <c r="Z128" i="454"/>
  <c r="AC127" i="454"/>
  <c r="AA127" i="454" s="1"/>
  <c r="AB127" i="454"/>
  <c r="AC126" i="454"/>
  <c r="X126" i="454" s="1"/>
  <c r="AB126" i="454"/>
  <c r="AC125" i="454"/>
  <c r="Y125" i="454" s="1"/>
  <c r="AB125" i="454"/>
  <c r="AC124" i="454"/>
  <c r="Z124" i="454" s="1"/>
  <c r="AB124" i="454"/>
  <c r="AC123" i="454"/>
  <c r="AA123" i="454" s="1"/>
  <c r="AB123" i="454"/>
  <c r="AC122" i="454"/>
  <c r="AB122" i="454"/>
  <c r="AC121" i="454"/>
  <c r="AB121" i="454"/>
  <c r="AA121" i="454"/>
  <c r="AC120" i="454"/>
  <c r="Y120" i="454" s="1"/>
  <c r="AB120" i="454"/>
  <c r="AC119" i="454"/>
  <c r="Z119" i="454" s="1"/>
  <c r="AB119" i="454"/>
  <c r="AC118" i="454"/>
  <c r="AB118" i="454"/>
  <c r="AC117" i="454"/>
  <c r="AA117" i="454" s="1"/>
  <c r="Z117" i="454"/>
  <c r="AB117" i="454"/>
  <c r="AC116" i="454"/>
  <c r="Y116" i="454" s="1"/>
  <c r="AB116" i="454"/>
  <c r="AC115" i="454"/>
  <c r="AB115" i="454"/>
  <c r="AA115" i="454"/>
  <c r="AC114" i="454"/>
  <c r="AB114" i="454"/>
  <c r="AC113" i="454"/>
  <c r="AA113" i="454" s="1"/>
  <c r="AB113" i="454"/>
  <c r="AC112" i="454"/>
  <c r="AB112" i="454"/>
  <c r="AC111" i="454"/>
  <c r="AA111" i="454" s="1"/>
  <c r="AB111" i="454"/>
  <c r="AC110" i="454"/>
  <c r="Z110" i="454" s="1"/>
  <c r="AB110" i="454"/>
  <c r="AC109" i="454"/>
  <c r="Y109" i="454" s="1"/>
  <c r="AB109" i="454"/>
  <c r="AC108" i="454"/>
  <c r="Y108" i="454" s="1"/>
  <c r="AB108" i="454"/>
  <c r="AC107" i="454"/>
  <c r="Y107" i="454" s="1"/>
  <c r="AB107" i="454"/>
  <c r="AC106" i="454"/>
  <c r="Z106" i="454" s="1"/>
  <c r="AB106" i="454"/>
  <c r="AC105" i="454"/>
  <c r="AA105" i="454" s="1"/>
  <c r="Z105" i="454"/>
  <c r="AB105" i="454"/>
  <c r="AC104" i="454"/>
  <c r="X104" i="454" s="1"/>
  <c r="AB104" i="454"/>
  <c r="AC103" i="454"/>
  <c r="AB103" i="454"/>
  <c r="AC102" i="454"/>
  <c r="X102" i="454" s="1"/>
  <c r="AB102" i="454"/>
  <c r="AC101" i="454"/>
  <c r="AA101" i="454" s="1"/>
  <c r="AB101" i="454"/>
  <c r="AC100" i="454"/>
  <c r="X100" i="454" s="1"/>
  <c r="AB100" i="454"/>
  <c r="Z100" i="454"/>
  <c r="Y100" i="454"/>
  <c r="AC99" i="454"/>
  <c r="AA99" i="454" s="1"/>
  <c r="AB99" i="454"/>
  <c r="AC98" i="454"/>
  <c r="AB98" i="454"/>
  <c r="Y98" i="454"/>
  <c r="AC97" i="454"/>
  <c r="AB97" i="454"/>
  <c r="AC96" i="454"/>
  <c r="Z96" i="454" s="1"/>
  <c r="AB96" i="454"/>
  <c r="AC95" i="454"/>
  <c r="AA95" i="454" s="1"/>
  <c r="AB95" i="454"/>
  <c r="AC94" i="454"/>
  <c r="Z94" i="454" s="1"/>
  <c r="AB94" i="454"/>
  <c r="AC93" i="454"/>
  <c r="AA93" i="454" s="1"/>
  <c r="AB93" i="454"/>
  <c r="AC92" i="454"/>
  <c r="AB92" i="454"/>
  <c r="Y92" i="454"/>
  <c r="AC91" i="454"/>
  <c r="Y91" i="454" s="1"/>
  <c r="AB91" i="454"/>
  <c r="AC90" i="454"/>
  <c r="AB90" i="454"/>
  <c r="AC89" i="454"/>
  <c r="AB89" i="454"/>
  <c r="AC88" i="454"/>
  <c r="Z88" i="454" s="1"/>
  <c r="AB88" i="454"/>
  <c r="AC87" i="454"/>
  <c r="AB87" i="454"/>
  <c r="AC86" i="454"/>
  <c r="AB86" i="454"/>
  <c r="AC85" i="454"/>
  <c r="AB85" i="454"/>
  <c r="AC84" i="454"/>
  <c r="Z84" i="454" s="1"/>
  <c r="AB84" i="454"/>
  <c r="AC83" i="454"/>
  <c r="AA83" i="454" s="1"/>
  <c r="AB83" i="454"/>
  <c r="AC82" i="454"/>
  <c r="AB82" i="454"/>
  <c r="AC81" i="454"/>
  <c r="AB81" i="454"/>
  <c r="AC80" i="454"/>
  <c r="Z80" i="454" s="1"/>
  <c r="AB80" i="454"/>
  <c r="AC79" i="454"/>
  <c r="AA79" i="454" s="1"/>
  <c r="AB79" i="454"/>
  <c r="AC78" i="454"/>
  <c r="Z78" i="454" s="1"/>
  <c r="AB78" i="454"/>
  <c r="AC77" i="454"/>
  <c r="AA77" i="454" s="1"/>
  <c r="Z77" i="454"/>
  <c r="AB77" i="454"/>
  <c r="AC76" i="454"/>
  <c r="Z76" i="454" s="1"/>
  <c r="AB76" i="454"/>
  <c r="AC75" i="454"/>
  <c r="AB75" i="454"/>
  <c r="AC74" i="454"/>
  <c r="Z74" i="454" s="1"/>
  <c r="AB74" i="454"/>
  <c r="AC73" i="454"/>
  <c r="AB73" i="454"/>
  <c r="AC72" i="454"/>
  <c r="Z72" i="454" s="1"/>
  <c r="AB72" i="454"/>
  <c r="AC71" i="454"/>
  <c r="Y71" i="454" s="1"/>
  <c r="AB71" i="454"/>
  <c r="AC70" i="454"/>
  <c r="X70" i="454" s="1"/>
  <c r="AB70" i="454"/>
  <c r="AC69" i="454"/>
  <c r="AA69" i="454" s="1"/>
  <c r="AB69" i="454"/>
  <c r="AC68" i="454"/>
  <c r="X68" i="454" s="1"/>
  <c r="AB68" i="454"/>
  <c r="AC67" i="454"/>
  <c r="AA67" i="454" s="1"/>
  <c r="AB67" i="454"/>
  <c r="AC66" i="454"/>
  <c r="Y66" i="454" s="1"/>
  <c r="AB66" i="454"/>
  <c r="AC65" i="454"/>
  <c r="Y65" i="454" s="1"/>
  <c r="AB65" i="454"/>
  <c r="AC64" i="454"/>
  <c r="Z64" i="454" s="1"/>
  <c r="X64" i="454"/>
  <c r="AB64" i="454"/>
  <c r="AC63" i="454"/>
  <c r="Y63" i="454" s="1"/>
  <c r="AB63" i="454"/>
  <c r="AC62" i="454"/>
  <c r="AB62" i="454"/>
  <c r="AC61" i="454"/>
  <c r="X61" i="454" s="1"/>
  <c r="AB61" i="454"/>
  <c r="AC60" i="454"/>
  <c r="Z60" i="454" s="1"/>
  <c r="AB60" i="454"/>
  <c r="AC59" i="454"/>
  <c r="AB59" i="454"/>
  <c r="AC58" i="454"/>
  <c r="X58" i="454" s="1"/>
  <c r="AB58" i="454"/>
  <c r="AC57" i="454"/>
  <c r="AB57" i="454"/>
  <c r="AC56" i="454"/>
  <c r="Y56" i="454" s="1"/>
  <c r="AB56" i="454"/>
  <c r="AC55" i="454"/>
  <c r="AA55" i="454" s="1"/>
  <c r="AB55" i="454"/>
  <c r="AC54" i="454"/>
  <c r="AB54" i="454"/>
  <c r="AC53" i="454"/>
  <c r="Z53" i="454" s="1"/>
  <c r="AB53" i="454"/>
  <c r="AC52" i="454"/>
  <c r="X52" i="454" s="1"/>
  <c r="AB52" i="454"/>
  <c r="AC51" i="454"/>
  <c r="AA51" i="454" s="1"/>
  <c r="AB51" i="454"/>
  <c r="AC50" i="454"/>
  <c r="Z50" i="454" s="1"/>
  <c r="AB50" i="454"/>
  <c r="AC49" i="454"/>
  <c r="AA49" i="454" s="1"/>
  <c r="AB49" i="454"/>
  <c r="X49" i="454"/>
  <c r="AC48" i="454"/>
  <c r="Y48" i="454" s="1"/>
  <c r="AB48" i="454"/>
  <c r="AC47" i="454"/>
  <c r="AB47" i="454"/>
  <c r="AC46" i="454"/>
  <c r="AB46" i="454"/>
  <c r="AC45" i="454"/>
  <c r="X45" i="454" s="1"/>
  <c r="AB45" i="454"/>
  <c r="AC44" i="454"/>
  <c r="Z44" i="454" s="1"/>
  <c r="AB44" i="454"/>
  <c r="AC43" i="454"/>
  <c r="AA43" i="454" s="1"/>
  <c r="AB43" i="454"/>
  <c r="AC42" i="454"/>
  <c r="AB42" i="454"/>
  <c r="Y42" i="454"/>
  <c r="AC41" i="454"/>
  <c r="AA41" i="454" s="1"/>
  <c r="AB41" i="454"/>
  <c r="AC40" i="454"/>
  <c r="X40" i="454" s="1"/>
  <c r="AB40" i="454"/>
  <c r="AC39" i="454"/>
  <c r="Z39" i="454" s="1"/>
  <c r="AB39" i="454"/>
  <c r="X39" i="454"/>
  <c r="AC38" i="454"/>
  <c r="Y38" i="454" s="1"/>
  <c r="AB38" i="454"/>
  <c r="AC37" i="454"/>
  <c r="X37" i="454" s="1"/>
  <c r="AB37" i="454"/>
  <c r="AC36" i="454"/>
  <c r="Z36" i="454" s="1"/>
  <c r="AB36" i="454"/>
  <c r="AC35" i="454"/>
  <c r="Y35" i="454" s="1"/>
  <c r="AB35" i="454"/>
  <c r="AC34" i="454"/>
  <c r="Y34" i="454" s="1"/>
  <c r="AB34" i="454"/>
  <c r="AC33" i="454"/>
  <c r="AB33" i="454"/>
  <c r="AC32" i="454"/>
  <c r="Z32" i="454" s="1"/>
  <c r="AB32" i="454"/>
  <c r="AC31" i="454"/>
  <c r="Z31" i="454" s="1"/>
  <c r="AB31" i="454"/>
  <c r="AC30" i="454"/>
  <c r="AB30" i="454"/>
  <c r="AC29" i="454"/>
  <c r="AB29" i="454"/>
  <c r="AC28" i="454"/>
  <c r="Z28" i="454" s="1"/>
  <c r="AB28" i="454"/>
  <c r="AC27" i="454"/>
  <c r="AA27" i="454" s="1"/>
  <c r="AB27" i="454"/>
  <c r="AC26" i="454"/>
  <c r="AB26" i="454"/>
  <c r="AC25" i="454"/>
  <c r="X25" i="454" s="1"/>
  <c r="AB25" i="454"/>
  <c r="AC24" i="454"/>
  <c r="Z24" i="454" s="1"/>
  <c r="X24" i="454"/>
  <c r="AB24" i="454"/>
  <c r="AC23" i="454"/>
  <c r="AB23" i="454"/>
  <c r="J22" i="454"/>
  <c r="I22" i="454"/>
  <c r="H22" i="454"/>
  <c r="G22" i="454"/>
  <c r="S17" i="454" s="1"/>
  <c r="T17" i="454" s="1"/>
  <c r="A19" i="454"/>
  <c r="A17" i="454"/>
  <c r="A15" i="454"/>
  <c r="V12" i="454"/>
  <c r="S12" i="454"/>
  <c r="P12" i="454"/>
  <c r="N12" i="454"/>
  <c r="M12" i="454"/>
  <c r="L12" i="454"/>
  <c r="V11" i="454"/>
  <c r="S11" i="454"/>
  <c r="P11" i="454"/>
  <c r="N11" i="454"/>
  <c r="M11" i="454"/>
  <c r="M13" i="454" s="1"/>
  <c r="L11" i="454"/>
  <c r="S7" i="454"/>
  <c r="M7" i="454"/>
  <c r="V5" i="454"/>
  <c r="S5" i="454"/>
  <c r="M5" i="454"/>
  <c r="J5" i="454"/>
  <c r="D5" i="454"/>
  <c r="AA247" i="453"/>
  <c r="Z247" i="453"/>
  <c r="Y247" i="453"/>
  <c r="X247" i="453"/>
  <c r="W247" i="453"/>
  <c r="V247" i="453"/>
  <c r="U247" i="453"/>
  <c r="T247" i="453"/>
  <c r="S247" i="453"/>
  <c r="R247" i="453"/>
  <c r="Q247" i="453"/>
  <c r="P247" i="453"/>
  <c r="O247" i="453"/>
  <c r="AC246" i="453"/>
  <c r="AB246" i="453"/>
  <c r="AC245" i="453"/>
  <c r="X245" i="453" s="1"/>
  <c r="AB245" i="453"/>
  <c r="AC244" i="453"/>
  <c r="AA244" i="453" s="1"/>
  <c r="AB244" i="453"/>
  <c r="Y244" i="453"/>
  <c r="AC243" i="453"/>
  <c r="AA243" i="453" s="1"/>
  <c r="AB243" i="453"/>
  <c r="AC242" i="453"/>
  <c r="Y242" i="453" s="1"/>
  <c r="AB242" i="453"/>
  <c r="AC241" i="453"/>
  <c r="Z241" i="453" s="1"/>
  <c r="AB241" i="453"/>
  <c r="AC240" i="453"/>
  <c r="X240" i="453" s="1"/>
  <c r="AB240" i="453"/>
  <c r="Y240" i="453"/>
  <c r="AC239" i="453"/>
  <c r="AB239" i="453"/>
  <c r="AC238" i="453"/>
  <c r="AB238" i="453"/>
  <c r="AC237" i="453"/>
  <c r="AB237" i="453"/>
  <c r="AC236" i="453"/>
  <c r="AB236" i="453"/>
  <c r="AC235" i="453"/>
  <c r="Y235" i="453" s="1"/>
  <c r="AB235" i="453"/>
  <c r="AC234" i="453"/>
  <c r="AB234" i="453"/>
  <c r="AC233" i="453"/>
  <c r="AB233" i="453"/>
  <c r="AC232" i="453"/>
  <c r="AB232" i="453"/>
  <c r="Z232" i="453"/>
  <c r="AC231" i="453"/>
  <c r="Y231" i="453" s="1"/>
  <c r="AB231" i="453"/>
  <c r="AC230" i="453"/>
  <c r="AB230" i="453"/>
  <c r="AC229" i="453"/>
  <c r="AB229" i="453"/>
  <c r="AC228" i="453"/>
  <c r="AB228" i="453"/>
  <c r="AC227" i="453"/>
  <c r="Y227" i="453" s="1"/>
  <c r="AB227" i="453"/>
  <c r="AC226" i="453"/>
  <c r="Y226" i="453" s="1"/>
  <c r="AB226" i="453"/>
  <c r="AC225" i="453"/>
  <c r="AB225" i="453"/>
  <c r="AC224" i="453"/>
  <c r="Z224" i="453" s="1"/>
  <c r="AB224" i="453"/>
  <c r="AC223" i="453"/>
  <c r="AB223" i="453"/>
  <c r="AC222" i="453"/>
  <c r="X222" i="453" s="1"/>
  <c r="AB222" i="453"/>
  <c r="AC221" i="453"/>
  <c r="X221" i="453" s="1"/>
  <c r="AB221" i="453"/>
  <c r="AC220" i="453"/>
  <c r="AA220" i="453" s="1"/>
  <c r="AB220" i="453"/>
  <c r="AC219" i="453"/>
  <c r="AB219" i="453"/>
  <c r="AC218" i="453"/>
  <c r="AB218" i="453"/>
  <c r="AC217" i="453"/>
  <c r="AA217" i="453" s="1"/>
  <c r="AB217" i="453"/>
  <c r="AC216" i="453"/>
  <c r="Y216" i="453" s="1"/>
  <c r="AB216" i="453"/>
  <c r="AC215" i="453"/>
  <c r="X215" i="453" s="1"/>
  <c r="AB215" i="453"/>
  <c r="AC214" i="453"/>
  <c r="Y214" i="453" s="1"/>
  <c r="AB214" i="453"/>
  <c r="AC213" i="453"/>
  <c r="AA213" i="453" s="1"/>
  <c r="AB213" i="453"/>
  <c r="AC212" i="453"/>
  <c r="AA212" i="453" s="1"/>
  <c r="AB212" i="453"/>
  <c r="AC211" i="453"/>
  <c r="AB211" i="453"/>
  <c r="AC210" i="453"/>
  <c r="AB210" i="453"/>
  <c r="AC209" i="453"/>
  <c r="AB209" i="453"/>
  <c r="AC208" i="453"/>
  <c r="Y208" i="453" s="1"/>
  <c r="AB208" i="453"/>
  <c r="AC207" i="453"/>
  <c r="Z207" i="453" s="1"/>
  <c r="AB207" i="453"/>
  <c r="AC206" i="453"/>
  <c r="X206" i="453" s="1"/>
  <c r="AB206" i="453"/>
  <c r="Z206" i="453"/>
  <c r="Y206" i="453"/>
  <c r="AC205" i="453"/>
  <c r="AA205" i="453" s="1"/>
  <c r="AB205" i="453"/>
  <c r="AC204" i="453"/>
  <c r="AA204" i="453" s="1"/>
  <c r="AB204" i="453"/>
  <c r="AC203" i="453"/>
  <c r="Z203" i="453" s="1"/>
  <c r="AB203" i="453"/>
  <c r="AA203" i="453"/>
  <c r="AC202" i="453"/>
  <c r="Z202" i="453" s="1"/>
  <c r="AB202" i="453"/>
  <c r="AC201" i="453"/>
  <c r="X201" i="453" s="1"/>
  <c r="AB201" i="453"/>
  <c r="Y201" i="453"/>
  <c r="AC200" i="453"/>
  <c r="Y200" i="453" s="1"/>
  <c r="AB200" i="453"/>
  <c r="AC199" i="453"/>
  <c r="AB199" i="453"/>
  <c r="AC198" i="453"/>
  <c r="Z198" i="453" s="1"/>
  <c r="AB198" i="453"/>
  <c r="AC197" i="453"/>
  <c r="Y197" i="453" s="1"/>
  <c r="AB197" i="453"/>
  <c r="AC196" i="453"/>
  <c r="X196" i="453" s="1"/>
  <c r="AB196" i="453"/>
  <c r="AC195" i="453"/>
  <c r="AB195" i="453"/>
  <c r="AC194" i="453"/>
  <c r="X194" i="453" s="1"/>
  <c r="AB194" i="453"/>
  <c r="AC193" i="453"/>
  <c r="AB193" i="453"/>
  <c r="AC192" i="453"/>
  <c r="X192" i="453" s="1"/>
  <c r="AB192" i="453"/>
  <c r="AC191" i="453"/>
  <c r="AB191" i="453"/>
  <c r="AC190" i="453"/>
  <c r="AA190" i="453" s="1"/>
  <c r="AB190" i="453"/>
  <c r="Y190" i="453"/>
  <c r="AC189" i="453"/>
  <c r="AB189" i="453"/>
  <c r="AC188" i="453"/>
  <c r="X188" i="453" s="1"/>
  <c r="AB188" i="453"/>
  <c r="AC187" i="453"/>
  <c r="Z187" i="453" s="1"/>
  <c r="AB187" i="453"/>
  <c r="AC186" i="453"/>
  <c r="AB186" i="453"/>
  <c r="AC185" i="453"/>
  <c r="AB185" i="453"/>
  <c r="AC184" i="453"/>
  <c r="X184" i="453" s="1"/>
  <c r="AB184" i="453"/>
  <c r="AC183" i="453"/>
  <c r="Y183" i="453" s="1"/>
  <c r="AB183" i="453"/>
  <c r="X183" i="453"/>
  <c r="AC182" i="453"/>
  <c r="AB182" i="453"/>
  <c r="AC181" i="453"/>
  <c r="AB181" i="453"/>
  <c r="AC180" i="453"/>
  <c r="X180" i="453" s="1"/>
  <c r="AB180" i="453"/>
  <c r="Z180" i="453"/>
  <c r="AC179" i="453"/>
  <c r="AA179" i="453" s="1"/>
  <c r="AB179" i="453"/>
  <c r="AC178" i="453"/>
  <c r="Y178" i="453" s="1"/>
  <c r="AB178" i="453"/>
  <c r="AC177" i="453"/>
  <c r="AB177" i="453"/>
  <c r="AC176" i="453"/>
  <c r="AB176" i="453"/>
  <c r="AC175" i="453"/>
  <c r="AB175" i="453"/>
  <c r="AC174" i="453"/>
  <c r="Y174" i="453" s="1"/>
  <c r="AB174" i="453"/>
  <c r="AC173" i="453"/>
  <c r="Y173" i="453" s="1"/>
  <c r="AB173" i="453"/>
  <c r="AC172" i="453"/>
  <c r="AA172" i="453" s="1"/>
  <c r="AB172" i="453"/>
  <c r="AC171" i="453"/>
  <c r="X171" i="453" s="1"/>
  <c r="AB171" i="453"/>
  <c r="AC170" i="453"/>
  <c r="AB170" i="453"/>
  <c r="AC169" i="453"/>
  <c r="X169" i="453" s="1"/>
  <c r="AB169" i="453"/>
  <c r="AC168" i="453"/>
  <c r="AB168" i="453"/>
  <c r="AC167" i="453"/>
  <c r="X167" i="453" s="1"/>
  <c r="AB167" i="453"/>
  <c r="Y167" i="453"/>
  <c r="AC166" i="453"/>
  <c r="X166" i="453" s="1"/>
  <c r="AB166" i="453"/>
  <c r="AC165" i="453"/>
  <c r="X165" i="453" s="1"/>
  <c r="AB165" i="453"/>
  <c r="AC164" i="453"/>
  <c r="Y164" i="453" s="1"/>
  <c r="AB164" i="453"/>
  <c r="Z164" i="453"/>
  <c r="AC163" i="453"/>
  <c r="AB163" i="453"/>
  <c r="AC162" i="453"/>
  <c r="X162" i="453" s="1"/>
  <c r="AB162" i="453"/>
  <c r="Y162" i="453"/>
  <c r="AC161" i="453"/>
  <c r="AB161" i="453"/>
  <c r="AC160" i="453"/>
  <c r="Z160" i="453" s="1"/>
  <c r="AB160" i="453"/>
  <c r="AC159" i="453"/>
  <c r="AB159" i="453"/>
  <c r="AC158" i="453"/>
  <c r="AA158" i="453" s="1"/>
  <c r="AB158" i="453"/>
  <c r="AC157" i="453"/>
  <c r="AA157" i="453" s="1"/>
  <c r="AB157" i="453"/>
  <c r="AC156" i="453"/>
  <c r="AB156" i="453"/>
  <c r="AC155" i="453"/>
  <c r="X155" i="453" s="1"/>
  <c r="AB155" i="453"/>
  <c r="AC154" i="453"/>
  <c r="Y154" i="453" s="1"/>
  <c r="AB154" i="453"/>
  <c r="AC153" i="453"/>
  <c r="AB153" i="453"/>
  <c r="AC152" i="453"/>
  <c r="AB152" i="453"/>
  <c r="AC151" i="453"/>
  <c r="AB151" i="453"/>
  <c r="AC150" i="453"/>
  <c r="AB150" i="453"/>
  <c r="AC149" i="453"/>
  <c r="Y149" i="453" s="1"/>
  <c r="AB149" i="453"/>
  <c r="AC148" i="453"/>
  <c r="AB148" i="453"/>
  <c r="AC147" i="453"/>
  <c r="AA147" i="453" s="1"/>
  <c r="AB147" i="453"/>
  <c r="AC146" i="453"/>
  <c r="Z146" i="453" s="1"/>
  <c r="AB146" i="453"/>
  <c r="AC145" i="453"/>
  <c r="X145" i="453" s="1"/>
  <c r="AB145" i="453"/>
  <c r="AC144" i="453"/>
  <c r="AB144" i="453"/>
  <c r="AC143" i="453"/>
  <c r="Y143" i="453" s="1"/>
  <c r="AB143" i="453"/>
  <c r="AC142" i="453"/>
  <c r="X142" i="453" s="1"/>
  <c r="AB142" i="453"/>
  <c r="AC141" i="453"/>
  <c r="Z141" i="453" s="1"/>
  <c r="AB141" i="453"/>
  <c r="AC140" i="453"/>
  <c r="Y140" i="453" s="1"/>
  <c r="AB140" i="453"/>
  <c r="AC139" i="453"/>
  <c r="AB139" i="453"/>
  <c r="AC138" i="453"/>
  <c r="AA138" i="453" s="1"/>
  <c r="AB138" i="453"/>
  <c r="AC137" i="453"/>
  <c r="X137" i="453" s="1"/>
  <c r="AB137" i="453"/>
  <c r="AC136" i="453"/>
  <c r="AB136" i="453"/>
  <c r="AC135" i="453"/>
  <c r="X135" i="453" s="1"/>
  <c r="AB135" i="453"/>
  <c r="AC134" i="453"/>
  <c r="AB134" i="453"/>
  <c r="AC133" i="453"/>
  <c r="AB133" i="453"/>
  <c r="AC132" i="453"/>
  <c r="AB132" i="453"/>
  <c r="AC131" i="453"/>
  <c r="Y131" i="453" s="1"/>
  <c r="AB131" i="453"/>
  <c r="AC130" i="453"/>
  <c r="Y130" i="453" s="1"/>
  <c r="AB130" i="453"/>
  <c r="Z130" i="453"/>
  <c r="X130" i="453"/>
  <c r="AC129" i="453"/>
  <c r="AB129" i="453"/>
  <c r="AC128" i="453"/>
  <c r="AB128" i="453"/>
  <c r="Z128" i="453"/>
  <c r="AC127" i="453"/>
  <c r="Y127" i="453" s="1"/>
  <c r="AB127" i="453"/>
  <c r="AC126" i="453"/>
  <c r="Y126" i="453" s="1"/>
  <c r="AB126" i="453"/>
  <c r="AC125" i="453"/>
  <c r="Y125" i="453" s="1"/>
  <c r="AB125" i="453"/>
  <c r="AC124" i="453"/>
  <c r="Y124" i="453" s="1"/>
  <c r="AB124" i="453"/>
  <c r="AC123" i="453"/>
  <c r="Y123" i="453" s="1"/>
  <c r="AB123" i="453"/>
  <c r="AC122" i="453"/>
  <c r="AB122" i="453"/>
  <c r="AC121" i="453"/>
  <c r="AA121" i="453" s="1"/>
  <c r="AB121" i="453"/>
  <c r="AC120" i="453"/>
  <c r="Z120" i="453" s="1"/>
  <c r="AB120" i="453"/>
  <c r="AC119" i="453"/>
  <c r="AB119" i="453"/>
  <c r="AC118" i="453"/>
  <c r="Y118" i="453" s="1"/>
  <c r="AB118" i="453"/>
  <c r="AC117" i="453"/>
  <c r="X117" i="453" s="1"/>
  <c r="AB117" i="453"/>
  <c r="AC116" i="453"/>
  <c r="Y116" i="453" s="1"/>
  <c r="AB116" i="453"/>
  <c r="AC115" i="453"/>
  <c r="AB115" i="453"/>
  <c r="AC114" i="453"/>
  <c r="AB114" i="453"/>
  <c r="AC113" i="453"/>
  <c r="AA113" i="453" s="1"/>
  <c r="AB113" i="453"/>
  <c r="AC112" i="453"/>
  <c r="Z112" i="453" s="1"/>
  <c r="AB112" i="453"/>
  <c r="AC111" i="453"/>
  <c r="AB111" i="453"/>
  <c r="AC110" i="453"/>
  <c r="Y110" i="453" s="1"/>
  <c r="AB110" i="453"/>
  <c r="AC109" i="453"/>
  <c r="AB109" i="453"/>
  <c r="AC108" i="453"/>
  <c r="Y108" i="453" s="1"/>
  <c r="AB108" i="453"/>
  <c r="AC107" i="453"/>
  <c r="AA107" i="453" s="1"/>
  <c r="AB107" i="453"/>
  <c r="AC106" i="453"/>
  <c r="AB106" i="453"/>
  <c r="AC105" i="453"/>
  <c r="AB105" i="453"/>
  <c r="AC104" i="453"/>
  <c r="Z104" i="453" s="1"/>
  <c r="AB104" i="453"/>
  <c r="AC103" i="453"/>
  <c r="AB103" i="453"/>
  <c r="AC102" i="453"/>
  <c r="Y102" i="453" s="1"/>
  <c r="AB102" i="453"/>
  <c r="Z102" i="453"/>
  <c r="AC101" i="453"/>
  <c r="X101" i="453" s="1"/>
  <c r="AB101" i="453"/>
  <c r="AC100" i="453"/>
  <c r="AB100" i="453"/>
  <c r="AC99" i="453"/>
  <c r="AB99" i="453"/>
  <c r="AC98" i="453"/>
  <c r="AB98" i="453"/>
  <c r="AC97" i="453"/>
  <c r="AB97" i="453"/>
  <c r="AC96" i="453"/>
  <c r="Z96" i="453" s="1"/>
  <c r="AB96" i="453"/>
  <c r="AC95" i="453"/>
  <c r="AA95" i="453" s="1"/>
  <c r="AB95" i="453"/>
  <c r="Y95" i="453"/>
  <c r="AC94" i="453"/>
  <c r="AB94" i="453"/>
  <c r="AC93" i="453"/>
  <c r="AB93" i="453"/>
  <c r="AC92" i="453"/>
  <c r="AB92" i="453"/>
  <c r="AC91" i="453"/>
  <c r="AA91" i="453" s="1"/>
  <c r="AB91" i="453"/>
  <c r="AC90" i="453"/>
  <c r="AB90" i="453"/>
  <c r="AC89" i="453"/>
  <c r="AA89" i="453" s="1"/>
  <c r="AB89" i="453"/>
  <c r="Y89" i="453"/>
  <c r="AC88" i="453"/>
  <c r="Z88" i="453" s="1"/>
  <c r="AB88" i="453"/>
  <c r="AC87" i="453"/>
  <c r="X87" i="453" s="1"/>
  <c r="AB87" i="453"/>
  <c r="Y87" i="453"/>
  <c r="AC86" i="453"/>
  <c r="AB86" i="453"/>
  <c r="AC85" i="453"/>
  <c r="AB85" i="453"/>
  <c r="AC84" i="453"/>
  <c r="AB84" i="453"/>
  <c r="AC83" i="453"/>
  <c r="AB83" i="453"/>
  <c r="AC82" i="453"/>
  <c r="AB82" i="453"/>
  <c r="AC81" i="453"/>
  <c r="Y81" i="453" s="1"/>
  <c r="AB81" i="453"/>
  <c r="AC80" i="453"/>
  <c r="AB80" i="453"/>
  <c r="Z80" i="453"/>
  <c r="AC79" i="453"/>
  <c r="Y79" i="453" s="1"/>
  <c r="Z79" i="453"/>
  <c r="AB79" i="453"/>
  <c r="AA79" i="453"/>
  <c r="AC78" i="453"/>
  <c r="Z78" i="453" s="1"/>
  <c r="AB78" i="453"/>
  <c r="Y78" i="453"/>
  <c r="AC77" i="453"/>
  <c r="AB77" i="453"/>
  <c r="AC76" i="453"/>
  <c r="AB76" i="453"/>
  <c r="AC75" i="453"/>
  <c r="Z75" i="453" s="1"/>
  <c r="AB75" i="453"/>
  <c r="AC74" i="453"/>
  <c r="AB74" i="453"/>
  <c r="AC73" i="453"/>
  <c r="Z73" i="453" s="1"/>
  <c r="AB73" i="453"/>
  <c r="AC72" i="453"/>
  <c r="Z72" i="453" s="1"/>
  <c r="AB72" i="453"/>
  <c r="AC71" i="453"/>
  <c r="AA71" i="453" s="1"/>
  <c r="AB71" i="453"/>
  <c r="AC70" i="453"/>
  <c r="Y70" i="453" s="1"/>
  <c r="AB70" i="453"/>
  <c r="AC69" i="453"/>
  <c r="AA69" i="453" s="1"/>
  <c r="AB69" i="453"/>
  <c r="AC68" i="453"/>
  <c r="AB68" i="453"/>
  <c r="AC67" i="453"/>
  <c r="AB67" i="453"/>
  <c r="AC66" i="453"/>
  <c r="AB66" i="453"/>
  <c r="AC65" i="453"/>
  <c r="AB65" i="453"/>
  <c r="AC64" i="453"/>
  <c r="Z64" i="453" s="1"/>
  <c r="AB64" i="453"/>
  <c r="AC63" i="453"/>
  <c r="AB63" i="453"/>
  <c r="AC62" i="453"/>
  <c r="Z62" i="453" s="1"/>
  <c r="AB62" i="453"/>
  <c r="AC61" i="453"/>
  <c r="AB61" i="453"/>
  <c r="AC60" i="453"/>
  <c r="AB60" i="453"/>
  <c r="AC59" i="453"/>
  <c r="AB59" i="453"/>
  <c r="AC58" i="453"/>
  <c r="AB58" i="453"/>
  <c r="AC57" i="453"/>
  <c r="Z57" i="453" s="1"/>
  <c r="AB57" i="453"/>
  <c r="AC56" i="453"/>
  <c r="Z56" i="453" s="1"/>
  <c r="AB56" i="453"/>
  <c r="AC55" i="453"/>
  <c r="Z55" i="453"/>
  <c r="AB55" i="453"/>
  <c r="AC54" i="453"/>
  <c r="AB54" i="453"/>
  <c r="AC53" i="453"/>
  <c r="AB53" i="453"/>
  <c r="AC52" i="453"/>
  <c r="AB52" i="453"/>
  <c r="AC51" i="453"/>
  <c r="AB51" i="453"/>
  <c r="AC50" i="453"/>
  <c r="AB50" i="453"/>
  <c r="AC49" i="453"/>
  <c r="AA49" i="453" s="1"/>
  <c r="AB49" i="453"/>
  <c r="AC48" i="453"/>
  <c r="Z48" i="453" s="1"/>
  <c r="AB48" i="453"/>
  <c r="AC47" i="453"/>
  <c r="AB47" i="453"/>
  <c r="AC46" i="453"/>
  <c r="AB46" i="453"/>
  <c r="AC45" i="453"/>
  <c r="AB45" i="453"/>
  <c r="AC44" i="453"/>
  <c r="AB44" i="453"/>
  <c r="AC43" i="453"/>
  <c r="X43" i="453" s="1"/>
  <c r="AB43" i="453"/>
  <c r="AC42" i="453"/>
  <c r="AB42" i="453"/>
  <c r="AC41" i="453"/>
  <c r="AA41" i="453" s="1"/>
  <c r="AB41" i="453"/>
  <c r="AC40" i="453"/>
  <c r="Z40" i="453" s="1"/>
  <c r="AB40" i="453"/>
  <c r="AC39" i="453"/>
  <c r="Y39" i="453" s="1"/>
  <c r="AB39" i="453"/>
  <c r="AC38" i="453"/>
  <c r="AB38" i="453"/>
  <c r="AC37" i="453"/>
  <c r="AB37" i="453"/>
  <c r="AC36" i="453"/>
  <c r="AB36" i="453"/>
  <c r="AC35" i="453"/>
  <c r="Z35" i="453" s="1"/>
  <c r="AB35" i="453"/>
  <c r="AC34" i="453"/>
  <c r="AB34" i="453"/>
  <c r="AC33" i="453"/>
  <c r="AB33" i="453"/>
  <c r="AC32" i="453"/>
  <c r="Z32" i="453" s="1"/>
  <c r="AB32" i="453"/>
  <c r="AC31" i="453"/>
  <c r="AB31" i="453"/>
  <c r="AC30" i="453"/>
  <c r="AB30" i="453"/>
  <c r="AC29" i="453"/>
  <c r="Y29" i="453" s="1"/>
  <c r="AB29" i="453"/>
  <c r="AC28" i="453"/>
  <c r="AB28" i="453"/>
  <c r="AC27" i="453"/>
  <c r="Y27" i="453" s="1"/>
  <c r="AB27" i="453"/>
  <c r="AC26" i="453"/>
  <c r="AB26" i="453"/>
  <c r="AC25" i="453"/>
  <c r="AB25" i="453"/>
  <c r="AC24" i="453"/>
  <c r="Z24" i="453" s="1"/>
  <c r="AB24" i="453"/>
  <c r="AC23" i="453"/>
  <c r="AB23" i="453"/>
  <c r="J22" i="453"/>
  <c r="I22" i="453"/>
  <c r="H22" i="453"/>
  <c r="G22" i="453"/>
  <c r="P17" i="453" s="1"/>
  <c r="O17" i="453" s="1"/>
  <c r="A19" i="453"/>
  <c r="A17" i="453"/>
  <c r="A15" i="453"/>
  <c r="V12" i="453"/>
  <c r="S12" i="453"/>
  <c r="P12" i="453"/>
  <c r="N12" i="453"/>
  <c r="M12" i="453"/>
  <c r="L12" i="453"/>
  <c r="V11" i="453"/>
  <c r="V13" i="453" s="1"/>
  <c r="S11" i="453"/>
  <c r="P11" i="453"/>
  <c r="N11" i="453"/>
  <c r="M11" i="453"/>
  <c r="M13" i="453"/>
  <c r="L11" i="453"/>
  <c r="S7" i="453"/>
  <c r="M7" i="453"/>
  <c r="V5" i="453"/>
  <c r="S5" i="453"/>
  <c r="M5" i="453"/>
  <c r="J5" i="453"/>
  <c r="D5" i="453"/>
  <c r="AA247" i="452"/>
  <c r="Z247" i="452"/>
  <c r="Y247" i="452"/>
  <c r="X247" i="452"/>
  <c r="W247" i="452"/>
  <c r="V247" i="452"/>
  <c r="U247" i="452"/>
  <c r="T247" i="452"/>
  <c r="S247" i="452"/>
  <c r="R247" i="452"/>
  <c r="Q247" i="452"/>
  <c r="P247" i="452"/>
  <c r="O247" i="452"/>
  <c r="AC246" i="452"/>
  <c r="AB246" i="452"/>
  <c r="AC245" i="452"/>
  <c r="X245" i="452" s="1"/>
  <c r="AB245" i="452"/>
  <c r="AC244" i="452"/>
  <c r="Y244" i="452" s="1"/>
  <c r="AB244" i="452"/>
  <c r="AC243" i="452"/>
  <c r="X243" i="452" s="1"/>
  <c r="AB243" i="452"/>
  <c r="Y243" i="452"/>
  <c r="AC242" i="452"/>
  <c r="Y242" i="452" s="1"/>
  <c r="AB242" i="452"/>
  <c r="AC241" i="452"/>
  <c r="Y241" i="452" s="1"/>
  <c r="AB241" i="452"/>
  <c r="AC240" i="452"/>
  <c r="AB240" i="452"/>
  <c r="AC239" i="452"/>
  <c r="AA239" i="452" s="1"/>
  <c r="AB239" i="452"/>
  <c r="AC238" i="452"/>
  <c r="Y238" i="452" s="1"/>
  <c r="AB238" i="452"/>
  <c r="AC237" i="452"/>
  <c r="AB237" i="452"/>
  <c r="AC236" i="452"/>
  <c r="Y236" i="452" s="1"/>
  <c r="AB236" i="452"/>
  <c r="AC235" i="452"/>
  <c r="AB235" i="452"/>
  <c r="AC234" i="452"/>
  <c r="AB234" i="452"/>
  <c r="AC233" i="452"/>
  <c r="AB233" i="452"/>
  <c r="AC232" i="452"/>
  <c r="AB232" i="452"/>
  <c r="AC231" i="452"/>
  <c r="Z231" i="452" s="1"/>
  <c r="AB231" i="452"/>
  <c r="Y231" i="452"/>
  <c r="AC230" i="452"/>
  <c r="Z230" i="452" s="1"/>
  <c r="AB230" i="452"/>
  <c r="AC229" i="452"/>
  <c r="Y229" i="452" s="1"/>
  <c r="AB229" i="452"/>
  <c r="AC228" i="452"/>
  <c r="AA228" i="452" s="1"/>
  <c r="AB228" i="452"/>
  <c r="AC227" i="452"/>
  <c r="X227" i="452" s="1"/>
  <c r="AB227" i="452"/>
  <c r="AC226" i="452"/>
  <c r="AB226" i="452"/>
  <c r="AC225" i="452"/>
  <c r="X225" i="452" s="1"/>
  <c r="AB225" i="452"/>
  <c r="AC224" i="452"/>
  <c r="Y224" i="452" s="1"/>
  <c r="AB224" i="452"/>
  <c r="X224" i="452"/>
  <c r="AC223" i="452"/>
  <c r="AB223" i="452"/>
  <c r="AC222" i="452"/>
  <c r="Z222" i="452" s="1"/>
  <c r="AB222" i="452"/>
  <c r="Y222" i="452"/>
  <c r="AC221" i="452"/>
  <c r="X221" i="452" s="1"/>
  <c r="AB221" i="452"/>
  <c r="AC220" i="452"/>
  <c r="AA220" i="452" s="1"/>
  <c r="AB220" i="452"/>
  <c r="AC219" i="452"/>
  <c r="AB219" i="452"/>
  <c r="AC218" i="452"/>
  <c r="X218" i="452" s="1"/>
  <c r="AB218" i="452"/>
  <c r="AC217" i="452"/>
  <c r="AB217" i="452"/>
  <c r="AC216" i="452"/>
  <c r="AB216" i="452"/>
  <c r="AC215" i="452"/>
  <c r="X215" i="452" s="1"/>
  <c r="AB215" i="452"/>
  <c r="Y215" i="452"/>
  <c r="AC214" i="452"/>
  <c r="AA214" i="452" s="1"/>
  <c r="AB214" i="452"/>
  <c r="AC213" i="452"/>
  <c r="X213" i="452" s="1"/>
  <c r="AB213" i="452"/>
  <c r="AC212" i="452"/>
  <c r="AB212" i="452"/>
  <c r="AC211" i="452"/>
  <c r="Z211" i="452" s="1"/>
  <c r="AB211" i="452"/>
  <c r="AC210" i="452"/>
  <c r="X210" i="452" s="1"/>
  <c r="AB210" i="452"/>
  <c r="AC209" i="452"/>
  <c r="AA209" i="452" s="1"/>
  <c r="AB209" i="452"/>
  <c r="Z209" i="452"/>
  <c r="AC208" i="452"/>
  <c r="Y208" i="452" s="1"/>
  <c r="AB208" i="452"/>
  <c r="X208" i="452"/>
  <c r="AC207" i="452"/>
  <c r="Z207" i="452" s="1"/>
  <c r="AB207" i="452"/>
  <c r="AA207" i="452"/>
  <c r="AC206" i="452"/>
  <c r="AB206" i="452"/>
  <c r="AC205" i="452"/>
  <c r="Z205" i="452" s="1"/>
  <c r="AB205" i="452"/>
  <c r="AA205" i="452"/>
  <c r="AC204" i="452"/>
  <c r="AA204" i="452" s="1"/>
  <c r="AB204" i="452"/>
  <c r="X204" i="452"/>
  <c r="AC203" i="452"/>
  <c r="AB203" i="452"/>
  <c r="AC202" i="452"/>
  <c r="AB202" i="452"/>
  <c r="AC201" i="452"/>
  <c r="Y201" i="452" s="1"/>
  <c r="AB201" i="452"/>
  <c r="AC200" i="452"/>
  <c r="AB200" i="452"/>
  <c r="AC199" i="452"/>
  <c r="AB199" i="452"/>
  <c r="AC198" i="452"/>
  <c r="AB198" i="452"/>
  <c r="AC197" i="452"/>
  <c r="X197" i="452" s="1"/>
  <c r="AB197" i="452"/>
  <c r="AC196" i="452"/>
  <c r="AB196" i="452"/>
  <c r="AC195" i="452"/>
  <c r="AB195" i="452"/>
  <c r="AC194" i="452"/>
  <c r="AB194" i="452"/>
  <c r="AC193" i="452"/>
  <c r="AB193" i="452"/>
  <c r="AC192" i="452"/>
  <c r="AB192" i="452"/>
  <c r="AC191" i="452"/>
  <c r="X191" i="452" s="1"/>
  <c r="AB191" i="452"/>
  <c r="AC190" i="452"/>
  <c r="AA190" i="452" s="1"/>
  <c r="AB190" i="452"/>
  <c r="X190" i="452"/>
  <c r="AC189" i="452"/>
  <c r="AB189" i="452"/>
  <c r="AC188" i="452"/>
  <c r="X188" i="452" s="1"/>
  <c r="AB188" i="452"/>
  <c r="AC187" i="452"/>
  <c r="AB187" i="452"/>
  <c r="AC186" i="452"/>
  <c r="X186" i="452" s="1"/>
  <c r="AB186" i="452"/>
  <c r="AC185" i="452"/>
  <c r="AB185" i="452"/>
  <c r="AC184" i="452"/>
  <c r="AB184" i="452"/>
  <c r="AC183" i="452"/>
  <c r="X183" i="452" s="1"/>
  <c r="AB183" i="452"/>
  <c r="AC182" i="452"/>
  <c r="Z182" i="452" s="1"/>
  <c r="AB182" i="452"/>
  <c r="Y182" i="452"/>
  <c r="X182" i="452"/>
  <c r="AC181" i="452"/>
  <c r="Y181" i="452" s="1"/>
  <c r="AB181" i="452"/>
  <c r="AC180" i="452"/>
  <c r="AB180" i="452"/>
  <c r="AC179" i="452"/>
  <c r="Y179" i="452" s="1"/>
  <c r="AB179" i="452"/>
  <c r="AC178" i="452"/>
  <c r="X178" i="452" s="1"/>
  <c r="AB178" i="452"/>
  <c r="AC177" i="452"/>
  <c r="Z177" i="452" s="1"/>
  <c r="AB177" i="452"/>
  <c r="AC176" i="452"/>
  <c r="Y176" i="452" s="1"/>
  <c r="AB176" i="452"/>
  <c r="AC175" i="452"/>
  <c r="X175" i="452" s="1"/>
  <c r="AB175" i="452"/>
  <c r="AC174" i="452"/>
  <c r="AA174" i="452" s="1"/>
  <c r="AB174" i="452"/>
  <c r="AC173" i="452"/>
  <c r="AB173" i="452"/>
  <c r="AC172" i="452"/>
  <c r="AA172" i="452" s="1"/>
  <c r="AB172" i="452"/>
  <c r="AC171" i="452"/>
  <c r="AB171" i="452"/>
  <c r="AC170" i="452"/>
  <c r="AB170" i="452"/>
  <c r="AC169" i="452"/>
  <c r="AB169" i="452"/>
  <c r="AC168" i="452"/>
  <c r="AB168" i="452"/>
  <c r="AC167" i="452"/>
  <c r="X167" i="452" s="1"/>
  <c r="AB167" i="452"/>
  <c r="Z167" i="452"/>
  <c r="AC166" i="452"/>
  <c r="AB166" i="452"/>
  <c r="AC165" i="452"/>
  <c r="Z165" i="452" s="1"/>
  <c r="AB165" i="452"/>
  <c r="Y165" i="452"/>
  <c r="AC164" i="452"/>
  <c r="AB164" i="452"/>
  <c r="X164" i="452"/>
  <c r="AC163" i="452"/>
  <c r="AB163" i="452"/>
  <c r="AC162" i="452"/>
  <c r="AB162" i="452"/>
  <c r="AC161" i="452"/>
  <c r="AB161" i="452"/>
  <c r="AC160" i="452"/>
  <c r="AB160" i="452"/>
  <c r="AC159" i="452"/>
  <c r="X159" i="452" s="1"/>
  <c r="AB159" i="452"/>
  <c r="Z159" i="452"/>
  <c r="Y159" i="452"/>
  <c r="AC158" i="452"/>
  <c r="X158" i="452" s="1"/>
  <c r="AB158" i="452"/>
  <c r="AC157" i="452"/>
  <c r="X157" i="452" s="1"/>
  <c r="AB157" i="452"/>
  <c r="AC156" i="452"/>
  <c r="X156" i="452" s="1"/>
  <c r="AB156" i="452"/>
  <c r="AC155" i="452"/>
  <c r="Y155" i="452" s="1"/>
  <c r="AB155" i="452"/>
  <c r="AC154" i="452"/>
  <c r="AB154" i="452"/>
  <c r="AC153" i="452"/>
  <c r="AA153" i="452" s="1"/>
  <c r="AB153" i="452"/>
  <c r="Y153" i="452"/>
  <c r="AC152" i="452"/>
  <c r="AB152" i="452"/>
  <c r="AC151" i="452"/>
  <c r="AB151" i="452"/>
  <c r="AC150" i="452"/>
  <c r="AB150" i="452"/>
  <c r="AC149" i="452"/>
  <c r="AB149" i="452"/>
  <c r="AC148" i="452"/>
  <c r="AB148" i="452"/>
  <c r="AC147" i="452"/>
  <c r="Y147" i="452" s="1"/>
  <c r="AB147" i="452"/>
  <c r="AC146" i="452"/>
  <c r="X146" i="452" s="1"/>
  <c r="AB146" i="452"/>
  <c r="AC145" i="452"/>
  <c r="X145" i="452" s="1"/>
  <c r="AB145" i="452"/>
  <c r="AC144" i="452"/>
  <c r="AB144" i="452"/>
  <c r="Y144" i="452"/>
  <c r="X144" i="452"/>
  <c r="AC143" i="452"/>
  <c r="X143" i="452" s="1"/>
  <c r="AB143" i="452"/>
  <c r="AC142" i="452"/>
  <c r="AA142" i="452" s="1"/>
  <c r="AB142" i="452"/>
  <c r="X142" i="452"/>
  <c r="AC141" i="452"/>
  <c r="Z141" i="452" s="1"/>
  <c r="AB141" i="452"/>
  <c r="AC140" i="452"/>
  <c r="X140" i="452" s="1"/>
  <c r="AB140" i="452"/>
  <c r="AC139" i="452"/>
  <c r="AB139" i="452"/>
  <c r="AC138" i="452"/>
  <c r="AB138" i="452"/>
  <c r="AC137" i="452"/>
  <c r="AB137" i="452"/>
  <c r="AC136" i="452"/>
  <c r="Y136" i="452" s="1"/>
  <c r="AB136" i="452"/>
  <c r="AC135" i="452"/>
  <c r="Y135" i="452" s="1"/>
  <c r="AB135" i="452"/>
  <c r="AA135" i="452"/>
  <c r="AC134" i="452"/>
  <c r="AB134" i="452"/>
  <c r="AC133" i="452"/>
  <c r="Y133" i="452" s="1"/>
  <c r="AB133" i="452"/>
  <c r="AC132" i="452"/>
  <c r="AB132" i="452"/>
  <c r="AC131" i="452"/>
  <c r="Y131" i="452" s="1"/>
  <c r="AB131" i="452"/>
  <c r="AC130" i="452"/>
  <c r="AB130" i="452"/>
  <c r="AC129" i="452"/>
  <c r="AA129" i="452" s="1"/>
  <c r="AB129" i="452"/>
  <c r="AC128" i="452"/>
  <c r="AB128" i="452"/>
  <c r="AC127" i="452"/>
  <c r="X127" i="452" s="1"/>
  <c r="AB127" i="452"/>
  <c r="AC126" i="452"/>
  <c r="AB126" i="452"/>
  <c r="AC125" i="452"/>
  <c r="AB125" i="452"/>
  <c r="AC124" i="452"/>
  <c r="AB124" i="452"/>
  <c r="AC123" i="452"/>
  <c r="AB123" i="452"/>
  <c r="AC122" i="452"/>
  <c r="AB122" i="452"/>
  <c r="AC121" i="452"/>
  <c r="AB121" i="452"/>
  <c r="AC120" i="452"/>
  <c r="Y120" i="452" s="1"/>
  <c r="AB120" i="452"/>
  <c r="AC119" i="452"/>
  <c r="AB119" i="452"/>
  <c r="AC118" i="452"/>
  <c r="Y118" i="452" s="1"/>
  <c r="AA118" i="452"/>
  <c r="AB118" i="452"/>
  <c r="AC117" i="452"/>
  <c r="X117" i="452" s="1"/>
  <c r="AB117" i="452"/>
  <c r="AC116" i="452"/>
  <c r="AA116" i="452" s="1"/>
  <c r="AB116" i="452"/>
  <c r="AC115" i="452"/>
  <c r="AA115" i="452" s="1"/>
  <c r="AB115" i="452"/>
  <c r="AC114" i="452"/>
  <c r="X114" i="452" s="1"/>
  <c r="AB114" i="452"/>
  <c r="AC113" i="452"/>
  <c r="AB113" i="452"/>
  <c r="AC112" i="452"/>
  <c r="Y112" i="452" s="1"/>
  <c r="AB112" i="452"/>
  <c r="X112" i="452"/>
  <c r="AC111" i="452"/>
  <c r="AB111" i="452"/>
  <c r="AC110" i="452"/>
  <c r="Y110" i="452" s="1"/>
  <c r="AB110" i="452"/>
  <c r="AC109" i="452"/>
  <c r="X109" i="452" s="1"/>
  <c r="AB109" i="452"/>
  <c r="AC108" i="452"/>
  <c r="AA108" i="452" s="1"/>
  <c r="AB108" i="452"/>
  <c r="AC107" i="452"/>
  <c r="AB107" i="452"/>
  <c r="AC106" i="452"/>
  <c r="AB106" i="452"/>
  <c r="AC105" i="452"/>
  <c r="X105" i="452" s="1"/>
  <c r="AB105" i="452"/>
  <c r="AC104" i="452"/>
  <c r="X104" i="452" s="1"/>
  <c r="AB104" i="452"/>
  <c r="AC103" i="452"/>
  <c r="AB103" i="452"/>
  <c r="AC102" i="452"/>
  <c r="AB102" i="452"/>
  <c r="Z102" i="452"/>
  <c r="AC101" i="452"/>
  <c r="AB101" i="452"/>
  <c r="X101" i="452"/>
  <c r="AC100" i="452"/>
  <c r="AB100" i="452"/>
  <c r="AC99" i="452"/>
  <c r="Y99" i="452" s="1"/>
  <c r="AB99" i="452"/>
  <c r="AA99" i="452"/>
  <c r="AC98" i="452"/>
  <c r="AB98" i="452"/>
  <c r="AC97" i="452"/>
  <c r="AB97" i="452"/>
  <c r="AC96" i="452"/>
  <c r="AB96" i="452"/>
  <c r="AC95" i="452"/>
  <c r="AB95" i="452"/>
  <c r="AC94" i="452"/>
  <c r="Y94" i="452" s="1"/>
  <c r="AB94" i="452"/>
  <c r="Z94" i="452"/>
  <c r="AC93" i="452"/>
  <c r="AB93" i="452"/>
  <c r="AC92" i="452"/>
  <c r="X92" i="452" s="1"/>
  <c r="AB92" i="452"/>
  <c r="AC91" i="452"/>
  <c r="Z91" i="452" s="1"/>
  <c r="AB91" i="452"/>
  <c r="AA91" i="452"/>
  <c r="AC90" i="452"/>
  <c r="AB90" i="452"/>
  <c r="AC89" i="452"/>
  <c r="AB89" i="452"/>
  <c r="AC88" i="452"/>
  <c r="X88" i="452" s="1"/>
  <c r="AB88" i="452"/>
  <c r="Y88" i="452"/>
  <c r="AC87" i="452"/>
  <c r="AB87" i="452"/>
  <c r="AC86" i="452"/>
  <c r="AA86" i="452" s="1"/>
  <c r="AB86" i="452"/>
  <c r="AC85" i="452"/>
  <c r="AB85" i="452"/>
  <c r="AC84" i="452"/>
  <c r="X84" i="452" s="1"/>
  <c r="AB84" i="452"/>
  <c r="AC83" i="452"/>
  <c r="Y83" i="452" s="1"/>
  <c r="AB83" i="452"/>
  <c r="AC82" i="452"/>
  <c r="X82" i="452" s="1"/>
  <c r="AB82" i="452"/>
  <c r="AC81" i="452"/>
  <c r="Z81" i="452" s="1"/>
  <c r="AB81" i="452"/>
  <c r="AC80" i="452"/>
  <c r="AB80" i="452"/>
  <c r="AC79" i="452"/>
  <c r="AB79" i="452"/>
  <c r="AC78" i="452"/>
  <c r="Z78" i="452" s="1"/>
  <c r="AB78" i="452"/>
  <c r="AC77" i="452"/>
  <c r="X77" i="452" s="1"/>
  <c r="AB77" i="452"/>
  <c r="AC76" i="452"/>
  <c r="AB76" i="452"/>
  <c r="Z76" i="452"/>
  <c r="AC75" i="452"/>
  <c r="AA75" i="452" s="1"/>
  <c r="AB75" i="452"/>
  <c r="Z75" i="452"/>
  <c r="AC74" i="452"/>
  <c r="AB74" i="452"/>
  <c r="AC73" i="452"/>
  <c r="AA73" i="452" s="1"/>
  <c r="AB73" i="452"/>
  <c r="Y73" i="452"/>
  <c r="AC72" i="452"/>
  <c r="AB72" i="452"/>
  <c r="AC71" i="452"/>
  <c r="AB71" i="452"/>
  <c r="AC70" i="452"/>
  <c r="Y70" i="452" s="1"/>
  <c r="AB70" i="452"/>
  <c r="AC69" i="452"/>
  <c r="X69" i="452" s="1"/>
  <c r="AB69" i="452"/>
  <c r="AC68" i="452"/>
  <c r="X68" i="452" s="1"/>
  <c r="AB68" i="452"/>
  <c r="AC67" i="452"/>
  <c r="AA67" i="452" s="1"/>
  <c r="AB67" i="452"/>
  <c r="AC66" i="452"/>
  <c r="AB66" i="452"/>
  <c r="AC65" i="452"/>
  <c r="X65" i="452" s="1"/>
  <c r="AB65" i="452"/>
  <c r="AC64" i="452"/>
  <c r="AB64" i="452"/>
  <c r="AC63" i="452"/>
  <c r="Y63" i="452" s="1"/>
  <c r="AB63" i="452"/>
  <c r="AC62" i="452"/>
  <c r="Z62" i="452" s="1"/>
  <c r="AB62" i="452"/>
  <c r="AC61" i="452"/>
  <c r="AB61" i="452"/>
  <c r="AC60" i="452"/>
  <c r="AB60" i="452"/>
  <c r="AC59" i="452"/>
  <c r="AB59" i="452"/>
  <c r="AC58" i="452"/>
  <c r="AB58" i="452"/>
  <c r="AC57" i="452"/>
  <c r="AB57" i="452"/>
  <c r="AC56" i="452"/>
  <c r="AB56" i="452"/>
  <c r="AC55" i="452"/>
  <c r="Z55" i="452" s="1"/>
  <c r="AB55" i="452"/>
  <c r="AA55" i="452"/>
  <c r="AC54" i="452"/>
  <c r="AB54" i="452"/>
  <c r="AC53" i="452"/>
  <c r="AB53" i="452"/>
  <c r="AC52" i="452"/>
  <c r="X52" i="452" s="1"/>
  <c r="AB52" i="452"/>
  <c r="AC51" i="452"/>
  <c r="AB51" i="452"/>
  <c r="AC50" i="452"/>
  <c r="X50" i="452" s="1"/>
  <c r="AB50" i="452"/>
  <c r="AC49" i="452"/>
  <c r="AB49" i="452"/>
  <c r="AC48" i="452"/>
  <c r="AB48" i="452"/>
  <c r="AC47" i="452"/>
  <c r="Y47" i="452" s="1"/>
  <c r="AB47" i="452"/>
  <c r="AC46" i="452"/>
  <c r="AA46" i="452" s="1"/>
  <c r="AB46" i="452"/>
  <c r="AC45" i="452"/>
  <c r="AB45" i="452"/>
  <c r="AC44" i="452"/>
  <c r="AA44" i="452" s="1"/>
  <c r="AB44" i="452"/>
  <c r="AC43" i="452"/>
  <c r="AB43" i="452"/>
  <c r="AC42" i="452"/>
  <c r="AB42" i="452"/>
  <c r="AC41" i="452"/>
  <c r="X41" i="452" s="1"/>
  <c r="AB41" i="452"/>
  <c r="AC40" i="452"/>
  <c r="Y40" i="452" s="1"/>
  <c r="AB40" i="452"/>
  <c r="AC39" i="452"/>
  <c r="Y39" i="452" s="1"/>
  <c r="AB39" i="452"/>
  <c r="AC38" i="452"/>
  <c r="AA38" i="452" s="1"/>
  <c r="AB38" i="452"/>
  <c r="AC37" i="452"/>
  <c r="AA37" i="452" s="1"/>
  <c r="AB37" i="452"/>
  <c r="AC36" i="452"/>
  <c r="AB36" i="452"/>
  <c r="AC35" i="452"/>
  <c r="Y35" i="452" s="1"/>
  <c r="AB35" i="452"/>
  <c r="X35" i="452"/>
  <c r="AC34" i="452"/>
  <c r="AB34" i="452"/>
  <c r="AC33" i="452"/>
  <c r="AB33" i="452"/>
  <c r="AC32" i="452"/>
  <c r="Y32" i="452" s="1"/>
  <c r="AB32" i="452"/>
  <c r="AC31" i="452"/>
  <c r="AB31" i="452"/>
  <c r="AC30" i="452"/>
  <c r="AB30" i="452"/>
  <c r="AC29" i="452"/>
  <c r="Y29" i="452" s="1"/>
  <c r="AB29" i="452"/>
  <c r="AC28" i="452"/>
  <c r="AA28" i="452" s="1"/>
  <c r="AB28" i="452"/>
  <c r="Z28" i="452"/>
  <c r="AC27" i="452"/>
  <c r="AB27" i="452"/>
  <c r="AC26" i="452"/>
  <c r="AB26" i="452"/>
  <c r="AC25" i="452"/>
  <c r="AB25" i="452"/>
  <c r="AC24" i="452"/>
  <c r="AB24" i="452"/>
  <c r="AC23" i="452"/>
  <c r="AA23" i="452" s="1"/>
  <c r="AB23" i="452"/>
  <c r="J22" i="452"/>
  <c r="I22" i="452"/>
  <c r="H22" i="452"/>
  <c r="G22" i="452"/>
  <c r="A19" i="452"/>
  <c r="A17" i="452"/>
  <c r="A15" i="452"/>
  <c r="V12" i="452"/>
  <c r="S12" i="452"/>
  <c r="P12" i="452"/>
  <c r="N12" i="452"/>
  <c r="M12" i="452"/>
  <c r="L12" i="452"/>
  <c r="V11" i="452"/>
  <c r="V13" i="452" s="1"/>
  <c r="S11" i="452"/>
  <c r="P11" i="452"/>
  <c r="N11" i="452"/>
  <c r="N13" i="452" s="1"/>
  <c r="M11" i="452"/>
  <c r="L11" i="452"/>
  <c r="L13" i="452" s="1"/>
  <c r="S7" i="452"/>
  <c r="M7" i="452"/>
  <c r="V5" i="452"/>
  <c r="S5" i="452"/>
  <c r="M5" i="452"/>
  <c r="J5" i="452"/>
  <c r="D5" i="452"/>
  <c r="AA247" i="451"/>
  <c r="Z247" i="451"/>
  <c r="Y247" i="451"/>
  <c r="X247" i="451"/>
  <c r="W247" i="451"/>
  <c r="V247" i="451"/>
  <c r="U247" i="451"/>
  <c r="T247" i="451"/>
  <c r="S247" i="451"/>
  <c r="R247" i="451"/>
  <c r="Q247" i="451"/>
  <c r="P247" i="451"/>
  <c r="O247" i="451"/>
  <c r="AC246" i="451"/>
  <c r="Y246" i="451" s="1"/>
  <c r="AB246" i="451"/>
  <c r="AC245" i="451"/>
  <c r="AB245" i="451"/>
  <c r="AC244" i="451"/>
  <c r="Y244" i="451" s="1"/>
  <c r="AB244" i="451"/>
  <c r="AC243" i="451"/>
  <c r="AB243" i="451"/>
  <c r="AC242" i="451"/>
  <c r="Y242" i="451" s="1"/>
  <c r="AB242" i="451"/>
  <c r="AA242" i="451"/>
  <c r="Z242" i="451"/>
  <c r="AC241" i="451"/>
  <c r="Y241" i="451" s="1"/>
  <c r="AB241" i="451"/>
  <c r="AC240" i="451"/>
  <c r="Z240" i="451" s="1"/>
  <c r="AB240" i="451"/>
  <c r="AC239" i="451"/>
  <c r="AA239" i="451" s="1"/>
  <c r="AB239" i="451"/>
  <c r="AC238" i="451"/>
  <c r="AB238" i="451"/>
  <c r="AC237" i="451"/>
  <c r="AB237" i="451"/>
  <c r="AC236" i="451"/>
  <c r="AB236" i="451"/>
  <c r="AC235" i="451"/>
  <c r="AB235" i="451"/>
  <c r="AC234" i="451"/>
  <c r="AB234" i="451"/>
  <c r="AC233" i="451"/>
  <c r="Y233" i="451" s="1"/>
  <c r="AB233" i="451"/>
  <c r="AC232" i="451"/>
  <c r="AB232" i="451"/>
  <c r="AC231" i="451"/>
  <c r="X231" i="451" s="1"/>
  <c r="AB231" i="451"/>
  <c r="AC230" i="451"/>
  <c r="X230" i="451" s="1"/>
  <c r="AB230" i="451"/>
  <c r="AC229" i="451"/>
  <c r="AB229" i="451"/>
  <c r="AC228" i="451"/>
  <c r="AB228" i="451"/>
  <c r="AC227" i="451"/>
  <c r="X227" i="451" s="1"/>
  <c r="AB227" i="451"/>
  <c r="AC226" i="451"/>
  <c r="AA226" i="451" s="1"/>
  <c r="AB226" i="451"/>
  <c r="AC225" i="451"/>
  <c r="AB225" i="451"/>
  <c r="AC224" i="451"/>
  <c r="AB224" i="451"/>
  <c r="AC223" i="451"/>
  <c r="Y223" i="451" s="1"/>
  <c r="AB223" i="451"/>
  <c r="AC222" i="451"/>
  <c r="X222" i="451" s="1"/>
  <c r="AB222" i="451"/>
  <c r="AC221" i="451"/>
  <c r="AB221" i="451"/>
  <c r="AC220" i="451"/>
  <c r="X220" i="451" s="1"/>
  <c r="AB220" i="451"/>
  <c r="AC219" i="451"/>
  <c r="X219" i="451" s="1"/>
  <c r="AB219" i="451"/>
  <c r="AC218" i="451"/>
  <c r="X218" i="451" s="1"/>
  <c r="AB218" i="451"/>
  <c r="AC217" i="451"/>
  <c r="AB217" i="451"/>
  <c r="AC216" i="451"/>
  <c r="AB216" i="451"/>
  <c r="AC215" i="451"/>
  <c r="AB215" i="451"/>
  <c r="AC214" i="451"/>
  <c r="AB214" i="451"/>
  <c r="AC213" i="451"/>
  <c r="Y213" i="451" s="1"/>
  <c r="AB213" i="451"/>
  <c r="AC212" i="451"/>
  <c r="Y212" i="451" s="1"/>
  <c r="AB212" i="451"/>
  <c r="AC211" i="451"/>
  <c r="AB211" i="451"/>
  <c r="AC210" i="451"/>
  <c r="Y210" i="451" s="1"/>
  <c r="AB210" i="451"/>
  <c r="AC209" i="451"/>
  <c r="AB209" i="451"/>
  <c r="AC208" i="451"/>
  <c r="AB208" i="451"/>
  <c r="AC207" i="451"/>
  <c r="Y207" i="451" s="1"/>
  <c r="AB207" i="451"/>
  <c r="AC206" i="451"/>
  <c r="AB206" i="451"/>
  <c r="AC205" i="451"/>
  <c r="X205" i="451" s="1"/>
  <c r="AA205" i="451"/>
  <c r="AB205" i="451"/>
  <c r="Y205" i="451"/>
  <c r="AC204" i="451"/>
  <c r="Z204" i="451" s="1"/>
  <c r="AB204" i="451"/>
  <c r="AC203" i="451"/>
  <c r="AB203" i="451"/>
  <c r="AC202" i="451"/>
  <c r="Z202" i="451" s="1"/>
  <c r="AB202" i="451"/>
  <c r="AA202" i="451"/>
  <c r="X202" i="451"/>
  <c r="AC201" i="451"/>
  <c r="Y201" i="451" s="1"/>
  <c r="AB201" i="451"/>
  <c r="AC200" i="451"/>
  <c r="Y200" i="451" s="1"/>
  <c r="AB200" i="451"/>
  <c r="AC199" i="451"/>
  <c r="AB199" i="451"/>
  <c r="AC198" i="451"/>
  <c r="AB198" i="451"/>
  <c r="AC197" i="451"/>
  <c r="AB197" i="451"/>
  <c r="AC196" i="451"/>
  <c r="Y196" i="451" s="1"/>
  <c r="AB196" i="451"/>
  <c r="AC195" i="451"/>
  <c r="Z195" i="451" s="1"/>
  <c r="AB195" i="451"/>
  <c r="X195" i="451"/>
  <c r="AC194" i="451"/>
  <c r="AB194" i="451"/>
  <c r="AC193" i="451"/>
  <c r="AB193" i="451"/>
  <c r="AC192" i="451"/>
  <c r="AB192" i="451"/>
  <c r="AC191" i="451"/>
  <c r="X191" i="451" s="1"/>
  <c r="AA191" i="451"/>
  <c r="AB191" i="451"/>
  <c r="AC190" i="451"/>
  <c r="AB190" i="451"/>
  <c r="AC189" i="451"/>
  <c r="AB189" i="451"/>
  <c r="Y189" i="451"/>
  <c r="AC188" i="451"/>
  <c r="X188" i="451" s="1"/>
  <c r="AB188" i="451"/>
  <c r="AC187" i="451"/>
  <c r="X187" i="451" s="1"/>
  <c r="AB187" i="451"/>
  <c r="AC186" i="451"/>
  <c r="AB186" i="451"/>
  <c r="X186" i="451"/>
  <c r="AC185" i="451"/>
  <c r="AB185" i="451"/>
  <c r="AC184" i="451"/>
  <c r="X184" i="451" s="1"/>
  <c r="AB184" i="451"/>
  <c r="AC183" i="451"/>
  <c r="AA183" i="451"/>
  <c r="AB183" i="451"/>
  <c r="AC182" i="451"/>
  <c r="AB182" i="451"/>
  <c r="AC181" i="451"/>
  <c r="AA181" i="451" s="1"/>
  <c r="AB181" i="451"/>
  <c r="AC180" i="451"/>
  <c r="AB180" i="451"/>
  <c r="Y180" i="451"/>
  <c r="AC179" i="451"/>
  <c r="Z179" i="451" s="1"/>
  <c r="AB179" i="451"/>
  <c r="AC178" i="451"/>
  <c r="AA178" i="451" s="1"/>
  <c r="AB178" i="451"/>
  <c r="Y178" i="451"/>
  <c r="X178" i="451"/>
  <c r="AC177" i="451"/>
  <c r="AB177" i="451"/>
  <c r="AC176" i="451"/>
  <c r="AB176" i="451"/>
  <c r="AC175" i="451"/>
  <c r="AB175" i="451"/>
  <c r="AC174" i="451"/>
  <c r="X174" i="451" s="1"/>
  <c r="AB174" i="451"/>
  <c r="Z174" i="451"/>
  <c r="AC173" i="451"/>
  <c r="AA173" i="451" s="1"/>
  <c r="AB173" i="451"/>
  <c r="AC172" i="451"/>
  <c r="AB172" i="451"/>
  <c r="AC171" i="451"/>
  <c r="Z171" i="451" s="1"/>
  <c r="AB171" i="451"/>
  <c r="AC170" i="451"/>
  <c r="AA170" i="451" s="1"/>
  <c r="AB170" i="451"/>
  <c r="AC169" i="451"/>
  <c r="AB169" i="451"/>
  <c r="AC168" i="451"/>
  <c r="Y168" i="451" s="1"/>
  <c r="AB168" i="451"/>
  <c r="AC167" i="451"/>
  <c r="X167" i="451" s="1"/>
  <c r="AA167" i="451"/>
  <c r="AB167" i="451"/>
  <c r="Y167" i="451"/>
  <c r="AC166" i="451"/>
  <c r="AB166" i="451"/>
  <c r="AC165" i="451"/>
  <c r="AB165" i="451"/>
  <c r="AC164" i="451"/>
  <c r="AA164" i="451" s="1"/>
  <c r="AB164" i="451"/>
  <c r="AC163" i="451"/>
  <c r="Z163" i="451" s="1"/>
  <c r="AB163" i="451"/>
  <c r="AC162" i="451"/>
  <c r="AB162" i="451"/>
  <c r="AC161" i="451"/>
  <c r="AB161" i="451"/>
  <c r="AC160" i="451"/>
  <c r="X160" i="451" s="1"/>
  <c r="AB160" i="451"/>
  <c r="AC159" i="451"/>
  <c r="Z159" i="451" s="1"/>
  <c r="AB159" i="451"/>
  <c r="AC158" i="451"/>
  <c r="Z158" i="451" s="1"/>
  <c r="AB158" i="451"/>
  <c r="AC157" i="451"/>
  <c r="AA157" i="451" s="1"/>
  <c r="AB157" i="451"/>
  <c r="X157" i="451"/>
  <c r="AC156" i="451"/>
  <c r="AB156" i="451"/>
  <c r="AC155" i="451"/>
  <c r="X155" i="451" s="1"/>
  <c r="AB155" i="451"/>
  <c r="AC154" i="451"/>
  <c r="AA154" i="451" s="1"/>
  <c r="AB154" i="451"/>
  <c r="AC153" i="451"/>
  <c r="AB153" i="451"/>
  <c r="AC152" i="451"/>
  <c r="Y152" i="451" s="1"/>
  <c r="AB152" i="451"/>
  <c r="AC151" i="451"/>
  <c r="Z151" i="451" s="1"/>
  <c r="AB151" i="451"/>
  <c r="AC150" i="451"/>
  <c r="X150" i="451" s="1"/>
  <c r="AB150" i="451"/>
  <c r="AC149" i="451"/>
  <c r="Z149" i="451" s="1"/>
  <c r="AB149" i="451"/>
  <c r="AC148" i="451"/>
  <c r="AA148" i="451" s="1"/>
  <c r="AB148" i="451"/>
  <c r="X148" i="451"/>
  <c r="AC147" i="451"/>
  <c r="Z147" i="451" s="1"/>
  <c r="AB147" i="451"/>
  <c r="AC146" i="451"/>
  <c r="AA146" i="451" s="1"/>
  <c r="AB146" i="451"/>
  <c r="Z146" i="451"/>
  <c r="AC145" i="451"/>
  <c r="Y145" i="451" s="1"/>
  <c r="AB145" i="451"/>
  <c r="AC144" i="451"/>
  <c r="AB144" i="451"/>
  <c r="AC143" i="451"/>
  <c r="AB143" i="451"/>
  <c r="AC142" i="451"/>
  <c r="Z142" i="451" s="1"/>
  <c r="AB142" i="451"/>
  <c r="AC141" i="451"/>
  <c r="Y141" i="451" s="1"/>
  <c r="AB141" i="451"/>
  <c r="AC140" i="451"/>
  <c r="AB140" i="451"/>
  <c r="AC139" i="451"/>
  <c r="X139" i="451" s="1"/>
  <c r="AB139" i="451"/>
  <c r="AC138" i="451"/>
  <c r="AA138" i="451" s="1"/>
  <c r="AB138" i="451"/>
  <c r="AC137" i="451"/>
  <c r="AB137" i="451"/>
  <c r="AC136" i="451"/>
  <c r="X136" i="451" s="1"/>
  <c r="AB136" i="451"/>
  <c r="AC135" i="451"/>
  <c r="X135" i="451" s="1"/>
  <c r="AB135" i="451"/>
  <c r="AC134" i="451"/>
  <c r="AB134" i="451"/>
  <c r="AC133" i="451"/>
  <c r="X133" i="451" s="1"/>
  <c r="AB133" i="451"/>
  <c r="AC132" i="451"/>
  <c r="AA132" i="451" s="1"/>
  <c r="AB132" i="451"/>
  <c r="Y132" i="451"/>
  <c r="AC131" i="451"/>
  <c r="Z131" i="451" s="1"/>
  <c r="AB131" i="451"/>
  <c r="AC130" i="451"/>
  <c r="AB130" i="451"/>
  <c r="AA130" i="451"/>
  <c r="Y130" i="451"/>
  <c r="AC129" i="451"/>
  <c r="AB129" i="451"/>
  <c r="AC128" i="451"/>
  <c r="AB128" i="451"/>
  <c r="AC127" i="451"/>
  <c r="AA127" i="451" s="1"/>
  <c r="AB127" i="451"/>
  <c r="AC126" i="451"/>
  <c r="X126" i="451" s="1"/>
  <c r="AB126" i="451"/>
  <c r="Z126" i="451"/>
  <c r="AC125" i="451"/>
  <c r="AA125" i="451" s="1"/>
  <c r="AB125" i="451"/>
  <c r="AC124" i="451"/>
  <c r="AB124" i="451"/>
  <c r="AC123" i="451"/>
  <c r="Z123" i="451" s="1"/>
  <c r="AB123" i="451"/>
  <c r="X123" i="451"/>
  <c r="AC122" i="451"/>
  <c r="AB122" i="451"/>
  <c r="AC121" i="451"/>
  <c r="Y121" i="451" s="1"/>
  <c r="AB121" i="451"/>
  <c r="AC120" i="451"/>
  <c r="Y120" i="451" s="1"/>
  <c r="AB120" i="451"/>
  <c r="AC119" i="451"/>
  <c r="X119" i="451" s="1"/>
  <c r="AB119" i="451"/>
  <c r="AC118" i="451"/>
  <c r="X118" i="451" s="1"/>
  <c r="AB118" i="451"/>
  <c r="AC117" i="451"/>
  <c r="Y117" i="451" s="1"/>
  <c r="AB117" i="451"/>
  <c r="AC116" i="451"/>
  <c r="Y116" i="451" s="1"/>
  <c r="AB116" i="451"/>
  <c r="AC115" i="451"/>
  <c r="Z115" i="451" s="1"/>
  <c r="AB115" i="451"/>
  <c r="AC114" i="451"/>
  <c r="AB114" i="451"/>
  <c r="AC113" i="451"/>
  <c r="Y113" i="451" s="1"/>
  <c r="AB113" i="451"/>
  <c r="AC112" i="451"/>
  <c r="X112" i="451" s="1"/>
  <c r="AB112" i="451"/>
  <c r="AC111" i="451"/>
  <c r="AA111" i="451" s="1"/>
  <c r="AB111" i="451"/>
  <c r="AC110" i="451"/>
  <c r="AB110" i="451"/>
  <c r="AC109" i="451"/>
  <c r="AA109" i="451" s="1"/>
  <c r="AB109" i="451"/>
  <c r="AC108" i="451"/>
  <c r="AA108" i="451" s="1"/>
  <c r="AB108" i="451"/>
  <c r="AC107" i="451"/>
  <c r="Z107" i="451" s="1"/>
  <c r="AB107" i="451"/>
  <c r="X107" i="451"/>
  <c r="AC106" i="451"/>
  <c r="AA106" i="451" s="1"/>
  <c r="AB106" i="451"/>
  <c r="AC105" i="451"/>
  <c r="AB105" i="451"/>
  <c r="AC104" i="451"/>
  <c r="AB104" i="451"/>
  <c r="Y104" i="451"/>
  <c r="X104" i="451"/>
  <c r="AC103" i="451"/>
  <c r="Y103" i="451" s="1"/>
  <c r="AA103" i="451"/>
  <c r="AB103" i="451"/>
  <c r="Z103" i="451"/>
  <c r="X103" i="451"/>
  <c r="AC102" i="451"/>
  <c r="AB102" i="451"/>
  <c r="AC101" i="451"/>
  <c r="Y101" i="451" s="1"/>
  <c r="AA101" i="451"/>
  <c r="AB101" i="451"/>
  <c r="Z101" i="451"/>
  <c r="X101" i="451"/>
  <c r="AC100" i="451"/>
  <c r="X100" i="451" s="1"/>
  <c r="AB100" i="451"/>
  <c r="AC99" i="451"/>
  <c r="Z99" i="451" s="1"/>
  <c r="AB99" i="451"/>
  <c r="AC98" i="451"/>
  <c r="AB98" i="451"/>
  <c r="AA98" i="451"/>
  <c r="Z98" i="451"/>
  <c r="AC97" i="451"/>
  <c r="AA97" i="451" s="1"/>
  <c r="AB97" i="451"/>
  <c r="AC96" i="451"/>
  <c r="X96" i="451" s="1"/>
  <c r="AB96" i="451"/>
  <c r="AC95" i="451"/>
  <c r="AB95" i="451"/>
  <c r="AC94" i="451"/>
  <c r="X94" i="451" s="1"/>
  <c r="AB94" i="451"/>
  <c r="Z94" i="451"/>
  <c r="AC93" i="451"/>
  <c r="Y93" i="451" s="1"/>
  <c r="AB93" i="451"/>
  <c r="AC92" i="451"/>
  <c r="AB92" i="451"/>
  <c r="AC91" i="451"/>
  <c r="X91" i="451" s="1"/>
  <c r="AB91" i="451"/>
  <c r="AC90" i="451"/>
  <c r="AB90" i="451"/>
  <c r="AC89" i="451"/>
  <c r="Y89" i="451" s="1"/>
  <c r="AB89" i="451"/>
  <c r="X89" i="451"/>
  <c r="AC88" i="451"/>
  <c r="AB88" i="451"/>
  <c r="AC87" i="451"/>
  <c r="AB87" i="451"/>
  <c r="X87" i="451"/>
  <c r="AC86" i="451"/>
  <c r="AB86" i="451"/>
  <c r="Y86" i="451"/>
  <c r="AC85" i="451"/>
  <c r="Y85" i="451" s="1"/>
  <c r="AB85" i="451"/>
  <c r="AC84" i="451"/>
  <c r="X84" i="451" s="1"/>
  <c r="AB84" i="451"/>
  <c r="AC83" i="451"/>
  <c r="X83" i="451" s="1"/>
  <c r="AB83" i="451"/>
  <c r="AC82" i="451"/>
  <c r="Z82" i="451" s="1"/>
  <c r="AB82" i="451"/>
  <c r="AC81" i="451"/>
  <c r="AB81" i="451"/>
  <c r="AC80" i="451"/>
  <c r="X80" i="451" s="1"/>
  <c r="AB80" i="451"/>
  <c r="AC79" i="451"/>
  <c r="AB79" i="451"/>
  <c r="AC78" i="451"/>
  <c r="AB78" i="451"/>
  <c r="AC77" i="451"/>
  <c r="Y77" i="451" s="1"/>
  <c r="AB77" i="451"/>
  <c r="AC76" i="451"/>
  <c r="AB76" i="451"/>
  <c r="AC75" i="451"/>
  <c r="AB75" i="451"/>
  <c r="AC74" i="451"/>
  <c r="AA74" i="451" s="1"/>
  <c r="AB74" i="451"/>
  <c r="AC73" i="451"/>
  <c r="AB73" i="451"/>
  <c r="AC72" i="451"/>
  <c r="AB72" i="451"/>
  <c r="AC71" i="451"/>
  <c r="X71" i="451" s="1"/>
  <c r="AA71" i="451"/>
  <c r="AB71" i="451"/>
  <c r="AC70" i="451"/>
  <c r="Z70" i="451" s="1"/>
  <c r="AB70" i="451"/>
  <c r="AC69" i="451"/>
  <c r="AA69" i="451" s="1"/>
  <c r="AB69" i="451"/>
  <c r="AC68" i="451"/>
  <c r="AA68" i="451" s="1"/>
  <c r="AB68" i="451"/>
  <c r="AC67" i="451"/>
  <c r="AB67" i="451"/>
  <c r="AC66" i="451"/>
  <c r="X66" i="451" s="1"/>
  <c r="AB66" i="451"/>
  <c r="AC65" i="451"/>
  <c r="AB65" i="451"/>
  <c r="AC64" i="451"/>
  <c r="Z64" i="451" s="1"/>
  <c r="AB64" i="451"/>
  <c r="AC63" i="451"/>
  <c r="Y63" i="451" s="1"/>
  <c r="AB63" i="451"/>
  <c r="AC62" i="451"/>
  <c r="Y62" i="451" s="1"/>
  <c r="AB62" i="451"/>
  <c r="AC61" i="451"/>
  <c r="X61" i="451" s="1"/>
  <c r="AB61" i="451"/>
  <c r="AC60" i="451"/>
  <c r="Y60" i="451" s="1"/>
  <c r="AB60" i="451"/>
  <c r="AC59" i="451"/>
  <c r="AB59" i="451"/>
  <c r="AC58" i="451"/>
  <c r="Y58" i="451" s="1"/>
  <c r="AB58" i="451"/>
  <c r="AC57" i="451"/>
  <c r="X57" i="451" s="1"/>
  <c r="AB57" i="451"/>
  <c r="AC56" i="451"/>
  <c r="AB56" i="451"/>
  <c r="AC55" i="451"/>
  <c r="AB55" i="451"/>
  <c r="AC54" i="451"/>
  <c r="Y54" i="451" s="1"/>
  <c r="AB54" i="451"/>
  <c r="AA54" i="451"/>
  <c r="AC53" i="451"/>
  <c r="X53" i="451" s="1"/>
  <c r="AB53" i="451"/>
  <c r="AC52" i="451"/>
  <c r="X52" i="451" s="1"/>
  <c r="AB52" i="451"/>
  <c r="AA52" i="451"/>
  <c r="Z52" i="451"/>
  <c r="AC51" i="451"/>
  <c r="X51" i="451" s="1"/>
  <c r="AB51" i="451"/>
  <c r="AC50" i="451"/>
  <c r="Z50" i="451" s="1"/>
  <c r="AB50" i="451"/>
  <c r="AC49" i="451"/>
  <c r="Y49" i="451" s="1"/>
  <c r="AB49" i="451"/>
  <c r="AC48" i="451"/>
  <c r="AB48" i="451"/>
  <c r="AC47" i="451"/>
  <c r="AA47" i="451" s="1"/>
  <c r="AB47" i="451"/>
  <c r="AC46" i="451"/>
  <c r="AB46" i="451"/>
  <c r="AC45" i="451"/>
  <c r="X45" i="451" s="1"/>
  <c r="AB45" i="451"/>
  <c r="AC44" i="451"/>
  <c r="X44" i="451" s="1"/>
  <c r="AB44" i="451"/>
  <c r="AC43" i="451"/>
  <c r="AB43" i="451"/>
  <c r="AC42" i="451"/>
  <c r="Z42" i="451" s="1"/>
  <c r="AB42" i="451"/>
  <c r="X42" i="451"/>
  <c r="AC41" i="451"/>
  <c r="AB41" i="451"/>
  <c r="AC40" i="451"/>
  <c r="Y40" i="451" s="1"/>
  <c r="AB40" i="451"/>
  <c r="AC39" i="451"/>
  <c r="AB39" i="451"/>
  <c r="AC38" i="451"/>
  <c r="AB38" i="451"/>
  <c r="AC37" i="451"/>
  <c r="Z37" i="451" s="1"/>
  <c r="AB37" i="451"/>
  <c r="AC36" i="451"/>
  <c r="AB36" i="451"/>
  <c r="AC35" i="451"/>
  <c r="AB35" i="451"/>
  <c r="AC34" i="451"/>
  <c r="X34" i="451" s="1"/>
  <c r="AB34" i="451"/>
  <c r="AC33" i="451"/>
  <c r="AB33" i="451"/>
  <c r="AC32" i="451"/>
  <c r="AB32" i="451"/>
  <c r="AC31" i="451"/>
  <c r="X31" i="451" s="1"/>
  <c r="AB31" i="451"/>
  <c r="AC30" i="451"/>
  <c r="AB30" i="451"/>
  <c r="AC29" i="451"/>
  <c r="AB29" i="451"/>
  <c r="X29" i="451"/>
  <c r="AC28" i="451"/>
  <c r="AB28" i="451"/>
  <c r="AC27" i="451"/>
  <c r="X27" i="451" s="1"/>
  <c r="AB27" i="451"/>
  <c r="AC26" i="451"/>
  <c r="AB26" i="451"/>
  <c r="AC25" i="451"/>
  <c r="AB25" i="451"/>
  <c r="AC24" i="451"/>
  <c r="Z24" i="451" s="1"/>
  <c r="AB24" i="451"/>
  <c r="AC23" i="451"/>
  <c r="Z23" i="451" s="1"/>
  <c r="AB23" i="451"/>
  <c r="J22" i="451"/>
  <c r="I22" i="451"/>
  <c r="H22" i="451"/>
  <c r="G22" i="451"/>
  <c r="S17" i="451" s="1"/>
  <c r="A19" i="451"/>
  <c r="A17" i="451"/>
  <c r="A15" i="451"/>
  <c r="V12" i="451"/>
  <c r="S12" i="451"/>
  <c r="P12" i="451"/>
  <c r="N12" i="451"/>
  <c r="M12" i="451"/>
  <c r="L12" i="451"/>
  <c r="V11" i="451"/>
  <c r="S11" i="451"/>
  <c r="P11" i="451"/>
  <c r="N11" i="451"/>
  <c r="M11" i="451"/>
  <c r="L11" i="451"/>
  <c r="S7" i="451"/>
  <c r="M7" i="451"/>
  <c r="V5" i="451"/>
  <c r="S5" i="451"/>
  <c r="M5" i="451"/>
  <c r="J5" i="451"/>
  <c r="D5" i="451"/>
  <c r="AA247" i="450"/>
  <c r="Z247" i="450"/>
  <c r="Y247" i="450"/>
  <c r="X247" i="450"/>
  <c r="W247" i="450"/>
  <c r="V247" i="450"/>
  <c r="U247" i="450"/>
  <c r="T247" i="450"/>
  <c r="S247" i="450"/>
  <c r="R247" i="450"/>
  <c r="Q247" i="450"/>
  <c r="P247" i="450"/>
  <c r="O247" i="450"/>
  <c r="AC246" i="450"/>
  <c r="Z246" i="450" s="1"/>
  <c r="AB246" i="450"/>
  <c r="AC245" i="450"/>
  <c r="Y245" i="450" s="1"/>
  <c r="AB245" i="450"/>
  <c r="AC244" i="450"/>
  <c r="AB244" i="450"/>
  <c r="AC243" i="450"/>
  <c r="AA243" i="450" s="1"/>
  <c r="AB243" i="450"/>
  <c r="AC242" i="450"/>
  <c r="X242" i="450" s="1"/>
  <c r="AB242" i="450"/>
  <c r="AC241" i="450"/>
  <c r="AB241" i="450"/>
  <c r="AC240" i="450"/>
  <c r="Z240" i="450" s="1"/>
  <c r="AB240" i="450"/>
  <c r="Y240" i="450"/>
  <c r="AC239" i="450"/>
  <c r="Y239" i="450" s="1"/>
  <c r="AB239" i="450"/>
  <c r="AC238" i="450"/>
  <c r="X238" i="450" s="1"/>
  <c r="AB238" i="450"/>
  <c r="Z238" i="450"/>
  <c r="AC237" i="450"/>
  <c r="AA237" i="450" s="1"/>
  <c r="AB237" i="450"/>
  <c r="AC236" i="450"/>
  <c r="AB236" i="450"/>
  <c r="AC235" i="450"/>
  <c r="Y235" i="450" s="1"/>
  <c r="AB235" i="450"/>
  <c r="AC234" i="450"/>
  <c r="AB234" i="450"/>
  <c r="AC233" i="450"/>
  <c r="AA233" i="450" s="1"/>
  <c r="AB233" i="450"/>
  <c r="AC232" i="450"/>
  <c r="Y232" i="450" s="1"/>
  <c r="AB232" i="450"/>
  <c r="AC231" i="450"/>
  <c r="AB231" i="450"/>
  <c r="AC230" i="450"/>
  <c r="AB230" i="450"/>
  <c r="AC229" i="450"/>
  <c r="Z229" i="450" s="1"/>
  <c r="AB229" i="450"/>
  <c r="AC228" i="450"/>
  <c r="AB228" i="450"/>
  <c r="AC227" i="450"/>
  <c r="AA227" i="450" s="1"/>
  <c r="AB227" i="450"/>
  <c r="AC226" i="450"/>
  <c r="AB226" i="450"/>
  <c r="AC225" i="450"/>
  <c r="AA225" i="450" s="1"/>
  <c r="AB225" i="450"/>
  <c r="AC224" i="450"/>
  <c r="AB224" i="450"/>
  <c r="AC223" i="450"/>
  <c r="Y223" i="450" s="1"/>
  <c r="AB223" i="450"/>
  <c r="AC222" i="450"/>
  <c r="AB222" i="450"/>
  <c r="AC221" i="450"/>
  <c r="AB221" i="450"/>
  <c r="AC220" i="450"/>
  <c r="X220" i="450" s="1"/>
  <c r="AB220" i="450"/>
  <c r="AC219" i="450"/>
  <c r="Z219" i="450" s="1"/>
  <c r="AB219" i="450"/>
  <c r="AC218" i="450"/>
  <c r="Z218" i="450" s="1"/>
  <c r="AB218" i="450"/>
  <c r="AC217" i="450"/>
  <c r="Z217" i="450" s="1"/>
  <c r="AB217" i="450"/>
  <c r="AC216" i="450"/>
  <c r="AA216" i="450" s="1"/>
  <c r="AB216" i="450"/>
  <c r="AC215" i="450"/>
  <c r="Z215" i="450" s="1"/>
  <c r="AB215" i="450"/>
  <c r="AC214" i="450"/>
  <c r="Y214" i="450" s="1"/>
  <c r="AB214" i="450"/>
  <c r="AC213" i="450"/>
  <c r="AB213" i="450"/>
  <c r="AC212" i="450"/>
  <c r="AB212" i="450"/>
  <c r="AC211" i="450"/>
  <c r="AB211" i="450"/>
  <c r="AC210" i="450"/>
  <c r="AB210" i="450"/>
  <c r="AC209" i="450"/>
  <c r="X209" i="450" s="1"/>
  <c r="AB209" i="450"/>
  <c r="AC208" i="450"/>
  <c r="AB208" i="450"/>
  <c r="AC207" i="450"/>
  <c r="AB207" i="450"/>
  <c r="AC206" i="450"/>
  <c r="X206" i="450" s="1"/>
  <c r="AB206" i="450"/>
  <c r="AC205" i="450"/>
  <c r="X205" i="450" s="1"/>
  <c r="AB205" i="450"/>
  <c r="AC204" i="450"/>
  <c r="AB204" i="450"/>
  <c r="AC203" i="450"/>
  <c r="AB203" i="450"/>
  <c r="AC202" i="450"/>
  <c r="Y202" i="450" s="1"/>
  <c r="AA202" i="450"/>
  <c r="AB202" i="450"/>
  <c r="X202" i="450"/>
  <c r="AC201" i="450"/>
  <c r="AA201" i="450" s="1"/>
  <c r="AB201" i="450"/>
  <c r="AC200" i="450"/>
  <c r="AA200" i="450" s="1"/>
  <c r="AB200" i="450"/>
  <c r="Z200" i="450"/>
  <c r="AC199" i="450"/>
  <c r="AB199" i="450"/>
  <c r="AC198" i="450"/>
  <c r="Z198" i="450" s="1"/>
  <c r="AB198" i="450"/>
  <c r="X198" i="450"/>
  <c r="AC197" i="450"/>
  <c r="AB197" i="450"/>
  <c r="AC196" i="450"/>
  <c r="Z196" i="450" s="1"/>
  <c r="AB196" i="450"/>
  <c r="AC195" i="450"/>
  <c r="Z195" i="450" s="1"/>
  <c r="AB195" i="450"/>
  <c r="X195" i="450"/>
  <c r="AC194" i="450"/>
  <c r="X194" i="450" s="1"/>
  <c r="AB194" i="450"/>
  <c r="AC193" i="450"/>
  <c r="AA193" i="450" s="1"/>
  <c r="AB193" i="450"/>
  <c r="AC192" i="450"/>
  <c r="AB192" i="450"/>
  <c r="AC191" i="450"/>
  <c r="Z191" i="450" s="1"/>
  <c r="AB191" i="450"/>
  <c r="AC190" i="450"/>
  <c r="Y190" i="450" s="1"/>
  <c r="AA190" i="450"/>
  <c r="AB190" i="450"/>
  <c r="Z190" i="450"/>
  <c r="AC189" i="450"/>
  <c r="AB189" i="450"/>
  <c r="AC188" i="450"/>
  <c r="X188" i="450" s="1"/>
  <c r="AB188" i="450"/>
  <c r="AC187" i="450"/>
  <c r="X187" i="450" s="1"/>
  <c r="AB187" i="450"/>
  <c r="AC186" i="450"/>
  <c r="X186" i="450" s="1"/>
  <c r="AB186" i="450"/>
  <c r="Z186" i="450"/>
  <c r="Y186" i="450"/>
  <c r="AC185" i="450"/>
  <c r="AA185" i="450" s="1"/>
  <c r="AB185" i="450"/>
  <c r="AC184" i="450"/>
  <c r="AB184" i="450"/>
  <c r="AC183" i="450"/>
  <c r="AA183" i="450" s="1"/>
  <c r="AB183" i="450"/>
  <c r="Z183" i="450"/>
  <c r="Y183" i="450"/>
  <c r="X183" i="450"/>
  <c r="AC182" i="450"/>
  <c r="Z182" i="450" s="1"/>
  <c r="AB182" i="450"/>
  <c r="AC181" i="450"/>
  <c r="AB181" i="450"/>
  <c r="AC180" i="450"/>
  <c r="Z180" i="450" s="1"/>
  <c r="AB180" i="450"/>
  <c r="AC179" i="450"/>
  <c r="Z179" i="450" s="1"/>
  <c r="AB179" i="450"/>
  <c r="X179" i="450"/>
  <c r="AC178" i="450"/>
  <c r="AA178" i="450" s="1"/>
  <c r="AB178" i="450"/>
  <c r="AC177" i="450"/>
  <c r="X177" i="450" s="1"/>
  <c r="AB177" i="450"/>
  <c r="AA177" i="450"/>
  <c r="AC176" i="450"/>
  <c r="X176" i="450" s="1"/>
  <c r="AB176" i="450"/>
  <c r="AC175" i="450"/>
  <c r="Z175" i="450" s="1"/>
  <c r="AB175" i="450"/>
  <c r="X175" i="450"/>
  <c r="AC174" i="450"/>
  <c r="X174" i="450" s="1"/>
  <c r="AB174" i="450"/>
  <c r="AC173" i="450"/>
  <c r="Y173" i="450" s="1"/>
  <c r="AB173" i="450"/>
  <c r="AC172" i="450"/>
  <c r="Y172" i="450" s="1"/>
  <c r="AB172" i="450"/>
  <c r="AC171" i="450"/>
  <c r="AB171" i="450"/>
  <c r="Y171" i="450"/>
  <c r="AC170" i="450"/>
  <c r="AB170" i="450"/>
  <c r="AC169" i="450"/>
  <c r="Z169" i="450" s="1"/>
  <c r="AB169" i="450"/>
  <c r="AC168" i="450"/>
  <c r="AB168" i="450"/>
  <c r="AC167" i="450"/>
  <c r="Y167" i="450" s="1"/>
  <c r="AB167" i="450"/>
  <c r="AC166" i="450"/>
  <c r="Y166" i="450" s="1"/>
  <c r="AB166" i="450"/>
  <c r="AC165" i="450"/>
  <c r="Z165" i="450" s="1"/>
  <c r="AB165" i="450"/>
  <c r="AC164" i="450"/>
  <c r="Y164" i="450" s="1"/>
  <c r="AB164" i="450"/>
  <c r="AC163" i="450"/>
  <c r="AB163" i="450"/>
  <c r="AC162" i="450"/>
  <c r="AB162" i="450"/>
  <c r="AC161" i="450"/>
  <c r="Z161" i="450" s="1"/>
  <c r="AB161" i="450"/>
  <c r="AA161" i="450"/>
  <c r="Y161" i="450"/>
  <c r="AC160" i="450"/>
  <c r="AB160" i="450"/>
  <c r="AC159" i="450"/>
  <c r="Z159" i="450" s="1"/>
  <c r="AB159" i="450"/>
  <c r="AC158" i="450"/>
  <c r="Y158" i="450" s="1"/>
  <c r="AB158" i="450"/>
  <c r="AC157" i="450"/>
  <c r="AA157" i="450" s="1"/>
  <c r="AB157" i="450"/>
  <c r="AC156" i="450"/>
  <c r="AB156" i="450"/>
  <c r="Y156" i="450"/>
  <c r="AC155" i="450"/>
  <c r="AB155" i="450"/>
  <c r="AC154" i="450"/>
  <c r="Y154" i="450" s="1"/>
  <c r="AB154" i="450"/>
  <c r="AC153" i="450"/>
  <c r="AB153" i="450"/>
  <c r="AC152" i="450"/>
  <c r="Y152" i="450" s="1"/>
  <c r="AB152" i="450"/>
  <c r="AC151" i="450"/>
  <c r="AA151" i="450" s="1"/>
  <c r="AB151" i="450"/>
  <c r="AC150" i="450"/>
  <c r="Y150" i="450" s="1"/>
  <c r="AB150" i="450"/>
  <c r="AC149" i="450"/>
  <c r="AA149" i="450" s="1"/>
  <c r="AB149" i="450"/>
  <c r="AC148" i="450"/>
  <c r="Y148" i="450" s="1"/>
  <c r="AB148" i="450"/>
  <c r="AC147" i="450"/>
  <c r="AB147" i="450"/>
  <c r="AC146" i="450"/>
  <c r="Y146" i="450" s="1"/>
  <c r="AB146" i="450"/>
  <c r="AC145" i="450"/>
  <c r="AB145" i="450"/>
  <c r="AC144" i="450"/>
  <c r="Y144" i="450" s="1"/>
  <c r="AB144" i="450"/>
  <c r="AC143" i="450"/>
  <c r="AA143" i="450" s="1"/>
  <c r="AB143" i="450"/>
  <c r="Y143" i="450"/>
  <c r="AC142" i="450"/>
  <c r="Y142" i="450" s="1"/>
  <c r="AB142" i="450"/>
  <c r="AC141" i="450"/>
  <c r="Y141" i="450" s="1"/>
  <c r="AB141" i="450"/>
  <c r="AC140" i="450"/>
  <c r="AA140" i="450" s="1"/>
  <c r="Z140" i="450"/>
  <c r="AB140" i="450"/>
  <c r="Y140" i="450"/>
  <c r="AC139" i="450"/>
  <c r="Y139" i="450" s="1"/>
  <c r="AB139" i="450"/>
  <c r="AC138" i="450"/>
  <c r="AA138" i="450" s="1"/>
  <c r="AB138" i="450"/>
  <c r="AC137" i="450"/>
  <c r="AB137" i="450"/>
  <c r="AC136" i="450"/>
  <c r="AB136" i="450"/>
  <c r="AC135" i="450"/>
  <c r="Y135" i="450" s="1"/>
  <c r="AB135" i="450"/>
  <c r="AC134" i="450"/>
  <c r="AB134" i="450"/>
  <c r="AC133" i="450"/>
  <c r="Y133" i="450" s="1"/>
  <c r="AB133" i="450"/>
  <c r="AC132" i="450"/>
  <c r="AA132" i="450" s="1"/>
  <c r="AB132" i="450"/>
  <c r="AC131" i="450"/>
  <c r="Y131" i="450" s="1"/>
  <c r="AB131" i="450"/>
  <c r="AC130" i="450"/>
  <c r="Y130" i="450" s="1"/>
  <c r="AB130" i="450"/>
  <c r="AC129" i="450"/>
  <c r="AB129" i="450"/>
  <c r="AC128" i="450"/>
  <c r="AB128" i="450"/>
  <c r="AC127" i="450"/>
  <c r="AB127" i="450"/>
  <c r="AC126" i="450"/>
  <c r="Y126" i="450" s="1"/>
  <c r="AB126" i="450"/>
  <c r="AC125" i="450"/>
  <c r="AA125" i="450" s="1"/>
  <c r="AB125" i="450"/>
  <c r="AC124" i="450"/>
  <c r="AB124" i="450"/>
  <c r="AC123" i="450"/>
  <c r="AA123" i="450" s="1"/>
  <c r="AB123" i="450"/>
  <c r="AC122" i="450"/>
  <c r="AA122" i="450" s="1"/>
  <c r="AB122" i="450"/>
  <c r="Y122" i="450"/>
  <c r="AC121" i="450"/>
  <c r="AB121" i="450"/>
  <c r="AC120" i="450"/>
  <c r="AB120" i="450"/>
  <c r="AC119" i="450"/>
  <c r="AB119" i="450"/>
  <c r="AC118" i="450"/>
  <c r="AB118" i="450"/>
  <c r="AC117" i="450"/>
  <c r="Z117" i="450" s="1"/>
  <c r="AB117" i="450"/>
  <c r="AC116" i="450"/>
  <c r="AB116" i="450"/>
  <c r="AC115" i="450"/>
  <c r="AB115" i="450"/>
  <c r="AC114" i="450"/>
  <c r="AB114" i="450"/>
  <c r="AC113" i="450"/>
  <c r="AB113" i="450"/>
  <c r="AC112" i="450"/>
  <c r="Z112" i="450" s="1"/>
  <c r="AB112" i="450"/>
  <c r="AC111" i="450"/>
  <c r="Y111" i="450" s="1"/>
  <c r="AB111" i="450"/>
  <c r="AC110" i="450"/>
  <c r="AA110" i="450" s="1"/>
  <c r="AB110" i="450"/>
  <c r="AC109" i="450"/>
  <c r="AB109" i="450"/>
  <c r="AC108" i="450"/>
  <c r="AA108" i="450" s="1"/>
  <c r="AB108" i="450"/>
  <c r="AC107" i="450"/>
  <c r="Y107" i="450" s="1"/>
  <c r="AB107" i="450"/>
  <c r="AC106" i="450"/>
  <c r="Z106" i="450" s="1"/>
  <c r="AB106" i="450"/>
  <c r="AA106" i="450"/>
  <c r="Y106" i="450"/>
  <c r="AC105" i="450"/>
  <c r="Y105" i="450" s="1"/>
  <c r="AB105" i="450"/>
  <c r="AC104" i="450"/>
  <c r="AB104" i="450"/>
  <c r="AC103" i="450"/>
  <c r="AB103" i="450"/>
  <c r="AC102" i="450"/>
  <c r="AA102" i="450" s="1"/>
  <c r="AB102" i="450"/>
  <c r="AC101" i="450"/>
  <c r="AB101" i="450"/>
  <c r="AC100" i="450"/>
  <c r="AA100" i="450" s="1"/>
  <c r="Z100" i="450"/>
  <c r="AB100" i="450"/>
  <c r="AC99" i="450"/>
  <c r="Y99" i="450" s="1"/>
  <c r="AB99" i="450"/>
  <c r="AC98" i="450"/>
  <c r="Z98" i="450" s="1"/>
  <c r="AB98" i="450"/>
  <c r="AA98" i="450"/>
  <c r="Y98" i="450"/>
  <c r="AC97" i="450"/>
  <c r="Y97" i="450" s="1"/>
  <c r="AB97" i="450"/>
  <c r="AC96" i="450"/>
  <c r="Z96" i="450" s="1"/>
  <c r="AB96" i="450"/>
  <c r="AC95" i="450"/>
  <c r="Y95" i="450" s="1"/>
  <c r="AB95" i="450"/>
  <c r="AC94" i="450"/>
  <c r="Z94" i="450" s="1"/>
  <c r="AB94" i="450"/>
  <c r="AC93" i="450"/>
  <c r="AB93" i="450"/>
  <c r="AC92" i="450"/>
  <c r="Z92" i="450" s="1"/>
  <c r="AB92" i="450"/>
  <c r="AC91" i="450"/>
  <c r="Y91" i="450" s="1"/>
  <c r="AB91" i="450"/>
  <c r="AC90" i="450"/>
  <c r="AB90" i="450"/>
  <c r="AC89" i="450"/>
  <c r="Y89" i="450" s="1"/>
  <c r="AB89" i="450"/>
  <c r="AC88" i="450"/>
  <c r="AB88" i="450"/>
  <c r="AC87" i="450"/>
  <c r="Y87" i="450" s="1"/>
  <c r="AB87" i="450"/>
  <c r="AC86" i="450"/>
  <c r="Y86" i="450" s="1"/>
  <c r="AB86" i="450"/>
  <c r="AC85" i="450"/>
  <c r="AB85" i="450"/>
  <c r="AC84" i="450"/>
  <c r="AB84" i="450"/>
  <c r="AC83" i="450"/>
  <c r="Y83" i="450" s="1"/>
  <c r="AB83" i="450"/>
  <c r="AC82" i="450"/>
  <c r="Y82" i="450" s="1"/>
  <c r="Z82" i="450"/>
  <c r="AB82" i="450"/>
  <c r="AC81" i="450"/>
  <c r="Y81" i="450" s="1"/>
  <c r="AB81" i="450"/>
  <c r="AC80" i="450"/>
  <c r="AB80" i="450"/>
  <c r="AA80" i="450"/>
  <c r="AC79" i="450"/>
  <c r="Y79" i="450" s="1"/>
  <c r="AB79" i="450"/>
  <c r="AC78" i="450"/>
  <c r="AB78" i="450"/>
  <c r="AC77" i="450"/>
  <c r="Y77" i="450" s="1"/>
  <c r="AB77" i="450"/>
  <c r="AC76" i="450"/>
  <c r="AA76" i="450" s="1"/>
  <c r="AB76" i="450"/>
  <c r="AC75" i="450"/>
  <c r="AB75" i="450"/>
  <c r="AC74" i="450"/>
  <c r="AB74" i="450"/>
  <c r="AC73" i="450"/>
  <c r="AB73" i="450"/>
  <c r="AC72" i="450"/>
  <c r="AA72" i="450" s="1"/>
  <c r="AB72" i="450"/>
  <c r="AC71" i="450"/>
  <c r="AB71" i="450"/>
  <c r="AC70" i="450"/>
  <c r="AB70" i="450"/>
  <c r="AC69" i="450"/>
  <c r="AB69" i="450"/>
  <c r="AC68" i="450"/>
  <c r="AB68" i="450"/>
  <c r="AC67" i="450"/>
  <c r="Y67" i="450" s="1"/>
  <c r="AB67" i="450"/>
  <c r="AC66" i="450"/>
  <c r="AB66" i="450"/>
  <c r="AC65" i="450"/>
  <c r="Y65" i="450" s="1"/>
  <c r="AB65" i="450"/>
  <c r="AC64" i="450"/>
  <c r="Y64" i="450" s="1"/>
  <c r="AB64" i="450"/>
  <c r="AC63" i="450"/>
  <c r="AB63" i="450"/>
  <c r="AC62" i="450"/>
  <c r="AB62" i="450"/>
  <c r="AC61" i="450"/>
  <c r="X61" i="450" s="1"/>
  <c r="AB61" i="450"/>
  <c r="AC60" i="450"/>
  <c r="Y60" i="450" s="1"/>
  <c r="AB60" i="450"/>
  <c r="AC59" i="450"/>
  <c r="AB59" i="450"/>
  <c r="AC58" i="450"/>
  <c r="Y58" i="450" s="1"/>
  <c r="AB58" i="450"/>
  <c r="AC57" i="450"/>
  <c r="Y57" i="450" s="1"/>
  <c r="AB57" i="450"/>
  <c r="AC56" i="450"/>
  <c r="Z56" i="450" s="1"/>
  <c r="AB56" i="450"/>
  <c r="AC55" i="450"/>
  <c r="Y55" i="450" s="1"/>
  <c r="AB55" i="450"/>
  <c r="AC54" i="450"/>
  <c r="AA54" i="450" s="1"/>
  <c r="AB54" i="450"/>
  <c r="AC53" i="450"/>
  <c r="AB53" i="450"/>
  <c r="Y53" i="450"/>
  <c r="AC52" i="450"/>
  <c r="Y52" i="450" s="1"/>
  <c r="AB52" i="450"/>
  <c r="AC51" i="450"/>
  <c r="AB51" i="450"/>
  <c r="AC50" i="450"/>
  <c r="AA50" i="450" s="1"/>
  <c r="AB50" i="450"/>
  <c r="AC49" i="450"/>
  <c r="Y49" i="450" s="1"/>
  <c r="AB49" i="450"/>
  <c r="AC48" i="450"/>
  <c r="AA48" i="450" s="1"/>
  <c r="Z48" i="450"/>
  <c r="AB48" i="450"/>
  <c r="AC47" i="450"/>
  <c r="Y47" i="450" s="1"/>
  <c r="AB47" i="450"/>
  <c r="AC46" i="450"/>
  <c r="Y46" i="450" s="1"/>
  <c r="AB46" i="450"/>
  <c r="AC45" i="450"/>
  <c r="Y45" i="450" s="1"/>
  <c r="AB45" i="450"/>
  <c r="AC44" i="450"/>
  <c r="AB44" i="450"/>
  <c r="AC43" i="450"/>
  <c r="AB43" i="450"/>
  <c r="AC42" i="450"/>
  <c r="Y42" i="450" s="1"/>
  <c r="AB42" i="450"/>
  <c r="AC41" i="450"/>
  <c r="Y41" i="450" s="1"/>
  <c r="AB41" i="450"/>
  <c r="AC40" i="450"/>
  <c r="Y40" i="450" s="1"/>
  <c r="AB40" i="450"/>
  <c r="AC39" i="450"/>
  <c r="AB39" i="450"/>
  <c r="Y39" i="450"/>
  <c r="AC38" i="450"/>
  <c r="AB38" i="450"/>
  <c r="AC37" i="450"/>
  <c r="Y37" i="450" s="1"/>
  <c r="AB37" i="450"/>
  <c r="AC36" i="450"/>
  <c r="Z36" i="450" s="1"/>
  <c r="AB36" i="450"/>
  <c r="AA36" i="450"/>
  <c r="Y36" i="450"/>
  <c r="AC35" i="450"/>
  <c r="AB35" i="450"/>
  <c r="AC34" i="450"/>
  <c r="Y34" i="450" s="1"/>
  <c r="AB34" i="450"/>
  <c r="AC33" i="450"/>
  <c r="Y33" i="450" s="1"/>
  <c r="AB33" i="450"/>
  <c r="AC32" i="450"/>
  <c r="Y32" i="450" s="1"/>
  <c r="AB32" i="450"/>
  <c r="AC31" i="450"/>
  <c r="Y31" i="450" s="1"/>
  <c r="AB31" i="450"/>
  <c r="AC30" i="450"/>
  <c r="AB30" i="450"/>
  <c r="AC29" i="450"/>
  <c r="Y29" i="450" s="1"/>
  <c r="AB29" i="450"/>
  <c r="AC28" i="450"/>
  <c r="AB28" i="450"/>
  <c r="AC27" i="450"/>
  <c r="AB27" i="450"/>
  <c r="AC26" i="450"/>
  <c r="AB26" i="450"/>
  <c r="AC25" i="450"/>
  <c r="Y25" i="450" s="1"/>
  <c r="AB25" i="450"/>
  <c r="AC24" i="450"/>
  <c r="Z24" i="450" s="1"/>
  <c r="AB24" i="450"/>
  <c r="AC23" i="450"/>
  <c r="Y23" i="450" s="1"/>
  <c r="AB23" i="450"/>
  <c r="J22" i="450"/>
  <c r="I22" i="450"/>
  <c r="H22" i="450"/>
  <c r="G22" i="450"/>
  <c r="S17" i="450" s="1"/>
  <c r="A19" i="450"/>
  <c r="A17" i="450"/>
  <c r="A15" i="450"/>
  <c r="V12" i="450"/>
  <c r="S12" i="450"/>
  <c r="P12" i="450"/>
  <c r="N12" i="450"/>
  <c r="M12" i="450"/>
  <c r="L12" i="450"/>
  <c r="V11" i="450"/>
  <c r="S11" i="450"/>
  <c r="P11" i="450"/>
  <c r="N11" i="450"/>
  <c r="M11" i="450"/>
  <c r="L11" i="450"/>
  <c r="S7" i="450"/>
  <c r="M7" i="450"/>
  <c r="V5" i="450"/>
  <c r="S5" i="450"/>
  <c r="M5" i="450"/>
  <c r="J5" i="450"/>
  <c r="D5" i="450"/>
  <c r="AA247" i="449"/>
  <c r="Z247" i="449"/>
  <c r="Y247" i="449"/>
  <c r="X247" i="449"/>
  <c r="W247" i="449"/>
  <c r="V247" i="449"/>
  <c r="U247" i="449"/>
  <c r="T247" i="449"/>
  <c r="S247" i="449"/>
  <c r="R247" i="449"/>
  <c r="Q247" i="449"/>
  <c r="P247" i="449"/>
  <c r="O247" i="449"/>
  <c r="AC246" i="449"/>
  <c r="Y246" i="449" s="1"/>
  <c r="AB246" i="449"/>
  <c r="AC245" i="449"/>
  <c r="AA245" i="449" s="1"/>
  <c r="AB245" i="449"/>
  <c r="AC244" i="449"/>
  <c r="AB244" i="449"/>
  <c r="AC243" i="449"/>
  <c r="Z243" i="449" s="1"/>
  <c r="AB243" i="449"/>
  <c r="AA243" i="449"/>
  <c r="AC242" i="449"/>
  <c r="Y242" i="449" s="1"/>
  <c r="AB242" i="449"/>
  <c r="AC241" i="449"/>
  <c r="AB241" i="449"/>
  <c r="AC240" i="449"/>
  <c r="AA240" i="449" s="1"/>
  <c r="AB240" i="449"/>
  <c r="AC239" i="449"/>
  <c r="AB239" i="449"/>
  <c r="AC238" i="449"/>
  <c r="AA238" i="449" s="1"/>
  <c r="AB238" i="449"/>
  <c r="AC237" i="449"/>
  <c r="AB237" i="449"/>
  <c r="AC236" i="449"/>
  <c r="AA236" i="449" s="1"/>
  <c r="AB236" i="449"/>
  <c r="AC235" i="449"/>
  <c r="AB235" i="449"/>
  <c r="AC234" i="449"/>
  <c r="Z234" i="449" s="1"/>
  <c r="AB234" i="449"/>
  <c r="AC233" i="449"/>
  <c r="AB233" i="449"/>
  <c r="AC232" i="449"/>
  <c r="AB232" i="449"/>
  <c r="AC231" i="449"/>
  <c r="Y231" i="449" s="1"/>
  <c r="AB231" i="449"/>
  <c r="AC230" i="449"/>
  <c r="AA230" i="449" s="1"/>
  <c r="AB230" i="449"/>
  <c r="Z230" i="449"/>
  <c r="AC229" i="449"/>
  <c r="Z229" i="449" s="1"/>
  <c r="AA229" i="449"/>
  <c r="AB229" i="449"/>
  <c r="AC228" i="449"/>
  <c r="Y228" i="449" s="1"/>
  <c r="AB228" i="449"/>
  <c r="X228" i="449"/>
  <c r="AC227" i="449"/>
  <c r="Z227" i="449" s="1"/>
  <c r="AB227" i="449"/>
  <c r="AC226" i="449"/>
  <c r="AB226" i="449"/>
  <c r="AC225" i="449"/>
  <c r="AB225" i="449"/>
  <c r="Z225" i="449"/>
  <c r="Y225" i="449"/>
  <c r="AC224" i="449"/>
  <c r="AA224" i="449" s="1"/>
  <c r="AB224" i="449"/>
  <c r="AC223" i="449"/>
  <c r="Z223" i="449" s="1"/>
  <c r="AA223" i="449"/>
  <c r="AB223" i="449"/>
  <c r="AC222" i="449"/>
  <c r="AB222" i="449"/>
  <c r="AC221" i="449"/>
  <c r="AB221" i="449"/>
  <c r="AC220" i="449"/>
  <c r="AB220" i="449"/>
  <c r="AC219" i="449"/>
  <c r="Y219" i="449" s="1"/>
  <c r="AB219" i="449"/>
  <c r="Z219" i="449"/>
  <c r="AC218" i="449"/>
  <c r="AA218" i="449" s="1"/>
  <c r="AB218" i="449"/>
  <c r="AC217" i="449"/>
  <c r="Z217" i="449" s="1"/>
  <c r="AB217" i="449"/>
  <c r="AC216" i="449"/>
  <c r="X216" i="449" s="1"/>
  <c r="AB216" i="449"/>
  <c r="AC215" i="449"/>
  <c r="AB215" i="449"/>
  <c r="AC214" i="449"/>
  <c r="AB214" i="449"/>
  <c r="AC213" i="449"/>
  <c r="AB213" i="449"/>
  <c r="AC212" i="449"/>
  <c r="AB212" i="449"/>
  <c r="AC211" i="449"/>
  <c r="Z211" i="449" s="1"/>
  <c r="AB211" i="449"/>
  <c r="AC210" i="449"/>
  <c r="AB210" i="449"/>
  <c r="AC209" i="449"/>
  <c r="Z209" i="449" s="1"/>
  <c r="AB209" i="449"/>
  <c r="AC208" i="449"/>
  <c r="AB208" i="449"/>
  <c r="X208" i="449"/>
  <c r="AC207" i="449"/>
  <c r="AB207" i="449"/>
  <c r="AC206" i="449"/>
  <c r="AB206" i="449"/>
  <c r="AC205" i="449"/>
  <c r="AB205" i="449"/>
  <c r="AC204" i="449"/>
  <c r="AB204" i="449"/>
  <c r="AC203" i="449"/>
  <c r="AB203" i="449"/>
  <c r="AC202" i="449"/>
  <c r="Z202" i="449" s="1"/>
  <c r="AB202" i="449"/>
  <c r="AC201" i="449"/>
  <c r="AB201" i="449"/>
  <c r="Z201" i="449"/>
  <c r="AC200" i="449"/>
  <c r="X200" i="449" s="1"/>
  <c r="AB200" i="449"/>
  <c r="AC199" i="449"/>
  <c r="AB199" i="449"/>
  <c r="AC198" i="449"/>
  <c r="AB198" i="449"/>
  <c r="AC197" i="449"/>
  <c r="AB197" i="449"/>
  <c r="AC196" i="449"/>
  <c r="AB196" i="449"/>
  <c r="AC195" i="449"/>
  <c r="AB195" i="449"/>
  <c r="AC194" i="449"/>
  <c r="AB194" i="449"/>
  <c r="AC193" i="449"/>
  <c r="Z193" i="449" s="1"/>
  <c r="AB193" i="449"/>
  <c r="AC192" i="449"/>
  <c r="X192" i="449" s="1"/>
  <c r="AB192" i="449"/>
  <c r="AC191" i="449"/>
  <c r="AB191" i="449"/>
  <c r="AC190" i="449"/>
  <c r="AB190" i="449"/>
  <c r="AC189" i="449"/>
  <c r="AB189" i="449"/>
  <c r="AC188" i="449"/>
  <c r="AB188" i="449"/>
  <c r="AC187" i="449"/>
  <c r="AB187" i="449"/>
  <c r="AC186" i="449"/>
  <c r="Z186" i="449" s="1"/>
  <c r="AB186" i="449"/>
  <c r="X186" i="449"/>
  <c r="AC185" i="449"/>
  <c r="Z185" i="449" s="1"/>
  <c r="AB185" i="449"/>
  <c r="AC184" i="449"/>
  <c r="X184" i="449" s="1"/>
  <c r="AB184" i="449"/>
  <c r="AC183" i="449"/>
  <c r="AB183" i="449"/>
  <c r="AC182" i="449"/>
  <c r="AB182" i="449"/>
  <c r="AC181" i="449"/>
  <c r="AB181" i="449"/>
  <c r="AC180" i="449"/>
  <c r="AB180" i="449"/>
  <c r="AC179" i="449"/>
  <c r="Z179" i="449" s="1"/>
  <c r="AB179" i="449"/>
  <c r="AC178" i="449"/>
  <c r="Z178" i="449" s="1"/>
  <c r="AB178" i="449"/>
  <c r="AC177" i="449"/>
  <c r="AB177" i="449"/>
  <c r="Z177" i="449"/>
  <c r="AC176" i="449"/>
  <c r="X176" i="449" s="1"/>
  <c r="AB176" i="449"/>
  <c r="AC175" i="449"/>
  <c r="AB175" i="449"/>
  <c r="AC174" i="449"/>
  <c r="AB174" i="449"/>
  <c r="AC173" i="449"/>
  <c r="AB173" i="449"/>
  <c r="AC172" i="449"/>
  <c r="AB172" i="449"/>
  <c r="AC171" i="449"/>
  <c r="Z171" i="449" s="1"/>
  <c r="AB171" i="449"/>
  <c r="AC170" i="449"/>
  <c r="AB170" i="449"/>
  <c r="AC169" i="449"/>
  <c r="Z169" i="449" s="1"/>
  <c r="AB169" i="449"/>
  <c r="AC168" i="449"/>
  <c r="AB168" i="449"/>
  <c r="X168" i="449"/>
  <c r="AC167" i="449"/>
  <c r="AB167" i="449"/>
  <c r="AC166" i="449"/>
  <c r="AB166" i="449"/>
  <c r="AC165" i="449"/>
  <c r="Z165" i="449" s="1"/>
  <c r="AB165" i="449"/>
  <c r="AC164" i="449"/>
  <c r="AB164" i="449"/>
  <c r="AC163" i="449"/>
  <c r="Y163" i="449" s="1"/>
  <c r="AB163" i="449"/>
  <c r="AC162" i="449"/>
  <c r="AA162" i="449" s="1"/>
  <c r="AB162" i="449"/>
  <c r="AC161" i="449"/>
  <c r="Z161" i="449" s="1"/>
  <c r="AB161" i="449"/>
  <c r="AC160" i="449"/>
  <c r="X160" i="449" s="1"/>
  <c r="AB160" i="449"/>
  <c r="AC159" i="449"/>
  <c r="AB159" i="449"/>
  <c r="AC158" i="449"/>
  <c r="Y158" i="449" s="1"/>
  <c r="AB158" i="449"/>
  <c r="AC157" i="449"/>
  <c r="Z157" i="449" s="1"/>
  <c r="AB157" i="449"/>
  <c r="AC156" i="449"/>
  <c r="X156" i="449" s="1"/>
  <c r="AB156" i="449"/>
  <c r="AC155" i="449"/>
  <c r="Y155" i="449" s="1"/>
  <c r="AB155" i="449"/>
  <c r="AC154" i="449"/>
  <c r="Z154" i="449" s="1"/>
  <c r="AB154" i="449"/>
  <c r="AA154" i="449"/>
  <c r="Y154" i="449"/>
  <c r="X154" i="449"/>
  <c r="AC153" i="449"/>
  <c r="Z153" i="449" s="1"/>
  <c r="AB153" i="449"/>
  <c r="AC152" i="449"/>
  <c r="AB152" i="449"/>
  <c r="AC151" i="449"/>
  <c r="AB151" i="449"/>
  <c r="AC150" i="449"/>
  <c r="Y150" i="449" s="1"/>
  <c r="AB150" i="449"/>
  <c r="AC149" i="449"/>
  <c r="AB149" i="449"/>
  <c r="AC148" i="449"/>
  <c r="AB148" i="449"/>
  <c r="AC147" i="449"/>
  <c r="AB147" i="449"/>
  <c r="AC146" i="449"/>
  <c r="Z146" i="449" s="1"/>
  <c r="AB146" i="449"/>
  <c r="AC145" i="449"/>
  <c r="AB145" i="449"/>
  <c r="AC144" i="449"/>
  <c r="AB144" i="449"/>
  <c r="AC143" i="449"/>
  <c r="AB143" i="449"/>
  <c r="AC142" i="449"/>
  <c r="AB142" i="449"/>
  <c r="AC141" i="449"/>
  <c r="AB141" i="449"/>
  <c r="AC140" i="449"/>
  <c r="AA140" i="449" s="1"/>
  <c r="AB140" i="449"/>
  <c r="AC139" i="449"/>
  <c r="AA139" i="449" s="1"/>
  <c r="AB139" i="449"/>
  <c r="AC138" i="449"/>
  <c r="AA138" i="449" s="1"/>
  <c r="AB138" i="449"/>
  <c r="AC137" i="449"/>
  <c r="X137" i="449" s="1"/>
  <c r="AB137" i="449"/>
  <c r="AC136" i="449"/>
  <c r="AB136" i="449"/>
  <c r="AC135" i="449"/>
  <c r="AB135" i="449"/>
  <c r="AC134" i="449"/>
  <c r="X134" i="449" s="1"/>
  <c r="AB134" i="449"/>
  <c r="AC133" i="449"/>
  <c r="Y133" i="449" s="1"/>
  <c r="AB133" i="449"/>
  <c r="AC132" i="449"/>
  <c r="X132" i="449" s="1"/>
  <c r="AB132" i="449"/>
  <c r="AC131" i="449"/>
  <c r="Y131" i="449" s="1"/>
  <c r="AB131" i="449"/>
  <c r="Z131" i="449"/>
  <c r="AC130" i="449"/>
  <c r="Z130" i="449" s="1"/>
  <c r="AB130" i="449"/>
  <c r="AA130" i="449"/>
  <c r="AC129" i="449"/>
  <c r="AB129" i="449"/>
  <c r="Z129" i="449"/>
  <c r="AC128" i="449"/>
  <c r="X128" i="449" s="1"/>
  <c r="AB128" i="449"/>
  <c r="AC127" i="449"/>
  <c r="AB127" i="449"/>
  <c r="AC126" i="449"/>
  <c r="AB126" i="449"/>
  <c r="AC125" i="449"/>
  <c r="Y125" i="449" s="1"/>
  <c r="AB125" i="449"/>
  <c r="AC124" i="449"/>
  <c r="X124" i="449" s="1"/>
  <c r="AB124" i="449"/>
  <c r="AC123" i="449"/>
  <c r="Z123" i="449" s="1"/>
  <c r="AB123" i="449"/>
  <c r="AC122" i="449"/>
  <c r="Z122" i="449" s="1"/>
  <c r="AB122" i="449"/>
  <c r="AA122" i="449"/>
  <c r="X122" i="449"/>
  <c r="AC121" i="449"/>
  <c r="Z121" i="449" s="1"/>
  <c r="AB121" i="449"/>
  <c r="AC120" i="449"/>
  <c r="X120" i="449" s="1"/>
  <c r="AB120" i="449"/>
  <c r="AC119" i="449"/>
  <c r="Y119" i="449" s="1"/>
  <c r="AB119" i="449"/>
  <c r="AC118" i="449"/>
  <c r="AB118" i="449"/>
  <c r="AC117" i="449"/>
  <c r="AB117" i="449"/>
  <c r="AC116" i="449"/>
  <c r="X116" i="449" s="1"/>
  <c r="AB116" i="449"/>
  <c r="AC115" i="449"/>
  <c r="Y115" i="449" s="1"/>
  <c r="AB115" i="449"/>
  <c r="Z115" i="449"/>
  <c r="AC114" i="449"/>
  <c r="Z114" i="449" s="1"/>
  <c r="AB114" i="449"/>
  <c r="AC113" i="449"/>
  <c r="Z113" i="449" s="1"/>
  <c r="AB113" i="449"/>
  <c r="AC112" i="449"/>
  <c r="X112" i="449" s="1"/>
  <c r="AB112" i="449"/>
  <c r="AC111" i="449"/>
  <c r="Y111" i="449" s="1"/>
  <c r="AB111" i="449"/>
  <c r="AC110" i="449"/>
  <c r="X110" i="449" s="1"/>
  <c r="AB110" i="449"/>
  <c r="AC109" i="449"/>
  <c r="AB109" i="449"/>
  <c r="AC108" i="449"/>
  <c r="AB108" i="449"/>
  <c r="AC107" i="449"/>
  <c r="AB107" i="449"/>
  <c r="AC106" i="449"/>
  <c r="Z106" i="449" s="1"/>
  <c r="AB106" i="449"/>
  <c r="AC105" i="449"/>
  <c r="Z105" i="449" s="1"/>
  <c r="AB105" i="449"/>
  <c r="AC104" i="449"/>
  <c r="AB104" i="449"/>
  <c r="AC103" i="449"/>
  <c r="AB103" i="449"/>
  <c r="AC102" i="449"/>
  <c r="X102" i="449" s="1"/>
  <c r="AB102" i="449"/>
  <c r="AC101" i="449"/>
  <c r="Y101" i="449" s="1"/>
  <c r="AB101" i="449"/>
  <c r="AC100" i="449"/>
  <c r="X100" i="449" s="1"/>
  <c r="AB100" i="449"/>
  <c r="AC99" i="449"/>
  <c r="Y99" i="449" s="1"/>
  <c r="AB99" i="449"/>
  <c r="AC98" i="449"/>
  <c r="Z98" i="449" s="1"/>
  <c r="AB98" i="449"/>
  <c r="AA98" i="449"/>
  <c r="Y98" i="449"/>
  <c r="X98" i="449"/>
  <c r="AC97" i="449"/>
  <c r="Z97" i="449" s="1"/>
  <c r="AB97" i="449"/>
  <c r="AC96" i="449"/>
  <c r="X96" i="449" s="1"/>
  <c r="AB96" i="449"/>
  <c r="AC95" i="449"/>
  <c r="AB95" i="449"/>
  <c r="AC94" i="449"/>
  <c r="AB94" i="449"/>
  <c r="AC93" i="449"/>
  <c r="Y93" i="449" s="1"/>
  <c r="AB93" i="449"/>
  <c r="AC92" i="449"/>
  <c r="X92" i="449" s="1"/>
  <c r="AB92" i="449"/>
  <c r="Y92" i="449"/>
  <c r="AC91" i="449"/>
  <c r="Z91" i="449" s="1"/>
  <c r="AB91" i="449"/>
  <c r="AC90" i="449"/>
  <c r="Z90" i="449" s="1"/>
  <c r="AB90" i="449"/>
  <c r="AC89" i="449"/>
  <c r="Z89" i="449" s="1"/>
  <c r="AB89" i="449"/>
  <c r="AC88" i="449"/>
  <c r="X88" i="449" s="1"/>
  <c r="AB88" i="449"/>
  <c r="AC87" i="449"/>
  <c r="Y87" i="449" s="1"/>
  <c r="AB87" i="449"/>
  <c r="AC86" i="449"/>
  <c r="AB86" i="449"/>
  <c r="AC85" i="449"/>
  <c r="AB85" i="449"/>
  <c r="AC84" i="449"/>
  <c r="AB84" i="449"/>
  <c r="AC83" i="449"/>
  <c r="Y83" i="449" s="1"/>
  <c r="AB83" i="449"/>
  <c r="AC82" i="449"/>
  <c r="Z82" i="449" s="1"/>
  <c r="AB82" i="449"/>
  <c r="AC81" i="449"/>
  <c r="Z81" i="449" s="1"/>
  <c r="AB81" i="449"/>
  <c r="AC80" i="449"/>
  <c r="X80" i="449" s="1"/>
  <c r="AB80" i="449"/>
  <c r="AC79" i="449"/>
  <c r="Y79" i="449" s="1"/>
  <c r="AB79" i="449"/>
  <c r="AC78" i="449"/>
  <c r="AB78" i="449"/>
  <c r="X78" i="449"/>
  <c r="AC77" i="449"/>
  <c r="AB77" i="449"/>
  <c r="AC76" i="449"/>
  <c r="AB76" i="449"/>
  <c r="AC75" i="449"/>
  <c r="AB75" i="449"/>
  <c r="AC74" i="449"/>
  <c r="Z74" i="449" s="1"/>
  <c r="AB74" i="449"/>
  <c r="X74" i="449"/>
  <c r="AC73" i="449"/>
  <c r="Z73" i="449" s="1"/>
  <c r="AB73" i="449"/>
  <c r="AC72" i="449"/>
  <c r="AB72" i="449"/>
  <c r="AC71" i="449"/>
  <c r="AB71" i="449"/>
  <c r="AC70" i="449"/>
  <c r="X70" i="449" s="1"/>
  <c r="AB70" i="449"/>
  <c r="AC69" i="449"/>
  <c r="Y69" i="449" s="1"/>
  <c r="AB69" i="449"/>
  <c r="AC68" i="449"/>
  <c r="X68" i="449" s="1"/>
  <c r="AB68" i="449"/>
  <c r="AC67" i="449"/>
  <c r="Y67" i="449" s="1"/>
  <c r="AB67" i="449"/>
  <c r="Z67" i="449"/>
  <c r="AC66" i="449"/>
  <c r="AB66" i="449"/>
  <c r="AC65" i="449"/>
  <c r="AB65" i="449"/>
  <c r="Z65" i="449"/>
  <c r="AC64" i="449"/>
  <c r="X64" i="449" s="1"/>
  <c r="AB64" i="449"/>
  <c r="AC63" i="449"/>
  <c r="AB63" i="449"/>
  <c r="AC62" i="449"/>
  <c r="AB62" i="449"/>
  <c r="AC61" i="449"/>
  <c r="Y61" i="449" s="1"/>
  <c r="AB61" i="449"/>
  <c r="AC60" i="449"/>
  <c r="X60" i="449" s="1"/>
  <c r="AB60" i="449"/>
  <c r="AC59" i="449"/>
  <c r="Z59" i="449" s="1"/>
  <c r="AB59" i="449"/>
  <c r="AC58" i="449"/>
  <c r="AB58" i="449"/>
  <c r="AC57" i="449"/>
  <c r="Z57" i="449" s="1"/>
  <c r="AB57" i="449"/>
  <c r="AC56" i="449"/>
  <c r="X56" i="449" s="1"/>
  <c r="AB56" i="449"/>
  <c r="AA56" i="449"/>
  <c r="AC55" i="449"/>
  <c r="Y55" i="449" s="1"/>
  <c r="AB55" i="449"/>
  <c r="AC54" i="449"/>
  <c r="AB54" i="449"/>
  <c r="AC53" i="449"/>
  <c r="AB53" i="449"/>
  <c r="AC52" i="449"/>
  <c r="X52" i="449" s="1"/>
  <c r="AB52" i="449"/>
  <c r="Y52" i="449"/>
  <c r="AC51" i="449"/>
  <c r="AB51" i="449"/>
  <c r="AC50" i="449"/>
  <c r="Z50" i="449" s="1"/>
  <c r="AB50" i="449"/>
  <c r="AC49" i="449"/>
  <c r="Z49" i="449" s="1"/>
  <c r="AB49" i="449"/>
  <c r="AC48" i="449"/>
  <c r="AB48" i="449"/>
  <c r="AC47" i="449"/>
  <c r="Y47" i="449" s="1"/>
  <c r="AB47" i="449"/>
  <c r="AC46" i="449"/>
  <c r="X46" i="449" s="1"/>
  <c r="AB46" i="449"/>
  <c r="AC45" i="449"/>
  <c r="AB45" i="449"/>
  <c r="AC44" i="449"/>
  <c r="AB44" i="449"/>
  <c r="AC43" i="449"/>
  <c r="AB43" i="449"/>
  <c r="AC42" i="449"/>
  <c r="X42" i="449" s="1"/>
  <c r="AB42" i="449"/>
  <c r="AC41" i="449"/>
  <c r="AB41" i="449"/>
  <c r="AC40" i="449"/>
  <c r="AB40" i="449"/>
  <c r="AC39" i="449"/>
  <c r="AB39" i="449"/>
  <c r="Z39" i="449"/>
  <c r="AC38" i="449"/>
  <c r="X38" i="449" s="1"/>
  <c r="AB38" i="449"/>
  <c r="AC37" i="449"/>
  <c r="AB37" i="449"/>
  <c r="AC36" i="449"/>
  <c r="AB36" i="449"/>
  <c r="AC35" i="449"/>
  <c r="AB35" i="449"/>
  <c r="AC34" i="449"/>
  <c r="X34" i="449" s="1"/>
  <c r="AB34" i="449"/>
  <c r="AC33" i="449"/>
  <c r="Z33" i="449" s="1"/>
  <c r="AB33" i="449"/>
  <c r="AC32" i="449"/>
  <c r="Z32" i="449" s="1"/>
  <c r="AB32" i="449"/>
  <c r="AC31" i="449"/>
  <c r="AB31" i="449"/>
  <c r="Z31" i="449"/>
  <c r="AC30" i="449"/>
  <c r="AB30" i="449"/>
  <c r="X30" i="449"/>
  <c r="AC29" i="449"/>
  <c r="AB29" i="449"/>
  <c r="AC28" i="449"/>
  <c r="AB28" i="449"/>
  <c r="AC27" i="449"/>
  <c r="AB27" i="449"/>
  <c r="AC26" i="449"/>
  <c r="AB26" i="449"/>
  <c r="X26" i="449"/>
  <c r="AC25" i="449"/>
  <c r="AB25" i="449"/>
  <c r="AC24" i="449"/>
  <c r="Z24" i="449" s="1"/>
  <c r="AB24" i="449"/>
  <c r="AC23" i="449"/>
  <c r="X23" i="449" s="1"/>
  <c r="AB23" i="449"/>
  <c r="J22" i="449"/>
  <c r="I22" i="449"/>
  <c r="H22" i="449"/>
  <c r="G22" i="449"/>
  <c r="S17" i="449" s="1"/>
  <c r="A19" i="449"/>
  <c r="A17" i="449"/>
  <c r="A15" i="449"/>
  <c r="V12" i="449"/>
  <c r="S12" i="449"/>
  <c r="P12" i="449"/>
  <c r="N12" i="449"/>
  <c r="M12" i="449"/>
  <c r="L12" i="449"/>
  <c r="V11" i="449"/>
  <c r="S11" i="449"/>
  <c r="P11" i="449"/>
  <c r="N11" i="449"/>
  <c r="M11" i="449"/>
  <c r="L11" i="449"/>
  <c r="S7" i="449"/>
  <c r="M7" i="449"/>
  <c r="V5" i="449"/>
  <c r="S5" i="449"/>
  <c r="M5" i="449"/>
  <c r="J5" i="449"/>
  <c r="D5" i="449"/>
  <c r="AA247" i="448"/>
  <c r="Z247" i="448"/>
  <c r="Y247" i="448"/>
  <c r="X247" i="448"/>
  <c r="W247" i="448"/>
  <c r="V247" i="448"/>
  <c r="U247" i="448"/>
  <c r="T247" i="448"/>
  <c r="S247" i="448"/>
  <c r="R247" i="448"/>
  <c r="Q247" i="448"/>
  <c r="P247" i="448"/>
  <c r="O247" i="448"/>
  <c r="AC246" i="448"/>
  <c r="AB246" i="448"/>
  <c r="AC245" i="448"/>
  <c r="AA245" i="448" s="1"/>
  <c r="AB245" i="448"/>
  <c r="X245" i="448"/>
  <c r="AC244" i="448"/>
  <c r="AB244" i="448"/>
  <c r="AC243" i="448"/>
  <c r="X243" i="448" s="1"/>
  <c r="AB243" i="448"/>
  <c r="AA243" i="448"/>
  <c r="AC242" i="448"/>
  <c r="Z242" i="448" s="1"/>
  <c r="AB242" i="448"/>
  <c r="AC241" i="448"/>
  <c r="Z241" i="448" s="1"/>
  <c r="AB241" i="448"/>
  <c r="AA241" i="448"/>
  <c r="Y241" i="448"/>
  <c r="X241" i="448"/>
  <c r="AC240" i="448"/>
  <c r="AB240" i="448"/>
  <c r="AC239" i="448"/>
  <c r="Z239" i="448" s="1"/>
  <c r="AB239" i="448"/>
  <c r="AA239" i="448"/>
  <c r="Y239" i="448"/>
  <c r="X239" i="448"/>
  <c r="AC238" i="448"/>
  <c r="AB238" i="448"/>
  <c r="AC237" i="448"/>
  <c r="AB237" i="448"/>
  <c r="AC236" i="448"/>
  <c r="X236" i="448" s="1"/>
  <c r="AB236" i="448"/>
  <c r="Y236" i="448"/>
  <c r="AC235" i="448"/>
  <c r="AB235" i="448"/>
  <c r="AC234" i="448"/>
  <c r="Z234" i="448" s="1"/>
  <c r="AB234" i="448"/>
  <c r="AC233" i="448"/>
  <c r="Z233" i="448" s="1"/>
  <c r="AB233" i="448"/>
  <c r="AC232" i="448"/>
  <c r="AB232" i="448"/>
  <c r="AC231" i="448"/>
  <c r="X231" i="448" s="1"/>
  <c r="AB231" i="448"/>
  <c r="AC230" i="448"/>
  <c r="AB230" i="448"/>
  <c r="AC229" i="448"/>
  <c r="AB229" i="448"/>
  <c r="AC228" i="448"/>
  <c r="AB228" i="448"/>
  <c r="Y228" i="448"/>
  <c r="AC227" i="448"/>
  <c r="X227" i="448" s="1"/>
  <c r="AB227" i="448"/>
  <c r="AA227" i="448"/>
  <c r="AC226" i="448"/>
  <c r="X226" i="448" s="1"/>
  <c r="AB226" i="448"/>
  <c r="Y226" i="448"/>
  <c r="AC225" i="448"/>
  <c r="X225" i="448" s="1"/>
  <c r="AB225" i="448"/>
  <c r="AC224" i="448"/>
  <c r="Y224" i="448" s="1"/>
  <c r="AB224" i="448"/>
  <c r="AC223" i="448"/>
  <c r="AB223" i="448"/>
  <c r="AC222" i="448"/>
  <c r="AB222" i="448"/>
  <c r="AC221" i="448"/>
  <c r="AB221" i="448"/>
  <c r="AC220" i="448"/>
  <c r="AB220" i="448"/>
  <c r="AC219" i="448"/>
  <c r="AB219" i="448"/>
  <c r="Z219" i="448"/>
  <c r="AC218" i="448"/>
  <c r="Y218" i="448" s="1"/>
  <c r="AB218" i="448"/>
  <c r="AC217" i="448"/>
  <c r="Y217" i="448" s="1"/>
  <c r="AB217" i="448"/>
  <c r="AC216" i="448"/>
  <c r="Z216" i="448" s="1"/>
  <c r="AB216" i="448"/>
  <c r="AC215" i="448"/>
  <c r="AB215" i="448"/>
  <c r="AC214" i="448"/>
  <c r="AB214" i="448"/>
  <c r="AC213" i="448"/>
  <c r="X213" i="448" s="1"/>
  <c r="AB213" i="448"/>
  <c r="AC212" i="448"/>
  <c r="X212" i="448" s="1"/>
  <c r="AB212" i="448"/>
  <c r="AC211" i="448"/>
  <c r="Z211" i="448" s="1"/>
  <c r="AB211" i="448"/>
  <c r="AC210" i="448"/>
  <c r="Y210" i="448" s="1"/>
  <c r="AB210" i="448"/>
  <c r="AC209" i="448"/>
  <c r="Y209" i="448" s="1"/>
  <c r="AB209" i="448"/>
  <c r="AC208" i="448"/>
  <c r="AB208" i="448"/>
  <c r="AC207" i="448"/>
  <c r="AB207" i="448"/>
  <c r="AC206" i="448"/>
  <c r="AB206" i="448"/>
  <c r="AC205" i="448"/>
  <c r="AB205" i="448"/>
  <c r="AC204" i="448"/>
  <c r="X204" i="448" s="1"/>
  <c r="AB204" i="448"/>
  <c r="Z204" i="448"/>
  <c r="AC203" i="448"/>
  <c r="Z203" i="448" s="1"/>
  <c r="AB203" i="448"/>
  <c r="AC202" i="448"/>
  <c r="Y202" i="448" s="1"/>
  <c r="AB202" i="448"/>
  <c r="AC201" i="448"/>
  <c r="AB201" i="448"/>
  <c r="AC200" i="448"/>
  <c r="AB200" i="448"/>
  <c r="AC199" i="448"/>
  <c r="AB199" i="448"/>
  <c r="AC198" i="448"/>
  <c r="AB198" i="448"/>
  <c r="AC197" i="448"/>
  <c r="AB197" i="448"/>
  <c r="AC196" i="448"/>
  <c r="AB196" i="448"/>
  <c r="AC195" i="448"/>
  <c r="Z195" i="448" s="1"/>
  <c r="AB195" i="448"/>
  <c r="AC194" i="448"/>
  <c r="Y194" i="448" s="1"/>
  <c r="AB194" i="448"/>
  <c r="AC193" i="448"/>
  <c r="Y193" i="448" s="1"/>
  <c r="AB193" i="448"/>
  <c r="AC192" i="448"/>
  <c r="X192" i="448" s="1"/>
  <c r="AB192" i="448"/>
  <c r="AC191" i="448"/>
  <c r="X191" i="448" s="1"/>
  <c r="AB191" i="448"/>
  <c r="AC190" i="448"/>
  <c r="AB190" i="448"/>
  <c r="AC189" i="448"/>
  <c r="AB189" i="448"/>
  <c r="AC188" i="448"/>
  <c r="AB188" i="448"/>
  <c r="AC187" i="448"/>
  <c r="AB187" i="448"/>
  <c r="AC186" i="448"/>
  <c r="AB186" i="448"/>
  <c r="AC185" i="448"/>
  <c r="AA185" i="448" s="1"/>
  <c r="AB185" i="448"/>
  <c r="AC184" i="448"/>
  <c r="AB184" i="448"/>
  <c r="AC183" i="448"/>
  <c r="X183" i="448" s="1"/>
  <c r="AB183" i="448"/>
  <c r="AC182" i="448"/>
  <c r="AB182" i="448"/>
  <c r="AC181" i="448"/>
  <c r="AB181" i="448"/>
  <c r="AC180" i="448"/>
  <c r="AB180" i="448"/>
  <c r="X180" i="448" s="1"/>
  <c r="AC179" i="448"/>
  <c r="AB179" i="448"/>
  <c r="AC178" i="448"/>
  <c r="X178" i="448" s="1"/>
  <c r="AB178" i="448"/>
  <c r="AC177" i="448"/>
  <c r="AB177" i="448"/>
  <c r="AA177" i="448"/>
  <c r="AC176" i="448"/>
  <c r="AA176" i="448" s="1"/>
  <c r="AB176" i="448"/>
  <c r="AC175" i="448"/>
  <c r="AB175" i="448"/>
  <c r="AC174" i="448"/>
  <c r="AB174" i="448"/>
  <c r="AC173" i="448"/>
  <c r="AB173" i="448"/>
  <c r="AC172" i="448"/>
  <c r="AB172" i="448"/>
  <c r="AC171" i="448"/>
  <c r="Y171" i="448" s="1"/>
  <c r="AB171" i="448"/>
  <c r="AC170" i="448"/>
  <c r="X170" i="448" s="1"/>
  <c r="AB170" i="448"/>
  <c r="AC169" i="448"/>
  <c r="X169" i="448" s="1"/>
  <c r="AB169" i="448"/>
  <c r="AA169" i="448" s="1"/>
  <c r="AC168" i="448"/>
  <c r="Z168" i="448" s="1"/>
  <c r="AB168" i="448"/>
  <c r="AC167" i="448"/>
  <c r="AB167" i="448"/>
  <c r="AC166" i="448"/>
  <c r="Z166" i="448" s="1"/>
  <c r="AB166" i="448"/>
  <c r="AC165" i="448"/>
  <c r="AB165" i="448"/>
  <c r="AC164" i="448"/>
  <c r="AB164" i="448"/>
  <c r="AC163" i="448"/>
  <c r="Y163" i="448" s="1"/>
  <c r="AB163" i="448"/>
  <c r="AC162" i="448"/>
  <c r="AB162" i="448"/>
  <c r="AC161" i="448"/>
  <c r="AA161" i="448" s="1"/>
  <c r="AB161" i="448"/>
  <c r="AC160" i="448"/>
  <c r="Y160" i="448" s="1"/>
  <c r="AB160" i="448"/>
  <c r="AC159" i="448"/>
  <c r="AB159" i="448"/>
  <c r="AC158" i="448"/>
  <c r="AB158" i="448"/>
  <c r="AC157" i="448"/>
  <c r="AB157" i="448"/>
  <c r="AC156" i="448"/>
  <c r="Y156" i="448" s="1"/>
  <c r="AB156" i="448"/>
  <c r="AC155" i="448"/>
  <c r="Z155" i="448" s="1"/>
  <c r="AB155" i="448"/>
  <c r="X155" i="448"/>
  <c r="AC154" i="448"/>
  <c r="AB154" i="448"/>
  <c r="AC153" i="448"/>
  <c r="AA153" i="448" s="1"/>
  <c r="AB153" i="448"/>
  <c r="AC152" i="448"/>
  <c r="AA152" i="448" s="1"/>
  <c r="AB152" i="448"/>
  <c r="AC151" i="448"/>
  <c r="X151" i="448" s="1"/>
  <c r="AB151" i="448"/>
  <c r="AC150" i="448"/>
  <c r="AB150" i="448"/>
  <c r="AC149" i="448"/>
  <c r="Y149" i="448" s="1"/>
  <c r="AB149" i="448"/>
  <c r="AC148" i="448"/>
  <c r="AA148" i="448" s="1"/>
  <c r="AB148" i="448"/>
  <c r="AC147" i="448"/>
  <c r="X147" i="448" s="1"/>
  <c r="AB147" i="448"/>
  <c r="AC146" i="448"/>
  <c r="X146" i="448" s="1"/>
  <c r="AB146" i="448"/>
  <c r="AC145" i="448"/>
  <c r="AB145" i="448"/>
  <c r="AC144" i="448"/>
  <c r="AB144" i="448"/>
  <c r="AC143" i="448"/>
  <c r="Z143" i="448" s="1"/>
  <c r="AB143" i="448"/>
  <c r="AC142" i="448"/>
  <c r="AB142" i="448"/>
  <c r="AC141" i="448"/>
  <c r="AB141" i="448"/>
  <c r="AC140" i="448"/>
  <c r="AB140" i="448"/>
  <c r="AC139" i="448"/>
  <c r="AA139" i="448" s="1"/>
  <c r="AB139" i="448"/>
  <c r="AC138" i="448"/>
  <c r="X138" i="448" s="1"/>
  <c r="AB138" i="448"/>
  <c r="AC137" i="448"/>
  <c r="X137" i="448" s="1"/>
  <c r="AB137" i="448"/>
  <c r="AC136" i="448"/>
  <c r="Z136" i="448" s="1"/>
  <c r="AB136" i="448"/>
  <c r="AC135" i="448"/>
  <c r="AB135" i="448"/>
  <c r="AC134" i="448"/>
  <c r="AB134" i="448"/>
  <c r="AC133" i="448"/>
  <c r="Z133" i="448" s="1"/>
  <c r="AB133" i="448"/>
  <c r="AC132" i="448"/>
  <c r="AB132" i="448"/>
  <c r="AC131" i="448"/>
  <c r="AB131" i="448"/>
  <c r="AC130" i="448"/>
  <c r="AB130" i="448"/>
  <c r="AC129" i="448"/>
  <c r="AA129" i="448" s="1"/>
  <c r="AB129" i="448"/>
  <c r="AC128" i="448"/>
  <c r="Y128" i="448" s="1"/>
  <c r="AB128" i="448"/>
  <c r="AC127" i="448"/>
  <c r="AB127" i="448"/>
  <c r="AC126" i="448"/>
  <c r="X126" i="448" s="1"/>
  <c r="AB126" i="448"/>
  <c r="AC125" i="448"/>
  <c r="Z125" i="448" s="1"/>
  <c r="AB125" i="448"/>
  <c r="AC124" i="448"/>
  <c r="AA124" i="448" s="1"/>
  <c r="AB124" i="448"/>
  <c r="AC123" i="448"/>
  <c r="AA123" i="448" s="1"/>
  <c r="AB123" i="448"/>
  <c r="AC122" i="448"/>
  <c r="Y122" i="448" s="1"/>
  <c r="AB122" i="448"/>
  <c r="AC121" i="448"/>
  <c r="AB121" i="448"/>
  <c r="AC120" i="448"/>
  <c r="X120" i="448" s="1"/>
  <c r="AB120" i="448"/>
  <c r="AC119" i="448"/>
  <c r="X119" i="448" s="1"/>
  <c r="AB119" i="448"/>
  <c r="AC118" i="448"/>
  <c r="AB118" i="448"/>
  <c r="AC117" i="448"/>
  <c r="AB117" i="448"/>
  <c r="AC116" i="448"/>
  <c r="AB116" i="448"/>
  <c r="AC115" i="448"/>
  <c r="AB115" i="448"/>
  <c r="AC114" i="448"/>
  <c r="AA114" i="448" s="1"/>
  <c r="AB114" i="448"/>
  <c r="AC113" i="448"/>
  <c r="AA113" i="448" s="1"/>
  <c r="AB113" i="448"/>
  <c r="AC112" i="448"/>
  <c r="AB112" i="448"/>
  <c r="AC111" i="448"/>
  <c r="AA111" i="448" s="1"/>
  <c r="AB111" i="448"/>
  <c r="AC110" i="448"/>
  <c r="X110" i="448" s="1"/>
  <c r="AB110" i="448"/>
  <c r="AC109" i="448"/>
  <c r="AB109" i="448"/>
  <c r="AC108" i="448"/>
  <c r="Y108" i="448" s="1"/>
  <c r="AB108" i="448"/>
  <c r="AC107" i="448"/>
  <c r="X107" i="448" s="1"/>
  <c r="AB107" i="448"/>
  <c r="AC106" i="448"/>
  <c r="Y106" i="448" s="1"/>
  <c r="AB106" i="448"/>
  <c r="AC105" i="448"/>
  <c r="Y105" i="448" s="1"/>
  <c r="AB105" i="448"/>
  <c r="AC104" i="448"/>
  <c r="AB104" i="448"/>
  <c r="AC103" i="448"/>
  <c r="AA103" i="448" s="1"/>
  <c r="AB103" i="448"/>
  <c r="AC102" i="448"/>
  <c r="AB102" i="448"/>
  <c r="Y102" i="448"/>
  <c r="AC101" i="448"/>
  <c r="AB101" i="448"/>
  <c r="AC100" i="448"/>
  <c r="AB100" i="448"/>
  <c r="AC99" i="448"/>
  <c r="AB99" i="448"/>
  <c r="AC98" i="448"/>
  <c r="AB98" i="448"/>
  <c r="AC97" i="448"/>
  <c r="AB97" i="448"/>
  <c r="AC96" i="448"/>
  <c r="AB96" i="448"/>
  <c r="AC95" i="448"/>
  <c r="X95" i="448" s="1"/>
  <c r="AB95" i="448"/>
  <c r="AC94" i="448"/>
  <c r="AB94" i="448"/>
  <c r="Y94" i="448" s="1"/>
  <c r="AC93" i="448"/>
  <c r="AA93" i="448" s="1"/>
  <c r="AB93" i="448"/>
  <c r="AC92" i="448"/>
  <c r="Z92" i="448" s="1"/>
  <c r="AB92" i="448"/>
  <c r="AC91" i="448"/>
  <c r="AB91" i="448"/>
  <c r="AC90" i="448"/>
  <c r="Z90" i="448" s="1"/>
  <c r="AB90" i="448"/>
  <c r="AC89" i="448"/>
  <c r="AA89" i="448" s="1"/>
  <c r="AB89" i="448"/>
  <c r="AC88" i="448"/>
  <c r="AB88" i="448"/>
  <c r="AC87" i="448"/>
  <c r="AB87" i="448"/>
  <c r="AC86" i="448"/>
  <c r="Z86" i="448" s="1"/>
  <c r="AB86" i="448"/>
  <c r="AC85" i="448"/>
  <c r="AB85" i="448"/>
  <c r="AC84" i="448"/>
  <c r="X84" i="448" s="1"/>
  <c r="AB84" i="448"/>
  <c r="AC83" i="448"/>
  <c r="X83" i="448" s="1"/>
  <c r="AB83" i="448"/>
  <c r="AC82" i="448"/>
  <c r="AB82" i="448"/>
  <c r="AC81" i="448"/>
  <c r="AB81" i="448"/>
  <c r="AC80" i="448"/>
  <c r="X80" i="448" s="1"/>
  <c r="AB80" i="448"/>
  <c r="AC79" i="448"/>
  <c r="AB79" i="448"/>
  <c r="AC78" i="448"/>
  <c r="AB78" i="448"/>
  <c r="AC77" i="448"/>
  <c r="AB77" i="448"/>
  <c r="AC76" i="448"/>
  <c r="AA76" i="448" s="1"/>
  <c r="AB76" i="448"/>
  <c r="AC75" i="448"/>
  <c r="AB75" i="448"/>
  <c r="AC74" i="448"/>
  <c r="Y74" i="448" s="1"/>
  <c r="AB74" i="448"/>
  <c r="AC73" i="448"/>
  <c r="Y73" i="448" s="1"/>
  <c r="AB73" i="448"/>
  <c r="AC72" i="448"/>
  <c r="AB72" i="448"/>
  <c r="AC71" i="448"/>
  <c r="AB71" i="448"/>
  <c r="AC70" i="448"/>
  <c r="AB70" i="448"/>
  <c r="AC69" i="448"/>
  <c r="AB69" i="448"/>
  <c r="X69" i="448" s="1"/>
  <c r="AC68" i="448"/>
  <c r="X68" i="448" s="1"/>
  <c r="AB68" i="448"/>
  <c r="AC67" i="448"/>
  <c r="AB67" i="448"/>
  <c r="AC66" i="448"/>
  <c r="AB66" i="448"/>
  <c r="AC65" i="448"/>
  <c r="Z65" i="448" s="1"/>
  <c r="AB65" i="448"/>
  <c r="AC64" i="448"/>
  <c r="AB64" i="448"/>
  <c r="AC63" i="448"/>
  <c r="AB63" i="448"/>
  <c r="AC62" i="448"/>
  <c r="AB62" i="448"/>
  <c r="AC61" i="448"/>
  <c r="Z61" i="448" s="1"/>
  <c r="AB61" i="448"/>
  <c r="AC60" i="448"/>
  <c r="AB60" i="448"/>
  <c r="AC59" i="448"/>
  <c r="AB59" i="448"/>
  <c r="AC58" i="448"/>
  <c r="Y58" i="448" s="1"/>
  <c r="AB58" i="448"/>
  <c r="AC57" i="448"/>
  <c r="AA57" i="448" s="1"/>
  <c r="AB57" i="448"/>
  <c r="AC56" i="448"/>
  <c r="Y56" i="448" s="1"/>
  <c r="AB56" i="448"/>
  <c r="AC55" i="448"/>
  <c r="AB55" i="448"/>
  <c r="AC54" i="448"/>
  <c r="AB54" i="448"/>
  <c r="AA54" i="448" s="1"/>
  <c r="AC53" i="448"/>
  <c r="AB53" i="448"/>
  <c r="Y53" i="448" s="1"/>
  <c r="AC52" i="448"/>
  <c r="X52" i="448" s="1"/>
  <c r="AB52" i="448"/>
  <c r="AC51" i="448"/>
  <c r="X51" i="448" s="1"/>
  <c r="AB51" i="448"/>
  <c r="AC50" i="448"/>
  <c r="AB50" i="448"/>
  <c r="AC49" i="448"/>
  <c r="Z49" i="448" s="1"/>
  <c r="AB49" i="448"/>
  <c r="AC48" i="448"/>
  <c r="Y48" i="448" s="1"/>
  <c r="AB48" i="448"/>
  <c r="AC47" i="448"/>
  <c r="AB47" i="448"/>
  <c r="AC46" i="448"/>
  <c r="X46" i="448" s="1"/>
  <c r="AB46" i="448"/>
  <c r="AC45" i="448"/>
  <c r="AB45" i="448"/>
  <c r="AC44" i="448"/>
  <c r="X44" i="448" s="1"/>
  <c r="AB44" i="448"/>
  <c r="AC43" i="448"/>
  <c r="Z43" i="448" s="1"/>
  <c r="AB43" i="448"/>
  <c r="X43" i="448"/>
  <c r="AC42" i="448"/>
  <c r="AA42" i="448" s="1"/>
  <c r="AB42" i="448"/>
  <c r="AC41" i="448"/>
  <c r="Z41" i="448" s="1"/>
  <c r="AB41" i="448"/>
  <c r="AC40" i="448"/>
  <c r="AB40" i="448"/>
  <c r="AC39" i="448"/>
  <c r="AA39" i="448" s="1"/>
  <c r="AB39" i="448"/>
  <c r="AC38" i="448"/>
  <c r="Y38" i="448" s="1"/>
  <c r="AB38" i="448"/>
  <c r="AC37" i="448"/>
  <c r="AA37" i="448" s="1"/>
  <c r="AB37" i="448"/>
  <c r="AC36" i="448"/>
  <c r="AB36" i="448"/>
  <c r="AC35" i="448"/>
  <c r="AB35" i="448"/>
  <c r="AC34" i="448"/>
  <c r="AB34" i="448"/>
  <c r="AC33" i="448"/>
  <c r="AA33" i="448" s="1"/>
  <c r="AB33" i="448"/>
  <c r="AC32" i="448"/>
  <c r="X32" i="448" s="1"/>
  <c r="AB32" i="448"/>
  <c r="AC31" i="448"/>
  <c r="AA31" i="448" s="1"/>
  <c r="AB31" i="448"/>
  <c r="AC30" i="448"/>
  <c r="Z30" i="448" s="1"/>
  <c r="AB30" i="448"/>
  <c r="AC29" i="448"/>
  <c r="AB29" i="448"/>
  <c r="AC28" i="448"/>
  <c r="X28" i="448" s="1"/>
  <c r="AB28" i="448"/>
  <c r="AC27" i="448"/>
  <c r="X27" i="448" s="1"/>
  <c r="AB27" i="448"/>
  <c r="Y27" i="448"/>
  <c r="AC26" i="448"/>
  <c r="AB26" i="448"/>
  <c r="AC25" i="448"/>
  <c r="AB25" i="448"/>
  <c r="AC24" i="448"/>
  <c r="AA24" i="448" s="1"/>
  <c r="AB24" i="448"/>
  <c r="AC23" i="448"/>
  <c r="AB23" i="448"/>
  <c r="J22" i="448"/>
  <c r="I22" i="448"/>
  <c r="H22" i="448"/>
  <c r="G22" i="448"/>
  <c r="S17" i="448" s="1"/>
  <c r="A19" i="448"/>
  <c r="A17" i="448"/>
  <c r="A15" i="448"/>
  <c r="V12" i="448"/>
  <c r="S12" i="448"/>
  <c r="P12" i="448"/>
  <c r="N12" i="448"/>
  <c r="M12" i="448"/>
  <c r="L12" i="448"/>
  <c r="V11" i="448"/>
  <c r="S11" i="448"/>
  <c r="P11" i="448"/>
  <c r="N11" i="448"/>
  <c r="N13" i="448" s="1"/>
  <c r="M11" i="448"/>
  <c r="L11" i="448"/>
  <c r="S7" i="448"/>
  <c r="M7" i="448"/>
  <c r="V5" i="448"/>
  <c r="S5" i="448"/>
  <c r="M5" i="448"/>
  <c r="J5" i="448"/>
  <c r="D5" i="448"/>
  <c r="AB147" i="447"/>
  <c r="AA147" i="447"/>
  <c r="Z147" i="447"/>
  <c r="Y147" i="447"/>
  <c r="X147" i="447"/>
  <c r="W147" i="447"/>
  <c r="V147" i="447"/>
  <c r="U147" i="447"/>
  <c r="T147" i="447"/>
  <c r="S147" i="447"/>
  <c r="R147" i="447"/>
  <c r="Q147" i="447"/>
  <c r="P147" i="447"/>
  <c r="O147" i="447"/>
  <c r="N147" i="447"/>
  <c r="M147" i="447"/>
  <c r="L147" i="447"/>
  <c r="BX146" i="447"/>
  <c r="BY146" i="447" s="1"/>
  <c r="BH146" i="447"/>
  <c r="BG146" i="447"/>
  <c r="BF146" i="447"/>
  <c r="BE146" i="447"/>
  <c r="BD146" i="447"/>
  <c r="BC146" i="447"/>
  <c r="BB146" i="447"/>
  <c r="BA146" i="447"/>
  <c r="AZ146" i="447"/>
  <c r="AY146" i="447"/>
  <c r="AN146" i="447"/>
  <c r="AL146" i="447"/>
  <c r="AM146" i="447" s="1"/>
  <c r="AK146" i="447"/>
  <c r="AI146" i="447"/>
  <c r="AJ146" i="447" s="1"/>
  <c r="AH146" i="447"/>
  <c r="AG146" i="447"/>
  <c r="AF146" i="447"/>
  <c r="AE146" i="447"/>
  <c r="AD146" i="447"/>
  <c r="AC146" i="447"/>
  <c r="AB146" i="447"/>
  <c r="AA146" i="447"/>
  <c r="Z146" i="447"/>
  <c r="Y146" i="447"/>
  <c r="X146" i="447"/>
  <c r="W146" i="447"/>
  <c r="V146" i="447"/>
  <c r="U146" i="447"/>
  <c r="T146" i="447"/>
  <c r="S146" i="447"/>
  <c r="R146" i="447"/>
  <c r="Q146" i="447"/>
  <c r="P146" i="447"/>
  <c r="O146" i="447"/>
  <c r="N146" i="447"/>
  <c r="M146" i="447"/>
  <c r="L146" i="447"/>
  <c r="BY145" i="447"/>
  <c r="BX145" i="447"/>
  <c r="BH145" i="447"/>
  <c r="BG145" i="447"/>
  <c r="BF145" i="447"/>
  <c r="BE145" i="447"/>
  <c r="BD145" i="447"/>
  <c r="BC145" i="447"/>
  <c r="BB145" i="447"/>
  <c r="BA145" i="447"/>
  <c r="AZ145" i="447"/>
  <c r="AY145" i="447"/>
  <c r="AN145" i="447"/>
  <c r="AL145" i="447"/>
  <c r="AM145" i="447"/>
  <c r="AK145" i="447"/>
  <c r="AI145" i="447"/>
  <c r="AJ145" i="447" s="1"/>
  <c r="AH145" i="447"/>
  <c r="AG145" i="447"/>
  <c r="AF145" i="447"/>
  <c r="AE145" i="447"/>
  <c r="AD145" i="447"/>
  <c r="AC145" i="447"/>
  <c r="AB145" i="447"/>
  <c r="AA145" i="447"/>
  <c r="Z145" i="447"/>
  <c r="Y145" i="447"/>
  <c r="X145" i="447"/>
  <c r="W145" i="447"/>
  <c r="V145" i="447"/>
  <c r="U145" i="447"/>
  <c r="T145" i="447"/>
  <c r="S145" i="447"/>
  <c r="R145" i="447"/>
  <c r="Q145" i="447"/>
  <c r="P145" i="447"/>
  <c r="O145" i="447"/>
  <c r="N145" i="447"/>
  <c r="M145" i="447"/>
  <c r="L145" i="447"/>
  <c r="BX144" i="447"/>
  <c r="BY144" i="447"/>
  <c r="BH144" i="447"/>
  <c r="BJ144" i="447" s="1"/>
  <c r="BG144" i="447"/>
  <c r="BF144" i="447"/>
  <c r="BE144" i="447"/>
  <c r="BD144" i="447"/>
  <c r="BC144" i="447"/>
  <c r="BB144" i="447"/>
  <c r="BA144" i="447"/>
  <c r="AZ144" i="447"/>
  <c r="AY144" i="447"/>
  <c r="AN144" i="447"/>
  <c r="BR144" i="447" s="1"/>
  <c r="AL144" i="447"/>
  <c r="AM144" i="447" s="1"/>
  <c r="AK144" i="447"/>
  <c r="AI144" i="447"/>
  <c r="AJ144" i="447" s="1"/>
  <c r="AH144" i="447"/>
  <c r="AG144" i="447"/>
  <c r="AF144" i="447"/>
  <c r="AE144" i="447"/>
  <c r="AD144" i="447"/>
  <c r="AC144" i="447"/>
  <c r="AB144" i="447"/>
  <c r="AA144" i="447"/>
  <c r="Z144" i="447"/>
  <c r="Y144" i="447"/>
  <c r="X144" i="447"/>
  <c r="W144" i="447"/>
  <c r="V144" i="447"/>
  <c r="U144" i="447"/>
  <c r="T144" i="447"/>
  <c r="S144" i="447"/>
  <c r="R144" i="447"/>
  <c r="Q144" i="447"/>
  <c r="P144" i="447"/>
  <c r="O144" i="447"/>
  <c r="N144" i="447"/>
  <c r="M144" i="447"/>
  <c r="L144" i="447"/>
  <c r="BX143" i="447"/>
  <c r="BY143" i="447" s="1"/>
  <c r="BH143" i="447"/>
  <c r="BK143" i="447" s="1"/>
  <c r="BG143" i="447"/>
  <c r="BF143" i="447"/>
  <c r="BE143" i="447"/>
  <c r="BD143" i="447"/>
  <c r="BC143" i="447"/>
  <c r="BB143" i="447"/>
  <c r="BA143" i="447"/>
  <c r="AZ143" i="447"/>
  <c r="AY143" i="447"/>
  <c r="AN143" i="447"/>
  <c r="AL143" i="447"/>
  <c r="AM143" i="447" s="1"/>
  <c r="AK143" i="447"/>
  <c r="AI143" i="447"/>
  <c r="AJ143" i="447" s="1"/>
  <c r="AH143" i="447"/>
  <c r="AG143" i="447"/>
  <c r="AF143" i="447"/>
  <c r="AE143" i="447"/>
  <c r="AD143" i="447"/>
  <c r="AC143" i="447"/>
  <c r="AB143" i="447"/>
  <c r="AA143" i="447"/>
  <c r="Z143" i="447"/>
  <c r="Y143" i="447"/>
  <c r="X143" i="447"/>
  <c r="W143" i="447"/>
  <c r="V143" i="447"/>
  <c r="U143" i="447"/>
  <c r="T143" i="447"/>
  <c r="S143" i="447"/>
  <c r="R143" i="447"/>
  <c r="Q143" i="447"/>
  <c r="P143" i="447"/>
  <c r="O143" i="447"/>
  <c r="N143" i="447"/>
  <c r="M143" i="447"/>
  <c r="L143" i="447"/>
  <c r="BX142" i="447"/>
  <c r="BY142" i="447" s="1"/>
  <c r="BH142" i="447"/>
  <c r="BG142" i="447"/>
  <c r="BF142" i="447"/>
  <c r="BE142" i="447"/>
  <c r="BD142" i="447"/>
  <c r="BC142" i="447"/>
  <c r="BB142" i="447"/>
  <c r="BA142" i="447"/>
  <c r="AZ142" i="447"/>
  <c r="AY142" i="447"/>
  <c r="AN142" i="447"/>
  <c r="AL142" i="447"/>
  <c r="AM142" i="447" s="1"/>
  <c r="AK142" i="447"/>
  <c r="AI142" i="447"/>
  <c r="AJ142" i="447" s="1"/>
  <c r="AH142" i="447"/>
  <c r="AG142" i="447"/>
  <c r="AF142" i="447"/>
  <c r="AE142" i="447"/>
  <c r="AD142" i="447"/>
  <c r="AC142" i="447"/>
  <c r="AB142" i="447"/>
  <c r="AA142" i="447"/>
  <c r="Z142" i="447"/>
  <c r="Y142" i="447"/>
  <c r="X142" i="447"/>
  <c r="W142" i="447"/>
  <c r="V142" i="447"/>
  <c r="U142" i="447"/>
  <c r="T142" i="447"/>
  <c r="S142" i="447"/>
  <c r="R142" i="447"/>
  <c r="Q142" i="447"/>
  <c r="P142" i="447"/>
  <c r="O142" i="447"/>
  <c r="N142" i="447"/>
  <c r="M142" i="447"/>
  <c r="L142" i="447"/>
  <c r="BX141" i="447"/>
  <c r="BY141" i="447" s="1"/>
  <c r="BH141" i="447"/>
  <c r="BG141" i="447"/>
  <c r="BF141" i="447"/>
  <c r="BE141" i="447"/>
  <c r="BD141" i="447"/>
  <c r="BC141" i="447"/>
  <c r="BB141" i="447"/>
  <c r="BA141" i="447"/>
  <c r="AZ141" i="447"/>
  <c r="AY141" i="447"/>
  <c r="AN141" i="447"/>
  <c r="AL141" i="447"/>
  <c r="AM141" i="447" s="1"/>
  <c r="AK141" i="447"/>
  <c r="AI141" i="447"/>
  <c r="AJ141" i="447" s="1"/>
  <c r="AH141" i="447"/>
  <c r="AG141" i="447"/>
  <c r="AF141" i="447"/>
  <c r="AE141" i="447"/>
  <c r="AD141" i="447"/>
  <c r="AC141" i="447"/>
  <c r="AB141" i="447"/>
  <c r="AA141" i="447"/>
  <c r="Z141" i="447"/>
  <c r="Y141" i="447"/>
  <c r="X141" i="447"/>
  <c r="W141" i="447"/>
  <c r="V141" i="447"/>
  <c r="U141" i="447"/>
  <c r="T141" i="447"/>
  <c r="S141" i="447"/>
  <c r="R141" i="447"/>
  <c r="Q141" i="447"/>
  <c r="P141" i="447"/>
  <c r="O141" i="447"/>
  <c r="N141" i="447"/>
  <c r="M141" i="447"/>
  <c r="L141" i="447"/>
  <c r="BX140" i="447"/>
  <c r="BY140" i="447" s="1"/>
  <c r="BJ140" i="447"/>
  <c r="BH140" i="447"/>
  <c r="BI140" i="447" s="1"/>
  <c r="BG140" i="447"/>
  <c r="BF140" i="447"/>
  <c r="BE140" i="447"/>
  <c r="BD140" i="447"/>
  <c r="BC140" i="447"/>
  <c r="BB140" i="447"/>
  <c r="BA140" i="447"/>
  <c r="AZ140" i="447"/>
  <c r="AY140" i="447"/>
  <c r="AU140" i="447"/>
  <c r="AN140" i="447"/>
  <c r="BR140" i="447" s="1"/>
  <c r="AL140" i="447"/>
  <c r="AM140" i="447" s="1"/>
  <c r="AK140" i="447"/>
  <c r="AI140" i="447"/>
  <c r="AJ140" i="447" s="1"/>
  <c r="AH140" i="447"/>
  <c r="AG140" i="447"/>
  <c r="AF140" i="447"/>
  <c r="AE140" i="447"/>
  <c r="AD140" i="447"/>
  <c r="AC140" i="447"/>
  <c r="AB140" i="447"/>
  <c r="AA140" i="447"/>
  <c r="Z140" i="447"/>
  <c r="Y140" i="447"/>
  <c r="X140" i="447"/>
  <c r="W140" i="447"/>
  <c r="V140" i="447"/>
  <c r="U140" i="447"/>
  <c r="T140" i="447"/>
  <c r="S140" i="447"/>
  <c r="R140" i="447"/>
  <c r="Q140" i="447"/>
  <c r="P140" i="447"/>
  <c r="O140" i="447"/>
  <c r="N140" i="447"/>
  <c r="M140" i="447"/>
  <c r="L140" i="447"/>
  <c r="BX139" i="447"/>
  <c r="BY139" i="447" s="1"/>
  <c r="BH139" i="447"/>
  <c r="BG139" i="447"/>
  <c r="BF139" i="447"/>
  <c r="BE139" i="447"/>
  <c r="BD139" i="447"/>
  <c r="BC139" i="447"/>
  <c r="BB139" i="447"/>
  <c r="BA139" i="447"/>
  <c r="AZ139" i="447"/>
  <c r="AY139" i="447"/>
  <c r="AR139" i="447"/>
  <c r="AN139" i="447"/>
  <c r="BS139" i="447" s="1"/>
  <c r="AL139" i="447"/>
  <c r="AM139" i="447" s="1"/>
  <c r="AK139" i="447"/>
  <c r="AI139" i="447"/>
  <c r="AJ139" i="447" s="1"/>
  <c r="AH139" i="447"/>
  <c r="AG139" i="447"/>
  <c r="AF139" i="447"/>
  <c r="AE139" i="447"/>
  <c r="AD139" i="447"/>
  <c r="AC139" i="447"/>
  <c r="AB139" i="447"/>
  <c r="AA139" i="447"/>
  <c r="Z139" i="447"/>
  <c r="Y139" i="447"/>
  <c r="X139" i="447"/>
  <c r="W139" i="447"/>
  <c r="V139" i="447"/>
  <c r="U139" i="447"/>
  <c r="T139" i="447"/>
  <c r="S139" i="447"/>
  <c r="R139" i="447"/>
  <c r="Q139" i="447"/>
  <c r="P139" i="447"/>
  <c r="O139" i="447"/>
  <c r="N139" i="447"/>
  <c r="M139" i="447"/>
  <c r="L139" i="447"/>
  <c r="BX138" i="447"/>
  <c r="BY138" i="447" s="1"/>
  <c r="BN138" i="447"/>
  <c r="BH138" i="447"/>
  <c r="BK138" i="447"/>
  <c r="BG138" i="447"/>
  <c r="BF138" i="447"/>
  <c r="BE138" i="447"/>
  <c r="BD138" i="447"/>
  <c r="BC138" i="447"/>
  <c r="BB138" i="447"/>
  <c r="BA138" i="447"/>
  <c r="AZ138" i="447"/>
  <c r="AY138" i="447"/>
  <c r="AN138" i="447"/>
  <c r="AL138" i="447"/>
  <c r="AM138" i="447" s="1"/>
  <c r="AK138" i="447"/>
  <c r="AI138" i="447"/>
  <c r="AJ138" i="447" s="1"/>
  <c r="AH138" i="447"/>
  <c r="AG138" i="447"/>
  <c r="AF138" i="447"/>
  <c r="AE138" i="447"/>
  <c r="AD138" i="447"/>
  <c r="AC138" i="447"/>
  <c r="AB138" i="447"/>
  <c r="AA138" i="447"/>
  <c r="Z138" i="447"/>
  <c r="Y138" i="447"/>
  <c r="X138" i="447"/>
  <c r="W138" i="447"/>
  <c r="V138" i="447"/>
  <c r="U138" i="447"/>
  <c r="T138" i="447"/>
  <c r="S138" i="447"/>
  <c r="R138" i="447"/>
  <c r="Q138" i="447"/>
  <c r="P138" i="447"/>
  <c r="O138" i="447"/>
  <c r="N138" i="447"/>
  <c r="M138" i="447"/>
  <c r="L138" i="447"/>
  <c r="BX137" i="447"/>
  <c r="BY137" i="447" s="1"/>
  <c r="BH137" i="447"/>
  <c r="BK137" i="447" s="1"/>
  <c r="BG137" i="447"/>
  <c r="BF137" i="447"/>
  <c r="BE137" i="447"/>
  <c r="BD137" i="447"/>
  <c r="BC137" i="447"/>
  <c r="BB137" i="447"/>
  <c r="BA137" i="447"/>
  <c r="AZ137" i="447"/>
  <c r="AY137" i="447"/>
  <c r="AN137" i="447"/>
  <c r="AL137" i="447"/>
  <c r="AM137" i="447" s="1"/>
  <c r="AK137" i="447"/>
  <c r="AI137" i="447"/>
  <c r="AJ137" i="447" s="1"/>
  <c r="AH137" i="447"/>
  <c r="AG137" i="447"/>
  <c r="AF137" i="447"/>
  <c r="AE137" i="447"/>
  <c r="AD137" i="447"/>
  <c r="AC137" i="447"/>
  <c r="AB137" i="447"/>
  <c r="AA137" i="447"/>
  <c r="Z137" i="447"/>
  <c r="Y137" i="447"/>
  <c r="X137" i="447"/>
  <c r="W137" i="447"/>
  <c r="V137" i="447"/>
  <c r="U137" i="447"/>
  <c r="T137" i="447"/>
  <c r="S137" i="447"/>
  <c r="R137" i="447"/>
  <c r="Q137" i="447"/>
  <c r="P137" i="447"/>
  <c r="O137" i="447"/>
  <c r="N137" i="447"/>
  <c r="M137" i="447"/>
  <c r="L137" i="447"/>
  <c r="BX136" i="447"/>
  <c r="BY136" i="447" s="1"/>
  <c r="BH136" i="447"/>
  <c r="BK136" i="447" s="1"/>
  <c r="BG136" i="447"/>
  <c r="BF136" i="447"/>
  <c r="BE136" i="447"/>
  <c r="BD136" i="447"/>
  <c r="BC136" i="447"/>
  <c r="BB136" i="447"/>
  <c r="BA136" i="447"/>
  <c r="AZ136" i="447"/>
  <c r="AY136" i="447"/>
  <c r="AN136" i="447"/>
  <c r="AT136" i="447" s="1"/>
  <c r="AM136" i="447"/>
  <c r="AL136" i="447"/>
  <c r="AK136" i="447"/>
  <c r="AI136" i="447"/>
  <c r="AJ136" i="447" s="1"/>
  <c r="AH136" i="447"/>
  <c r="AG136" i="447"/>
  <c r="AF136" i="447"/>
  <c r="AE136" i="447"/>
  <c r="AD136" i="447"/>
  <c r="AC136" i="447"/>
  <c r="AB136" i="447"/>
  <c r="AA136" i="447"/>
  <c r="Z136" i="447"/>
  <c r="Y136" i="447"/>
  <c r="X136" i="447"/>
  <c r="W136" i="447"/>
  <c r="V136" i="447"/>
  <c r="U136" i="447"/>
  <c r="T136" i="447"/>
  <c r="S136" i="447"/>
  <c r="R136" i="447"/>
  <c r="Q136" i="447"/>
  <c r="P136" i="447"/>
  <c r="O136" i="447"/>
  <c r="N136" i="447"/>
  <c r="M136" i="447"/>
  <c r="L136" i="447"/>
  <c r="BX135" i="447"/>
  <c r="BY135" i="447" s="1"/>
  <c r="BH135" i="447"/>
  <c r="BK135" i="447" s="1"/>
  <c r="BG135" i="447"/>
  <c r="BF135" i="447"/>
  <c r="BE135" i="447"/>
  <c r="BD135" i="447"/>
  <c r="BC135" i="447"/>
  <c r="BB135" i="447"/>
  <c r="BA135" i="447"/>
  <c r="AZ135" i="447"/>
  <c r="AY135" i="447"/>
  <c r="AN135" i="447"/>
  <c r="AT135" i="447" s="1"/>
  <c r="AL135" i="447"/>
  <c r="AM135" i="447" s="1"/>
  <c r="AK135" i="447"/>
  <c r="AI135" i="447"/>
  <c r="AJ135" i="447" s="1"/>
  <c r="AH135" i="447"/>
  <c r="AG135" i="447"/>
  <c r="AF135" i="447"/>
  <c r="AE135" i="447"/>
  <c r="AD135" i="447"/>
  <c r="AC135" i="447"/>
  <c r="AB135" i="447"/>
  <c r="AA135" i="447"/>
  <c r="Z135" i="447"/>
  <c r="Y135" i="447"/>
  <c r="X135" i="447"/>
  <c r="W135" i="447"/>
  <c r="V135" i="447"/>
  <c r="U135" i="447"/>
  <c r="T135" i="447"/>
  <c r="S135" i="447"/>
  <c r="R135" i="447"/>
  <c r="Q135" i="447"/>
  <c r="P135" i="447"/>
  <c r="O135" i="447"/>
  <c r="N135" i="447"/>
  <c r="M135" i="447"/>
  <c r="L135" i="447"/>
  <c r="BX134" i="447"/>
  <c r="BY134" i="447" s="1"/>
  <c r="BH134" i="447"/>
  <c r="BG134" i="447"/>
  <c r="BF134" i="447"/>
  <c r="BE134" i="447"/>
  <c r="BD134" i="447"/>
  <c r="BC134" i="447"/>
  <c r="BB134" i="447"/>
  <c r="BA134" i="447"/>
  <c r="AZ134" i="447"/>
  <c r="AY134" i="447"/>
  <c r="AN134" i="447"/>
  <c r="AL134" i="447"/>
  <c r="AM134" i="447" s="1"/>
  <c r="AK134" i="447"/>
  <c r="AI134" i="447"/>
  <c r="AJ134" i="447" s="1"/>
  <c r="AH134" i="447"/>
  <c r="AG134" i="447"/>
  <c r="AF134" i="447"/>
  <c r="AE134" i="447"/>
  <c r="AD134" i="447"/>
  <c r="AC134" i="447"/>
  <c r="AB134" i="447"/>
  <c r="AA134" i="447"/>
  <c r="Z134" i="447"/>
  <c r="Y134" i="447"/>
  <c r="X134" i="447"/>
  <c r="W134" i="447"/>
  <c r="V134" i="447"/>
  <c r="U134" i="447"/>
  <c r="T134" i="447"/>
  <c r="S134" i="447"/>
  <c r="R134" i="447"/>
  <c r="Q134" i="447"/>
  <c r="P134" i="447"/>
  <c r="O134" i="447"/>
  <c r="N134" i="447"/>
  <c r="M134" i="447"/>
  <c r="L134" i="447"/>
  <c r="BX133" i="447"/>
  <c r="BY133" i="447" s="1"/>
  <c r="BH133" i="447"/>
  <c r="BI133" i="447" s="1"/>
  <c r="BG133" i="447"/>
  <c r="BF133" i="447"/>
  <c r="BE133" i="447"/>
  <c r="BD133" i="447"/>
  <c r="BC133" i="447"/>
  <c r="BB133" i="447"/>
  <c r="BA133" i="447"/>
  <c r="AZ133" i="447"/>
  <c r="AY133" i="447"/>
  <c r="AN133" i="447"/>
  <c r="AL133" i="447"/>
  <c r="AM133" i="447" s="1"/>
  <c r="AK133" i="447"/>
  <c r="AI133" i="447"/>
  <c r="AJ133" i="447" s="1"/>
  <c r="AH133" i="447"/>
  <c r="AG133" i="447"/>
  <c r="AF133" i="447"/>
  <c r="AE133" i="447"/>
  <c r="AD133" i="447"/>
  <c r="AC133" i="447"/>
  <c r="AB133" i="447"/>
  <c r="AA133" i="447"/>
  <c r="Z133" i="447"/>
  <c r="Y133" i="447"/>
  <c r="X133" i="447"/>
  <c r="W133" i="447"/>
  <c r="V133" i="447"/>
  <c r="U133" i="447"/>
  <c r="T133" i="447"/>
  <c r="S133" i="447"/>
  <c r="R133" i="447"/>
  <c r="Q133" i="447"/>
  <c r="P133" i="447"/>
  <c r="O133" i="447"/>
  <c r="N133" i="447"/>
  <c r="M133" i="447"/>
  <c r="L133" i="447"/>
  <c r="BY132" i="447"/>
  <c r="BX132" i="447"/>
  <c r="BI132" i="447"/>
  <c r="BH132" i="447"/>
  <c r="BG132" i="447"/>
  <c r="BF132" i="447"/>
  <c r="BE132" i="447"/>
  <c r="BD132" i="447"/>
  <c r="BC132" i="447"/>
  <c r="BB132" i="447"/>
  <c r="BA132" i="447"/>
  <c r="AZ132" i="447"/>
  <c r="AY132" i="447"/>
  <c r="AN132" i="447"/>
  <c r="AL132" i="447"/>
  <c r="AM132" i="447" s="1"/>
  <c r="AK132" i="447"/>
  <c r="AI132" i="447"/>
  <c r="AJ132" i="447" s="1"/>
  <c r="AH132" i="447"/>
  <c r="AG132" i="447"/>
  <c r="AF132" i="447"/>
  <c r="AE132" i="447"/>
  <c r="AD132" i="447"/>
  <c r="AC132" i="447"/>
  <c r="AB132" i="447"/>
  <c r="AA132" i="447"/>
  <c r="Z132" i="447"/>
  <c r="Y132" i="447"/>
  <c r="X132" i="447"/>
  <c r="W132" i="447"/>
  <c r="V132" i="447"/>
  <c r="U132" i="447"/>
  <c r="T132" i="447"/>
  <c r="S132" i="447"/>
  <c r="R132" i="447"/>
  <c r="Q132" i="447"/>
  <c r="P132" i="447"/>
  <c r="O132" i="447"/>
  <c r="N132" i="447"/>
  <c r="M132" i="447"/>
  <c r="L132" i="447"/>
  <c r="BX131" i="447"/>
  <c r="BY131" i="447" s="1"/>
  <c r="BH131" i="447"/>
  <c r="BG131" i="447"/>
  <c r="BF131" i="447"/>
  <c r="BE131" i="447"/>
  <c r="BD131" i="447"/>
  <c r="BC131" i="447"/>
  <c r="BB131" i="447"/>
  <c r="BA131" i="447"/>
  <c r="AZ131" i="447"/>
  <c r="AY131" i="447"/>
  <c r="AN131" i="447"/>
  <c r="AL131" i="447"/>
  <c r="AM131" i="447" s="1"/>
  <c r="AK131" i="447"/>
  <c r="AI131" i="447"/>
  <c r="AJ131" i="447" s="1"/>
  <c r="AH131" i="447"/>
  <c r="AG131" i="447"/>
  <c r="AF131" i="447"/>
  <c r="AE131" i="447"/>
  <c r="AD131" i="447"/>
  <c r="AC131" i="447"/>
  <c r="AB131" i="447"/>
  <c r="AA131" i="447"/>
  <c r="Z131" i="447"/>
  <c r="Y131" i="447"/>
  <c r="X131" i="447"/>
  <c r="W131" i="447"/>
  <c r="V131" i="447"/>
  <c r="U131" i="447"/>
  <c r="T131" i="447"/>
  <c r="S131" i="447"/>
  <c r="R131" i="447"/>
  <c r="Q131" i="447"/>
  <c r="P131" i="447"/>
  <c r="O131" i="447"/>
  <c r="N131" i="447"/>
  <c r="M131" i="447"/>
  <c r="L131" i="447"/>
  <c r="BX130" i="447"/>
  <c r="BY130" i="447" s="1"/>
  <c r="BH130" i="447"/>
  <c r="BK130" i="447" s="1"/>
  <c r="BG130" i="447"/>
  <c r="BF130" i="447"/>
  <c r="BE130" i="447"/>
  <c r="BD130" i="447"/>
  <c r="BC130" i="447"/>
  <c r="BB130" i="447"/>
  <c r="BA130" i="447"/>
  <c r="AZ130" i="447"/>
  <c r="AY130" i="447"/>
  <c r="AN130" i="447"/>
  <c r="BP130" i="447" s="1"/>
  <c r="AL130" i="447"/>
  <c r="AM130" i="447" s="1"/>
  <c r="AK130" i="447"/>
  <c r="AI130" i="447"/>
  <c r="AJ130" i="447" s="1"/>
  <c r="AH130" i="447"/>
  <c r="AG130" i="447"/>
  <c r="AF130" i="447"/>
  <c r="AE130" i="447"/>
  <c r="AD130" i="447"/>
  <c r="AC130" i="447"/>
  <c r="AB130" i="447"/>
  <c r="AA130" i="447"/>
  <c r="Z130" i="447"/>
  <c r="Y130" i="447"/>
  <c r="X130" i="447"/>
  <c r="W130" i="447"/>
  <c r="V130" i="447"/>
  <c r="U130" i="447"/>
  <c r="T130" i="447"/>
  <c r="S130" i="447"/>
  <c r="R130" i="447"/>
  <c r="Q130" i="447"/>
  <c r="P130" i="447"/>
  <c r="O130" i="447"/>
  <c r="N130" i="447"/>
  <c r="M130" i="447"/>
  <c r="L130" i="447"/>
  <c r="BX129" i="447"/>
  <c r="BY129" i="447" s="1"/>
  <c r="BH129" i="447"/>
  <c r="BJ129" i="447" s="1"/>
  <c r="BG129" i="447"/>
  <c r="BF129" i="447"/>
  <c r="BE129" i="447"/>
  <c r="BD129" i="447"/>
  <c r="BC129" i="447"/>
  <c r="BB129" i="447"/>
  <c r="BA129" i="447"/>
  <c r="AZ129" i="447"/>
  <c r="AY129" i="447"/>
  <c r="AN129" i="447"/>
  <c r="AL129" i="447"/>
  <c r="AM129" i="447" s="1"/>
  <c r="AK129" i="447"/>
  <c r="AI129" i="447"/>
  <c r="AJ129" i="447" s="1"/>
  <c r="AH129" i="447"/>
  <c r="AG129" i="447"/>
  <c r="AF129" i="447"/>
  <c r="AE129" i="447"/>
  <c r="AD129" i="447"/>
  <c r="AC129" i="447"/>
  <c r="AB129" i="447"/>
  <c r="AA129" i="447"/>
  <c r="Z129" i="447"/>
  <c r="Y129" i="447"/>
  <c r="X129" i="447"/>
  <c r="W129" i="447"/>
  <c r="V129" i="447"/>
  <c r="U129" i="447"/>
  <c r="T129" i="447"/>
  <c r="S129" i="447"/>
  <c r="R129" i="447"/>
  <c r="Q129" i="447"/>
  <c r="P129" i="447"/>
  <c r="O129" i="447"/>
  <c r="N129" i="447"/>
  <c r="M129" i="447"/>
  <c r="L129" i="447"/>
  <c r="BX128" i="447"/>
  <c r="BY128" i="447" s="1"/>
  <c r="BH128" i="447"/>
  <c r="BG128" i="447"/>
  <c r="BF128" i="447"/>
  <c r="BE128" i="447"/>
  <c r="BD128" i="447"/>
  <c r="BC128" i="447"/>
  <c r="BB128" i="447"/>
  <c r="BA128" i="447"/>
  <c r="AZ128" i="447"/>
  <c r="AY128" i="447"/>
  <c r="AN128" i="447"/>
  <c r="AV128" i="447" s="1"/>
  <c r="AW128" i="447" s="1"/>
  <c r="AL128" i="447"/>
  <c r="AM128" i="447" s="1"/>
  <c r="AK128" i="447"/>
  <c r="AI128" i="447"/>
  <c r="AJ128" i="447" s="1"/>
  <c r="AH128" i="447"/>
  <c r="AG128" i="447"/>
  <c r="AF128" i="447"/>
  <c r="AE128" i="447"/>
  <c r="AD128" i="447"/>
  <c r="AC128" i="447"/>
  <c r="AB128" i="447"/>
  <c r="AA128" i="447"/>
  <c r="Z128" i="447"/>
  <c r="Y128" i="447"/>
  <c r="X128" i="447"/>
  <c r="W128" i="447"/>
  <c r="V128" i="447"/>
  <c r="U128" i="447"/>
  <c r="T128" i="447"/>
  <c r="S128" i="447"/>
  <c r="R128" i="447"/>
  <c r="Q128" i="447"/>
  <c r="P128" i="447"/>
  <c r="O128" i="447"/>
  <c r="N128" i="447"/>
  <c r="M128" i="447"/>
  <c r="L128" i="447"/>
  <c r="BX127" i="447"/>
  <c r="BY127" i="447" s="1"/>
  <c r="BN127" i="447"/>
  <c r="BH127" i="447"/>
  <c r="BG127" i="447"/>
  <c r="BF127" i="447"/>
  <c r="BE127" i="447"/>
  <c r="BD127" i="447"/>
  <c r="BC127" i="447"/>
  <c r="BB127" i="447"/>
  <c r="BA127" i="447"/>
  <c r="AZ127" i="447"/>
  <c r="AY127" i="447"/>
  <c r="AU127" i="447"/>
  <c r="AT127" i="447"/>
  <c r="AN127" i="447"/>
  <c r="BR127" i="447" s="1"/>
  <c r="AL127" i="447"/>
  <c r="AM127" i="447" s="1"/>
  <c r="AK127" i="447"/>
  <c r="AI127" i="447"/>
  <c r="AJ127" i="447" s="1"/>
  <c r="AH127" i="447"/>
  <c r="AG127" i="447"/>
  <c r="AF127" i="447"/>
  <c r="AE127" i="447"/>
  <c r="AD127" i="447"/>
  <c r="AC127" i="447"/>
  <c r="AB127" i="447"/>
  <c r="AA127" i="447"/>
  <c r="Z127" i="447"/>
  <c r="Y127" i="447"/>
  <c r="X127" i="447"/>
  <c r="W127" i="447"/>
  <c r="V127" i="447"/>
  <c r="U127" i="447"/>
  <c r="T127" i="447"/>
  <c r="S127" i="447"/>
  <c r="R127" i="447"/>
  <c r="Q127" i="447"/>
  <c r="P127" i="447"/>
  <c r="O127" i="447"/>
  <c r="N127" i="447"/>
  <c r="M127" i="447"/>
  <c r="L127" i="447"/>
  <c r="BX126" i="447"/>
  <c r="BY126" i="447" s="1"/>
  <c r="BO126" i="447"/>
  <c r="BH126" i="447"/>
  <c r="BG126" i="447"/>
  <c r="BF126" i="447"/>
  <c r="BE126" i="447"/>
  <c r="BD126" i="447"/>
  <c r="BC126" i="447"/>
  <c r="BB126" i="447"/>
  <c r="BA126" i="447"/>
  <c r="AZ126" i="447"/>
  <c r="AY126" i="447"/>
  <c r="AN126" i="447"/>
  <c r="AL126" i="447"/>
  <c r="AM126" i="447" s="1"/>
  <c r="AK126" i="447"/>
  <c r="AI126" i="447"/>
  <c r="AJ126" i="447"/>
  <c r="AH126" i="447"/>
  <c r="AG126" i="447"/>
  <c r="AF126" i="447"/>
  <c r="AE126" i="447"/>
  <c r="AD126" i="447"/>
  <c r="AC126" i="447"/>
  <c r="AB126" i="447"/>
  <c r="AA126" i="447"/>
  <c r="Z126" i="447"/>
  <c r="Y126" i="447"/>
  <c r="X126" i="447"/>
  <c r="W126" i="447"/>
  <c r="V126" i="447"/>
  <c r="U126" i="447"/>
  <c r="T126" i="447"/>
  <c r="S126" i="447"/>
  <c r="R126" i="447"/>
  <c r="Q126" i="447"/>
  <c r="P126" i="447"/>
  <c r="O126" i="447"/>
  <c r="N126" i="447"/>
  <c r="M126" i="447"/>
  <c r="L126" i="447"/>
  <c r="BX125" i="447"/>
  <c r="BY125" i="447" s="1"/>
  <c r="BH125" i="447"/>
  <c r="BG125" i="447"/>
  <c r="BF125" i="447"/>
  <c r="BE125" i="447"/>
  <c r="BD125" i="447"/>
  <c r="BC125" i="447"/>
  <c r="BB125" i="447"/>
  <c r="BA125" i="447"/>
  <c r="AZ125" i="447"/>
  <c r="AY125" i="447"/>
  <c r="AN125" i="447"/>
  <c r="AL125" i="447"/>
  <c r="AM125" i="447" s="1"/>
  <c r="AK125" i="447"/>
  <c r="AI125" i="447"/>
  <c r="AJ125" i="447" s="1"/>
  <c r="AH125" i="447"/>
  <c r="AG125" i="447"/>
  <c r="AF125" i="447"/>
  <c r="AE125" i="447"/>
  <c r="AD125" i="447"/>
  <c r="AC125" i="447"/>
  <c r="AB125" i="447"/>
  <c r="AA125" i="447"/>
  <c r="Z125" i="447"/>
  <c r="Y125" i="447"/>
  <c r="X125" i="447"/>
  <c r="W125" i="447"/>
  <c r="V125" i="447"/>
  <c r="U125" i="447"/>
  <c r="T125" i="447"/>
  <c r="S125" i="447"/>
  <c r="R125" i="447"/>
  <c r="Q125" i="447"/>
  <c r="P125" i="447"/>
  <c r="O125" i="447"/>
  <c r="N125" i="447"/>
  <c r="M125" i="447"/>
  <c r="L125" i="447"/>
  <c r="BX124" i="447"/>
  <c r="BY124" i="447" s="1"/>
  <c r="BH124" i="447"/>
  <c r="BG124" i="447"/>
  <c r="BF124" i="447"/>
  <c r="BE124" i="447"/>
  <c r="BD124" i="447"/>
  <c r="BC124" i="447"/>
  <c r="BB124" i="447"/>
  <c r="BA124" i="447"/>
  <c r="AZ124" i="447"/>
  <c r="AY124" i="447"/>
  <c r="AN124" i="447"/>
  <c r="AP124" i="447" s="1"/>
  <c r="AQ124" i="447" s="1"/>
  <c r="AL124" i="447"/>
  <c r="AM124" i="447" s="1"/>
  <c r="AK124" i="447"/>
  <c r="AI124" i="447"/>
  <c r="AJ124" i="447" s="1"/>
  <c r="AH124" i="447"/>
  <c r="AG124" i="447"/>
  <c r="AF124" i="447"/>
  <c r="AE124" i="447"/>
  <c r="AD124" i="447"/>
  <c r="AC124" i="447"/>
  <c r="AB124" i="447"/>
  <c r="AA124" i="447"/>
  <c r="Z124" i="447"/>
  <c r="Y124" i="447"/>
  <c r="X124" i="447"/>
  <c r="W124" i="447"/>
  <c r="V124" i="447"/>
  <c r="U124" i="447"/>
  <c r="T124" i="447"/>
  <c r="S124" i="447"/>
  <c r="R124" i="447"/>
  <c r="Q124" i="447"/>
  <c r="P124" i="447"/>
  <c r="O124" i="447"/>
  <c r="N124" i="447"/>
  <c r="M124" i="447"/>
  <c r="L124" i="447"/>
  <c r="BX123" i="447"/>
  <c r="BY123" i="447" s="1"/>
  <c r="BH123" i="447"/>
  <c r="BG123" i="447"/>
  <c r="BF123" i="447"/>
  <c r="BE123" i="447"/>
  <c r="BD123" i="447"/>
  <c r="BC123" i="447"/>
  <c r="BB123" i="447"/>
  <c r="BA123" i="447"/>
  <c r="AZ123" i="447"/>
  <c r="AY123" i="447"/>
  <c r="AN123" i="447"/>
  <c r="AL123" i="447"/>
  <c r="AM123" i="447" s="1"/>
  <c r="AK123" i="447"/>
  <c r="AI123" i="447"/>
  <c r="AJ123" i="447" s="1"/>
  <c r="AH123" i="447"/>
  <c r="AG123" i="447"/>
  <c r="AF123" i="447"/>
  <c r="AE123" i="447"/>
  <c r="AD123" i="447"/>
  <c r="AC123" i="447"/>
  <c r="AB123" i="447"/>
  <c r="AA123" i="447"/>
  <c r="Z123" i="447"/>
  <c r="Y123" i="447"/>
  <c r="X123" i="447"/>
  <c r="W123" i="447"/>
  <c r="V123" i="447"/>
  <c r="U123" i="447"/>
  <c r="T123" i="447"/>
  <c r="S123" i="447"/>
  <c r="R123" i="447"/>
  <c r="Q123" i="447"/>
  <c r="P123" i="447"/>
  <c r="O123" i="447"/>
  <c r="N123" i="447"/>
  <c r="M123" i="447"/>
  <c r="L123" i="447"/>
  <c r="BX122" i="447"/>
  <c r="BY122" i="447" s="1"/>
  <c r="BH122" i="447"/>
  <c r="BI122" i="447" s="1"/>
  <c r="BG122" i="447"/>
  <c r="BF122" i="447"/>
  <c r="BE122" i="447"/>
  <c r="BD122" i="447"/>
  <c r="BC122" i="447"/>
  <c r="BB122" i="447"/>
  <c r="BA122" i="447"/>
  <c r="AZ122" i="447"/>
  <c r="AY122" i="447"/>
  <c r="AN122" i="447"/>
  <c r="AL122" i="447"/>
  <c r="AM122" i="447" s="1"/>
  <c r="AK122" i="447"/>
  <c r="AI122" i="447"/>
  <c r="AJ122" i="447" s="1"/>
  <c r="AH122" i="447"/>
  <c r="AG122" i="447"/>
  <c r="AF122" i="447"/>
  <c r="AE122" i="447"/>
  <c r="AD122" i="447"/>
  <c r="AC122" i="447"/>
  <c r="AB122" i="447"/>
  <c r="AA122" i="447"/>
  <c r="Z122" i="447"/>
  <c r="Y122" i="447"/>
  <c r="X122" i="447"/>
  <c r="W122" i="447"/>
  <c r="V122" i="447"/>
  <c r="U122" i="447"/>
  <c r="T122" i="447"/>
  <c r="S122" i="447"/>
  <c r="R122" i="447"/>
  <c r="Q122" i="447"/>
  <c r="P122" i="447"/>
  <c r="O122" i="447"/>
  <c r="N122" i="447"/>
  <c r="M122" i="447"/>
  <c r="L122" i="447"/>
  <c r="BX121" i="447"/>
  <c r="BY121" i="447" s="1"/>
  <c r="BH121" i="447"/>
  <c r="BJ121" i="447" s="1"/>
  <c r="BG121" i="447"/>
  <c r="BF121" i="447"/>
  <c r="BE121" i="447"/>
  <c r="BD121" i="447"/>
  <c r="BC121" i="447"/>
  <c r="BB121" i="447"/>
  <c r="BA121" i="447"/>
  <c r="AZ121" i="447"/>
  <c r="AY121" i="447"/>
  <c r="AN121" i="447"/>
  <c r="AS121" i="447" s="1"/>
  <c r="AL121" i="447"/>
  <c r="AM121" i="447" s="1"/>
  <c r="AK121" i="447"/>
  <c r="AI121" i="447"/>
  <c r="AJ121" i="447" s="1"/>
  <c r="AH121" i="447"/>
  <c r="AG121" i="447"/>
  <c r="AF121" i="447"/>
  <c r="AE121" i="447"/>
  <c r="AD121" i="447"/>
  <c r="AC121" i="447"/>
  <c r="AB121" i="447"/>
  <c r="AA121" i="447"/>
  <c r="Z121" i="447"/>
  <c r="Y121" i="447"/>
  <c r="X121" i="447"/>
  <c r="W121" i="447"/>
  <c r="V121" i="447"/>
  <c r="U121" i="447"/>
  <c r="T121" i="447"/>
  <c r="S121" i="447"/>
  <c r="R121" i="447"/>
  <c r="Q121" i="447"/>
  <c r="P121" i="447"/>
  <c r="O121" i="447"/>
  <c r="N121" i="447"/>
  <c r="M121" i="447"/>
  <c r="L121" i="447"/>
  <c r="BX120" i="447"/>
  <c r="BY120" i="447" s="1"/>
  <c r="BH120" i="447"/>
  <c r="BG120" i="447"/>
  <c r="BF120" i="447"/>
  <c r="BE120" i="447"/>
  <c r="BD120" i="447"/>
  <c r="BC120" i="447"/>
  <c r="BB120" i="447"/>
  <c r="BA120" i="447"/>
  <c r="AZ120" i="447"/>
  <c r="AY120" i="447"/>
  <c r="AN120" i="447"/>
  <c r="AL120" i="447"/>
  <c r="AM120" i="447" s="1"/>
  <c r="AK120" i="447"/>
  <c r="AI120" i="447"/>
  <c r="AJ120" i="447" s="1"/>
  <c r="AH120" i="447"/>
  <c r="AG120" i="447"/>
  <c r="AF120" i="447"/>
  <c r="AE120" i="447"/>
  <c r="AD120" i="447"/>
  <c r="AC120" i="447"/>
  <c r="AB120" i="447"/>
  <c r="AA120" i="447"/>
  <c r="Z120" i="447"/>
  <c r="Y120" i="447"/>
  <c r="X120" i="447"/>
  <c r="W120" i="447"/>
  <c r="V120" i="447"/>
  <c r="U120" i="447"/>
  <c r="T120" i="447"/>
  <c r="S120" i="447"/>
  <c r="R120" i="447"/>
  <c r="Q120" i="447"/>
  <c r="P120" i="447"/>
  <c r="O120" i="447"/>
  <c r="N120" i="447"/>
  <c r="M120" i="447"/>
  <c r="L120" i="447"/>
  <c r="BX119" i="447"/>
  <c r="BY119" i="447" s="1"/>
  <c r="BL119" i="447"/>
  <c r="BH119" i="447"/>
  <c r="BG119" i="447"/>
  <c r="BF119" i="447"/>
  <c r="BE119" i="447"/>
  <c r="BD119" i="447"/>
  <c r="BC119" i="447"/>
  <c r="BB119" i="447"/>
  <c r="BA119" i="447"/>
  <c r="AZ119" i="447"/>
  <c r="AY119" i="447"/>
  <c r="AN119" i="447"/>
  <c r="BT119" i="447" s="1"/>
  <c r="AL119" i="447"/>
  <c r="AM119" i="447"/>
  <c r="AK119" i="447"/>
  <c r="AI119" i="447"/>
  <c r="AJ119" i="447" s="1"/>
  <c r="AH119" i="447"/>
  <c r="AG119" i="447"/>
  <c r="AF119" i="447"/>
  <c r="AE119" i="447"/>
  <c r="AD119" i="447"/>
  <c r="AC119" i="447"/>
  <c r="AB119" i="447"/>
  <c r="AA119" i="447"/>
  <c r="Z119" i="447"/>
  <c r="Y119" i="447"/>
  <c r="X119" i="447"/>
  <c r="W119" i="447"/>
  <c r="V119" i="447"/>
  <c r="U119" i="447"/>
  <c r="T119" i="447"/>
  <c r="S119" i="447"/>
  <c r="R119" i="447"/>
  <c r="Q119" i="447"/>
  <c r="P119" i="447"/>
  <c r="O119" i="447"/>
  <c r="N119" i="447"/>
  <c r="M119" i="447"/>
  <c r="L119" i="447"/>
  <c r="BX118" i="447"/>
  <c r="BY118" i="447" s="1"/>
  <c r="BH118" i="447"/>
  <c r="BI118" i="447" s="1"/>
  <c r="BG118" i="447"/>
  <c r="BF118" i="447"/>
  <c r="BE118" i="447"/>
  <c r="BD118" i="447"/>
  <c r="BC118" i="447"/>
  <c r="BB118" i="447"/>
  <c r="BA118" i="447"/>
  <c r="AZ118" i="447"/>
  <c r="AY118" i="447"/>
  <c r="AN118" i="447"/>
  <c r="AL118" i="447"/>
  <c r="AM118" i="447" s="1"/>
  <c r="AK118" i="447"/>
  <c r="AI118" i="447"/>
  <c r="AJ118" i="447" s="1"/>
  <c r="AH118" i="447"/>
  <c r="AG118" i="447"/>
  <c r="AF118" i="447"/>
  <c r="AE118" i="447"/>
  <c r="AD118" i="447"/>
  <c r="AC118" i="447"/>
  <c r="AB118" i="447"/>
  <c r="AA118" i="447"/>
  <c r="Z118" i="447"/>
  <c r="Y118" i="447"/>
  <c r="X118" i="447"/>
  <c r="W118" i="447"/>
  <c r="V118" i="447"/>
  <c r="U118" i="447"/>
  <c r="T118" i="447"/>
  <c r="S118" i="447"/>
  <c r="R118" i="447"/>
  <c r="Q118" i="447"/>
  <c r="P118" i="447"/>
  <c r="O118" i="447"/>
  <c r="N118" i="447"/>
  <c r="M118" i="447"/>
  <c r="L118" i="447"/>
  <c r="BX117" i="447"/>
  <c r="BY117" i="447" s="1"/>
  <c r="BH117" i="447"/>
  <c r="BG117" i="447"/>
  <c r="BF117" i="447"/>
  <c r="BE117" i="447"/>
  <c r="BD117" i="447"/>
  <c r="BC117" i="447"/>
  <c r="BB117" i="447"/>
  <c r="BA117" i="447"/>
  <c r="AZ117" i="447"/>
  <c r="AY117" i="447"/>
  <c r="AN117" i="447"/>
  <c r="BM117" i="447" s="1"/>
  <c r="AL117" i="447"/>
  <c r="AM117" i="447" s="1"/>
  <c r="AK117" i="447"/>
  <c r="AI117" i="447"/>
  <c r="AJ117" i="447" s="1"/>
  <c r="AH117" i="447"/>
  <c r="AG117" i="447"/>
  <c r="AF117" i="447"/>
  <c r="AE117" i="447"/>
  <c r="AD117" i="447"/>
  <c r="AC117" i="447"/>
  <c r="AB117" i="447"/>
  <c r="AA117" i="447"/>
  <c r="Z117" i="447"/>
  <c r="Y117" i="447"/>
  <c r="X117" i="447"/>
  <c r="W117" i="447"/>
  <c r="V117" i="447"/>
  <c r="U117" i="447"/>
  <c r="T117" i="447"/>
  <c r="S117" i="447"/>
  <c r="R117" i="447"/>
  <c r="Q117" i="447"/>
  <c r="P117" i="447"/>
  <c r="O117" i="447"/>
  <c r="N117" i="447"/>
  <c r="M117" i="447"/>
  <c r="L117" i="447"/>
  <c r="BX116" i="447"/>
  <c r="BY116" i="447" s="1"/>
  <c r="BH116" i="447"/>
  <c r="BG116" i="447"/>
  <c r="BF116" i="447"/>
  <c r="BE116" i="447"/>
  <c r="BD116" i="447"/>
  <c r="BC116" i="447"/>
  <c r="BB116" i="447"/>
  <c r="BA116" i="447"/>
  <c r="AZ116" i="447"/>
  <c r="AY116" i="447"/>
  <c r="AN116" i="447"/>
  <c r="AL116" i="447"/>
  <c r="AM116" i="447" s="1"/>
  <c r="AK116" i="447"/>
  <c r="AI116" i="447"/>
  <c r="AJ116" i="447" s="1"/>
  <c r="AH116" i="447"/>
  <c r="AG116" i="447"/>
  <c r="AF116" i="447"/>
  <c r="AE116" i="447"/>
  <c r="AD116" i="447"/>
  <c r="AC116" i="447"/>
  <c r="AB116" i="447"/>
  <c r="AA116" i="447"/>
  <c r="Z116" i="447"/>
  <c r="Y116" i="447"/>
  <c r="X116" i="447"/>
  <c r="W116" i="447"/>
  <c r="V116" i="447"/>
  <c r="U116" i="447"/>
  <c r="T116" i="447"/>
  <c r="S116" i="447"/>
  <c r="R116" i="447"/>
  <c r="Q116" i="447"/>
  <c r="P116" i="447"/>
  <c r="O116" i="447"/>
  <c r="N116" i="447"/>
  <c r="M116" i="447"/>
  <c r="L116" i="447"/>
  <c r="BX115" i="447"/>
  <c r="BY115" i="447" s="1"/>
  <c r="BH115" i="447"/>
  <c r="BJ115" i="447" s="1"/>
  <c r="BG115" i="447"/>
  <c r="BF115" i="447"/>
  <c r="BE115" i="447"/>
  <c r="BD115" i="447"/>
  <c r="BC115" i="447"/>
  <c r="BB115" i="447"/>
  <c r="BA115" i="447"/>
  <c r="AZ115" i="447"/>
  <c r="AY115" i="447"/>
  <c r="AN115" i="447"/>
  <c r="BO115" i="447" s="1"/>
  <c r="AL115" i="447"/>
  <c r="AM115" i="447" s="1"/>
  <c r="AK115" i="447"/>
  <c r="AI115" i="447"/>
  <c r="AJ115" i="447" s="1"/>
  <c r="AH115" i="447"/>
  <c r="AG115" i="447"/>
  <c r="AF115" i="447"/>
  <c r="AE115" i="447"/>
  <c r="AD115" i="447"/>
  <c r="AC115" i="447"/>
  <c r="AB115" i="447"/>
  <c r="AA115" i="447"/>
  <c r="Z115" i="447"/>
  <c r="Y115" i="447"/>
  <c r="X115" i="447"/>
  <c r="W115" i="447"/>
  <c r="V115" i="447"/>
  <c r="U115" i="447"/>
  <c r="T115" i="447"/>
  <c r="S115" i="447"/>
  <c r="R115" i="447"/>
  <c r="Q115" i="447"/>
  <c r="P115" i="447"/>
  <c r="O115" i="447"/>
  <c r="N115" i="447"/>
  <c r="M115" i="447"/>
  <c r="L115" i="447"/>
  <c r="BX114" i="447"/>
  <c r="BY114" i="447" s="1"/>
  <c r="BH114" i="447"/>
  <c r="BG114" i="447"/>
  <c r="BF114" i="447"/>
  <c r="BE114" i="447"/>
  <c r="BD114" i="447"/>
  <c r="BC114" i="447"/>
  <c r="BB114" i="447"/>
  <c r="BA114" i="447"/>
  <c r="AZ114" i="447"/>
  <c r="AY114" i="447"/>
  <c r="AN114" i="447"/>
  <c r="AL114" i="447"/>
  <c r="AM114" i="447" s="1"/>
  <c r="AK114" i="447"/>
  <c r="AI114" i="447"/>
  <c r="AJ114" i="447" s="1"/>
  <c r="AH114" i="447"/>
  <c r="AG114" i="447"/>
  <c r="AF114" i="447"/>
  <c r="AE114" i="447"/>
  <c r="AD114" i="447"/>
  <c r="AC114" i="447"/>
  <c r="AB114" i="447"/>
  <c r="AA114" i="447"/>
  <c r="Z114" i="447"/>
  <c r="Y114" i="447"/>
  <c r="X114" i="447"/>
  <c r="W114" i="447"/>
  <c r="V114" i="447"/>
  <c r="U114" i="447"/>
  <c r="T114" i="447"/>
  <c r="S114" i="447"/>
  <c r="R114" i="447"/>
  <c r="Q114" i="447"/>
  <c r="P114" i="447"/>
  <c r="O114" i="447"/>
  <c r="N114" i="447"/>
  <c r="M114" i="447"/>
  <c r="L114" i="447"/>
  <c r="BX113" i="447"/>
  <c r="BY113" i="447" s="1"/>
  <c r="BH113" i="447"/>
  <c r="BG113" i="447"/>
  <c r="BF113" i="447"/>
  <c r="BE113" i="447"/>
  <c r="BD113" i="447"/>
  <c r="BC113" i="447"/>
  <c r="BB113" i="447"/>
  <c r="BA113" i="447"/>
  <c r="AZ113" i="447"/>
  <c r="AY113" i="447"/>
  <c r="AN113" i="447"/>
  <c r="AV113" i="447" s="1"/>
  <c r="AW113" i="447" s="1"/>
  <c r="AL113" i="447"/>
  <c r="AM113" i="447" s="1"/>
  <c r="AK113" i="447"/>
  <c r="AI113" i="447"/>
  <c r="AJ113" i="447" s="1"/>
  <c r="AH113" i="447"/>
  <c r="AG113" i="447"/>
  <c r="AF113" i="447"/>
  <c r="AE113" i="447"/>
  <c r="AD113" i="447"/>
  <c r="AC113" i="447"/>
  <c r="AB113" i="447"/>
  <c r="AA113" i="447"/>
  <c r="Z113" i="447"/>
  <c r="Y113" i="447"/>
  <c r="X113" i="447"/>
  <c r="W113" i="447"/>
  <c r="V113" i="447"/>
  <c r="U113" i="447"/>
  <c r="T113" i="447"/>
  <c r="S113" i="447"/>
  <c r="R113" i="447"/>
  <c r="Q113" i="447"/>
  <c r="P113" i="447"/>
  <c r="O113" i="447"/>
  <c r="N113" i="447"/>
  <c r="M113" i="447"/>
  <c r="L113" i="447"/>
  <c r="BX112" i="447"/>
  <c r="BY112" i="447" s="1"/>
  <c r="BH112" i="447"/>
  <c r="BK112" i="447" s="1"/>
  <c r="BG112" i="447"/>
  <c r="BF112" i="447"/>
  <c r="BE112" i="447"/>
  <c r="BD112" i="447"/>
  <c r="BC112" i="447"/>
  <c r="BB112" i="447"/>
  <c r="BA112" i="447"/>
  <c r="AZ112" i="447"/>
  <c r="AY112" i="447"/>
  <c r="AN112" i="447"/>
  <c r="AL112" i="447"/>
  <c r="AM112" i="447" s="1"/>
  <c r="AK112" i="447"/>
  <c r="AI112" i="447"/>
  <c r="AJ112" i="447" s="1"/>
  <c r="AH112" i="447"/>
  <c r="AG112" i="447"/>
  <c r="AF112" i="447"/>
  <c r="AE112" i="447"/>
  <c r="AD112" i="447"/>
  <c r="AC112" i="447"/>
  <c r="AB112" i="447"/>
  <c r="AA112" i="447"/>
  <c r="Z112" i="447"/>
  <c r="Y112" i="447"/>
  <c r="X112" i="447"/>
  <c r="W112" i="447"/>
  <c r="V112" i="447"/>
  <c r="U112" i="447"/>
  <c r="T112" i="447"/>
  <c r="S112" i="447"/>
  <c r="R112" i="447"/>
  <c r="Q112" i="447"/>
  <c r="P112" i="447"/>
  <c r="O112" i="447"/>
  <c r="N112" i="447"/>
  <c r="M112" i="447"/>
  <c r="L112" i="447"/>
  <c r="BX111" i="447"/>
  <c r="BY111" i="447" s="1"/>
  <c r="BO111" i="447"/>
  <c r="BH111" i="447"/>
  <c r="BG111" i="447"/>
  <c r="BF111" i="447"/>
  <c r="BE111" i="447"/>
  <c r="BD111" i="447"/>
  <c r="BC111" i="447"/>
  <c r="BB111" i="447"/>
  <c r="BA111" i="447"/>
  <c r="AZ111" i="447"/>
  <c r="AY111" i="447"/>
  <c r="AP111" i="447"/>
  <c r="AQ111" i="447" s="1"/>
  <c r="AN111" i="447"/>
  <c r="BS111" i="447" s="1"/>
  <c r="AL111" i="447"/>
  <c r="AM111" i="447" s="1"/>
  <c r="AK111" i="447"/>
  <c r="AI111" i="447"/>
  <c r="AJ111" i="447" s="1"/>
  <c r="AH111" i="447"/>
  <c r="AG111" i="447"/>
  <c r="AF111" i="447"/>
  <c r="AE111" i="447"/>
  <c r="AD111" i="447"/>
  <c r="AC111" i="447"/>
  <c r="AB111" i="447"/>
  <c r="AA111" i="447"/>
  <c r="Z111" i="447"/>
  <c r="Y111" i="447"/>
  <c r="X111" i="447"/>
  <c r="W111" i="447"/>
  <c r="V111" i="447"/>
  <c r="U111" i="447"/>
  <c r="T111" i="447"/>
  <c r="S111" i="447"/>
  <c r="R111" i="447"/>
  <c r="Q111" i="447"/>
  <c r="P111" i="447"/>
  <c r="O111" i="447"/>
  <c r="N111" i="447"/>
  <c r="M111" i="447"/>
  <c r="L111" i="447"/>
  <c r="BX110" i="447"/>
  <c r="BY110" i="447" s="1"/>
  <c r="BH110" i="447"/>
  <c r="BJ110" i="447" s="1"/>
  <c r="BG110" i="447"/>
  <c r="BF110" i="447"/>
  <c r="BE110" i="447"/>
  <c r="BD110" i="447"/>
  <c r="BC110" i="447"/>
  <c r="BB110" i="447"/>
  <c r="BA110" i="447"/>
  <c r="AZ110" i="447"/>
  <c r="AY110" i="447"/>
  <c r="AN110" i="447"/>
  <c r="AL110" i="447"/>
  <c r="AM110" i="447" s="1"/>
  <c r="AK110" i="447"/>
  <c r="AI110" i="447"/>
  <c r="AJ110" i="447" s="1"/>
  <c r="AH110" i="447"/>
  <c r="AG110" i="447"/>
  <c r="AF110" i="447"/>
  <c r="AE110" i="447"/>
  <c r="AD110" i="447"/>
  <c r="AC110" i="447"/>
  <c r="AB110" i="447"/>
  <c r="AA110" i="447"/>
  <c r="Z110" i="447"/>
  <c r="Y110" i="447"/>
  <c r="X110" i="447"/>
  <c r="W110" i="447"/>
  <c r="V110" i="447"/>
  <c r="U110" i="447"/>
  <c r="T110" i="447"/>
  <c r="S110" i="447"/>
  <c r="R110" i="447"/>
  <c r="Q110" i="447"/>
  <c r="P110" i="447"/>
  <c r="O110" i="447"/>
  <c r="N110" i="447"/>
  <c r="M110" i="447"/>
  <c r="L110" i="447"/>
  <c r="BX109" i="447"/>
  <c r="BY109" i="447" s="1"/>
  <c r="BH109" i="447"/>
  <c r="BG109" i="447"/>
  <c r="BF109" i="447"/>
  <c r="BE109" i="447"/>
  <c r="BD109" i="447"/>
  <c r="BC109" i="447"/>
  <c r="BB109" i="447"/>
  <c r="BA109" i="447"/>
  <c r="AZ109" i="447"/>
  <c r="AY109" i="447"/>
  <c r="AN109" i="447"/>
  <c r="AS109" i="447" s="1"/>
  <c r="AL109" i="447"/>
  <c r="AM109" i="447" s="1"/>
  <c r="AK109" i="447"/>
  <c r="AJ109" i="447"/>
  <c r="AI109" i="447"/>
  <c r="AH109" i="447"/>
  <c r="AG109" i="447"/>
  <c r="AF109" i="447"/>
  <c r="AE109" i="447"/>
  <c r="AD109" i="447"/>
  <c r="AC109" i="447"/>
  <c r="AB109" i="447"/>
  <c r="AA109" i="447"/>
  <c r="Z109" i="447"/>
  <c r="Y109" i="447"/>
  <c r="X109" i="447"/>
  <c r="W109" i="447"/>
  <c r="V109" i="447"/>
  <c r="U109" i="447"/>
  <c r="T109" i="447"/>
  <c r="S109" i="447"/>
  <c r="R109" i="447"/>
  <c r="Q109" i="447"/>
  <c r="P109" i="447"/>
  <c r="O109" i="447"/>
  <c r="N109" i="447"/>
  <c r="M109" i="447"/>
  <c r="L109" i="447"/>
  <c r="BX108" i="447"/>
  <c r="BY108" i="447" s="1"/>
  <c r="BH108" i="447"/>
  <c r="BJ108" i="447" s="1"/>
  <c r="BG108" i="447"/>
  <c r="BF108" i="447"/>
  <c r="BE108" i="447"/>
  <c r="BD108" i="447"/>
  <c r="BC108" i="447"/>
  <c r="BB108" i="447"/>
  <c r="BA108" i="447"/>
  <c r="AZ108" i="447"/>
  <c r="AY108" i="447"/>
  <c r="AN108" i="447"/>
  <c r="BQ108" i="447" s="1"/>
  <c r="AL108" i="447"/>
  <c r="AM108" i="447" s="1"/>
  <c r="AK108" i="447"/>
  <c r="AI108" i="447"/>
  <c r="AJ108" i="447" s="1"/>
  <c r="AH108" i="447"/>
  <c r="AG108" i="447"/>
  <c r="AF108" i="447"/>
  <c r="AE108" i="447"/>
  <c r="AD108" i="447"/>
  <c r="AC108" i="447"/>
  <c r="AB108" i="447"/>
  <c r="AA108" i="447"/>
  <c r="Z108" i="447"/>
  <c r="Y108" i="447"/>
  <c r="X108" i="447"/>
  <c r="W108" i="447"/>
  <c r="V108" i="447"/>
  <c r="U108" i="447"/>
  <c r="T108" i="447"/>
  <c r="S108" i="447"/>
  <c r="R108" i="447"/>
  <c r="Q108" i="447"/>
  <c r="P108" i="447"/>
  <c r="O108" i="447"/>
  <c r="N108" i="447"/>
  <c r="M108" i="447"/>
  <c r="L108" i="447"/>
  <c r="BX107" i="447"/>
  <c r="BY107" i="447" s="1"/>
  <c r="BI107" i="447"/>
  <c r="BH107" i="447"/>
  <c r="BG107" i="447"/>
  <c r="BF107" i="447"/>
  <c r="BE107" i="447"/>
  <c r="BD107" i="447"/>
  <c r="BC107" i="447"/>
  <c r="BB107" i="447"/>
  <c r="BA107" i="447"/>
  <c r="AZ107" i="447"/>
  <c r="AY107" i="447"/>
  <c r="AN107" i="447"/>
  <c r="BO107" i="447" s="1"/>
  <c r="AL107" i="447"/>
  <c r="AM107" i="447" s="1"/>
  <c r="AK107" i="447"/>
  <c r="AI107" i="447"/>
  <c r="AJ107" i="447"/>
  <c r="AH107" i="447"/>
  <c r="AG107" i="447"/>
  <c r="AF107" i="447"/>
  <c r="AE107" i="447"/>
  <c r="AD107" i="447"/>
  <c r="AC107" i="447"/>
  <c r="AB107" i="447"/>
  <c r="AA107" i="447"/>
  <c r="Z107" i="447"/>
  <c r="Y107" i="447"/>
  <c r="X107" i="447"/>
  <c r="W107" i="447"/>
  <c r="V107" i="447"/>
  <c r="U107" i="447"/>
  <c r="T107" i="447"/>
  <c r="S107" i="447"/>
  <c r="R107" i="447"/>
  <c r="Q107" i="447"/>
  <c r="P107" i="447"/>
  <c r="O107" i="447"/>
  <c r="N107" i="447"/>
  <c r="M107" i="447"/>
  <c r="L107" i="447"/>
  <c r="BX106" i="447"/>
  <c r="BY106" i="447" s="1"/>
  <c r="BH106" i="447"/>
  <c r="BI106" i="447" s="1"/>
  <c r="BG106" i="447"/>
  <c r="BF106" i="447"/>
  <c r="BE106" i="447"/>
  <c r="BD106" i="447"/>
  <c r="BC106" i="447"/>
  <c r="BB106" i="447"/>
  <c r="BA106" i="447"/>
  <c r="AZ106" i="447"/>
  <c r="AY106" i="447"/>
  <c r="AN106" i="447"/>
  <c r="AL106" i="447"/>
  <c r="AM106" i="447" s="1"/>
  <c r="AK106" i="447"/>
  <c r="AI106" i="447"/>
  <c r="AJ106" i="447" s="1"/>
  <c r="AH106" i="447"/>
  <c r="AG106" i="447"/>
  <c r="AF106" i="447"/>
  <c r="AE106" i="447"/>
  <c r="AD106" i="447"/>
  <c r="AC106" i="447"/>
  <c r="AB106" i="447"/>
  <c r="AA106" i="447"/>
  <c r="Z106" i="447"/>
  <c r="Y106" i="447"/>
  <c r="X106" i="447"/>
  <c r="W106" i="447"/>
  <c r="V106" i="447"/>
  <c r="U106" i="447"/>
  <c r="T106" i="447"/>
  <c r="S106" i="447"/>
  <c r="R106" i="447"/>
  <c r="Q106" i="447"/>
  <c r="P106" i="447"/>
  <c r="O106" i="447"/>
  <c r="N106" i="447"/>
  <c r="M106" i="447"/>
  <c r="L106" i="447"/>
  <c r="BX105" i="447"/>
  <c r="BY105" i="447" s="1"/>
  <c r="BH105" i="447"/>
  <c r="BG105" i="447"/>
  <c r="BF105" i="447"/>
  <c r="BE105" i="447"/>
  <c r="BD105" i="447"/>
  <c r="BC105" i="447"/>
  <c r="BB105" i="447"/>
  <c r="BA105" i="447"/>
  <c r="AZ105" i="447"/>
  <c r="AY105" i="447"/>
  <c r="AS105" i="447"/>
  <c r="AN105" i="447"/>
  <c r="BR105" i="447" s="1"/>
  <c r="AL105" i="447"/>
  <c r="AM105" i="447" s="1"/>
  <c r="AK105" i="447"/>
  <c r="AI105" i="447"/>
  <c r="AJ105" i="447" s="1"/>
  <c r="AH105" i="447"/>
  <c r="AG105" i="447"/>
  <c r="AF105" i="447"/>
  <c r="AE105" i="447"/>
  <c r="AD105" i="447"/>
  <c r="AC105" i="447"/>
  <c r="AB105" i="447"/>
  <c r="AA105" i="447"/>
  <c r="Z105" i="447"/>
  <c r="Y105" i="447"/>
  <c r="X105" i="447"/>
  <c r="W105" i="447"/>
  <c r="V105" i="447"/>
  <c r="U105" i="447"/>
  <c r="T105" i="447"/>
  <c r="S105" i="447"/>
  <c r="R105" i="447"/>
  <c r="Q105" i="447"/>
  <c r="P105" i="447"/>
  <c r="O105" i="447"/>
  <c r="N105" i="447"/>
  <c r="M105" i="447"/>
  <c r="L105" i="447"/>
  <c r="BX104" i="447"/>
  <c r="BY104" i="447" s="1"/>
  <c r="BH104" i="447"/>
  <c r="BG104" i="447"/>
  <c r="BF104" i="447"/>
  <c r="BE104" i="447"/>
  <c r="BD104" i="447"/>
  <c r="BC104" i="447"/>
  <c r="BB104" i="447"/>
  <c r="BA104" i="447"/>
  <c r="AZ104" i="447"/>
  <c r="AY104" i="447"/>
  <c r="AN104" i="447"/>
  <c r="BR104" i="447" s="1"/>
  <c r="AL104" i="447"/>
  <c r="AM104" i="447" s="1"/>
  <c r="AK104" i="447"/>
  <c r="AI104" i="447"/>
  <c r="AJ104" i="447" s="1"/>
  <c r="AH104" i="447"/>
  <c r="AG104" i="447"/>
  <c r="AF104" i="447"/>
  <c r="AE104" i="447"/>
  <c r="AD104" i="447"/>
  <c r="AC104" i="447"/>
  <c r="AB104" i="447"/>
  <c r="AA104" i="447"/>
  <c r="Z104" i="447"/>
  <c r="Y104" i="447"/>
  <c r="X104" i="447"/>
  <c r="W104" i="447"/>
  <c r="V104" i="447"/>
  <c r="U104" i="447"/>
  <c r="T104" i="447"/>
  <c r="S104" i="447"/>
  <c r="R104" i="447"/>
  <c r="Q104" i="447"/>
  <c r="P104" i="447"/>
  <c r="O104" i="447"/>
  <c r="N104" i="447"/>
  <c r="M104" i="447"/>
  <c r="L104" i="447"/>
  <c r="BX103" i="447"/>
  <c r="BY103" i="447" s="1"/>
  <c r="BH103" i="447"/>
  <c r="BG103" i="447"/>
  <c r="BF103" i="447"/>
  <c r="BE103" i="447"/>
  <c r="BD103" i="447"/>
  <c r="BC103" i="447"/>
  <c r="BB103" i="447"/>
  <c r="BA103" i="447"/>
  <c r="AZ103" i="447"/>
  <c r="AY103" i="447"/>
  <c r="AN103" i="447"/>
  <c r="AL103" i="447"/>
  <c r="AM103" i="447" s="1"/>
  <c r="AK103" i="447"/>
  <c r="AI103" i="447"/>
  <c r="AJ103" i="447" s="1"/>
  <c r="AH103" i="447"/>
  <c r="AG103" i="447"/>
  <c r="AF103" i="447"/>
  <c r="AE103" i="447"/>
  <c r="AD103" i="447"/>
  <c r="AC103" i="447"/>
  <c r="AB103" i="447"/>
  <c r="AA103" i="447"/>
  <c r="Z103" i="447"/>
  <c r="Y103" i="447"/>
  <c r="X103" i="447"/>
  <c r="W103" i="447"/>
  <c r="V103" i="447"/>
  <c r="U103" i="447"/>
  <c r="T103" i="447"/>
  <c r="S103" i="447"/>
  <c r="R103" i="447"/>
  <c r="Q103" i="447"/>
  <c r="P103" i="447"/>
  <c r="O103" i="447"/>
  <c r="N103" i="447"/>
  <c r="M103" i="447"/>
  <c r="L103" i="447"/>
  <c r="BX102" i="447"/>
  <c r="BY102" i="447" s="1"/>
  <c r="BP102" i="447"/>
  <c r="BH102" i="447"/>
  <c r="BI102" i="447" s="1"/>
  <c r="BG102" i="447"/>
  <c r="BF102" i="447"/>
  <c r="BE102" i="447"/>
  <c r="BD102" i="447"/>
  <c r="BC102" i="447"/>
  <c r="BB102" i="447"/>
  <c r="BA102" i="447"/>
  <c r="AZ102" i="447"/>
  <c r="AY102" i="447"/>
  <c r="AU102" i="447"/>
  <c r="AN102" i="447"/>
  <c r="AO102" i="447" s="1"/>
  <c r="AL102" i="447"/>
  <c r="AM102" i="447" s="1"/>
  <c r="AK102" i="447"/>
  <c r="AI102" i="447"/>
  <c r="AJ102" i="447"/>
  <c r="AH102" i="447"/>
  <c r="AG102" i="447"/>
  <c r="AF102" i="447"/>
  <c r="AE102" i="447"/>
  <c r="AD102" i="447"/>
  <c r="AC102" i="447"/>
  <c r="AB102" i="447"/>
  <c r="AA102" i="447"/>
  <c r="Z102" i="447"/>
  <c r="Y102" i="447"/>
  <c r="X102" i="447"/>
  <c r="W102" i="447"/>
  <c r="V102" i="447"/>
  <c r="U102" i="447"/>
  <c r="T102" i="447"/>
  <c r="S102" i="447"/>
  <c r="R102" i="447"/>
  <c r="Q102" i="447"/>
  <c r="P102" i="447"/>
  <c r="O102" i="447"/>
  <c r="N102" i="447"/>
  <c r="M102" i="447"/>
  <c r="L102" i="447"/>
  <c r="BX101" i="447"/>
  <c r="BY101" i="447" s="1"/>
  <c r="BH101" i="447"/>
  <c r="BG101" i="447"/>
  <c r="BF101" i="447"/>
  <c r="BE101" i="447"/>
  <c r="BD101" i="447"/>
  <c r="BC101" i="447"/>
  <c r="BB101" i="447"/>
  <c r="BA101" i="447"/>
  <c r="AZ101" i="447"/>
  <c r="AY101" i="447"/>
  <c r="AN101" i="447"/>
  <c r="AL101" i="447"/>
  <c r="AM101" i="447" s="1"/>
  <c r="AK101" i="447"/>
  <c r="AJ101" i="447"/>
  <c r="AI101" i="447"/>
  <c r="AH101" i="447"/>
  <c r="AG101" i="447"/>
  <c r="AF101" i="447"/>
  <c r="AE101" i="447"/>
  <c r="AD101" i="447"/>
  <c r="AC101" i="447"/>
  <c r="AB101" i="447"/>
  <c r="AA101" i="447"/>
  <c r="Z101" i="447"/>
  <c r="Y101" i="447"/>
  <c r="X101" i="447"/>
  <c r="W101" i="447"/>
  <c r="V101" i="447"/>
  <c r="U101" i="447"/>
  <c r="T101" i="447"/>
  <c r="S101" i="447"/>
  <c r="R101" i="447"/>
  <c r="Q101" i="447"/>
  <c r="P101" i="447"/>
  <c r="O101" i="447"/>
  <c r="N101" i="447"/>
  <c r="M101" i="447"/>
  <c r="L101" i="447"/>
  <c r="BX100" i="447"/>
  <c r="BY100" i="447" s="1"/>
  <c r="BJ100" i="447"/>
  <c r="BH100" i="447"/>
  <c r="BK100" i="447" s="1"/>
  <c r="BG100" i="447"/>
  <c r="BF100" i="447"/>
  <c r="BE100" i="447"/>
  <c r="BD100" i="447"/>
  <c r="BC100" i="447"/>
  <c r="BB100" i="447"/>
  <c r="BA100" i="447"/>
  <c r="AZ100" i="447"/>
  <c r="AY100" i="447"/>
  <c r="AN100" i="447"/>
  <c r="BL100" i="447" s="1"/>
  <c r="AM100" i="447"/>
  <c r="AL100" i="447"/>
  <c r="AK100" i="447"/>
  <c r="AI100" i="447"/>
  <c r="AJ100" i="447" s="1"/>
  <c r="AH100" i="447"/>
  <c r="AG100" i="447"/>
  <c r="AF100" i="447"/>
  <c r="AE100" i="447"/>
  <c r="AD100" i="447"/>
  <c r="AC100" i="447"/>
  <c r="AB100" i="447"/>
  <c r="AA100" i="447"/>
  <c r="Z100" i="447"/>
  <c r="Y100" i="447"/>
  <c r="X100" i="447"/>
  <c r="W100" i="447"/>
  <c r="V100" i="447"/>
  <c r="U100" i="447"/>
  <c r="T100" i="447"/>
  <c r="S100" i="447"/>
  <c r="R100" i="447"/>
  <c r="Q100" i="447"/>
  <c r="P100" i="447"/>
  <c r="O100" i="447"/>
  <c r="N100" i="447"/>
  <c r="M100" i="447"/>
  <c r="L100" i="447"/>
  <c r="BX99" i="447"/>
  <c r="BY99" i="447" s="1"/>
  <c r="BH99" i="447"/>
  <c r="BG99" i="447"/>
  <c r="BF99" i="447"/>
  <c r="BE99" i="447"/>
  <c r="BD99" i="447"/>
  <c r="BC99" i="447"/>
  <c r="BB99" i="447"/>
  <c r="BA99" i="447"/>
  <c r="AZ99" i="447"/>
  <c r="AY99" i="447"/>
  <c r="AN99" i="447"/>
  <c r="AP99" i="447" s="1"/>
  <c r="AQ99" i="447" s="1"/>
  <c r="AL99" i="447"/>
  <c r="AM99" i="447" s="1"/>
  <c r="AK99" i="447"/>
  <c r="AI99" i="447"/>
  <c r="AJ99" i="447" s="1"/>
  <c r="AH99" i="447"/>
  <c r="AG99" i="447"/>
  <c r="AF99" i="447"/>
  <c r="AE99" i="447"/>
  <c r="AD99" i="447"/>
  <c r="AC99" i="447"/>
  <c r="AB99" i="447"/>
  <c r="AA99" i="447"/>
  <c r="Z99" i="447"/>
  <c r="Y99" i="447"/>
  <c r="X99" i="447"/>
  <c r="W99" i="447"/>
  <c r="V99" i="447"/>
  <c r="U99" i="447"/>
  <c r="T99" i="447"/>
  <c r="S99" i="447"/>
  <c r="R99" i="447"/>
  <c r="Q99" i="447"/>
  <c r="P99" i="447"/>
  <c r="O99" i="447"/>
  <c r="N99" i="447"/>
  <c r="M99" i="447"/>
  <c r="L99" i="447"/>
  <c r="BX98" i="447"/>
  <c r="BY98" i="447" s="1"/>
  <c r="BH98" i="447"/>
  <c r="BK98" i="447" s="1"/>
  <c r="BG98" i="447"/>
  <c r="BF98" i="447"/>
  <c r="BE98" i="447"/>
  <c r="BD98" i="447"/>
  <c r="BC98" i="447"/>
  <c r="BB98" i="447"/>
  <c r="BA98" i="447"/>
  <c r="AZ98" i="447"/>
  <c r="AY98" i="447"/>
  <c r="AN98" i="447"/>
  <c r="AL98" i="447"/>
  <c r="AM98" i="447" s="1"/>
  <c r="AK98" i="447"/>
  <c r="AI98" i="447"/>
  <c r="AJ98" i="447" s="1"/>
  <c r="AH98" i="447"/>
  <c r="AG98" i="447"/>
  <c r="AF98" i="447"/>
  <c r="AE98" i="447"/>
  <c r="AD98" i="447"/>
  <c r="AC98" i="447"/>
  <c r="AB98" i="447"/>
  <c r="AA98" i="447"/>
  <c r="Z98" i="447"/>
  <c r="Y98" i="447"/>
  <c r="X98" i="447"/>
  <c r="W98" i="447"/>
  <c r="V98" i="447"/>
  <c r="U98" i="447"/>
  <c r="T98" i="447"/>
  <c r="S98" i="447"/>
  <c r="R98" i="447"/>
  <c r="Q98" i="447"/>
  <c r="P98" i="447"/>
  <c r="O98" i="447"/>
  <c r="N98" i="447"/>
  <c r="M98" i="447"/>
  <c r="L98" i="447"/>
  <c r="BX97" i="447"/>
  <c r="BY97" i="447" s="1"/>
  <c r="BH97" i="447"/>
  <c r="BI97" i="447" s="1"/>
  <c r="BG97" i="447"/>
  <c r="BF97" i="447"/>
  <c r="BE97" i="447"/>
  <c r="BD97" i="447"/>
  <c r="BC97" i="447"/>
  <c r="BB97" i="447"/>
  <c r="BA97" i="447"/>
  <c r="AZ97" i="447"/>
  <c r="AY97" i="447"/>
  <c r="AN97" i="447"/>
  <c r="AL97" i="447"/>
  <c r="AM97" i="447" s="1"/>
  <c r="AK97" i="447"/>
  <c r="AI97" i="447"/>
  <c r="AJ97" i="447" s="1"/>
  <c r="AH97" i="447"/>
  <c r="AG97" i="447"/>
  <c r="AF97" i="447"/>
  <c r="AE97" i="447"/>
  <c r="AD97" i="447"/>
  <c r="AC97" i="447"/>
  <c r="AB97" i="447"/>
  <c r="AA97" i="447"/>
  <c r="Z97" i="447"/>
  <c r="Y97" i="447"/>
  <c r="X97" i="447"/>
  <c r="W97" i="447"/>
  <c r="V97" i="447"/>
  <c r="U97" i="447"/>
  <c r="T97" i="447"/>
  <c r="S97" i="447"/>
  <c r="R97" i="447"/>
  <c r="Q97" i="447"/>
  <c r="P97" i="447"/>
  <c r="O97" i="447"/>
  <c r="N97" i="447"/>
  <c r="M97" i="447"/>
  <c r="L97" i="447"/>
  <c r="BX96" i="447"/>
  <c r="BY96" i="447" s="1"/>
  <c r="BH96" i="447"/>
  <c r="BG96" i="447"/>
  <c r="BF96" i="447"/>
  <c r="BE96" i="447"/>
  <c r="BD96" i="447"/>
  <c r="BC96" i="447"/>
  <c r="BB96" i="447"/>
  <c r="BA96" i="447"/>
  <c r="AZ96" i="447"/>
  <c r="AY96" i="447"/>
  <c r="AN96" i="447"/>
  <c r="AO96" i="447" s="1"/>
  <c r="AL96" i="447"/>
  <c r="AM96" i="447" s="1"/>
  <c r="AK96" i="447"/>
  <c r="AI96" i="447"/>
  <c r="AJ96" i="447" s="1"/>
  <c r="AH96" i="447"/>
  <c r="AG96" i="447"/>
  <c r="AF96" i="447"/>
  <c r="AE96" i="447"/>
  <c r="AD96" i="447"/>
  <c r="AC96" i="447"/>
  <c r="AB96" i="447"/>
  <c r="AA96" i="447"/>
  <c r="Z96" i="447"/>
  <c r="Y96" i="447"/>
  <c r="X96" i="447"/>
  <c r="W96" i="447"/>
  <c r="V96" i="447"/>
  <c r="U96" i="447"/>
  <c r="T96" i="447"/>
  <c r="S96" i="447"/>
  <c r="R96" i="447"/>
  <c r="Q96" i="447"/>
  <c r="P96" i="447"/>
  <c r="O96" i="447"/>
  <c r="N96" i="447"/>
  <c r="M96" i="447"/>
  <c r="L96" i="447"/>
  <c r="BX95" i="447"/>
  <c r="BY95" i="447" s="1"/>
  <c r="BH95" i="447"/>
  <c r="BG95" i="447"/>
  <c r="BF95" i="447"/>
  <c r="BE95" i="447"/>
  <c r="BD95" i="447"/>
  <c r="BC95" i="447"/>
  <c r="BB95" i="447"/>
  <c r="BA95" i="447"/>
  <c r="AZ95" i="447"/>
  <c r="AY95" i="447"/>
  <c r="AS95" i="447"/>
  <c r="AN95" i="447"/>
  <c r="AL95" i="447"/>
  <c r="AM95" i="447" s="1"/>
  <c r="AK95" i="447"/>
  <c r="AI95" i="447"/>
  <c r="AJ95" i="447" s="1"/>
  <c r="AH95" i="447"/>
  <c r="AG95" i="447"/>
  <c r="AF95" i="447"/>
  <c r="AE95" i="447"/>
  <c r="AD95" i="447"/>
  <c r="AC95" i="447"/>
  <c r="AB95" i="447"/>
  <c r="AA95" i="447"/>
  <c r="Z95" i="447"/>
  <c r="Y95" i="447"/>
  <c r="X95" i="447"/>
  <c r="W95" i="447"/>
  <c r="V95" i="447"/>
  <c r="U95" i="447"/>
  <c r="T95" i="447"/>
  <c r="S95" i="447"/>
  <c r="R95" i="447"/>
  <c r="Q95" i="447"/>
  <c r="P95" i="447"/>
  <c r="O95" i="447"/>
  <c r="N95" i="447"/>
  <c r="M95" i="447"/>
  <c r="L95" i="447"/>
  <c r="BX94" i="447"/>
  <c r="BY94" i="447" s="1"/>
  <c r="BH94" i="447"/>
  <c r="BG94" i="447"/>
  <c r="BF94" i="447"/>
  <c r="BE94" i="447"/>
  <c r="BD94" i="447"/>
  <c r="BC94" i="447"/>
  <c r="BB94" i="447"/>
  <c r="BA94" i="447"/>
  <c r="AZ94" i="447"/>
  <c r="AY94" i="447"/>
  <c r="AN94" i="447"/>
  <c r="AV94" i="447" s="1"/>
  <c r="AW94" i="447" s="1"/>
  <c r="AL94" i="447"/>
  <c r="AM94" i="447" s="1"/>
  <c r="AK94" i="447"/>
  <c r="AJ94" i="447"/>
  <c r="AI94" i="447"/>
  <c r="AH94" i="447"/>
  <c r="AG94" i="447"/>
  <c r="AF94" i="447"/>
  <c r="AE94" i="447"/>
  <c r="AD94" i="447"/>
  <c r="AC94" i="447"/>
  <c r="AB94" i="447"/>
  <c r="AA94" i="447"/>
  <c r="Z94" i="447"/>
  <c r="Y94" i="447"/>
  <c r="X94" i="447"/>
  <c r="W94" i="447"/>
  <c r="V94" i="447"/>
  <c r="U94" i="447"/>
  <c r="T94" i="447"/>
  <c r="S94" i="447"/>
  <c r="R94" i="447"/>
  <c r="Q94" i="447"/>
  <c r="P94" i="447"/>
  <c r="O94" i="447"/>
  <c r="N94" i="447"/>
  <c r="M94" i="447"/>
  <c r="L94" i="447"/>
  <c r="BX93" i="447"/>
  <c r="BY93" i="447" s="1"/>
  <c r="BH93" i="447"/>
  <c r="BI93" i="447" s="1"/>
  <c r="BG93" i="447"/>
  <c r="BF93" i="447"/>
  <c r="BE93" i="447"/>
  <c r="BD93" i="447"/>
  <c r="BC93" i="447"/>
  <c r="BB93" i="447"/>
  <c r="BA93" i="447"/>
  <c r="AZ93" i="447"/>
  <c r="AY93" i="447"/>
  <c r="AN93" i="447"/>
  <c r="AL93" i="447"/>
  <c r="AM93" i="447" s="1"/>
  <c r="AK93" i="447"/>
  <c r="AI93" i="447"/>
  <c r="AJ93" i="447" s="1"/>
  <c r="AH93" i="447"/>
  <c r="AG93" i="447"/>
  <c r="AF93" i="447"/>
  <c r="AE93" i="447"/>
  <c r="AD93" i="447"/>
  <c r="AC93" i="447"/>
  <c r="AB93" i="447"/>
  <c r="AA93" i="447"/>
  <c r="Z93" i="447"/>
  <c r="Y93" i="447"/>
  <c r="X93" i="447"/>
  <c r="W93" i="447"/>
  <c r="V93" i="447"/>
  <c r="U93" i="447"/>
  <c r="T93" i="447"/>
  <c r="S93" i="447"/>
  <c r="R93" i="447"/>
  <c r="Q93" i="447"/>
  <c r="P93" i="447"/>
  <c r="O93" i="447"/>
  <c r="N93" i="447"/>
  <c r="M93" i="447"/>
  <c r="L93" i="447"/>
  <c r="BX92" i="447"/>
  <c r="BY92" i="447" s="1"/>
  <c r="BH92" i="447"/>
  <c r="BG92" i="447"/>
  <c r="BF92" i="447"/>
  <c r="BE92" i="447"/>
  <c r="BD92" i="447"/>
  <c r="BC92" i="447"/>
  <c r="BB92" i="447"/>
  <c r="BA92" i="447"/>
  <c r="AZ92" i="447"/>
  <c r="AY92" i="447"/>
  <c r="AN92" i="447"/>
  <c r="AL92" i="447"/>
  <c r="AM92" i="447" s="1"/>
  <c r="AK92" i="447"/>
  <c r="AI92" i="447"/>
  <c r="AJ92" i="447" s="1"/>
  <c r="AH92" i="447"/>
  <c r="AG92" i="447"/>
  <c r="AF92" i="447"/>
  <c r="AE92" i="447"/>
  <c r="AD92" i="447"/>
  <c r="AC92" i="447"/>
  <c r="AB92" i="447"/>
  <c r="AA92" i="447"/>
  <c r="Z92" i="447"/>
  <c r="Y92" i="447"/>
  <c r="X92" i="447"/>
  <c r="W92" i="447"/>
  <c r="V92" i="447"/>
  <c r="U92" i="447"/>
  <c r="T92" i="447"/>
  <c r="S92" i="447"/>
  <c r="R92" i="447"/>
  <c r="Q92" i="447"/>
  <c r="P92" i="447"/>
  <c r="O92" i="447"/>
  <c r="N92" i="447"/>
  <c r="M92" i="447"/>
  <c r="L92" i="447"/>
  <c r="BX91" i="447"/>
  <c r="BY91" i="447" s="1"/>
  <c r="BH91" i="447"/>
  <c r="BJ91" i="447" s="1"/>
  <c r="BG91" i="447"/>
  <c r="BF91" i="447"/>
  <c r="BE91" i="447"/>
  <c r="BD91" i="447"/>
  <c r="BC91" i="447"/>
  <c r="BB91" i="447"/>
  <c r="BA91" i="447"/>
  <c r="AZ91" i="447"/>
  <c r="AY91" i="447"/>
  <c r="AN91" i="447"/>
  <c r="BR91" i="447" s="1"/>
  <c r="AL91" i="447"/>
  <c r="AM91" i="447" s="1"/>
  <c r="AK91" i="447"/>
  <c r="AI91" i="447"/>
  <c r="AJ91" i="447" s="1"/>
  <c r="AH91" i="447"/>
  <c r="AG91" i="447"/>
  <c r="AF91" i="447"/>
  <c r="AE91" i="447"/>
  <c r="AD91" i="447"/>
  <c r="AC91" i="447"/>
  <c r="AB91" i="447"/>
  <c r="AA91" i="447"/>
  <c r="Z91" i="447"/>
  <c r="Y91" i="447"/>
  <c r="X91" i="447"/>
  <c r="W91" i="447"/>
  <c r="V91" i="447"/>
  <c r="U91" i="447"/>
  <c r="T91" i="447"/>
  <c r="S91" i="447"/>
  <c r="R91" i="447"/>
  <c r="Q91" i="447"/>
  <c r="P91" i="447"/>
  <c r="O91" i="447"/>
  <c r="N91" i="447"/>
  <c r="M91" i="447"/>
  <c r="L91" i="447"/>
  <c r="BX90" i="447"/>
  <c r="BY90" i="447" s="1"/>
  <c r="BH90" i="447"/>
  <c r="BG90" i="447"/>
  <c r="BF90" i="447"/>
  <c r="BE90" i="447"/>
  <c r="BD90" i="447"/>
  <c r="BC90" i="447"/>
  <c r="BB90" i="447"/>
  <c r="BA90" i="447"/>
  <c r="AZ90" i="447"/>
  <c r="AY90" i="447"/>
  <c r="AN90" i="447"/>
  <c r="AL90" i="447"/>
  <c r="AM90" i="447" s="1"/>
  <c r="AK90" i="447"/>
  <c r="AI90" i="447"/>
  <c r="AJ90" i="447" s="1"/>
  <c r="AH90" i="447"/>
  <c r="AG90" i="447"/>
  <c r="AF90" i="447"/>
  <c r="AE90" i="447"/>
  <c r="AD90" i="447"/>
  <c r="AC90" i="447"/>
  <c r="AB90" i="447"/>
  <c r="AA90" i="447"/>
  <c r="Z90" i="447"/>
  <c r="Y90" i="447"/>
  <c r="X90" i="447"/>
  <c r="W90" i="447"/>
  <c r="V90" i="447"/>
  <c r="U90" i="447"/>
  <c r="T90" i="447"/>
  <c r="S90" i="447"/>
  <c r="R90" i="447"/>
  <c r="Q90" i="447"/>
  <c r="P90" i="447"/>
  <c r="O90" i="447"/>
  <c r="N90" i="447"/>
  <c r="M90" i="447"/>
  <c r="L90" i="447"/>
  <c r="BX89" i="447"/>
  <c r="BY89" i="447" s="1"/>
  <c r="BH89" i="447"/>
  <c r="BG89" i="447"/>
  <c r="BF89" i="447"/>
  <c r="BE89" i="447"/>
  <c r="BD89" i="447"/>
  <c r="BC89" i="447"/>
  <c r="BB89" i="447"/>
  <c r="BA89" i="447"/>
  <c r="AZ89" i="447"/>
  <c r="AY89" i="447"/>
  <c r="AN89" i="447"/>
  <c r="AL89" i="447"/>
  <c r="AM89" i="447" s="1"/>
  <c r="AK89" i="447"/>
  <c r="AI89" i="447"/>
  <c r="AJ89" i="447" s="1"/>
  <c r="AH89" i="447"/>
  <c r="AG89" i="447"/>
  <c r="AF89" i="447"/>
  <c r="AE89" i="447"/>
  <c r="AD89" i="447"/>
  <c r="AC89" i="447"/>
  <c r="AB89" i="447"/>
  <c r="AA89" i="447"/>
  <c r="Z89" i="447"/>
  <c r="Y89" i="447"/>
  <c r="X89" i="447"/>
  <c r="W89" i="447"/>
  <c r="V89" i="447"/>
  <c r="U89" i="447"/>
  <c r="T89" i="447"/>
  <c r="S89" i="447"/>
  <c r="R89" i="447"/>
  <c r="Q89" i="447"/>
  <c r="P89" i="447"/>
  <c r="O89" i="447"/>
  <c r="N89" i="447"/>
  <c r="M89" i="447"/>
  <c r="L89" i="447"/>
  <c r="BX88" i="447"/>
  <c r="BY88" i="447" s="1"/>
  <c r="BH88" i="447"/>
  <c r="BG88" i="447"/>
  <c r="BF88" i="447"/>
  <c r="BE88" i="447"/>
  <c r="BD88" i="447"/>
  <c r="BC88" i="447"/>
  <c r="BB88" i="447"/>
  <c r="BA88" i="447"/>
  <c r="AZ88" i="447"/>
  <c r="AY88" i="447"/>
  <c r="AN88" i="447"/>
  <c r="AL88" i="447"/>
  <c r="AM88" i="447" s="1"/>
  <c r="AK88" i="447"/>
  <c r="AI88" i="447"/>
  <c r="AJ88" i="447" s="1"/>
  <c r="AH88" i="447"/>
  <c r="AG88" i="447"/>
  <c r="AF88" i="447"/>
  <c r="AE88" i="447"/>
  <c r="AD88" i="447"/>
  <c r="AC88" i="447"/>
  <c r="AB88" i="447"/>
  <c r="AA88" i="447"/>
  <c r="Z88" i="447"/>
  <c r="Y88" i="447"/>
  <c r="X88" i="447"/>
  <c r="W88" i="447"/>
  <c r="V88" i="447"/>
  <c r="U88" i="447"/>
  <c r="T88" i="447"/>
  <c r="S88" i="447"/>
  <c r="R88" i="447"/>
  <c r="Q88" i="447"/>
  <c r="P88" i="447"/>
  <c r="O88" i="447"/>
  <c r="N88" i="447"/>
  <c r="M88" i="447"/>
  <c r="L88" i="447"/>
  <c r="BX87" i="447"/>
  <c r="BY87" i="447" s="1"/>
  <c r="BH87" i="447"/>
  <c r="BK87" i="447" s="1"/>
  <c r="BG87" i="447"/>
  <c r="BF87" i="447"/>
  <c r="BE87" i="447"/>
  <c r="BD87" i="447"/>
  <c r="BC87" i="447"/>
  <c r="BB87" i="447"/>
  <c r="BA87" i="447"/>
  <c r="AZ87" i="447"/>
  <c r="AY87" i="447"/>
  <c r="AN87" i="447"/>
  <c r="BS87" i="447" s="1"/>
  <c r="AL87" i="447"/>
  <c r="AM87" i="447" s="1"/>
  <c r="AK87" i="447"/>
  <c r="AI87" i="447"/>
  <c r="AJ87" i="447" s="1"/>
  <c r="AH87" i="447"/>
  <c r="AG87" i="447"/>
  <c r="AF87" i="447"/>
  <c r="AE87" i="447"/>
  <c r="AD87" i="447"/>
  <c r="AC87" i="447"/>
  <c r="AB87" i="447"/>
  <c r="AA87" i="447"/>
  <c r="Z87" i="447"/>
  <c r="Y87" i="447"/>
  <c r="X87" i="447"/>
  <c r="W87" i="447"/>
  <c r="V87" i="447"/>
  <c r="U87" i="447"/>
  <c r="T87" i="447"/>
  <c r="S87" i="447"/>
  <c r="R87" i="447"/>
  <c r="Q87" i="447"/>
  <c r="P87" i="447"/>
  <c r="O87" i="447"/>
  <c r="N87" i="447"/>
  <c r="M87" i="447"/>
  <c r="L87" i="447"/>
  <c r="BX86" i="447"/>
  <c r="BY86" i="447" s="1"/>
  <c r="BH86" i="447"/>
  <c r="BG86" i="447"/>
  <c r="BF86" i="447"/>
  <c r="BE86" i="447"/>
  <c r="BD86" i="447"/>
  <c r="BC86" i="447"/>
  <c r="BB86" i="447"/>
  <c r="BA86" i="447"/>
  <c r="AZ86" i="447"/>
  <c r="AY86" i="447"/>
  <c r="AN86" i="447"/>
  <c r="AL86" i="447"/>
  <c r="AM86" i="447" s="1"/>
  <c r="AK86" i="447"/>
  <c r="AI86" i="447"/>
  <c r="AJ86" i="447" s="1"/>
  <c r="AH86" i="447"/>
  <c r="AG86" i="447"/>
  <c r="AF86" i="447"/>
  <c r="AE86" i="447"/>
  <c r="AD86" i="447"/>
  <c r="AC86" i="447"/>
  <c r="AB86" i="447"/>
  <c r="AA86" i="447"/>
  <c r="Z86" i="447"/>
  <c r="Y86" i="447"/>
  <c r="X86" i="447"/>
  <c r="W86" i="447"/>
  <c r="V86" i="447"/>
  <c r="U86" i="447"/>
  <c r="T86" i="447"/>
  <c r="S86" i="447"/>
  <c r="R86" i="447"/>
  <c r="Q86" i="447"/>
  <c r="P86" i="447"/>
  <c r="O86" i="447"/>
  <c r="N86" i="447"/>
  <c r="M86" i="447"/>
  <c r="L86" i="447"/>
  <c r="BX85" i="447"/>
  <c r="BY85" i="447" s="1"/>
  <c r="BH85" i="447"/>
  <c r="BG85" i="447"/>
  <c r="BF85" i="447"/>
  <c r="BE85" i="447"/>
  <c r="BD85" i="447"/>
  <c r="BC85" i="447"/>
  <c r="BB85" i="447"/>
  <c r="BA85" i="447"/>
  <c r="AZ85" i="447"/>
  <c r="AY85" i="447"/>
  <c r="AN85" i="447"/>
  <c r="AL85" i="447"/>
  <c r="AM85" i="447" s="1"/>
  <c r="AK85" i="447"/>
  <c r="AI85" i="447"/>
  <c r="AJ85" i="447" s="1"/>
  <c r="AH85" i="447"/>
  <c r="AG85" i="447"/>
  <c r="AF85" i="447"/>
  <c r="AE85" i="447"/>
  <c r="AD85" i="447"/>
  <c r="AC85" i="447"/>
  <c r="AB85" i="447"/>
  <c r="AA85" i="447"/>
  <c r="Z85" i="447"/>
  <c r="Y85" i="447"/>
  <c r="X85" i="447"/>
  <c r="W85" i="447"/>
  <c r="V85" i="447"/>
  <c r="U85" i="447"/>
  <c r="T85" i="447"/>
  <c r="S85" i="447"/>
  <c r="R85" i="447"/>
  <c r="Q85" i="447"/>
  <c r="P85" i="447"/>
  <c r="O85" i="447"/>
  <c r="N85" i="447"/>
  <c r="M85" i="447"/>
  <c r="L85" i="447"/>
  <c r="BX84" i="447"/>
  <c r="BY84" i="447" s="1"/>
  <c r="BH84" i="447"/>
  <c r="BJ84" i="447" s="1"/>
  <c r="BG84" i="447"/>
  <c r="BF84" i="447"/>
  <c r="BE84" i="447"/>
  <c r="BD84" i="447"/>
  <c r="BC84" i="447"/>
  <c r="BB84" i="447"/>
  <c r="BA84" i="447"/>
  <c r="AZ84" i="447"/>
  <c r="AY84" i="447"/>
  <c r="AN84" i="447"/>
  <c r="AL84" i="447"/>
  <c r="AM84" i="447" s="1"/>
  <c r="AK84" i="447"/>
  <c r="AI84" i="447"/>
  <c r="AJ84" i="447" s="1"/>
  <c r="AH84" i="447"/>
  <c r="AG84" i="447"/>
  <c r="AF84" i="447"/>
  <c r="AE84" i="447"/>
  <c r="AD84" i="447"/>
  <c r="AC84" i="447"/>
  <c r="AB84" i="447"/>
  <c r="AA84" i="447"/>
  <c r="Z84" i="447"/>
  <c r="Y84" i="447"/>
  <c r="X84" i="447"/>
  <c r="W84" i="447"/>
  <c r="V84" i="447"/>
  <c r="U84" i="447"/>
  <c r="T84" i="447"/>
  <c r="S84" i="447"/>
  <c r="R84" i="447"/>
  <c r="Q84" i="447"/>
  <c r="P84" i="447"/>
  <c r="O84" i="447"/>
  <c r="N84" i="447"/>
  <c r="M84" i="447"/>
  <c r="L84" i="447"/>
  <c r="BX83" i="447"/>
  <c r="BY83" i="447" s="1"/>
  <c r="BH83" i="447"/>
  <c r="BK83" i="447" s="1"/>
  <c r="BG83" i="447"/>
  <c r="BF83" i="447"/>
  <c r="BE83" i="447"/>
  <c r="BD83" i="447"/>
  <c r="BC83" i="447"/>
  <c r="BB83" i="447"/>
  <c r="BA83" i="447"/>
  <c r="AZ83" i="447"/>
  <c r="AY83" i="447"/>
  <c r="AR83" i="447"/>
  <c r="AN83" i="447"/>
  <c r="BP83" i="447" s="1"/>
  <c r="AL83" i="447"/>
  <c r="AM83" i="447" s="1"/>
  <c r="AK83" i="447"/>
  <c r="AI83" i="447"/>
  <c r="AJ83" i="447" s="1"/>
  <c r="AH83" i="447"/>
  <c r="AG83" i="447"/>
  <c r="AF83" i="447"/>
  <c r="AE83" i="447"/>
  <c r="AD83" i="447"/>
  <c r="AC83" i="447"/>
  <c r="AB83" i="447"/>
  <c r="AA83" i="447"/>
  <c r="Z83" i="447"/>
  <c r="Y83" i="447"/>
  <c r="X83" i="447"/>
  <c r="W83" i="447"/>
  <c r="V83" i="447"/>
  <c r="U83" i="447"/>
  <c r="T83" i="447"/>
  <c r="S83" i="447"/>
  <c r="R83" i="447"/>
  <c r="Q83" i="447"/>
  <c r="P83" i="447"/>
  <c r="O83" i="447"/>
  <c r="N83" i="447"/>
  <c r="M83" i="447"/>
  <c r="L83" i="447"/>
  <c r="BX82" i="447"/>
  <c r="BY82" i="447" s="1"/>
  <c r="BH82" i="447"/>
  <c r="BI82" i="447" s="1"/>
  <c r="BG82" i="447"/>
  <c r="BF82" i="447"/>
  <c r="BE82" i="447"/>
  <c r="BD82" i="447"/>
  <c r="BC82" i="447"/>
  <c r="BB82" i="447"/>
  <c r="BA82" i="447"/>
  <c r="AZ82" i="447"/>
  <c r="AY82" i="447"/>
  <c r="AN82" i="447"/>
  <c r="BT82" i="447" s="1"/>
  <c r="AL82" i="447"/>
  <c r="AM82" i="447" s="1"/>
  <c r="AK82" i="447"/>
  <c r="AI82" i="447"/>
  <c r="AJ82" i="447" s="1"/>
  <c r="AH82" i="447"/>
  <c r="AG82" i="447"/>
  <c r="AF82" i="447"/>
  <c r="AE82" i="447"/>
  <c r="AD82" i="447"/>
  <c r="AC82" i="447"/>
  <c r="AB82" i="447"/>
  <c r="AA82" i="447"/>
  <c r="Z82" i="447"/>
  <c r="Y82" i="447"/>
  <c r="X82" i="447"/>
  <c r="W82" i="447"/>
  <c r="V82" i="447"/>
  <c r="U82" i="447"/>
  <c r="T82" i="447"/>
  <c r="S82" i="447"/>
  <c r="R82" i="447"/>
  <c r="Q82" i="447"/>
  <c r="P82" i="447"/>
  <c r="O82" i="447"/>
  <c r="N82" i="447"/>
  <c r="M82" i="447"/>
  <c r="L82" i="447"/>
  <c r="BX81" i="447"/>
  <c r="BY81" i="447" s="1"/>
  <c r="BH81" i="447"/>
  <c r="BI81" i="447" s="1"/>
  <c r="BG81" i="447"/>
  <c r="BF81" i="447"/>
  <c r="BE81" i="447"/>
  <c r="BD81" i="447"/>
  <c r="BC81" i="447"/>
  <c r="BB81" i="447"/>
  <c r="BA81" i="447"/>
  <c r="AZ81" i="447"/>
  <c r="AY81" i="447"/>
  <c r="AN81" i="447"/>
  <c r="BR81" i="447" s="1"/>
  <c r="AL81" i="447"/>
  <c r="AM81" i="447" s="1"/>
  <c r="AK81" i="447"/>
  <c r="AI81" i="447"/>
  <c r="AJ81" i="447" s="1"/>
  <c r="AH81" i="447"/>
  <c r="AG81" i="447"/>
  <c r="AF81" i="447"/>
  <c r="AE81" i="447"/>
  <c r="AD81" i="447"/>
  <c r="AC81" i="447"/>
  <c r="AB81" i="447"/>
  <c r="AA81" i="447"/>
  <c r="Z81" i="447"/>
  <c r="Y81" i="447"/>
  <c r="X81" i="447"/>
  <c r="W81" i="447"/>
  <c r="V81" i="447"/>
  <c r="U81" i="447"/>
  <c r="T81" i="447"/>
  <c r="S81" i="447"/>
  <c r="R81" i="447"/>
  <c r="Q81" i="447"/>
  <c r="P81" i="447"/>
  <c r="O81" i="447"/>
  <c r="N81" i="447"/>
  <c r="M81" i="447"/>
  <c r="L81" i="447"/>
  <c r="BX80" i="447"/>
  <c r="BY80" i="447" s="1"/>
  <c r="BT80" i="447"/>
  <c r="BP80" i="447"/>
  <c r="BH80" i="447"/>
  <c r="BI80" i="447" s="1"/>
  <c r="BG80" i="447"/>
  <c r="BF80" i="447"/>
  <c r="BE80" i="447"/>
  <c r="BD80" i="447"/>
  <c r="BC80" i="447"/>
  <c r="BB80" i="447"/>
  <c r="BA80" i="447"/>
  <c r="AZ80" i="447"/>
  <c r="AY80" i="447"/>
  <c r="AU80" i="447"/>
  <c r="AT80" i="447"/>
  <c r="AP80" i="447"/>
  <c r="AQ80" i="447" s="1"/>
  <c r="AN80" i="447"/>
  <c r="BR80" i="447" s="1"/>
  <c r="BQ80" i="447"/>
  <c r="AL80" i="447"/>
  <c r="AM80" i="447" s="1"/>
  <c r="AK80" i="447"/>
  <c r="AI80" i="447"/>
  <c r="AJ80" i="447" s="1"/>
  <c r="AH80" i="447"/>
  <c r="AG80" i="447"/>
  <c r="AF80" i="447"/>
  <c r="AE80" i="447"/>
  <c r="AD80" i="447"/>
  <c r="AC80" i="447"/>
  <c r="AB80" i="447"/>
  <c r="AA80" i="447"/>
  <c r="Z80" i="447"/>
  <c r="Y80" i="447"/>
  <c r="X80" i="447"/>
  <c r="W80" i="447"/>
  <c r="V80" i="447"/>
  <c r="U80" i="447"/>
  <c r="T80" i="447"/>
  <c r="S80" i="447"/>
  <c r="R80" i="447"/>
  <c r="Q80" i="447"/>
  <c r="P80" i="447"/>
  <c r="O80" i="447"/>
  <c r="N80" i="447"/>
  <c r="M80" i="447"/>
  <c r="L80" i="447"/>
  <c r="BX79" i="447"/>
  <c r="BY79" i="447" s="1"/>
  <c r="BH79" i="447"/>
  <c r="BG79" i="447"/>
  <c r="BF79" i="447"/>
  <c r="BE79" i="447"/>
  <c r="BD79" i="447"/>
  <c r="BC79" i="447"/>
  <c r="BB79" i="447"/>
  <c r="BA79" i="447"/>
  <c r="AZ79" i="447"/>
  <c r="AY79" i="447"/>
  <c r="AN79" i="447"/>
  <c r="AT79" i="447" s="1"/>
  <c r="AL79" i="447"/>
  <c r="AM79" i="447" s="1"/>
  <c r="AK79" i="447"/>
  <c r="AI79" i="447"/>
  <c r="AJ79" i="447" s="1"/>
  <c r="AH79" i="447"/>
  <c r="AG79" i="447"/>
  <c r="AF79" i="447"/>
  <c r="AE79" i="447"/>
  <c r="AD79" i="447"/>
  <c r="AC79" i="447"/>
  <c r="AB79" i="447"/>
  <c r="AA79" i="447"/>
  <c r="Z79" i="447"/>
  <c r="Y79" i="447"/>
  <c r="X79" i="447"/>
  <c r="W79" i="447"/>
  <c r="V79" i="447"/>
  <c r="U79" i="447"/>
  <c r="T79" i="447"/>
  <c r="S79" i="447"/>
  <c r="R79" i="447"/>
  <c r="Q79" i="447"/>
  <c r="P79" i="447"/>
  <c r="O79" i="447"/>
  <c r="N79" i="447"/>
  <c r="M79" i="447"/>
  <c r="L79" i="447"/>
  <c r="BX78" i="447"/>
  <c r="BY78" i="447" s="1"/>
  <c r="BH78" i="447"/>
  <c r="BK78" i="447" s="1"/>
  <c r="BG78" i="447"/>
  <c r="BF78" i="447"/>
  <c r="BE78" i="447"/>
  <c r="BD78" i="447"/>
  <c r="BC78" i="447"/>
  <c r="BB78" i="447"/>
  <c r="BA78" i="447"/>
  <c r="AZ78" i="447"/>
  <c r="AY78" i="447"/>
  <c r="AN78" i="447"/>
  <c r="AV78" i="447" s="1"/>
  <c r="AW78" i="447" s="1"/>
  <c r="AL78" i="447"/>
  <c r="AM78" i="447" s="1"/>
  <c r="AK78" i="447"/>
  <c r="AI78" i="447"/>
  <c r="AJ78" i="447" s="1"/>
  <c r="AH78" i="447"/>
  <c r="AG78" i="447"/>
  <c r="AF78" i="447"/>
  <c r="AE78" i="447"/>
  <c r="AD78" i="447"/>
  <c r="AC78" i="447"/>
  <c r="AB78" i="447"/>
  <c r="AA78" i="447"/>
  <c r="Z78" i="447"/>
  <c r="Y78" i="447"/>
  <c r="X78" i="447"/>
  <c r="W78" i="447"/>
  <c r="V78" i="447"/>
  <c r="U78" i="447"/>
  <c r="T78" i="447"/>
  <c r="S78" i="447"/>
  <c r="R78" i="447"/>
  <c r="Q78" i="447"/>
  <c r="P78" i="447"/>
  <c r="O78" i="447"/>
  <c r="N78" i="447"/>
  <c r="M78" i="447"/>
  <c r="L78" i="447"/>
  <c r="BX77" i="447"/>
  <c r="BY77" i="447" s="1"/>
  <c r="BH77" i="447"/>
  <c r="BK77" i="447" s="1"/>
  <c r="BG77" i="447"/>
  <c r="BF77" i="447"/>
  <c r="BE77" i="447"/>
  <c r="BD77" i="447"/>
  <c r="BC77" i="447"/>
  <c r="BB77" i="447"/>
  <c r="BA77" i="447"/>
  <c r="AZ77" i="447"/>
  <c r="AY77" i="447"/>
  <c r="AN77" i="447"/>
  <c r="AL77" i="447"/>
  <c r="AM77" i="447" s="1"/>
  <c r="AK77" i="447"/>
  <c r="AI77" i="447"/>
  <c r="AJ77" i="447" s="1"/>
  <c r="AH77" i="447"/>
  <c r="AG77" i="447"/>
  <c r="AF77" i="447"/>
  <c r="AE77" i="447"/>
  <c r="AD77" i="447"/>
  <c r="AC77" i="447"/>
  <c r="AB77" i="447"/>
  <c r="AA77" i="447"/>
  <c r="Z77" i="447"/>
  <c r="Y77" i="447"/>
  <c r="X77" i="447"/>
  <c r="W77" i="447"/>
  <c r="V77" i="447"/>
  <c r="U77" i="447"/>
  <c r="T77" i="447"/>
  <c r="S77" i="447"/>
  <c r="R77" i="447"/>
  <c r="Q77" i="447"/>
  <c r="P77" i="447"/>
  <c r="O77" i="447"/>
  <c r="N77" i="447"/>
  <c r="M77" i="447"/>
  <c r="L77" i="447"/>
  <c r="BX76" i="447"/>
  <c r="BY76" i="447" s="1"/>
  <c r="BH76" i="447"/>
  <c r="BG76" i="447"/>
  <c r="BF76" i="447"/>
  <c r="BE76" i="447"/>
  <c r="BD76" i="447"/>
  <c r="BC76" i="447"/>
  <c r="BB76" i="447"/>
  <c r="BA76" i="447"/>
  <c r="AZ76" i="447"/>
  <c r="AY76" i="447"/>
  <c r="AN76" i="447"/>
  <c r="BT76" i="447" s="1"/>
  <c r="AM76" i="447"/>
  <c r="AL76" i="447"/>
  <c r="AK76" i="447"/>
  <c r="AI76" i="447"/>
  <c r="AJ76" i="447" s="1"/>
  <c r="AH76" i="447"/>
  <c r="AG76" i="447"/>
  <c r="AF76" i="447"/>
  <c r="AE76" i="447"/>
  <c r="AD76" i="447"/>
  <c r="AC76" i="447"/>
  <c r="AB76" i="447"/>
  <c r="AA76" i="447"/>
  <c r="Z76" i="447"/>
  <c r="Y76" i="447"/>
  <c r="X76" i="447"/>
  <c r="W76" i="447"/>
  <c r="V76" i="447"/>
  <c r="U76" i="447"/>
  <c r="T76" i="447"/>
  <c r="S76" i="447"/>
  <c r="R76" i="447"/>
  <c r="Q76" i="447"/>
  <c r="P76" i="447"/>
  <c r="O76" i="447"/>
  <c r="N76" i="447"/>
  <c r="M76" i="447"/>
  <c r="L76" i="447"/>
  <c r="BX75" i="447"/>
  <c r="BY75" i="447" s="1"/>
  <c r="BK75" i="447"/>
  <c r="BH75" i="447"/>
  <c r="BJ75" i="447" s="1"/>
  <c r="BG75" i="447"/>
  <c r="BF75" i="447"/>
  <c r="BE75" i="447"/>
  <c r="BD75" i="447"/>
  <c r="BC75" i="447"/>
  <c r="BB75" i="447"/>
  <c r="BA75" i="447"/>
  <c r="AZ75" i="447"/>
  <c r="AY75" i="447"/>
  <c r="AP75" i="447"/>
  <c r="AQ75" i="447" s="1"/>
  <c r="AN75" i="447"/>
  <c r="BS75" i="447"/>
  <c r="AL75" i="447"/>
  <c r="AM75" i="447" s="1"/>
  <c r="AK75" i="447"/>
  <c r="AI75" i="447"/>
  <c r="AJ75" i="447" s="1"/>
  <c r="AH75" i="447"/>
  <c r="AG75" i="447"/>
  <c r="AF75" i="447"/>
  <c r="AE75" i="447"/>
  <c r="AD75" i="447"/>
  <c r="AC75" i="447"/>
  <c r="AB75" i="447"/>
  <c r="AA75" i="447"/>
  <c r="Z75" i="447"/>
  <c r="Y75" i="447"/>
  <c r="X75" i="447"/>
  <c r="W75" i="447"/>
  <c r="V75" i="447"/>
  <c r="U75" i="447"/>
  <c r="T75" i="447"/>
  <c r="S75" i="447"/>
  <c r="R75" i="447"/>
  <c r="Q75" i="447"/>
  <c r="P75" i="447"/>
  <c r="O75" i="447"/>
  <c r="N75" i="447"/>
  <c r="M75" i="447"/>
  <c r="L75" i="447"/>
  <c r="BX74" i="447"/>
  <c r="BY74" i="447" s="1"/>
  <c r="BH74" i="447"/>
  <c r="BJ74" i="447" s="1"/>
  <c r="BG74" i="447"/>
  <c r="BF74" i="447"/>
  <c r="BE74" i="447"/>
  <c r="BD74" i="447"/>
  <c r="BC74" i="447"/>
  <c r="BB74" i="447"/>
  <c r="BA74" i="447"/>
  <c r="AZ74" i="447"/>
  <c r="AY74" i="447"/>
  <c r="AN74" i="447"/>
  <c r="BM74" i="447" s="1"/>
  <c r="AM74" i="447"/>
  <c r="AL74" i="447"/>
  <c r="AK74" i="447"/>
  <c r="AI74" i="447"/>
  <c r="AJ74" i="447" s="1"/>
  <c r="AH74" i="447"/>
  <c r="AG74" i="447"/>
  <c r="AF74" i="447"/>
  <c r="AE74" i="447"/>
  <c r="AD74" i="447"/>
  <c r="AC74" i="447"/>
  <c r="AB74" i="447"/>
  <c r="AA74" i="447"/>
  <c r="Z74" i="447"/>
  <c r="Y74" i="447"/>
  <c r="X74" i="447"/>
  <c r="W74" i="447"/>
  <c r="V74" i="447"/>
  <c r="U74" i="447"/>
  <c r="T74" i="447"/>
  <c r="S74" i="447"/>
  <c r="R74" i="447"/>
  <c r="Q74" i="447"/>
  <c r="P74" i="447"/>
  <c r="O74" i="447"/>
  <c r="N74" i="447"/>
  <c r="M74" i="447"/>
  <c r="L74" i="447"/>
  <c r="BX73" i="447"/>
  <c r="BY73" i="447" s="1"/>
  <c r="BH73" i="447"/>
  <c r="BG73" i="447"/>
  <c r="BF73" i="447"/>
  <c r="BE73" i="447"/>
  <c r="BD73" i="447"/>
  <c r="BC73" i="447"/>
  <c r="BB73" i="447"/>
  <c r="BA73" i="447"/>
  <c r="AZ73" i="447"/>
  <c r="AY73" i="447"/>
  <c r="AN73" i="447"/>
  <c r="AT73" i="447" s="1"/>
  <c r="AL73" i="447"/>
  <c r="AM73" i="447" s="1"/>
  <c r="AK73" i="447"/>
  <c r="AI73" i="447"/>
  <c r="AJ73" i="447" s="1"/>
  <c r="AH73" i="447"/>
  <c r="AG73" i="447"/>
  <c r="AF73" i="447"/>
  <c r="AE73" i="447"/>
  <c r="AD73" i="447"/>
  <c r="AC73" i="447"/>
  <c r="AB73" i="447"/>
  <c r="AA73" i="447"/>
  <c r="Z73" i="447"/>
  <c r="Y73" i="447"/>
  <c r="X73" i="447"/>
  <c r="W73" i="447"/>
  <c r="V73" i="447"/>
  <c r="U73" i="447"/>
  <c r="T73" i="447"/>
  <c r="S73" i="447"/>
  <c r="R73" i="447"/>
  <c r="Q73" i="447"/>
  <c r="P73" i="447"/>
  <c r="O73" i="447"/>
  <c r="N73" i="447"/>
  <c r="M73" i="447"/>
  <c r="L73" i="447"/>
  <c r="BX72" i="447"/>
  <c r="BY72" i="447" s="1"/>
  <c r="BH72" i="447"/>
  <c r="BG72" i="447"/>
  <c r="BF72" i="447"/>
  <c r="BE72" i="447"/>
  <c r="BD72" i="447"/>
  <c r="BC72" i="447"/>
  <c r="BB72" i="447"/>
  <c r="BA72" i="447"/>
  <c r="AZ72" i="447"/>
  <c r="AY72" i="447"/>
  <c r="AN72" i="447"/>
  <c r="BP72" i="447" s="1"/>
  <c r="AL72" i="447"/>
  <c r="AM72" i="447" s="1"/>
  <c r="AK72" i="447"/>
  <c r="AI72" i="447"/>
  <c r="AJ72" i="447" s="1"/>
  <c r="AH72" i="447"/>
  <c r="AG72" i="447"/>
  <c r="AF72" i="447"/>
  <c r="AE72" i="447"/>
  <c r="AD72" i="447"/>
  <c r="AC72" i="447"/>
  <c r="AB72" i="447"/>
  <c r="AA72" i="447"/>
  <c r="Z72" i="447"/>
  <c r="Y72" i="447"/>
  <c r="X72" i="447"/>
  <c r="W72" i="447"/>
  <c r="V72" i="447"/>
  <c r="U72" i="447"/>
  <c r="T72" i="447"/>
  <c r="S72" i="447"/>
  <c r="R72" i="447"/>
  <c r="Q72" i="447"/>
  <c r="P72" i="447"/>
  <c r="O72" i="447"/>
  <c r="N72" i="447"/>
  <c r="M72" i="447"/>
  <c r="L72" i="447"/>
  <c r="BX71" i="447"/>
  <c r="BY71" i="447" s="1"/>
  <c r="BH71" i="447"/>
  <c r="BI71" i="447" s="1"/>
  <c r="BG71" i="447"/>
  <c r="BF71" i="447"/>
  <c r="BE71" i="447"/>
  <c r="BD71" i="447"/>
  <c r="BC71" i="447"/>
  <c r="BB71" i="447"/>
  <c r="BA71" i="447"/>
  <c r="AZ71" i="447"/>
  <c r="AY71" i="447"/>
  <c r="AN71" i="447"/>
  <c r="BT71" i="447" s="1"/>
  <c r="AL71" i="447"/>
  <c r="AM71" i="447" s="1"/>
  <c r="AK71" i="447"/>
  <c r="AI71" i="447"/>
  <c r="AJ71" i="447" s="1"/>
  <c r="AH71" i="447"/>
  <c r="AG71" i="447"/>
  <c r="AF71" i="447"/>
  <c r="AE71" i="447"/>
  <c r="AD71" i="447"/>
  <c r="AC71" i="447"/>
  <c r="AB71" i="447"/>
  <c r="AA71" i="447"/>
  <c r="Z71" i="447"/>
  <c r="Y71" i="447"/>
  <c r="X71" i="447"/>
  <c r="W71" i="447"/>
  <c r="V71" i="447"/>
  <c r="U71" i="447"/>
  <c r="T71" i="447"/>
  <c r="S71" i="447"/>
  <c r="R71" i="447"/>
  <c r="Q71" i="447"/>
  <c r="P71" i="447"/>
  <c r="O71" i="447"/>
  <c r="N71" i="447"/>
  <c r="M71" i="447"/>
  <c r="L71" i="447"/>
  <c r="BX70" i="447"/>
  <c r="BY70" i="447"/>
  <c r="BH70" i="447"/>
  <c r="BI70" i="447" s="1"/>
  <c r="BG70" i="447"/>
  <c r="BF70" i="447"/>
  <c r="BE70" i="447"/>
  <c r="BD70" i="447"/>
  <c r="BC70" i="447"/>
  <c r="BB70" i="447"/>
  <c r="BA70" i="447"/>
  <c r="AZ70" i="447"/>
  <c r="AY70" i="447"/>
  <c r="AN70" i="447"/>
  <c r="AL70" i="447"/>
  <c r="AM70" i="447" s="1"/>
  <c r="AK70" i="447"/>
  <c r="AI70" i="447"/>
  <c r="AJ70" i="447" s="1"/>
  <c r="AH70" i="447"/>
  <c r="AG70" i="447"/>
  <c r="AF70" i="447"/>
  <c r="AE70" i="447"/>
  <c r="AD70" i="447"/>
  <c r="AC70" i="447"/>
  <c r="AB70" i="447"/>
  <c r="AA70" i="447"/>
  <c r="Z70" i="447"/>
  <c r="Y70" i="447"/>
  <c r="X70" i="447"/>
  <c r="W70" i="447"/>
  <c r="V70" i="447"/>
  <c r="U70" i="447"/>
  <c r="T70" i="447"/>
  <c r="S70" i="447"/>
  <c r="R70" i="447"/>
  <c r="Q70" i="447"/>
  <c r="P70" i="447"/>
  <c r="O70" i="447"/>
  <c r="N70" i="447"/>
  <c r="M70" i="447"/>
  <c r="L70" i="447"/>
  <c r="BX69" i="447"/>
  <c r="BY69" i="447" s="1"/>
  <c r="BH69" i="447"/>
  <c r="BK69" i="447" s="1"/>
  <c r="BG69" i="447"/>
  <c r="BF69" i="447"/>
  <c r="BE69" i="447"/>
  <c r="BD69" i="447"/>
  <c r="BC69" i="447"/>
  <c r="BB69" i="447"/>
  <c r="BA69" i="447"/>
  <c r="AZ69" i="447"/>
  <c r="AY69" i="447"/>
  <c r="AN69" i="447"/>
  <c r="AL69" i="447"/>
  <c r="AM69" i="447" s="1"/>
  <c r="AK69" i="447"/>
  <c r="AI69" i="447"/>
  <c r="AJ69" i="447" s="1"/>
  <c r="AH69" i="447"/>
  <c r="AG69" i="447"/>
  <c r="AF69" i="447"/>
  <c r="AE69" i="447"/>
  <c r="AD69" i="447"/>
  <c r="AC69" i="447"/>
  <c r="AB69" i="447"/>
  <c r="AA69" i="447"/>
  <c r="Z69" i="447"/>
  <c r="Y69" i="447"/>
  <c r="X69" i="447"/>
  <c r="W69" i="447"/>
  <c r="V69" i="447"/>
  <c r="U69" i="447"/>
  <c r="T69" i="447"/>
  <c r="S69" i="447"/>
  <c r="R69" i="447"/>
  <c r="Q69" i="447"/>
  <c r="P69" i="447"/>
  <c r="O69" i="447"/>
  <c r="N69" i="447"/>
  <c r="M69" i="447"/>
  <c r="L69" i="447"/>
  <c r="BX68" i="447"/>
  <c r="BY68" i="447" s="1"/>
  <c r="BH68" i="447"/>
  <c r="BK68" i="447" s="1"/>
  <c r="BG68" i="447"/>
  <c r="BF68" i="447"/>
  <c r="BE68" i="447"/>
  <c r="BD68" i="447"/>
  <c r="BC68" i="447"/>
  <c r="BB68" i="447"/>
  <c r="BA68" i="447"/>
  <c r="AZ68" i="447"/>
  <c r="AY68" i="447"/>
  <c r="AN68" i="447"/>
  <c r="BQ68" i="447" s="1"/>
  <c r="AL68" i="447"/>
  <c r="AM68" i="447" s="1"/>
  <c r="AK68" i="447"/>
  <c r="AI68" i="447"/>
  <c r="AJ68" i="447" s="1"/>
  <c r="AH68" i="447"/>
  <c r="AG68" i="447"/>
  <c r="AF68" i="447"/>
  <c r="AE68" i="447"/>
  <c r="AD68" i="447"/>
  <c r="AC68" i="447"/>
  <c r="AB68" i="447"/>
  <c r="AA68" i="447"/>
  <c r="Z68" i="447"/>
  <c r="Y68" i="447"/>
  <c r="X68" i="447"/>
  <c r="W68" i="447"/>
  <c r="V68" i="447"/>
  <c r="U68" i="447"/>
  <c r="T68" i="447"/>
  <c r="S68" i="447"/>
  <c r="R68" i="447"/>
  <c r="Q68" i="447"/>
  <c r="P68" i="447"/>
  <c r="O68" i="447"/>
  <c r="N68" i="447"/>
  <c r="M68" i="447"/>
  <c r="L68" i="447"/>
  <c r="BX67" i="447"/>
  <c r="BY67" i="447" s="1"/>
  <c r="BH67" i="447"/>
  <c r="BG67" i="447"/>
  <c r="BF67" i="447"/>
  <c r="BE67" i="447"/>
  <c r="BD67" i="447"/>
  <c r="BC67" i="447"/>
  <c r="BB67" i="447"/>
  <c r="BA67" i="447"/>
  <c r="AZ67" i="447"/>
  <c r="AY67" i="447"/>
  <c r="AN67" i="447"/>
  <c r="BQ67" i="447" s="1"/>
  <c r="AL67" i="447"/>
  <c r="AM67" i="447" s="1"/>
  <c r="AK67" i="447"/>
  <c r="AI67" i="447"/>
  <c r="AJ67" i="447" s="1"/>
  <c r="AH67" i="447"/>
  <c r="AG67" i="447"/>
  <c r="AF67" i="447"/>
  <c r="AE67" i="447"/>
  <c r="AD67" i="447"/>
  <c r="AC67" i="447"/>
  <c r="AB67" i="447"/>
  <c r="AA67" i="447"/>
  <c r="Z67" i="447"/>
  <c r="Y67" i="447"/>
  <c r="X67" i="447"/>
  <c r="W67" i="447"/>
  <c r="V67" i="447"/>
  <c r="U67" i="447"/>
  <c r="T67" i="447"/>
  <c r="S67" i="447"/>
  <c r="R67" i="447"/>
  <c r="Q67" i="447"/>
  <c r="P67" i="447"/>
  <c r="O67" i="447"/>
  <c r="N67" i="447"/>
  <c r="M67" i="447"/>
  <c r="L67" i="447"/>
  <c r="BX66" i="447"/>
  <c r="BY66" i="447" s="1"/>
  <c r="BN66" i="447"/>
  <c r="BH66" i="447"/>
  <c r="BI66" i="447" s="1"/>
  <c r="BG66" i="447"/>
  <c r="BF66" i="447"/>
  <c r="BE66" i="447"/>
  <c r="BD66" i="447"/>
  <c r="BC66" i="447"/>
  <c r="BB66" i="447"/>
  <c r="BA66" i="447"/>
  <c r="AZ66" i="447"/>
  <c r="AY66" i="447"/>
  <c r="AN66" i="447"/>
  <c r="AV66" i="447" s="1"/>
  <c r="AW66" i="447" s="1"/>
  <c r="AL66" i="447"/>
  <c r="AM66" i="447" s="1"/>
  <c r="AK66" i="447"/>
  <c r="AI66" i="447"/>
  <c r="AJ66" i="447" s="1"/>
  <c r="AH66" i="447"/>
  <c r="AG66" i="447"/>
  <c r="AF66" i="447"/>
  <c r="AE66" i="447"/>
  <c r="AD66" i="447"/>
  <c r="AC66" i="447"/>
  <c r="AB66" i="447"/>
  <c r="AA66" i="447"/>
  <c r="Z66" i="447"/>
  <c r="Y66" i="447"/>
  <c r="X66" i="447"/>
  <c r="W66" i="447"/>
  <c r="V66" i="447"/>
  <c r="U66" i="447"/>
  <c r="T66" i="447"/>
  <c r="S66" i="447"/>
  <c r="R66" i="447"/>
  <c r="Q66" i="447"/>
  <c r="P66" i="447"/>
  <c r="O66" i="447"/>
  <c r="N66" i="447"/>
  <c r="M66" i="447"/>
  <c r="L66" i="447"/>
  <c r="BX65" i="447"/>
  <c r="BY65" i="447" s="1"/>
  <c r="BH65" i="447"/>
  <c r="BK65" i="447" s="1"/>
  <c r="BG65" i="447"/>
  <c r="BF65" i="447"/>
  <c r="BE65" i="447"/>
  <c r="BD65" i="447"/>
  <c r="BC65" i="447"/>
  <c r="BB65" i="447"/>
  <c r="BA65" i="447"/>
  <c r="AZ65" i="447"/>
  <c r="AY65" i="447"/>
  <c r="AN65" i="447"/>
  <c r="BM65" i="447" s="1"/>
  <c r="AL65" i="447"/>
  <c r="AM65" i="447" s="1"/>
  <c r="AK65" i="447"/>
  <c r="AI65" i="447"/>
  <c r="AJ65" i="447" s="1"/>
  <c r="AH65" i="447"/>
  <c r="AG65" i="447"/>
  <c r="AF65" i="447"/>
  <c r="AE65" i="447"/>
  <c r="AD65" i="447"/>
  <c r="AC65" i="447"/>
  <c r="AB65" i="447"/>
  <c r="AA65" i="447"/>
  <c r="Z65" i="447"/>
  <c r="Y65" i="447"/>
  <c r="X65" i="447"/>
  <c r="W65" i="447"/>
  <c r="V65" i="447"/>
  <c r="U65" i="447"/>
  <c r="T65" i="447"/>
  <c r="S65" i="447"/>
  <c r="R65" i="447"/>
  <c r="Q65" i="447"/>
  <c r="P65" i="447"/>
  <c r="O65" i="447"/>
  <c r="N65" i="447"/>
  <c r="M65" i="447"/>
  <c r="L65" i="447"/>
  <c r="BX64" i="447"/>
  <c r="BY64" i="447" s="1"/>
  <c r="BH64" i="447"/>
  <c r="BG64" i="447"/>
  <c r="BF64" i="447"/>
  <c r="BE64" i="447"/>
  <c r="BD64" i="447"/>
  <c r="BC64" i="447"/>
  <c r="BB64" i="447"/>
  <c r="BA64" i="447"/>
  <c r="AZ64" i="447"/>
  <c r="AY64" i="447"/>
  <c r="AT64" i="447"/>
  <c r="AN64" i="447"/>
  <c r="BR64" i="447" s="1"/>
  <c r="AL64" i="447"/>
  <c r="AM64" i="447" s="1"/>
  <c r="AK64" i="447"/>
  <c r="AI64" i="447"/>
  <c r="AJ64" i="447" s="1"/>
  <c r="AH64" i="447"/>
  <c r="AG64" i="447"/>
  <c r="AF64" i="447"/>
  <c r="AE64" i="447"/>
  <c r="AD64" i="447"/>
  <c r="AC64" i="447"/>
  <c r="AB64" i="447"/>
  <c r="AA64" i="447"/>
  <c r="Z64" i="447"/>
  <c r="Y64" i="447"/>
  <c r="X64" i="447"/>
  <c r="W64" i="447"/>
  <c r="V64" i="447"/>
  <c r="U64" i="447"/>
  <c r="T64" i="447"/>
  <c r="S64" i="447"/>
  <c r="R64" i="447"/>
  <c r="Q64" i="447"/>
  <c r="P64" i="447"/>
  <c r="O64" i="447"/>
  <c r="N64" i="447"/>
  <c r="M64" i="447"/>
  <c r="L64" i="447"/>
  <c r="BX63" i="447"/>
  <c r="BY63" i="447" s="1"/>
  <c r="BH63" i="447"/>
  <c r="BI63" i="447" s="1"/>
  <c r="BG63" i="447"/>
  <c r="BF63" i="447"/>
  <c r="BE63" i="447"/>
  <c r="BD63" i="447"/>
  <c r="BC63" i="447"/>
  <c r="BB63" i="447"/>
  <c r="BA63" i="447"/>
  <c r="AZ63" i="447"/>
  <c r="AY63" i="447"/>
  <c r="AN63" i="447"/>
  <c r="AR63" i="447" s="1"/>
  <c r="AL63" i="447"/>
  <c r="AM63" i="447" s="1"/>
  <c r="AK63" i="447"/>
  <c r="AI63" i="447"/>
  <c r="AJ63" i="447" s="1"/>
  <c r="AH63" i="447"/>
  <c r="AG63" i="447"/>
  <c r="AF63" i="447"/>
  <c r="AE63" i="447"/>
  <c r="AD63" i="447"/>
  <c r="AC63" i="447"/>
  <c r="AB63" i="447"/>
  <c r="AA63" i="447"/>
  <c r="Z63" i="447"/>
  <c r="Y63" i="447"/>
  <c r="X63" i="447"/>
  <c r="W63" i="447"/>
  <c r="V63" i="447"/>
  <c r="U63" i="447"/>
  <c r="T63" i="447"/>
  <c r="S63" i="447"/>
  <c r="R63" i="447"/>
  <c r="Q63" i="447"/>
  <c r="P63" i="447"/>
  <c r="O63" i="447"/>
  <c r="N63" i="447"/>
  <c r="M63" i="447"/>
  <c r="L63" i="447"/>
  <c r="BX62" i="447"/>
  <c r="BY62" i="447" s="1"/>
  <c r="BT62" i="447"/>
  <c r="BH62" i="447"/>
  <c r="BK62" i="447" s="1"/>
  <c r="BG62" i="447"/>
  <c r="BF62" i="447"/>
  <c r="BE62" i="447"/>
  <c r="BD62" i="447"/>
  <c r="BC62" i="447"/>
  <c r="BB62" i="447"/>
  <c r="BA62" i="447"/>
  <c r="AZ62" i="447"/>
  <c r="AY62" i="447"/>
  <c r="AS62" i="447"/>
  <c r="AR62" i="447"/>
  <c r="AN62" i="447"/>
  <c r="BL62" i="447" s="1"/>
  <c r="AL62" i="447"/>
  <c r="AM62" i="447" s="1"/>
  <c r="AK62" i="447"/>
  <c r="AI62" i="447"/>
  <c r="AJ62" i="447" s="1"/>
  <c r="AH62" i="447"/>
  <c r="AG62" i="447"/>
  <c r="AF62" i="447"/>
  <c r="AE62" i="447"/>
  <c r="AD62" i="447"/>
  <c r="AC62" i="447"/>
  <c r="AB62" i="447"/>
  <c r="AA62" i="447"/>
  <c r="Z62" i="447"/>
  <c r="Y62" i="447"/>
  <c r="X62" i="447"/>
  <c r="W62" i="447"/>
  <c r="V62" i="447"/>
  <c r="U62" i="447"/>
  <c r="T62" i="447"/>
  <c r="S62" i="447"/>
  <c r="R62" i="447"/>
  <c r="Q62" i="447"/>
  <c r="P62" i="447"/>
  <c r="O62" i="447"/>
  <c r="N62" i="447"/>
  <c r="M62" i="447"/>
  <c r="L62" i="447"/>
  <c r="BX61" i="447"/>
  <c r="BY61" i="447" s="1"/>
  <c r="BH61" i="447"/>
  <c r="BK61" i="447" s="1"/>
  <c r="BG61" i="447"/>
  <c r="BF61" i="447"/>
  <c r="BE61" i="447"/>
  <c r="BD61" i="447"/>
  <c r="BC61" i="447"/>
  <c r="BB61" i="447"/>
  <c r="BA61" i="447"/>
  <c r="AZ61" i="447"/>
  <c r="AY61" i="447"/>
  <c r="AN61" i="447"/>
  <c r="BS61" i="447" s="1"/>
  <c r="AL61" i="447"/>
  <c r="AM61" i="447" s="1"/>
  <c r="AK61" i="447"/>
  <c r="AI61" i="447"/>
  <c r="AJ61" i="447" s="1"/>
  <c r="AH61" i="447"/>
  <c r="AG61" i="447"/>
  <c r="AF61" i="447"/>
  <c r="AE61" i="447"/>
  <c r="AD61" i="447"/>
  <c r="AC61" i="447"/>
  <c r="AB61" i="447"/>
  <c r="AA61" i="447"/>
  <c r="Z61" i="447"/>
  <c r="Y61" i="447"/>
  <c r="X61" i="447"/>
  <c r="W61" i="447"/>
  <c r="V61" i="447"/>
  <c r="U61" i="447"/>
  <c r="T61" i="447"/>
  <c r="S61" i="447"/>
  <c r="R61" i="447"/>
  <c r="Q61" i="447"/>
  <c r="P61" i="447"/>
  <c r="O61" i="447"/>
  <c r="N61" i="447"/>
  <c r="M61" i="447"/>
  <c r="L61" i="447"/>
  <c r="BX60" i="447"/>
  <c r="BY60" i="447" s="1"/>
  <c r="BH60" i="447"/>
  <c r="BK60" i="447" s="1"/>
  <c r="BG60" i="447"/>
  <c r="BF60" i="447"/>
  <c r="BE60" i="447"/>
  <c r="BD60" i="447"/>
  <c r="BC60" i="447"/>
  <c r="BB60" i="447"/>
  <c r="BA60" i="447"/>
  <c r="AZ60" i="447"/>
  <c r="AY60" i="447"/>
  <c r="AN60" i="447"/>
  <c r="BT60" i="447" s="1"/>
  <c r="AL60" i="447"/>
  <c r="AM60" i="447" s="1"/>
  <c r="AK60" i="447"/>
  <c r="AI60" i="447"/>
  <c r="AJ60" i="447" s="1"/>
  <c r="AH60" i="447"/>
  <c r="AG60" i="447"/>
  <c r="AF60" i="447"/>
  <c r="AE60" i="447"/>
  <c r="AD60" i="447"/>
  <c r="AC60" i="447"/>
  <c r="AB60" i="447"/>
  <c r="AA60" i="447"/>
  <c r="Z60" i="447"/>
  <c r="Y60" i="447"/>
  <c r="X60" i="447"/>
  <c r="W60" i="447"/>
  <c r="V60" i="447"/>
  <c r="U60" i="447"/>
  <c r="T60" i="447"/>
  <c r="S60" i="447"/>
  <c r="R60" i="447"/>
  <c r="Q60" i="447"/>
  <c r="P60" i="447"/>
  <c r="O60" i="447"/>
  <c r="N60" i="447"/>
  <c r="M60" i="447"/>
  <c r="L60" i="447"/>
  <c r="BX59" i="447"/>
  <c r="BY59" i="447" s="1"/>
  <c r="BH59" i="447"/>
  <c r="BK59" i="447" s="1"/>
  <c r="BG59" i="447"/>
  <c r="BF59" i="447"/>
  <c r="BE59" i="447"/>
  <c r="BD59" i="447"/>
  <c r="BC59" i="447"/>
  <c r="BB59" i="447"/>
  <c r="BA59" i="447"/>
  <c r="AZ59" i="447"/>
  <c r="AY59" i="447"/>
  <c r="AN59" i="447"/>
  <c r="BT59" i="447" s="1"/>
  <c r="AL59" i="447"/>
  <c r="AM59" i="447" s="1"/>
  <c r="AK59" i="447"/>
  <c r="AI59" i="447"/>
  <c r="AJ59" i="447" s="1"/>
  <c r="AH59" i="447"/>
  <c r="AG59" i="447"/>
  <c r="AF59" i="447"/>
  <c r="AE59" i="447"/>
  <c r="AD59" i="447"/>
  <c r="AC59" i="447"/>
  <c r="AB59" i="447"/>
  <c r="AA59" i="447"/>
  <c r="Z59" i="447"/>
  <c r="Y59" i="447"/>
  <c r="X59" i="447"/>
  <c r="W59" i="447"/>
  <c r="V59" i="447"/>
  <c r="U59" i="447"/>
  <c r="T59" i="447"/>
  <c r="S59" i="447"/>
  <c r="R59" i="447"/>
  <c r="Q59" i="447"/>
  <c r="P59" i="447"/>
  <c r="O59" i="447"/>
  <c r="N59" i="447"/>
  <c r="M59" i="447"/>
  <c r="L59" i="447"/>
  <c r="BX58" i="447"/>
  <c r="BY58" i="447" s="1"/>
  <c r="BH58" i="447"/>
  <c r="BG58" i="447"/>
  <c r="BF58" i="447"/>
  <c r="BE58" i="447"/>
  <c r="BD58" i="447"/>
  <c r="BC58" i="447"/>
  <c r="BB58" i="447"/>
  <c r="BA58" i="447"/>
  <c r="AZ58" i="447"/>
  <c r="AY58" i="447"/>
  <c r="AN58" i="447"/>
  <c r="AL58" i="447"/>
  <c r="AM58" i="447" s="1"/>
  <c r="AK58" i="447"/>
  <c r="AI58" i="447"/>
  <c r="AJ58" i="447" s="1"/>
  <c r="AH58" i="447"/>
  <c r="AG58" i="447"/>
  <c r="AF58" i="447"/>
  <c r="AE58" i="447"/>
  <c r="AD58" i="447"/>
  <c r="AC58" i="447"/>
  <c r="AB58" i="447"/>
  <c r="AA58" i="447"/>
  <c r="Z58" i="447"/>
  <c r="Y58" i="447"/>
  <c r="X58" i="447"/>
  <c r="W58" i="447"/>
  <c r="V58" i="447"/>
  <c r="U58" i="447"/>
  <c r="T58" i="447"/>
  <c r="S58" i="447"/>
  <c r="R58" i="447"/>
  <c r="Q58" i="447"/>
  <c r="P58" i="447"/>
  <c r="O58" i="447"/>
  <c r="N58" i="447"/>
  <c r="M58" i="447"/>
  <c r="L58" i="447"/>
  <c r="BX57" i="447"/>
  <c r="BY57" i="447" s="1"/>
  <c r="BH57" i="447"/>
  <c r="BG57" i="447"/>
  <c r="BF57" i="447"/>
  <c r="BE57" i="447"/>
  <c r="BD57" i="447"/>
  <c r="BC57" i="447"/>
  <c r="BB57" i="447"/>
  <c r="BA57" i="447"/>
  <c r="AZ57" i="447"/>
  <c r="AY57" i="447"/>
  <c r="AN57" i="447"/>
  <c r="AS57" i="447" s="1"/>
  <c r="AL57" i="447"/>
  <c r="AM57" i="447" s="1"/>
  <c r="AK57" i="447"/>
  <c r="AI57" i="447"/>
  <c r="AJ57" i="447" s="1"/>
  <c r="AH57" i="447"/>
  <c r="AG57" i="447"/>
  <c r="AF57" i="447"/>
  <c r="AE57" i="447"/>
  <c r="AD57" i="447"/>
  <c r="AC57" i="447"/>
  <c r="AB57" i="447"/>
  <c r="AA57" i="447"/>
  <c r="Z57" i="447"/>
  <c r="Y57" i="447"/>
  <c r="X57" i="447"/>
  <c r="W57" i="447"/>
  <c r="V57" i="447"/>
  <c r="U57" i="447"/>
  <c r="T57" i="447"/>
  <c r="S57" i="447"/>
  <c r="R57" i="447"/>
  <c r="Q57" i="447"/>
  <c r="P57" i="447"/>
  <c r="O57" i="447"/>
  <c r="N57" i="447"/>
  <c r="M57" i="447"/>
  <c r="L57" i="447"/>
  <c r="BX56" i="447"/>
  <c r="BY56" i="447" s="1"/>
  <c r="BH56" i="447"/>
  <c r="BG56" i="447"/>
  <c r="BF56" i="447"/>
  <c r="BE56" i="447"/>
  <c r="BD56" i="447"/>
  <c r="BC56" i="447"/>
  <c r="BB56" i="447"/>
  <c r="BA56" i="447"/>
  <c r="AZ56" i="447"/>
  <c r="AY56" i="447"/>
  <c r="AN56" i="447"/>
  <c r="AL56" i="447"/>
  <c r="AM56" i="447" s="1"/>
  <c r="AK56" i="447"/>
  <c r="AI56" i="447"/>
  <c r="AJ56" i="447" s="1"/>
  <c r="AH56" i="447"/>
  <c r="AG56" i="447"/>
  <c r="AF56" i="447"/>
  <c r="AE56" i="447"/>
  <c r="AD56" i="447"/>
  <c r="AC56" i="447"/>
  <c r="AB56" i="447"/>
  <c r="AA56" i="447"/>
  <c r="Z56" i="447"/>
  <c r="Y56" i="447"/>
  <c r="X56" i="447"/>
  <c r="W56" i="447"/>
  <c r="V56" i="447"/>
  <c r="U56" i="447"/>
  <c r="T56" i="447"/>
  <c r="S56" i="447"/>
  <c r="R56" i="447"/>
  <c r="Q56" i="447"/>
  <c r="P56" i="447"/>
  <c r="O56" i="447"/>
  <c r="N56" i="447"/>
  <c r="M56" i="447"/>
  <c r="L56" i="447"/>
  <c r="BX55" i="447"/>
  <c r="BY55" i="447" s="1"/>
  <c r="BH55" i="447"/>
  <c r="BI55" i="447" s="1"/>
  <c r="BG55" i="447"/>
  <c r="BF55" i="447"/>
  <c r="BE55" i="447"/>
  <c r="BD55" i="447"/>
  <c r="BC55" i="447"/>
  <c r="BB55" i="447"/>
  <c r="BA55" i="447"/>
  <c r="AZ55" i="447"/>
  <c r="AY55" i="447"/>
  <c r="AN55" i="447"/>
  <c r="BT55" i="447" s="1"/>
  <c r="AL55" i="447"/>
  <c r="AM55" i="447" s="1"/>
  <c r="AK55" i="447"/>
  <c r="AI55" i="447"/>
  <c r="AJ55" i="447" s="1"/>
  <c r="AH55" i="447"/>
  <c r="AG55" i="447"/>
  <c r="AF55" i="447"/>
  <c r="AE55" i="447"/>
  <c r="AD55" i="447"/>
  <c r="AC55" i="447"/>
  <c r="AB55" i="447"/>
  <c r="AA55" i="447"/>
  <c r="Z55" i="447"/>
  <c r="Y55" i="447"/>
  <c r="X55" i="447"/>
  <c r="W55" i="447"/>
  <c r="V55" i="447"/>
  <c r="U55" i="447"/>
  <c r="T55" i="447"/>
  <c r="S55" i="447"/>
  <c r="R55" i="447"/>
  <c r="Q55" i="447"/>
  <c r="P55" i="447"/>
  <c r="O55" i="447"/>
  <c r="N55" i="447"/>
  <c r="M55" i="447"/>
  <c r="L55" i="447"/>
  <c r="BX54" i="447"/>
  <c r="BY54" i="447" s="1"/>
  <c r="BH54" i="447"/>
  <c r="BI54" i="447" s="1"/>
  <c r="BG54" i="447"/>
  <c r="BF54" i="447"/>
  <c r="BE54" i="447"/>
  <c r="BD54" i="447"/>
  <c r="BC54" i="447"/>
  <c r="BB54" i="447"/>
  <c r="BA54" i="447"/>
  <c r="AZ54" i="447"/>
  <c r="AY54" i="447"/>
  <c r="AN54" i="447"/>
  <c r="BM54" i="447" s="1"/>
  <c r="AM54" i="447"/>
  <c r="AL54" i="447"/>
  <c r="AK54" i="447"/>
  <c r="AI54" i="447"/>
  <c r="AJ54" i="447" s="1"/>
  <c r="AH54" i="447"/>
  <c r="AG54" i="447"/>
  <c r="AF54" i="447"/>
  <c r="AE54" i="447"/>
  <c r="AD54" i="447"/>
  <c r="AC54" i="447"/>
  <c r="AB54" i="447"/>
  <c r="AA54" i="447"/>
  <c r="Z54" i="447"/>
  <c r="Y54" i="447"/>
  <c r="X54" i="447"/>
  <c r="W54" i="447"/>
  <c r="V54" i="447"/>
  <c r="U54" i="447"/>
  <c r="T54" i="447"/>
  <c r="S54" i="447"/>
  <c r="R54" i="447"/>
  <c r="Q54" i="447"/>
  <c r="P54" i="447"/>
  <c r="O54" i="447"/>
  <c r="N54" i="447"/>
  <c r="M54" i="447"/>
  <c r="L54" i="447"/>
  <c r="BX53" i="447"/>
  <c r="BY53" i="447" s="1"/>
  <c r="BK53" i="447"/>
  <c r="BH53" i="447"/>
  <c r="BJ53" i="447" s="1"/>
  <c r="BG53" i="447"/>
  <c r="BF53" i="447"/>
  <c r="BE53" i="447"/>
  <c r="BD53" i="447"/>
  <c r="BC53" i="447"/>
  <c r="BB53" i="447"/>
  <c r="BA53" i="447"/>
  <c r="AZ53" i="447"/>
  <c r="AY53" i="447"/>
  <c r="AN53" i="447"/>
  <c r="AV53" i="447" s="1"/>
  <c r="AW53" i="447" s="1"/>
  <c r="AL53" i="447"/>
  <c r="AM53" i="447" s="1"/>
  <c r="AK53" i="447"/>
  <c r="AJ53" i="447"/>
  <c r="AI53" i="447"/>
  <c r="AH53" i="447"/>
  <c r="AG53" i="447"/>
  <c r="AF53" i="447"/>
  <c r="AE53" i="447"/>
  <c r="AD53" i="447"/>
  <c r="AC53" i="447"/>
  <c r="AB53" i="447"/>
  <c r="AA53" i="447"/>
  <c r="Z53" i="447"/>
  <c r="Y53" i="447"/>
  <c r="X53" i="447"/>
  <c r="W53" i="447"/>
  <c r="V53" i="447"/>
  <c r="U53" i="447"/>
  <c r="T53" i="447"/>
  <c r="S53" i="447"/>
  <c r="R53" i="447"/>
  <c r="Q53" i="447"/>
  <c r="P53" i="447"/>
  <c r="O53" i="447"/>
  <c r="N53" i="447"/>
  <c r="M53" i="447"/>
  <c r="L53" i="447"/>
  <c r="BX52" i="447"/>
  <c r="BY52" i="447"/>
  <c r="BH52" i="447"/>
  <c r="BI52" i="447" s="1"/>
  <c r="BG52" i="447"/>
  <c r="BF52" i="447"/>
  <c r="BE52" i="447"/>
  <c r="BD52" i="447"/>
  <c r="BC52" i="447"/>
  <c r="BB52" i="447"/>
  <c r="BA52" i="447"/>
  <c r="AZ52" i="447"/>
  <c r="AY52" i="447"/>
  <c r="AN52" i="447"/>
  <c r="BO52" i="447" s="1"/>
  <c r="AL52" i="447"/>
  <c r="AM52" i="447" s="1"/>
  <c r="AK52" i="447"/>
  <c r="AI52" i="447"/>
  <c r="AJ52" i="447" s="1"/>
  <c r="AH52" i="447"/>
  <c r="AG52" i="447"/>
  <c r="AF52" i="447"/>
  <c r="AE52" i="447"/>
  <c r="AD52" i="447"/>
  <c r="AC52" i="447"/>
  <c r="AB52" i="447"/>
  <c r="AA52" i="447"/>
  <c r="Z52" i="447"/>
  <c r="Y52" i="447"/>
  <c r="X52" i="447"/>
  <c r="W52" i="447"/>
  <c r="V52" i="447"/>
  <c r="U52" i="447"/>
  <c r="T52" i="447"/>
  <c r="S52" i="447"/>
  <c r="R52" i="447"/>
  <c r="Q52" i="447"/>
  <c r="P52" i="447"/>
  <c r="O52" i="447"/>
  <c r="N52" i="447"/>
  <c r="M52" i="447"/>
  <c r="L52" i="447"/>
  <c r="BX51" i="447"/>
  <c r="BY51" i="447" s="1"/>
  <c r="BH51" i="447"/>
  <c r="BK51" i="447" s="1"/>
  <c r="BG51" i="447"/>
  <c r="BF51" i="447"/>
  <c r="BE51" i="447"/>
  <c r="BD51" i="447"/>
  <c r="BC51" i="447"/>
  <c r="BB51" i="447"/>
  <c r="BA51" i="447"/>
  <c r="AZ51" i="447"/>
  <c r="AY51" i="447"/>
  <c r="AN51" i="447"/>
  <c r="AL51" i="447"/>
  <c r="AM51" i="447" s="1"/>
  <c r="AK51" i="447"/>
  <c r="AI51" i="447"/>
  <c r="AJ51" i="447" s="1"/>
  <c r="AH51" i="447"/>
  <c r="AG51" i="447"/>
  <c r="AF51" i="447"/>
  <c r="AE51" i="447"/>
  <c r="AD51" i="447"/>
  <c r="AC51" i="447"/>
  <c r="AB51" i="447"/>
  <c r="AA51" i="447"/>
  <c r="Z51" i="447"/>
  <c r="Y51" i="447"/>
  <c r="X51" i="447"/>
  <c r="W51" i="447"/>
  <c r="V51" i="447"/>
  <c r="U51" i="447"/>
  <c r="T51" i="447"/>
  <c r="S51" i="447"/>
  <c r="R51" i="447"/>
  <c r="Q51" i="447"/>
  <c r="P51" i="447"/>
  <c r="O51" i="447"/>
  <c r="N51" i="447"/>
  <c r="M51" i="447"/>
  <c r="L51" i="447"/>
  <c r="BX50" i="447"/>
  <c r="BY50" i="447" s="1"/>
  <c r="BJ50" i="447"/>
  <c r="BH50" i="447"/>
  <c r="BI50" i="447" s="1"/>
  <c r="BG50" i="447"/>
  <c r="BF50" i="447"/>
  <c r="BE50" i="447"/>
  <c r="BD50" i="447"/>
  <c r="BC50" i="447"/>
  <c r="BB50" i="447"/>
  <c r="BA50" i="447"/>
  <c r="AZ50" i="447"/>
  <c r="AY50" i="447"/>
  <c r="AN50" i="447"/>
  <c r="AL50" i="447"/>
  <c r="AM50" i="447" s="1"/>
  <c r="AK50" i="447"/>
  <c r="AI50" i="447"/>
  <c r="AJ50" i="447" s="1"/>
  <c r="AH50" i="447"/>
  <c r="AG50" i="447"/>
  <c r="AF50" i="447"/>
  <c r="AE50" i="447"/>
  <c r="AD50" i="447"/>
  <c r="AC50" i="447"/>
  <c r="AB50" i="447"/>
  <c r="AA50" i="447"/>
  <c r="Z50" i="447"/>
  <c r="Y50" i="447"/>
  <c r="X50" i="447"/>
  <c r="W50" i="447"/>
  <c r="V50" i="447"/>
  <c r="U50" i="447"/>
  <c r="T50" i="447"/>
  <c r="S50" i="447"/>
  <c r="R50" i="447"/>
  <c r="Q50" i="447"/>
  <c r="P50" i="447"/>
  <c r="O50" i="447"/>
  <c r="N50" i="447"/>
  <c r="M50" i="447"/>
  <c r="L50" i="447"/>
  <c r="BX49" i="447"/>
  <c r="BY49" i="447" s="1"/>
  <c r="BH49" i="447"/>
  <c r="BK49" i="447" s="1"/>
  <c r="BG49" i="447"/>
  <c r="BF49" i="447"/>
  <c r="BE49" i="447"/>
  <c r="BD49" i="447"/>
  <c r="BC49" i="447"/>
  <c r="BB49" i="447"/>
  <c r="BA49" i="447"/>
  <c r="AZ49" i="447"/>
  <c r="AY49" i="447"/>
  <c r="AN49" i="447"/>
  <c r="BS49" i="447" s="1"/>
  <c r="AL49" i="447"/>
  <c r="AM49" i="447" s="1"/>
  <c r="AK49" i="447"/>
  <c r="AI49" i="447"/>
  <c r="AJ49" i="447" s="1"/>
  <c r="AH49" i="447"/>
  <c r="AG49" i="447"/>
  <c r="AF49" i="447"/>
  <c r="AE49" i="447"/>
  <c r="AD49" i="447"/>
  <c r="AC49" i="447"/>
  <c r="AB49" i="447"/>
  <c r="AA49" i="447"/>
  <c r="Z49" i="447"/>
  <c r="Y49" i="447"/>
  <c r="X49" i="447"/>
  <c r="W49" i="447"/>
  <c r="V49" i="447"/>
  <c r="U49" i="447"/>
  <c r="T49" i="447"/>
  <c r="S49" i="447"/>
  <c r="R49" i="447"/>
  <c r="Q49" i="447"/>
  <c r="P49" i="447"/>
  <c r="O49" i="447"/>
  <c r="N49" i="447"/>
  <c r="M49" i="447"/>
  <c r="L49" i="447"/>
  <c r="BX48" i="447"/>
  <c r="BY48" i="447" s="1"/>
  <c r="BH48" i="447"/>
  <c r="BJ48" i="447" s="1"/>
  <c r="BG48" i="447"/>
  <c r="BF48" i="447"/>
  <c r="BE48" i="447"/>
  <c r="BD48" i="447"/>
  <c r="BC48" i="447"/>
  <c r="BB48" i="447"/>
  <c r="BA48" i="447"/>
  <c r="AZ48" i="447"/>
  <c r="AY48" i="447"/>
  <c r="AN48" i="447"/>
  <c r="BO48" i="447" s="1"/>
  <c r="AL48" i="447"/>
  <c r="AM48" i="447" s="1"/>
  <c r="AK48" i="447"/>
  <c r="AI48" i="447"/>
  <c r="AJ48" i="447" s="1"/>
  <c r="AH48" i="447"/>
  <c r="AG48" i="447"/>
  <c r="AF48" i="447"/>
  <c r="AE48" i="447"/>
  <c r="AD48" i="447"/>
  <c r="AC48" i="447"/>
  <c r="AB48" i="447"/>
  <c r="AA48" i="447"/>
  <c r="Z48" i="447"/>
  <c r="Y48" i="447"/>
  <c r="X48" i="447"/>
  <c r="W48" i="447"/>
  <c r="V48" i="447"/>
  <c r="U48" i="447"/>
  <c r="T48" i="447"/>
  <c r="S48" i="447"/>
  <c r="R48" i="447"/>
  <c r="Q48" i="447"/>
  <c r="P48" i="447"/>
  <c r="O48" i="447"/>
  <c r="N48" i="447"/>
  <c r="M48" i="447"/>
  <c r="L48" i="447"/>
  <c r="BX47" i="447"/>
  <c r="BY47" i="447" s="1"/>
  <c r="BH47" i="447"/>
  <c r="BJ47" i="447" s="1"/>
  <c r="BG47" i="447"/>
  <c r="BF47" i="447"/>
  <c r="BE47" i="447"/>
  <c r="BD47" i="447"/>
  <c r="BC47" i="447"/>
  <c r="BB47" i="447"/>
  <c r="BA47" i="447"/>
  <c r="AZ47" i="447"/>
  <c r="AY47" i="447"/>
  <c r="AN47" i="447"/>
  <c r="AL47" i="447"/>
  <c r="AM47" i="447" s="1"/>
  <c r="AK47" i="447"/>
  <c r="AI47" i="447"/>
  <c r="AJ47" i="447" s="1"/>
  <c r="AH47" i="447"/>
  <c r="AG47" i="447"/>
  <c r="AF47" i="447"/>
  <c r="AE47" i="447"/>
  <c r="AD47" i="447"/>
  <c r="AC47" i="447"/>
  <c r="AB47" i="447"/>
  <c r="AA47" i="447"/>
  <c r="Z47" i="447"/>
  <c r="Y47" i="447"/>
  <c r="X47" i="447"/>
  <c r="W47" i="447"/>
  <c r="V47" i="447"/>
  <c r="U47" i="447"/>
  <c r="T47" i="447"/>
  <c r="S47" i="447"/>
  <c r="R47" i="447"/>
  <c r="Q47" i="447"/>
  <c r="P47" i="447"/>
  <c r="O47" i="447"/>
  <c r="N47" i="447"/>
  <c r="M47" i="447"/>
  <c r="L47" i="447"/>
  <c r="BX46" i="447"/>
  <c r="BY46" i="447" s="1"/>
  <c r="BL46" i="447"/>
  <c r="BH46" i="447"/>
  <c r="BG46" i="447"/>
  <c r="BF46" i="447"/>
  <c r="BE46" i="447"/>
  <c r="BD46" i="447"/>
  <c r="BC46" i="447"/>
  <c r="BB46" i="447"/>
  <c r="BA46" i="447"/>
  <c r="AZ46" i="447"/>
  <c r="AY46" i="447"/>
  <c r="AN46" i="447"/>
  <c r="BM46" i="447" s="1"/>
  <c r="AL46" i="447"/>
  <c r="AM46" i="447" s="1"/>
  <c r="AK46" i="447"/>
  <c r="AI46" i="447"/>
  <c r="AJ46" i="447" s="1"/>
  <c r="AH46" i="447"/>
  <c r="AG46" i="447"/>
  <c r="AF46" i="447"/>
  <c r="AE46" i="447"/>
  <c r="AD46" i="447"/>
  <c r="AC46" i="447"/>
  <c r="AB46" i="447"/>
  <c r="AA46" i="447"/>
  <c r="Z46" i="447"/>
  <c r="Y46" i="447"/>
  <c r="X46" i="447"/>
  <c r="W46" i="447"/>
  <c r="V46" i="447"/>
  <c r="U46" i="447"/>
  <c r="T46" i="447"/>
  <c r="S46" i="447"/>
  <c r="R46" i="447"/>
  <c r="Q46" i="447"/>
  <c r="P46" i="447"/>
  <c r="O46" i="447"/>
  <c r="N46" i="447"/>
  <c r="M46" i="447"/>
  <c r="L46" i="447"/>
  <c r="BX45" i="447"/>
  <c r="BY45" i="447" s="1"/>
  <c r="BQ45" i="447"/>
  <c r="BH45" i="447"/>
  <c r="BI45" i="447" s="1"/>
  <c r="BG45" i="447"/>
  <c r="BF45" i="447"/>
  <c r="BE45" i="447"/>
  <c r="BD45" i="447"/>
  <c r="BC45" i="447"/>
  <c r="BB45" i="447"/>
  <c r="BA45" i="447"/>
  <c r="AZ45" i="447"/>
  <c r="AY45" i="447"/>
  <c r="AN45" i="447"/>
  <c r="AL45" i="447"/>
  <c r="AM45" i="447" s="1"/>
  <c r="AK45" i="447"/>
  <c r="AI45" i="447"/>
  <c r="AJ45" i="447" s="1"/>
  <c r="AH45" i="447"/>
  <c r="AG45" i="447"/>
  <c r="AF45" i="447"/>
  <c r="AE45" i="447"/>
  <c r="AD45" i="447"/>
  <c r="AC45" i="447"/>
  <c r="AB45" i="447"/>
  <c r="AA45" i="447"/>
  <c r="Z45" i="447"/>
  <c r="Y45" i="447"/>
  <c r="X45" i="447"/>
  <c r="W45" i="447"/>
  <c r="V45" i="447"/>
  <c r="U45" i="447"/>
  <c r="T45" i="447"/>
  <c r="S45" i="447"/>
  <c r="R45" i="447"/>
  <c r="Q45" i="447"/>
  <c r="P45" i="447"/>
  <c r="O45" i="447"/>
  <c r="N45" i="447"/>
  <c r="M45" i="447"/>
  <c r="L45" i="447"/>
  <c r="BX44" i="447"/>
  <c r="BY44" i="447" s="1"/>
  <c r="BH44" i="447"/>
  <c r="BJ44" i="447" s="1"/>
  <c r="BG44" i="447"/>
  <c r="BF44" i="447"/>
  <c r="BE44" i="447"/>
  <c r="BD44" i="447"/>
  <c r="BC44" i="447"/>
  <c r="BB44" i="447"/>
  <c r="BA44" i="447"/>
  <c r="AZ44" i="447"/>
  <c r="AY44" i="447"/>
  <c r="AN44" i="447"/>
  <c r="AL44" i="447"/>
  <c r="AM44" i="447" s="1"/>
  <c r="AK44" i="447"/>
  <c r="AI44" i="447"/>
  <c r="AJ44" i="447" s="1"/>
  <c r="AH44" i="447"/>
  <c r="AG44" i="447"/>
  <c r="AF44" i="447"/>
  <c r="AE44" i="447"/>
  <c r="AD44" i="447"/>
  <c r="AC44" i="447"/>
  <c r="AB44" i="447"/>
  <c r="AA44" i="447"/>
  <c r="Z44" i="447"/>
  <c r="Y44" i="447"/>
  <c r="X44" i="447"/>
  <c r="W44" i="447"/>
  <c r="V44" i="447"/>
  <c r="U44" i="447"/>
  <c r="T44" i="447"/>
  <c r="S44" i="447"/>
  <c r="R44" i="447"/>
  <c r="Q44" i="447"/>
  <c r="P44" i="447"/>
  <c r="O44" i="447"/>
  <c r="N44" i="447"/>
  <c r="M44" i="447"/>
  <c r="L44" i="447"/>
  <c r="BX43" i="447"/>
  <c r="BY43" i="447" s="1"/>
  <c r="BH43" i="447"/>
  <c r="BG43" i="447"/>
  <c r="BF43" i="447"/>
  <c r="BE43" i="447"/>
  <c r="BD43" i="447"/>
  <c r="BC43" i="447"/>
  <c r="BB43" i="447"/>
  <c r="BA43" i="447"/>
  <c r="AZ43" i="447"/>
  <c r="AY43" i="447"/>
  <c r="AN43" i="447"/>
  <c r="AL43" i="447"/>
  <c r="AM43" i="447" s="1"/>
  <c r="AK43" i="447"/>
  <c r="AI43" i="447"/>
  <c r="AJ43" i="447" s="1"/>
  <c r="AH43" i="447"/>
  <c r="AG43" i="447"/>
  <c r="AF43" i="447"/>
  <c r="AE43" i="447"/>
  <c r="AD43" i="447"/>
  <c r="AC43" i="447"/>
  <c r="AB43" i="447"/>
  <c r="AA43" i="447"/>
  <c r="Z43" i="447"/>
  <c r="Y43" i="447"/>
  <c r="X43" i="447"/>
  <c r="W43" i="447"/>
  <c r="V43" i="447"/>
  <c r="U43" i="447"/>
  <c r="T43" i="447"/>
  <c r="S43" i="447"/>
  <c r="R43" i="447"/>
  <c r="Q43" i="447"/>
  <c r="P43" i="447"/>
  <c r="O43" i="447"/>
  <c r="N43" i="447"/>
  <c r="M43" i="447"/>
  <c r="L43" i="447"/>
  <c r="BX42" i="447"/>
  <c r="BY42" i="447" s="1"/>
  <c r="BP42" i="447"/>
  <c r="BH42" i="447"/>
  <c r="BI42" i="447" s="1"/>
  <c r="BG42" i="447"/>
  <c r="BF42" i="447"/>
  <c r="BE42" i="447"/>
  <c r="BD42" i="447"/>
  <c r="BC42" i="447"/>
  <c r="BB42" i="447"/>
  <c r="BA42" i="447"/>
  <c r="AZ42" i="447"/>
  <c r="AY42" i="447"/>
  <c r="AV42" i="447"/>
  <c r="AW42" i="447" s="1"/>
  <c r="AR42" i="447"/>
  <c r="AO42" i="447"/>
  <c r="AN42" i="447"/>
  <c r="BR42" i="447" s="1"/>
  <c r="AM42" i="447"/>
  <c r="AL42" i="447"/>
  <c r="AK42" i="447"/>
  <c r="AI42" i="447"/>
  <c r="AJ42" i="447" s="1"/>
  <c r="AH42" i="447"/>
  <c r="AG42" i="447"/>
  <c r="AF42" i="447"/>
  <c r="AE42" i="447"/>
  <c r="AD42" i="447"/>
  <c r="AC42" i="447"/>
  <c r="AB42" i="447"/>
  <c r="AA42" i="447"/>
  <c r="Z42" i="447"/>
  <c r="Y42" i="447"/>
  <c r="X42" i="447"/>
  <c r="W42" i="447"/>
  <c r="V42" i="447"/>
  <c r="U42" i="447"/>
  <c r="T42" i="447"/>
  <c r="S42" i="447"/>
  <c r="R42" i="447"/>
  <c r="Q42" i="447"/>
  <c r="P42" i="447"/>
  <c r="O42" i="447"/>
  <c r="N42" i="447"/>
  <c r="M42" i="447"/>
  <c r="L42" i="447"/>
  <c r="BX41" i="447"/>
  <c r="BY41" i="447" s="1"/>
  <c r="BI41" i="447"/>
  <c r="BH41" i="447"/>
  <c r="BK41" i="447" s="1"/>
  <c r="BG41" i="447"/>
  <c r="BF41" i="447"/>
  <c r="BE41" i="447"/>
  <c r="BD41" i="447"/>
  <c r="BC41" i="447"/>
  <c r="BB41" i="447"/>
  <c r="BA41" i="447"/>
  <c r="AZ41" i="447"/>
  <c r="AY41" i="447"/>
  <c r="AN41" i="447"/>
  <c r="BR41" i="447" s="1"/>
  <c r="AL41" i="447"/>
  <c r="AM41" i="447" s="1"/>
  <c r="AK41" i="447"/>
  <c r="AI41" i="447"/>
  <c r="AJ41" i="447" s="1"/>
  <c r="AH41" i="447"/>
  <c r="AG41" i="447"/>
  <c r="AF41" i="447"/>
  <c r="AE41" i="447"/>
  <c r="AD41" i="447"/>
  <c r="AC41" i="447"/>
  <c r="AB41" i="447"/>
  <c r="AA41" i="447"/>
  <c r="Z41" i="447"/>
  <c r="Y41" i="447"/>
  <c r="X41" i="447"/>
  <c r="W41" i="447"/>
  <c r="V41" i="447"/>
  <c r="U41" i="447"/>
  <c r="T41" i="447"/>
  <c r="S41" i="447"/>
  <c r="R41" i="447"/>
  <c r="Q41" i="447"/>
  <c r="P41" i="447"/>
  <c r="O41" i="447"/>
  <c r="N41" i="447"/>
  <c r="M41" i="447"/>
  <c r="L41" i="447"/>
  <c r="BX40" i="447"/>
  <c r="BY40" i="447" s="1"/>
  <c r="BK40" i="447"/>
  <c r="BH40" i="447"/>
  <c r="BJ40" i="447" s="1"/>
  <c r="BG40" i="447"/>
  <c r="BF40" i="447"/>
  <c r="BE40" i="447"/>
  <c r="BD40" i="447"/>
  <c r="BC40" i="447"/>
  <c r="BB40" i="447"/>
  <c r="BA40" i="447"/>
  <c r="AZ40" i="447"/>
  <c r="AY40" i="447"/>
  <c r="AN40" i="447"/>
  <c r="BL40" i="447" s="1"/>
  <c r="AL40" i="447"/>
  <c r="AM40" i="447" s="1"/>
  <c r="AK40" i="447"/>
  <c r="AI40" i="447"/>
  <c r="AJ40" i="447" s="1"/>
  <c r="AH40" i="447"/>
  <c r="AG40" i="447"/>
  <c r="AF40" i="447"/>
  <c r="AE40" i="447"/>
  <c r="AD40" i="447"/>
  <c r="AC40" i="447"/>
  <c r="AB40" i="447"/>
  <c r="AA40" i="447"/>
  <c r="Z40" i="447"/>
  <c r="Y40" i="447"/>
  <c r="X40" i="447"/>
  <c r="W40" i="447"/>
  <c r="V40" i="447"/>
  <c r="U40" i="447"/>
  <c r="T40" i="447"/>
  <c r="S40" i="447"/>
  <c r="R40" i="447"/>
  <c r="Q40" i="447"/>
  <c r="P40" i="447"/>
  <c r="O40" i="447"/>
  <c r="N40" i="447"/>
  <c r="M40" i="447"/>
  <c r="L40" i="447"/>
  <c r="BX39" i="447"/>
  <c r="BY39" i="447" s="1"/>
  <c r="BH39" i="447"/>
  <c r="BG39" i="447"/>
  <c r="BF39" i="447"/>
  <c r="BE39" i="447"/>
  <c r="BD39" i="447"/>
  <c r="BC39" i="447"/>
  <c r="BB39" i="447"/>
  <c r="BA39" i="447"/>
  <c r="AZ39" i="447"/>
  <c r="AY39" i="447"/>
  <c r="AN39" i="447"/>
  <c r="AP39" i="447" s="1"/>
  <c r="AQ39" i="447" s="1"/>
  <c r="AL39" i="447"/>
  <c r="AM39" i="447" s="1"/>
  <c r="AK39" i="447"/>
  <c r="AI39" i="447"/>
  <c r="AJ39" i="447" s="1"/>
  <c r="AH39" i="447"/>
  <c r="AG39" i="447"/>
  <c r="AF39" i="447"/>
  <c r="AE39" i="447"/>
  <c r="AD39" i="447"/>
  <c r="AC39" i="447"/>
  <c r="AB39" i="447"/>
  <c r="AA39" i="447"/>
  <c r="Z39" i="447"/>
  <c r="Y39" i="447"/>
  <c r="X39" i="447"/>
  <c r="W39" i="447"/>
  <c r="V39" i="447"/>
  <c r="U39" i="447"/>
  <c r="T39" i="447"/>
  <c r="S39" i="447"/>
  <c r="R39" i="447"/>
  <c r="Q39" i="447"/>
  <c r="P39" i="447"/>
  <c r="O39" i="447"/>
  <c r="N39" i="447"/>
  <c r="M39" i="447"/>
  <c r="L39" i="447"/>
  <c r="BX38" i="447"/>
  <c r="BY38" i="447" s="1"/>
  <c r="BI38" i="447"/>
  <c r="BH38" i="447"/>
  <c r="BK38" i="447" s="1"/>
  <c r="BG38" i="447"/>
  <c r="BF38" i="447"/>
  <c r="BE38" i="447"/>
  <c r="BD38" i="447"/>
  <c r="BC38" i="447"/>
  <c r="BB38" i="447"/>
  <c r="BA38" i="447"/>
  <c r="AZ38" i="447"/>
  <c r="AY38" i="447"/>
  <c r="AN38" i="447"/>
  <c r="AM38" i="447"/>
  <c r="AL38" i="447"/>
  <c r="AK38" i="447"/>
  <c r="AI38" i="447"/>
  <c r="AJ38" i="447" s="1"/>
  <c r="AH38" i="447"/>
  <c r="AG38" i="447"/>
  <c r="AF38" i="447"/>
  <c r="AE38" i="447"/>
  <c r="AD38" i="447"/>
  <c r="AC38" i="447"/>
  <c r="AB38" i="447"/>
  <c r="AA38" i="447"/>
  <c r="Z38" i="447"/>
  <c r="Y38" i="447"/>
  <c r="X38" i="447"/>
  <c r="W38" i="447"/>
  <c r="V38" i="447"/>
  <c r="U38" i="447"/>
  <c r="T38" i="447"/>
  <c r="S38" i="447"/>
  <c r="R38" i="447"/>
  <c r="Q38" i="447"/>
  <c r="P38" i="447"/>
  <c r="O38" i="447"/>
  <c r="N38" i="447"/>
  <c r="M38" i="447"/>
  <c r="L38" i="447"/>
  <c r="BY37" i="447"/>
  <c r="BX37" i="447"/>
  <c r="BH37" i="447"/>
  <c r="BJ37" i="447" s="1"/>
  <c r="BG37" i="447"/>
  <c r="BF37" i="447"/>
  <c r="BE37" i="447"/>
  <c r="BD37" i="447"/>
  <c r="BC37" i="447"/>
  <c r="BB37" i="447"/>
  <c r="BA37" i="447"/>
  <c r="AZ37" i="447"/>
  <c r="AY37" i="447"/>
  <c r="AN37" i="447"/>
  <c r="AR37" i="447" s="1"/>
  <c r="AL37" i="447"/>
  <c r="AM37" i="447" s="1"/>
  <c r="AK37" i="447"/>
  <c r="AI37" i="447"/>
  <c r="AJ37" i="447" s="1"/>
  <c r="AH37" i="447"/>
  <c r="AG37" i="447"/>
  <c r="AF37" i="447"/>
  <c r="AE37" i="447"/>
  <c r="AD37" i="447"/>
  <c r="AC37" i="447"/>
  <c r="AB37" i="447"/>
  <c r="AA37" i="447"/>
  <c r="Z37" i="447"/>
  <c r="Y37" i="447"/>
  <c r="X37" i="447"/>
  <c r="W37" i="447"/>
  <c r="V37" i="447"/>
  <c r="U37" i="447"/>
  <c r="T37" i="447"/>
  <c r="S37" i="447"/>
  <c r="R37" i="447"/>
  <c r="Q37" i="447"/>
  <c r="P37" i="447"/>
  <c r="O37" i="447"/>
  <c r="N37" i="447"/>
  <c r="M37" i="447"/>
  <c r="L37" i="447"/>
  <c r="BX36" i="447"/>
  <c r="BY36" i="447" s="1"/>
  <c r="BO36" i="447"/>
  <c r="BH36" i="447"/>
  <c r="BK36" i="447" s="1"/>
  <c r="BG36" i="447"/>
  <c r="BF36" i="447"/>
  <c r="BE36" i="447"/>
  <c r="BD36" i="447"/>
  <c r="BC36" i="447"/>
  <c r="BB36" i="447"/>
  <c r="BA36" i="447"/>
  <c r="AZ36" i="447"/>
  <c r="AY36" i="447"/>
  <c r="AN36" i="447"/>
  <c r="AL36" i="447"/>
  <c r="AM36" i="447" s="1"/>
  <c r="AK36" i="447"/>
  <c r="AI36" i="447"/>
  <c r="AJ36" i="447" s="1"/>
  <c r="AH36" i="447"/>
  <c r="AG36" i="447"/>
  <c r="AF36" i="447"/>
  <c r="AE36" i="447"/>
  <c r="AD36" i="447"/>
  <c r="AC36" i="447"/>
  <c r="AB36" i="447"/>
  <c r="AA36" i="447"/>
  <c r="Z36" i="447"/>
  <c r="Y36" i="447"/>
  <c r="X36" i="447"/>
  <c r="W36" i="447"/>
  <c r="V36" i="447"/>
  <c r="U36" i="447"/>
  <c r="T36" i="447"/>
  <c r="S36" i="447"/>
  <c r="R36" i="447"/>
  <c r="Q36" i="447"/>
  <c r="P36" i="447"/>
  <c r="O36" i="447"/>
  <c r="N36" i="447"/>
  <c r="M36" i="447"/>
  <c r="L36" i="447"/>
  <c r="BX35" i="447"/>
  <c r="BY35" i="447" s="1"/>
  <c r="BH35" i="447"/>
  <c r="BG35" i="447"/>
  <c r="BF35" i="447"/>
  <c r="BE35" i="447"/>
  <c r="BD35" i="447"/>
  <c r="BC35" i="447"/>
  <c r="BB35" i="447"/>
  <c r="BA35" i="447"/>
  <c r="AZ35" i="447"/>
  <c r="AY35" i="447"/>
  <c r="AN35" i="447"/>
  <c r="BO35" i="447" s="1"/>
  <c r="AL35" i="447"/>
  <c r="AM35" i="447" s="1"/>
  <c r="AK35" i="447"/>
  <c r="AI35" i="447"/>
  <c r="AJ35" i="447" s="1"/>
  <c r="AH35" i="447"/>
  <c r="AG35" i="447"/>
  <c r="AF35" i="447"/>
  <c r="AE35" i="447"/>
  <c r="AD35" i="447"/>
  <c r="AC35" i="447"/>
  <c r="AB35" i="447"/>
  <c r="AA35" i="447"/>
  <c r="Z35" i="447"/>
  <c r="Y35" i="447"/>
  <c r="X35" i="447"/>
  <c r="W35" i="447"/>
  <c r="V35" i="447"/>
  <c r="U35" i="447"/>
  <c r="T35" i="447"/>
  <c r="S35" i="447"/>
  <c r="R35" i="447"/>
  <c r="Q35" i="447"/>
  <c r="P35" i="447"/>
  <c r="O35" i="447"/>
  <c r="N35" i="447"/>
  <c r="M35" i="447"/>
  <c r="L35" i="447"/>
  <c r="BX34" i="447"/>
  <c r="BY34" i="447" s="1"/>
  <c r="BH34" i="447"/>
  <c r="BJ34" i="447" s="1"/>
  <c r="BG34" i="447"/>
  <c r="BF34" i="447"/>
  <c r="BE34" i="447"/>
  <c r="BD34" i="447"/>
  <c r="BC34" i="447"/>
  <c r="BB34" i="447"/>
  <c r="BA34" i="447"/>
  <c r="AZ34" i="447"/>
  <c r="AY34" i="447"/>
  <c r="AU34" i="447"/>
  <c r="AN34" i="447"/>
  <c r="BR34" i="447" s="1"/>
  <c r="AM34" i="447"/>
  <c r="AL34" i="447"/>
  <c r="AK34" i="447"/>
  <c r="AI34" i="447"/>
  <c r="AJ34" i="447" s="1"/>
  <c r="AH34" i="447"/>
  <c r="AG34" i="447"/>
  <c r="AF34" i="447"/>
  <c r="AE34" i="447"/>
  <c r="AD34" i="447"/>
  <c r="AC34" i="447"/>
  <c r="AB34" i="447"/>
  <c r="AA34" i="447"/>
  <c r="Z34" i="447"/>
  <c r="Y34" i="447"/>
  <c r="X34" i="447"/>
  <c r="W34" i="447"/>
  <c r="V34" i="447"/>
  <c r="U34" i="447"/>
  <c r="T34" i="447"/>
  <c r="S34" i="447"/>
  <c r="R34" i="447"/>
  <c r="Q34" i="447"/>
  <c r="P34" i="447"/>
  <c r="O34" i="447"/>
  <c r="N34" i="447"/>
  <c r="M34" i="447"/>
  <c r="L34" i="447"/>
  <c r="BX33" i="447"/>
  <c r="BY33" i="447" s="1"/>
  <c r="BH33" i="447"/>
  <c r="BG33" i="447"/>
  <c r="BF33" i="447"/>
  <c r="BE33" i="447"/>
  <c r="BD33" i="447"/>
  <c r="BC33" i="447"/>
  <c r="BB33" i="447"/>
  <c r="BA33" i="447"/>
  <c r="AZ33" i="447"/>
  <c r="AY33" i="447"/>
  <c r="AN33" i="447"/>
  <c r="AL33" i="447"/>
  <c r="AM33" i="447" s="1"/>
  <c r="AK33" i="447"/>
  <c r="AI33" i="447"/>
  <c r="AJ33" i="447" s="1"/>
  <c r="AH33" i="447"/>
  <c r="AG33" i="447"/>
  <c r="AF33" i="447"/>
  <c r="AE33" i="447"/>
  <c r="AD33" i="447"/>
  <c r="AC33" i="447"/>
  <c r="AB33" i="447"/>
  <c r="AA33" i="447"/>
  <c r="Z33" i="447"/>
  <c r="Y33" i="447"/>
  <c r="X33" i="447"/>
  <c r="W33" i="447"/>
  <c r="V33" i="447"/>
  <c r="U33" i="447"/>
  <c r="T33" i="447"/>
  <c r="S33" i="447"/>
  <c r="R33" i="447"/>
  <c r="Q33" i="447"/>
  <c r="P33" i="447"/>
  <c r="O33" i="447"/>
  <c r="N33" i="447"/>
  <c r="M33" i="447"/>
  <c r="L33" i="447"/>
  <c r="BX32" i="447"/>
  <c r="BY32" i="447" s="1"/>
  <c r="BH32" i="447"/>
  <c r="BJ32" i="447" s="1"/>
  <c r="BG32" i="447"/>
  <c r="BF32" i="447"/>
  <c r="BE32" i="447"/>
  <c r="BD32" i="447"/>
  <c r="BC32" i="447"/>
  <c r="BB32" i="447"/>
  <c r="BA32" i="447"/>
  <c r="AZ32" i="447"/>
  <c r="AY32" i="447"/>
  <c r="AN32" i="447"/>
  <c r="AL32" i="447"/>
  <c r="AM32" i="447" s="1"/>
  <c r="AK32" i="447"/>
  <c r="AI32" i="447"/>
  <c r="AH32" i="447"/>
  <c r="AG32" i="447"/>
  <c r="AF32" i="447"/>
  <c r="AE32" i="447"/>
  <c r="AD32" i="447"/>
  <c r="AC32" i="447"/>
  <c r="AB32" i="447"/>
  <c r="AA32" i="447"/>
  <c r="Z32" i="447"/>
  <c r="Y32" i="447"/>
  <c r="X32" i="447"/>
  <c r="W32" i="447"/>
  <c r="V32" i="447"/>
  <c r="U32" i="447"/>
  <c r="T32" i="447"/>
  <c r="S32" i="447"/>
  <c r="R32" i="447"/>
  <c r="Q32" i="447"/>
  <c r="P32" i="447"/>
  <c r="O32" i="447"/>
  <c r="N32" i="447"/>
  <c r="M32" i="447"/>
  <c r="L32" i="447"/>
  <c r="BX31" i="447"/>
  <c r="BY31" i="447" s="1"/>
  <c r="BH31" i="447"/>
  <c r="BJ31" i="447" s="1"/>
  <c r="BG31" i="447"/>
  <c r="BF31" i="447"/>
  <c r="BE31" i="447"/>
  <c r="BD31" i="447"/>
  <c r="BC31" i="447"/>
  <c r="BB31" i="447"/>
  <c r="BA31" i="447"/>
  <c r="AZ31" i="447"/>
  <c r="AY31" i="447"/>
  <c r="AN31" i="447"/>
  <c r="AV31" i="447" s="1"/>
  <c r="AW31" i="447" s="1"/>
  <c r="AL31" i="447"/>
  <c r="AM31" i="447" s="1"/>
  <c r="AK31" i="447"/>
  <c r="AI31" i="447"/>
  <c r="AJ31" i="447" s="1"/>
  <c r="AH31" i="447"/>
  <c r="AG31" i="447"/>
  <c r="AF31" i="447"/>
  <c r="AE31" i="447"/>
  <c r="AD31" i="447"/>
  <c r="AC31" i="447"/>
  <c r="AB31" i="447"/>
  <c r="AA31" i="447"/>
  <c r="Z31" i="447"/>
  <c r="Y31" i="447"/>
  <c r="X31" i="447"/>
  <c r="W31" i="447"/>
  <c r="V31" i="447"/>
  <c r="U31" i="447"/>
  <c r="T31" i="447"/>
  <c r="S31" i="447"/>
  <c r="R31" i="447"/>
  <c r="Q31" i="447"/>
  <c r="P31" i="447"/>
  <c r="O31" i="447"/>
  <c r="N31" i="447"/>
  <c r="M31" i="447"/>
  <c r="L31" i="447"/>
  <c r="BX30" i="447"/>
  <c r="BY30" i="447" s="1"/>
  <c r="BH30" i="447"/>
  <c r="BG30" i="447"/>
  <c r="BF30" i="447"/>
  <c r="BE30" i="447"/>
  <c r="BD30" i="447"/>
  <c r="BC30" i="447"/>
  <c r="BB30" i="447"/>
  <c r="BA30" i="447"/>
  <c r="AZ30" i="447"/>
  <c r="AY30" i="447"/>
  <c r="AN30" i="447"/>
  <c r="BT30" i="447" s="1"/>
  <c r="AL30" i="447"/>
  <c r="AK30" i="447"/>
  <c r="AI30" i="447"/>
  <c r="AJ30" i="447" s="1"/>
  <c r="AH30" i="447"/>
  <c r="AG30" i="447"/>
  <c r="AF30" i="447"/>
  <c r="AE30" i="447"/>
  <c r="AD30" i="447"/>
  <c r="AC30" i="447"/>
  <c r="AB30" i="447"/>
  <c r="AA30" i="447"/>
  <c r="Z30" i="447"/>
  <c r="Y30" i="447"/>
  <c r="X30" i="447"/>
  <c r="W30" i="447"/>
  <c r="V30" i="447"/>
  <c r="U30" i="447"/>
  <c r="T30" i="447"/>
  <c r="S30" i="447"/>
  <c r="R30" i="447"/>
  <c r="Q30" i="447"/>
  <c r="P30" i="447"/>
  <c r="O30" i="447"/>
  <c r="N30" i="447"/>
  <c r="M30" i="447"/>
  <c r="L30" i="447"/>
  <c r="BX29" i="447"/>
  <c r="BY29" i="447" s="1"/>
  <c r="BH29" i="447"/>
  <c r="BI29" i="447" s="1"/>
  <c r="BG29" i="447"/>
  <c r="BF29" i="447"/>
  <c r="BE29" i="447"/>
  <c r="BD29" i="447"/>
  <c r="BC29" i="447"/>
  <c r="BB29" i="447"/>
  <c r="BA29" i="447"/>
  <c r="AZ29" i="447"/>
  <c r="AY29" i="447"/>
  <c r="AN29" i="447"/>
  <c r="BS29" i="447" s="1"/>
  <c r="AL29" i="447"/>
  <c r="AM29" i="447" s="1"/>
  <c r="AK29" i="447"/>
  <c r="AI29" i="447"/>
  <c r="AJ29" i="447" s="1"/>
  <c r="AH29" i="447"/>
  <c r="AG29" i="447"/>
  <c r="AF29" i="447"/>
  <c r="AE29" i="447"/>
  <c r="AD29" i="447"/>
  <c r="AC29" i="447"/>
  <c r="AB29" i="447"/>
  <c r="AA29" i="447"/>
  <c r="Z29" i="447"/>
  <c r="Y29" i="447"/>
  <c r="X29" i="447"/>
  <c r="W29" i="447"/>
  <c r="V29" i="447"/>
  <c r="U29" i="447"/>
  <c r="T29" i="447"/>
  <c r="S29" i="447"/>
  <c r="R29" i="447"/>
  <c r="Q29" i="447"/>
  <c r="P29" i="447"/>
  <c r="O29" i="447"/>
  <c r="N29" i="447"/>
  <c r="M29" i="447"/>
  <c r="L29" i="447"/>
  <c r="BX28" i="447"/>
  <c r="BY28" i="447" s="1"/>
  <c r="BH28" i="447"/>
  <c r="BJ28" i="447" s="1"/>
  <c r="BG28" i="447"/>
  <c r="BF28" i="447"/>
  <c r="BE28" i="447"/>
  <c r="BD28" i="447"/>
  <c r="BC28" i="447"/>
  <c r="BB28" i="447"/>
  <c r="BA28" i="447"/>
  <c r="AZ28" i="447"/>
  <c r="AY28" i="447"/>
  <c r="AN28" i="447"/>
  <c r="BR28" i="447" s="1"/>
  <c r="AL28" i="447"/>
  <c r="AM28" i="447" s="1"/>
  <c r="AK28" i="447"/>
  <c r="AI28" i="447"/>
  <c r="AJ28" i="447" s="1"/>
  <c r="AH28" i="447"/>
  <c r="AG28" i="447"/>
  <c r="AF28" i="447"/>
  <c r="AE28" i="447"/>
  <c r="AD28" i="447"/>
  <c r="AC28" i="447"/>
  <c r="AB28" i="447"/>
  <c r="AA28" i="447"/>
  <c r="Z28" i="447"/>
  <c r="Y28" i="447"/>
  <c r="X28" i="447"/>
  <c r="W28" i="447"/>
  <c r="V28" i="447"/>
  <c r="U28" i="447"/>
  <c r="T28" i="447"/>
  <c r="S28" i="447"/>
  <c r="R28" i="447"/>
  <c r="Q28" i="447"/>
  <c r="P28" i="447"/>
  <c r="O28" i="447"/>
  <c r="N28" i="447"/>
  <c r="M28" i="447"/>
  <c r="L28" i="447"/>
  <c r="BX27" i="447"/>
  <c r="BY27" i="447" s="1"/>
  <c r="BI27" i="447"/>
  <c r="BH27" i="447"/>
  <c r="BK27" i="447" s="1"/>
  <c r="BG27" i="447"/>
  <c r="BF27" i="447"/>
  <c r="BE27" i="447"/>
  <c r="BD27" i="447"/>
  <c r="BC27" i="447"/>
  <c r="BB27" i="447"/>
  <c r="BA27" i="447"/>
  <c r="AZ27" i="447"/>
  <c r="AY27" i="447"/>
  <c r="AN27" i="447"/>
  <c r="AL27" i="447"/>
  <c r="AM27" i="447" s="1"/>
  <c r="AK27" i="447"/>
  <c r="AI27" i="447"/>
  <c r="AJ27" i="447" s="1"/>
  <c r="AH27" i="447"/>
  <c r="AG27" i="447"/>
  <c r="AF27" i="447"/>
  <c r="AE27" i="447"/>
  <c r="AD27" i="447"/>
  <c r="AC27" i="447"/>
  <c r="AB27" i="447"/>
  <c r="AA27" i="447"/>
  <c r="Z27" i="447"/>
  <c r="Y27" i="447"/>
  <c r="X27" i="447"/>
  <c r="W27" i="447"/>
  <c r="V27" i="447"/>
  <c r="U27" i="447"/>
  <c r="T27" i="447"/>
  <c r="S27" i="447"/>
  <c r="R27" i="447"/>
  <c r="Q27" i="447"/>
  <c r="P27" i="447"/>
  <c r="O27" i="447"/>
  <c r="N27" i="447"/>
  <c r="M27" i="447"/>
  <c r="L27" i="447"/>
  <c r="BX26" i="447"/>
  <c r="BY26" i="447" s="1"/>
  <c r="BH26" i="447"/>
  <c r="BJ26" i="447" s="1"/>
  <c r="BG26" i="447"/>
  <c r="BF26" i="447"/>
  <c r="BE26" i="447"/>
  <c r="BD26" i="447"/>
  <c r="BC26" i="447"/>
  <c r="BB26" i="447"/>
  <c r="BA26" i="447"/>
  <c r="AZ26" i="447"/>
  <c r="AY26" i="447"/>
  <c r="AN26" i="447"/>
  <c r="BO26" i="447" s="1"/>
  <c r="AL26" i="447"/>
  <c r="AM26" i="447" s="1"/>
  <c r="AK26" i="447"/>
  <c r="AI26" i="447"/>
  <c r="AJ26" i="447" s="1"/>
  <c r="AH26" i="447"/>
  <c r="AG26" i="447"/>
  <c r="AF26" i="447"/>
  <c r="AE26" i="447"/>
  <c r="AD26" i="447"/>
  <c r="AC26" i="447"/>
  <c r="AB26" i="447"/>
  <c r="AA26" i="447"/>
  <c r="Z26" i="447"/>
  <c r="Y26" i="447"/>
  <c r="X26" i="447"/>
  <c r="W26" i="447"/>
  <c r="V26" i="447"/>
  <c r="U26" i="447"/>
  <c r="T26" i="447"/>
  <c r="S26" i="447"/>
  <c r="R26" i="447"/>
  <c r="Q26" i="447"/>
  <c r="P26" i="447"/>
  <c r="O26" i="447"/>
  <c r="N26" i="447"/>
  <c r="M26" i="447"/>
  <c r="L26" i="447"/>
  <c r="BX25" i="447"/>
  <c r="BY25" i="447" s="1"/>
  <c r="BH25" i="447"/>
  <c r="BG25" i="447"/>
  <c r="BF25" i="447"/>
  <c r="BE25" i="447"/>
  <c r="BD25" i="447"/>
  <c r="BC25" i="447"/>
  <c r="BB25" i="447"/>
  <c r="BA25" i="447"/>
  <c r="AZ25" i="447"/>
  <c r="AY25" i="447"/>
  <c r="AN25" i="447"/>
  <c r="BT25" i="447" s="1"/>
  <c r="AL25" i="447"/>
  <c r="AM25" i="447" s="1"/>
  <c r="AK25" i="447"/>
  <c r="AI25" i="447"/>
  <c r="AH25" i="447"/>
  <c r="AG25" i="447"/>
  <c r="AF25" i="447"/>
  <c r="AE25" i="447"/>
  <c r="AD25" i="447"/>
  <c r="AC25" i="447"/>
  <c r="AB25" i="447"/>
  <c r="AA25" i="447"/>
  <c r="Z25" i="447"/>
  <c r="Y25" i="447"/>
  <c r="X25" i="447"/>
  <c r="W25" i="447"/>
  <c r="V25" i="447"/>
  <c r="U25" i="447"/>
  <c r="T25" i="447"/>
  <c r="S25" i="447"/>
  <c r="R25" i="447"/>
  <c r="Q25" i="447"/>
  <c r="P25" i="447"/>
  <c r="O25" i="447"/>
  <c r="N25" i="447"/>
  <c r="M25" i="447"/>
  <c r="L25" i="447"/>
  <c r="BX24" i="447"/>
  <c r="BY24" i="447" s="1"/>
  <c r="BH24" i="447"/>
  <c r="BI24" i="447" s="1"/>
  <c r="BG24" i="447"/>
  <c r="BF24" i="447"/>
  <c r="BE24" i="447"/>
  <c r="BD24" i="447"/>
  <c r="BC24" i="447"/>
  <c r="BB24" i="447"/>
  <c r="BA24" i="447"/>
  <c r="AZ24" i="447"/>
  <c r="AY24" i="447"/>
  <c r="AN24" i="447"/>
  <c r="AU24" i="447" s="1"/>
  <c r="AL24" i="447"/>
  <c r="AM24" i="447" s="1"/>
  <c r="AK24" i="447"/>
  <c r="AI24" i="447"/>
  <c r="AJ24" i="447" s="1"/>
  <c r="AH24" i="447"/>
  <c r="AG24" i="447"/>
  <c r="AF24" i="447"/>
  <c r="AE24" i="447"/>
  <c r="AD24" i="447"/>
  <c r="AC24" i="447"/>
  <c r="AB24" i="447"/>
  <c r="AA24" i="447"/>
  <c r="Z24" i="447"/>
  <c r="Y24" i="447"/>
  <c r="X24" i="447"/>
  <c r="W24" i="447"/>
  <c r="V24" i="447"/>
  <c r="U24" i="447"/>
  <c r="T24" i="447"/>
  <c r="S24" i="447"/>
  <c r="R24" i="447"/>
  <c r="Q24" i="447"/>
  <c r="P24" i="447"/>
  <c r="O24" i="447"/>
  <c r="N24" i="447"/>
  <c r="M24" i="447"/>
  <c r="L24" i="447"/>
  <c r="BX23" i="447"/>
  <c r="BH23" i="447"/>
  <c r="BI23" i="447" s="1"/>
  <c r="BG23" i="447"/>
  <c r="BF23" i="447"/>
  <c r="BE23" i="447"/>
  <c r="BD23" i="447"/>
  <c r="BC23" i="447"/>
  <c r="BB23" i="447"/>
  <c r="BA23" i="447"/>
  <c r="AZ23" i="447"/>
  <c r="AY23" i="447"/>
  <c r="AN23" i="447"/>
  <c r="BS23" i="447" s="1"/>
  <c r="AL23" i="447"/>
  <c r="AM23" i="447" s="1"/>
  <c r="AK23" i="447"/>
  <c r="AI23" i="447"/>
  <c r="AJ23" i="447" s="1"/>
  <c r="AH23" i="447"/>
  <c r="AG23" i="447"/>
  <c r="AF23" i="447"/>
  <c r="AE23" i="447"/>
  <c r="AD23" i="447"/>
  <c r="AC23" i="447"/>
  <c r="AB23" i="447"/>
  <c r="AA23" i="447"/>
  <c r="Z23" i="447"/>
  <c r="Y23" i="447"/>
  <c r="X23" i="447"/>
  <c r="W23" i="447"/>
  <c r="V23" i="447"/>
  <c r="U23" i="447"/>
  <c r="T23" i="447"/>
  <c r="S23" i="447"/>
  <c r="R23" i="447"/>
  <c r="Q23" i="447"/>
  <c r="P23" i="447"/>
  <c r="O23" i="447"/>
  <c r="N23" i="447"/>
  <c r="M23" i="447"/>
  <c r="L23" i="447"/>
  <c r="BX22" i="447"/>
  <c r="BK22" i="447"/>
  <c r="BH22" i="447"/>
  <c r="BJ22" i="447" s="1"/>
  <c r="BG22" i="447"/>
  <c r="BF22" i="447"/>
  <c r="BE22" i="447"/>
  <c r="BD22" i="447"/>
  <c r="BC22" i="447"/>
  <c r="BB22" i="447"/>
  <c r="BA22" i="447"/>
  <c r="AZ22" i="447"/>
  <c r="AY22" i="447"/>
  <c r="AN22" i="447"/>
  <c r="AL22" i="447"/>
  <c r="AM22" i="447" s="1"/>
  <c r="AK22" i="447"/>
  <c r="AI22" i="447"/>
  <c r="AH22" i="447"/>
  <c r="AG22" i="447"/>
  <c r="AF22" i="447"/>
  <c r="AE22" i="447"/>
  <c r="AD22" i="447"/>
  <c r="AC22" i="447"/>
  <c r="AB22" i="447"/>
  <c r="AA22" i="447"/>
  <c r="Z22" i="447"/>
  <c r="Y22" i="447"/>
  <c r="X22" i="447"/>
  <c r="W22" i="447"/>
  <c r="V22" i="447"/>
  <c r="U22" i="447"/>
  <c r="T22" i="447"/>
  <c r="S22" i="447"/>
  <c r="R22" i="447"/>
  <c r="Q22" i="447"/>
  <c r="P22" i="447"/>
  <c r="O22" i="447"/>
  <c r="N22" i="447"/>
  <c r="M22" i="447"/>
  <c r="L22" i="447"/>
  <c r="BH21" i="447"/>
  <c r="N21" i="447"/>
  <c r="M21" i="447"/>
  <c r="L21" i="447"/>
  <c r="J21" i="447"/>
  <c r="I21" i="447"/>
  <c r="H21" i="447"/>
  <c r="G21" i="447"/>
  <c r="S18" i="447" s="1"/>
  <c r="R18" i="447" s="1"/>
  <c r="F21" i="447"/>
  <c r="AZ18" i="447"/>
  <c r="BA18" i="447" s="1"/>
  <c r="AB16" i="447"/>
  <c r="AB15" i="447"/>
  <c r="AB14" i="447"/>
  <c r="BR13" i="447"/>
  <c r="BO13" i="447"/>
  <c r="BL13" i="447"/>
  <c r="BE13" i="447"/>
  <c r="BB13" i="447"/>
  <c r="AY13" i="447"/>
  <c r="U13" i="447"/>
  <c r="R13" i="447"/>
  <c r="O13" i="447"/>
  <c r="N13" i="447"/>
  <c r="M13" i="447"/>
  <c r="L13" i="447"/>
  <c r="U12" i="447"/>
  <c r="R12" i="447"/>
  <c r="O12" i="447"/>
  <c r="O14" i="447"/>
  <c r="N12" i="447"/>
  <c r="M12" i="447"/>
  <c r="L12" i="447"/>
  <c r="BK9" i="447"/>
  <c r="BI9" i="447"/>
  <c r="K9" i="447"/>
  <c r="I9" i="447"/>
  <c r="F9" i="447"/>
  <c r="C9" i="447"/>
  <c r="J5" i="447"/>
  <c r="C5" i="447"/>
  <c r="AB147" i="446"/>
  <c r="AA147" i="446"/>
  <c r="Z147" i="446"/>
  <c r="Y147" i="446"/>
  <c r="X147" i="446"/>
  <c r="W147" i="446"/>
  <c r="V147" i="446"/>
  <c r="U147" i="446"/>
  <c r="T147" i="446"/>
  <c r="S147" i="446"/>
  <c r="R147" i="446"/>
  <c r="Q147" i="446"/>
  <c r="P147" i="446"/>
  <c r="O147" i="446"/>
  <c r="N147" i="446"/>
  <c r="M147" i="446"/>
  <c r="L147" i="446"/>
  <c r="BX146" i="446"/>
  <c r="BY146" i="446" s="1"/>
  <c r="BH146" i="446"/>
  <c r="BG146" i="446"/>
  <c r="BF146" i="446"/>
  <c r="BE146" i="446"/>
  <c r="BD146" i="446"/>
  <c r="BC146" i="446"/>
  <c r="BB146" i="446"/>
  <c r="BA146" i="446"/>
  <c r="AZ146" i="446"/>
  <c r="AY146" i="446"/>
  <c r="AN146" i="446"/>
  <c r="BM146" i="446" s="1"/>
  <c r="AL146" i="446"/>
  <c r="AM146" i="446" s="1"/>
  <c r="AK146" i="446"/>
  <c r="AI146" i="446"/>
  <c r="AJ146" i="446" s="1"/>
  <c r="AH146" i="446"/>
  <c r="AG146" i="446"/>
  <c r="AF146" i="446"/>
  <c r="AE146" i="446"/>
  <c r="AD146" i="446"/>
  <c r="AC146" i="446"/>
  <c r="AB146" i="446"/>
  <c r="AA146" i="446"/>
  <c r="Z146" i="446"/>
  <c r="Y146" i="446"/>
  <c r="X146" i="446"/>
  <c r="W146" i="446"/>
  <c r="V146" i="446"/>
  <c r="U146" i="446"/>
  <c r="T146" i="446"/>
  <c r="S146" i="446"/>
  <c r="R146" i="446"/>
  <c r="Q146" i="446"/>
  <c r="P146" i="446"/>
  <c r="O146" i="446"/>
  <c r="N146" i="446"/>
  <c r="M146" i="446"/>
  <c r="L146" i="446"/>
  <c r="BX145" i="446"/>
  <c r="BY145" i="446" s="1"/>
  <c r="BH145" i="446"/>
  <c r="BG145" i="446"/>
  <c r="BF145" i="446"/>
  <c r="BE145" i="446"/>
  <c r="BD145" i="446"/>
  <c r="BC145" i="446"/>
  <c r="BB145" i="446"/>
  <c r="BA145" i="446"/>
  <c r="AZ145" i="446"/>
  <c r="AY145" i="446"/>
  <c r="AN145" i="446"/>
  <c r="BR145" i="446" s="1"/>
  <c r="AL145" i="446"/>
  <c r="AM145" i="446" s="1"/>
  <c r="AK145" i="446"/>
  <c r="AI145" i="446"/>
  <c r="AJ145" i="446" s="1"/>
  <c r="AH145" i="446"/>
  <c r="AG145" i="446"/>
  <c r="AF145" i="446"/>
  <c r="AE145" i="446"/>
  <c r="AD145" i="446"/>
  <c r="AC145" i="446"/>
  <c r="AB145" i="446"/>
  <c r="AA145" i="446"/>
  <c r="Z145" i="446"/>
  <c r="Y145" i="446"/>
  <c r="X145" i="446"/>
  <c r="W145" i="446"/>
  <c r="V145" i="446"/>
  <c r="U145" i="446"/>
  <c r="T145" i="446"/>
  <c r="S145" i="446"/>
  <c r="R145" i="446"/>
  <c r="Q145" i="446"/>
  <c r="P145" i="446"/>
  <c r="O145" i="446"/>
  <c r="N145" i="446"/>
  <c r="M145" i="446"/>
  <c r="L145" i="446"/>
  <c r="BX144" i="446"/>
  <c r="BY144" i="446" s="1"/>
  <c r="BH144" i="446"/>
  <c r="BG144" i="446"/>
  <c r="BF144" i="446"/>
  <c r="BE144" i="446"/>
  <c r="BD144" i="446"/>
  <c r="BC144" i="446"/>
  <c r="BB144" i="446"/>
  <c r="BA144" i="446"/>
  <c r="AZ144" i="446"/>
  <c r="AY144" i="446"/>
  <c r="AR144" i="446"/>
  <c r="AN144" i="446"/>
  <c r="BR144" i="446" s="1"/>
  <c r="AL144" i="446"/>
  <c r="AM144" i="446" s="1"/>
  <c r="AK144" i="446"/>
  <c r="AI144" i="446"/>
  <c r="AJ144" i="446" s="1"/>
  <c r="AH144" i="446"/>
  <c r="AG144" i="446"/>
  <c r="AF144" i="446"/>
  <c r="AE144" i="446"/>
  <c r="AD144" i="446"/>
  <c r="AC144" i="446"/>
  <c r="AB144" i="446"/>
  <c r="AA144" i="446"/>
  <c r="Z144" i="446"/>
  <c r="Y144" i="446"/>
  <c r="X144" i="446"/>
  <c r="W144" i="446"/>
  <c r="V144" i="446"/>
  <c r="U144" i="446"/>
  <c r="T144" i="446"/>
  <c r="S144" i="446"/>
  <c r="R144" i="446"/>
  <c r="Q144" i="446"/>
  <c r="P144" i="446"/>
  <c r="O144" i="446"/>
  <c r="N144" i="446"/>
  <c r="M144" i="446"/>
  <c r="L144" i="446"/>
  <c r="BX143" i="446"/>
  <c r="BY143" i="446" s="1"/>
  <c r="BH143" i="446"/>
  <c r="BG143" i="446"/>
  <c r="BF143" i="446"/>
  <c r="BE143" i="446"/>
  <c r="BD143" i="446"/>
  <c r="BC143" i="446"/>
  <c r="BB143" i="446"/>
  <c r="BA143" i="446"/>
  <c r="AZ143" i="446"/>
  <c r="AY143" i="446"/>
  <c r="AN143" i="446"/>
  <c r="AP143" i="446" s="1"/>
  <c r="AQ143" i="446" s="1"/>
  <c r="AL143" i="446"/>
  <c r="AM143" i="446" s="1"/>
  <c r="AK143" i="446"/>
  <c r="AI143" i="446"/>
  <c r="AJ143" i="446" s="1"/>
  <c r="AH143" i="446"/>
  <c r="AG143" i="446"/>
  <c r="AF143" i="446"/>
  <c r="AE143" i="446"/>
  <c r="AD143" i="446"/>
  <c r="AC143" i="446"/>
  <c r="AB143" i="446"/>
  <c r="AA143" i="446"/>
  <c r="Z143" i="446"/>
  <c r="Y143" i="446"/>
  <c r="X143" i="446"/>
  <c r="W143" i="446"/>
  <c r="V143" i="446"/>
  <c r="U143" i="446"/>
  <c r="T143" i="446"/>
  <c r="S143" i="446"/>
  <c r="R143" i="446"/>
  <c r="Q143" i="446"/>
  <c r="P143" i="446"/>
  <c r="O143" i="446"/>
  <c r="N143" i="446"/>
  <c r="M143" i="446"/>
  <c r="L143" i="446"/>
  <c r="BX142" i="446"/>
  <c r="BY142" i="446" s="1"/>
  <c r="BK142" i="446"/>
  <c r="BH142" i="446"/>
  <c r="BI142" i="446" s="1"/>
  <c r="BG142" i="446"/>
  <c r="BF142" i="446"/>
  <c r="BE142" i="446"/>
  <c r="BD142" i="446"/>
  <c r="BC142" i="446"/>
  <c r="BB142" i="446"/>
  <c r="BA142" i="446"/>
  <c r="AZ142" i="446"/>
  <c r="AY142" i="446"/>
  <c r="AN142" i="446"/>
  <c r="AL142" i="446"/>
  <c r="AM142" i="446" s="1"/>
  <c r="AK142" i="446"/>
  <c r="AI142" i="446"/>
  <c r="AJ142" i="446" s="1"/>
  <c r="AH142" i="446"/>
  <c r="AG142" i="446"/>
  <c r="AF142" i="446"/>
  <c r="AE142" i="446"/>
  <c r="AD142" i="446"/>
  <c r="AC142" i="446"/>
  <c r="AB142" i="446"/>
  <c r="AA142" i="446"/>
  <c r="Z142" i="446"/>
  <c r="Y142" i="446"/>
  <c r="X142" i="446"/>
  <c r="W142" i="446"/>
  <c r="V142" i="446"/>
  <c r="U142" i="446"/>
  <c r="T142" i="446"/>
  <c r="S142" i="446"/>
  <c r="R142" i="446"/>
  <c r="Q142" i="446"/>
  <c r="P142" i="446"/>
  <c r="O142" i="446"/>
  <c r="N142" i="446"/>
  <c r="M142" i="446"/>
  <c r="L142" i="446"/>
  <c r="BX141" i="446"/>
  <c r="BY141" i="446" s="1"/>
  <c r="BH141" i="446"/>
  <c r="BI141" i="446" s="1"/>
  <c r="BG141" i="446"/>
  <c r="BF141" i="446"/>
  <c r="BE141" i="446"/>
  <c r="BD141" i="446"/>
  <c r="BC141" i="446"/>
  <c r="BB141" i="446"/>
  <c r="BA141" i="446"/>
  <c r="AZ141" i="446"/>
  <c r="AY141" i="446"/>
  <c r="AN141" i="446"/>
  <c r="BT141" i="446" s="1"/>
  <c r="AL141" i="446"/>
  <c r="AM141" i="446" s="1"/>
  <c r="AK141" i="446"/>
  <c r="AI141" i="446"/>
  <c r="AJ141" i="446" s="1"/>
  <c r="AH141" i="446"/>
  <c r="AG141" i="446"/>
  <c r="AF141" i="446"/>
  <c r="AE141" i="446"/>
  <c r="AD141" i="446"/>
  <c r="AC141" i="446"/>
  <c r="AB141" i="446"/>
  <c r="AA141" i="446"/>
  <c r="Z141" i="446"/>
  <c r="Y141" i="446"/>
  <c r="X141" i="446"/>
  <c r="W141" i="446"/>
  <c r="V141" i="446"/>
  <c r="U141" i="446"/>
  <c r="T141" i="446"/>
  <c r="S141" i="446"/>
  <c r="R141" i="446"/>
  <c r="Q141" i="446"/>
  <c r="P141" i="446"/>
  <c r="O141" i="446"/>
  <c r="N141" i="446"/>
  <c r="M141" i="446"/>
  <c r="L141" i="446"/>
  <c r="BY140" i="446"/>
  <c r="BX140" i="446"/>
  <c r="BH140" i="446"/>
  <c r="BG140" i="446"/>
  <c r="BF140" i="446"/>
  <c r="BE140" i="446"/>
  <c r="BD140" i="446"/>
  <c r="BC140" i="446"/>
  <c r="BB140" i="446"/>
  <c r="BA140" i="446"/>
  <c r="AZ140" i="446"/>
  <c r="AY140" i="446"/>
  <c r="AN140" i="446"/>
  <c r="BM140" i="446" s="1"/>
  <c r="AL140" i="446"/>
  <c r="AM140" i="446" s="1"/>
  <c r="AK140" i="446"/>
  <c r="AI140" i="446"/>
  <c r="AJ140" i="446" s="1"/>
  <c r="AH140" i="446"/>
  <c r="AG140" i="446"/>
  <c r="AF140" i="446"/>
  <c r="AE140" i="446"/>
  <c r="AD140" i="446"/>
  <c r="AC140" i="446"/>
  <c r="AB140" i="446"/>
  <c r="AA140" i="446"/>
  <c r="Z140" i="446"/>
  <c r="Y140" i="446"/>
  <c r="X140" i="446"/>
  <c r="W140" i="446"/>
  <c r="V140" i="446"/>
  <c r="U140" i="446"/>
  <c r="T140" i="446"/>
  <c r="S140" i="446"/>
  <c r="R140" i="446"/>
  <c r="Q140" i="446"/>
  <c r="P140" i="446"/>
  <c r="O140" i="446"/>
  <c r="N140" i="446"/>
  <c r="M140" i="446"/>
  <c r="L140" i="446"/>
  <c r="BX139" i="446"/>
  <c r="BY139" i="446" s="1"/>
  <c r="BT139" i="446"/>
  <c r="BH139" i="446"/>
  <c r="BG139" i="446"/>
  <c r="BF139" i="446"/>
  <c r="BE139" i="446"/>
  <c r="BD139" i="446"/>
  <c r="BC139" i="446"/>
  <c r="BB139" i="446"/>
  <c r="BA139" i="446"/>
  <c r="AZ139" i="446"/>
  <c r="AY139" i="446"/>
  <c r="AO139" i="446"/>
  <c r="AN139" i="446"/>
  <c r="BP139" i="446" s="1"/>
  <c r="AL139" i="446"/>
  <c r="AM139" i="446" s="1"/>
  <c r="AK139" i="446"/>
  <c r="AI139" i="446"/>
  <c r="AJ139" i="446" s="1"/>
  <c r="AH139" i="446"/>
  <c r="AG139" i="446"/>
  <c r="AF139" i="446"/>
  <c r="AE139" i="446"/>
  <c r="AD139" i="446"/>
  <c r="AC139" i="446"/>
  <c r="AB139" i="446"/>
  <c r="AA139" i="446"/>
  <c r="Z139" i="446"/>
  <c r="Y139" i="446"/>
  <c r="X139" i="446"/>
  <c r="W139" i="446"/>
  <c r="V139" i="446"/>
  <c r="U139" i="446"/>
  <c r="T139" i="446"/>
  <c r="S139" i="446"/>
  <c r="R139" i="446"/>
  <c r="Q139" i="446"/>
  <c r="P139" i="446"/>
  <c r="O139" i="446"/>
  <c r="N139" i="446"/>
  <c r="M139" i="446"/>
  <c r="L139" i="446"/>
  <c r="BX138" i="446"/>
  <c r="BY138" i="446" s="1"/>
  <c r="BH138" i="446"/>
  <c r="BK138" i="446" s="1"/>
  <c r="BG138" i="446"/>
  <c r="BF138" i="446"/>
  <c r="BE138" i="446"/>
  <c r="BD138" i="446"/>
  <c r="BC138" i="446"/>
  <c r="BB138" i="446"/>
  <c r="BA138" i="446"/>
  <c r="AZ138" i="446"/>
  <c r="AY138" i="446"/>
  <c r="AV138" i="446"/>
  <c r="AW138" i="446" s="1"/>
  <c r="AN138" i="446"/>
  <c r="BS138" i="446" s="1"/>
  <c r="AL138" i="446"/>
  <c r="AM138" i="446" s="1"/>
  <c r="AK138" i="446"/>
  <c r="AI138" i="446"/>
  <c r="AJ138" i="446" s="1"/>
  <c r="AH138" i="446"/>
  <c r="AG138" i="446"/>
  <c r="AF138" i="446"/>
  <c r="AE138" i="446"/>
  <c r="AD138" i="446"/>
  <c r="AC138" i="446"/>
  <c r="AB138" i="446"/>
  <c r="AA138" i="446"/>
  <c r="Z138" i="446"/>
  <c r="Y138" i="446"/>
  <c r="X138" i="446"/>
  <c r="W138" i="446"/>
  <c r="V138" i="446"/>
  <c r="U138" i="446"/>
  <c r="T138" i="446"/>
  <c r="S138" i="446"/>
  <c r="R138" i="446"/>
  <c r="Q138" i="446"/>
  <c r="P138" i="446"/>
  <c r="O138" i="446"/>
  <c r="N138" i="446"/>
  <c r="M138" i="446"/>
  <c r="L138" i="446"/>
  <c r="BX137" i="446"/>
  <c r="BY137" i="446"/>
  <c r="BH137" i="446"/>
  <c r="BG137" i="446"/>
  <c r="BF137" i="446"/>
  <c r="BE137" i="446"/>
  <c r="BD137" i="446"/>
  <c r="BC137" i="446"/>
  <c r="BB137" i="446"/>
  <c r="BA137" i="446"/>
  <c r="AZ137" i="446"/>
  <c r="AY137" i="446"/>
  <c r="AR137" i="446"/>
  <c r="AN137" i="446"/>
  <c r="BT137" i="446" s="1"/>
  <c r="AL137" i="446"/>
  <c r="AM137" i="446" s="1"/>
  <c r="AK137" i="446"/>
  <c r="AI137" i="446"/>
  <c r="AJ137" i="446" s="1"/>
  <c r="AH137" i="446"/>
  <c r="AG137" i="446"/>
  <c r="AF137" i="446"/>
  <c r="AE137" i="446"/>
  <c r="AD137" i="446"/>
  <c r="AC137" i="446"/>
  <c r="AB137" i="446"/>
  <c r="AA137" i="446"/>
  <c r="Z137" i="446"/>
  <c r="Y137" i="446"/>
  <c r="X137" i="446"/>
  <c r="W137" i="446"/>
  <c r="V137" i="446"/>
  <c r="U137" i="446"/>
  <c r="T137" i="446"/>
  <c r="S137" i="446"/>
  <c r="R137" i="446"/>
  <c r="Q137" i="446"/>
  <c r="P137" i="446"/>
  <c r="O137" i="446"/>
  <c r="N137" i="446"/>
  <c r="M137" i="446"/>
  <c r="L137" i="446"/>
  <c r="BX136" i="446"/>
  <c r="BY136" i="446" s="1"/>
  <c r="BH136" i="446"/>
  <c r="BG136" i="446"/>
  <c r="BF136" i="446"/>
  <c r="BE136" i="446"/>
  <c r="BD136" i="446"/>
  <c r="BC136" i="446"/>
  <c r="BB136" i="446"/>
  <c r="BA136" i="446"/>
  <c r="AZ136" i="446"/>
  <c r="AY136" i="446"/>
  <c r="AN136" i="446"/>
  <c r="BR136" i="446" s="1"/>
  <c r="AL136" i="446"/>
  <c r="AM136" i="446" s="1"/>
  <c r="AK136" i="446"/>
  <c r="AI136" i="446"/>
  <c r="AJ136" i="446" s="1"/>
  <c r="AH136" i="446"/>
  <c r="AG136" i="446"/>
  <c r="AF136" i="446"/>
  <c r="AE136" i="446"/>
  <c r="AD136" i="446"/>
  <c r="AC136" i="446"/>
  <c r="AB136" i="446"/>
  <c r="AA136" i="446"/>
  <c r="Z136" i="446"/>
  <c r="Y136" i="446"/>
  <c r="X136" i="446"/>
  <c r="W136" i="446"/>
  <c r="V136" i="446"/>
  <c r="U136" i="446"/>
  <c r="T136" i="446"/>
  <c r="S136" i="446"/>
  <c r="R136" i="446"/>
  <c r="Q136" i="446"/>
  <c r="P136" i="446"/>
  <c r="O136" i="446"/>
  <c r="N136" i="446"/>
  <c r="M136" i="446"/>
  <c r="L136" i="446"/>
  <c r="BX135" i="446"/>
  <c r="BY135" i="446" s="1"/>
  <c r="BS135" i="446"/>
  <c r="BH135" i="446"/>
  <c r="BI135" i="446" s="1"/>
  <c r="BG135" i="446"/>
  <c r="BF135" i="446"/>
  <c r="BE135" i="446"/>
  <c r="BD135" i="446"/>
  <c r="BC135" i="446"/>
  <c r="BB135" i="446"/>
  <c r="BA135" i="446"/>
  <c r="AZ135" i="446"/>
  <c r="AY135" i="446"/>
  <c r="AU135" i="446"/>
  <c r="AT135" i="446"/>
  <c r="AN135" i="446"/>
  <c r="BR135" i="446" s="1"/>
  <c r="AL135" i="446"/>
  <c r="AM135" i="446" s="1"/>
  <c r="AK135" i="446"/>
  <c r="AI135" i="446"/>
  <c r="AJ135" i="446" s="1"/>
  <c r="AH135" i="446"/>
  <c r="AG135" i="446"/>
  <c r="AF135" i="446"/>
  <c r="AE135" i="446"/>
  <c r="AD135" i="446"/>
  <c r="AC135" i="446"/>
  <c r="AB135" i="446"/>
  <c r="AA135" i="446"/>
  <c r="Z135" i="446"/>
  <c r="Y135" i="446"/>
  <c r="X135" i="446"/>
  <c r="W135" i="446"/>
  <c r="V135" i="446"/>
  <c r="U135" i="446"/>
  <c r="T135" i="446"/>
  <c r="S135" i="446"/>
  <c r="R135" i="446"/>
  <c r="Q135" i="446"/>
  <c r="P135" i="446"/>
  <c r="O135" i="446"/>
  <c r="N135" i="446"/>
  <c r="M135" i="446"/>
  <c r="L135" i="446"/>
  <c r="BX134" i="446"/>
  <c r="BY134" i="446" s="1"/>
  <c r="BH134" i="446"/>
  <c r="BI134" i="446" s="1"/>
  <c r="BG134" i="446"/>
  <c r="BF134" i="446"/>
  <c r="BE134" i="446"/>
  <c r="BD134" i="446"/>
  <c r="BC134" i="446"/>
  <c r="BB134" i="446"/>
  <c r="BA134" i="446"/>
  <c r="AZ134" i="446"/>
  <c r="AY134" i="446"/>
  <c r="AN134" i="446"/>
  <c r="BS134" i="446" s="1"/>
  <c r="AL134" i="446"/>
  <c r="AM134" i="446" s="1"/>
  <c r="AK134" i="446"/>
  <c r="AI134" i="446"/>
  <c r="AJ134" i="446" s="1"/>
  <c r="AH134" i="446"/>
  <c r="AG134" i="446"/>
  <c r="AF134" i="446"/>
  <c r="AE134" i="446"/>
  <c r="AD134" i="446"/>
  <c r="AC134" i="446"/>
  <c r="AB134" i="446"/>
  <c r="AA134" i="446"/>
  <c r="Z134" i="446"/>
  <c r="Y134" i="446"/>
  <c r="X134" i="446"/>
  <c r="W134" i="446"/>
  <c r="V134" i="446"/>
  <c r="U134" i="446"/>
  <c r="T134" i="446"/>
  <c r="S134" i="446"/>
  <c r="R134" i="446"/>
  <c r="Q134" i="446"/>
  <c r="P134" i="446"/>
  <c r="O134" i="446"/>
  <c r="N134" i="446"/>
  <c r="M134" i="446"/>
  <c r="L134" i="446"/>
  <c r="BX133" i="446"/>
  <c r="BY133" i="446" s="1"/>
  <c r="BH133" i="446"/>
  <c r="BK133" i="446" s="1"/>
  <c r="BG133" i="446"/>
  <c r="BF133" i="446"/>
  <c r="BE133" i="446"/>
  <c r="BD133" i="446"/>
  <c r="BC133" i="446"/>
  <c r="BB133" i="446"/>
  <c r="BA133" i="446"/>
  <c r="AZ133" i="446"/>
  <c r="AY133" i="446"/>
  <c r="AN133" i="446"/>
  <c r="AS133" i="446" s="1"/>
  <c r="AM133" i="446"/>
  <c r="AL133" i="446"/>
  <c r="AK133" i="446"/>
  <c r="AI133" i="446"/>
  <c r="AJ133" i="446" s="1"/>
  <c r="AH133" i="446"/>
  <c r="AG133" i="446"/>
  <c r="AF133" i="446"/>
  <c r="AE133" i="446"/>
  <c r="AD133" i="446"/>
  <c r="AC133" i="446"/>
  <c r="AB133" i="446"/>
  <c r="AA133" i="446"/>
  <c r="Z133" i="446"/>
  <c r="Y133" i="446"/>
  <c r="X133" i="446"/>
  <c r="W133" i="446"/>
  <c r="V133" i="446"/>
  <c r="U133" i="446"/>
  <c r="T133" i="446"/>
  <c r="S133" i="446"/>
  <c r="R133" i="446"/>
  <c r="Q133" i="446"/>
  <c r="P133" i="446"/>
  <c r="O133" i="446"/>
  <c r="N133" i="446"/>
  <c r="M133" i="446"/>
  <c r="L133" i="446"/>
  <c r="BX132" i="446"/>
  <c r="BY132" i="446" s="1"/>
  <c r="BH132" i="446"/>
  <c r="BI132" i="446" s="1"/>
  <c r="BG132" i="446"/>
  <c r="BF132" i="446"/>
  <c r="BE132" i="446"/>
  <c r="BD132" i="446"/>
  <c r="BC132" i="446"/>
  <c r="BB132" i="446"/>
  <c r="BA132" i="446"/>
  <c r="AZ132" i="446"/>
  <c r="AY132" i="446"/>
  <c r="AN132" i="446"/>
  <c r="AL132" i="446"/>
  <c r="AM132" i="446" s="1"/>
  <c r="AK132" i="446"/>
  <c r="AI132" i="446"/>
  <c r="AJ132" i="446" s="1"/>
  <c r="AH132" i="446"/>
  <c r="AG132" i="446"/>
  <c r="AF132" i="446"/>
  <c r="AE132" i="446"/>
  <c r="AD132" i="446"/>
  <c r="AC132" i="446"/>
  <c r="AB132" i="446"/>
  <c r="AA132" i="446"/>
  <c r="Z132" i="446"/>
  <c r="Y132" i="446"/>
  <c r="X132" i="446"/>
  <c r="W132" i="446"/>
  <c r="V132" i="446"/>
  <c r="U132" i="446"/>
  <c r="T132" i="446"/>
  <c r="S132" i="446"/>
  <c r="R132" i="446"/>
  <c r="Q132" i="446"/>
  <c r="P132" i="446"/>
  <c r="O132" i="446"/>
  <c r="N132" i="446"/>
  <c r="M132" i="446"/>
  <c r="L132" i="446"/>
  <c r="BX131" i="446"/>
  <c r="BY131" i="446" s="1"/>
  <c r="BO131" i="446"/>
  <c r="BH131" i="446"/>
  <c r="BK131" i="446" s="1"/>
  <c r="BG131" i="446"/>
  <c r="BF131" i="446"/>
  <c r="BE131" i="446"/>
  <c r="BD131" i="446"/>
  <c r="BC131" i="446"/>
  <c r="BB131" i="446"/>
  <c r="BA131" i="446"/>
  <c r="AZ131" i="446"/>
  <c r="AY131" i="446"/>
  <c r="AN131" i="446"/>
  <c r="AT131" i="446" s="1"/>
  <c r="AL131" i="446"/>
  <c r="AM131" i="446" s="1"/>
  <c r="AK131" i="446"/>
  <c r="AI131" i="446"/>
  <c r="AJ131" i="446" s="1"/>
  <c r="AH131" i="446"/>
  <c r="AG131" i="446"/>
  <c r="AF131" i="446"/>
  <c r="AE131" i="446"/>
  <c r="AD131" i="446"/>
  <c r="AC131" i="446"/>
  <c r="AB131" i="446"/>
  <c r="AA131" i="446"/>
  <c r="Z131" i="446"/>
  <c r="Y131" i="446"/>
  <c r="X131" i="446"/>
  <c r="W131" i="446"/>
  <c r="V131" i="446"/>
  <c r="U131" i="446"/>
  <c r="T131" i="446"/>
  <c r="S131" i="446"/>
  <c r="R131" i="446"/>
  <c r="Q131" i="446"/>
  <c r="P131" i="446"/>
  <c r="O131" i="446"/>
  <c r="N131" i="446"/>
  <c r="M131" i="446"/>
  <c r="L131" i="446"/>
  <c r="BX130" i="446"/>
  <c r="BY130" i="446" s="1"/>
  <c r="BH130" i="446"/>
  <c r="BI130" i="446" s="1"/>
  <c r="BG130" i="446"/>
  <c r="BF130" i="446"/>
  <c r="BE130" i="446"/>
  <c r="BD130" i="446"/>
  <c r="BC130" i="446"/>
  <c r="BB130" i="446"/>
  <c r="BA130" i="446"/>
  <c r="AZ130" i="446"/>
  <c r="AY130" i="446"/>
  <c r="AN130" i="446"/>
  <c r="AL130" i="446"/>
  <c r="AM130" i="446" s="1"/>
  <c r="AK130" i="446"/>
  <c r="AI130" i="446"/>
  <c r="AJ130" i="446" s="1"/>
  <c r="AH130" i="446"/>
  <c r="AG130" i="446"/>
  <c r="AF130" i="446"/>
  <c r="AE130" i="446"/>
  <c r="AD130" i="446"/>
  <c r="AC130" i="446"/>
  <c r="AB130" i="446"/>
  <c r="AA130" i="446"/>
  <c r="Z130" i="446"/>
  <c r="Y130" i="446"/>
  <c r="X130" i="446"/>
  <c r="W130" i="446"/>
  <c r="V130" i="446"/>
  <c r="U130" i="446"/>
  <c r="T130" i="446"/>
  <c r="S130" i="446"/>
  <c r="R130" i="446"/>
  <c r="Q130" i="446"/>
  <c r="P130" i="446"/>
  <c r="O130" i="446"/>
  <c r="N130" i="446"/>
  <c r="M130" i="446"/>
  <c r="L130" i="446"/>
  <c r="BX129" i="446"/>
  <c r="BY129" i="446" s="1"/>
  <c r="BH129" i="446"/>
  <c r="BG129" i="446"/>
  <c r="BF129" i="446"/>
  <c r="BE129" i="446"/>
  <c r="BD129" i="446"/>
  <c r="BC129" i="446"/>
  <c r="BB129" i="446"/>
  <c r="BA129" i="446"/>
  <c r="AZ129" i="446"/>
  <c r="AY129" i="446"/>
  <c r="AN129" i="446"/>
  <c r="BQ129" i="446" s="1"/>
  <c r="AL129" i="446"/>
  <c r="AM129" i="446" s="1"/>
  <c r="AK129" i="446"/>
  <c r="AI129" i="446"/>
  <c r="AJ129" i="446" s="1"/>
  <c r="AH129" i="446"/>
  <c r="AG129" i="446"/>
  <c r="AF129" i="446"/>
  <c r="AE129" i="446"/>
  <c r="AD129" i="446"/>
  <c r="AC129" i="446"/>
  <c r="AB129" i="446"/>
  <c r="AA129" i="446"/>
  <c r="Z129" i="446"/>
  <c r="Y129" i="446"/>
  <c r="X129" i="446"/>
  <c r="W129" i="446"/>
  <c r="V129" i="446"/>
  <c r="U129" i="446"/>
  <c r="T129" i="446"/>
  <c r="S129" i="446"/>
  <c r="R129" i="446"/>
  <c r="Q129" i="446"/>
  <c r="P129" i="446"/>
  <c r="O129" i="446"/>
  <c r="N129" i="446"/>
  <c r="M129" i="446"/>
  <c r="L129" i="446"/>
  <c r="BX128" i="446"/>
  <c r="BY128" i="446" s="1"/>
  <c r="BH128" i="446"/>
  <c r="BI128" i="446" s="1"/>
  <c r="BG128" i="446"/>
  <c r="BF128" i="446"/>
  <c r="BE128" i="446"/>
  <c r="BD128" i="446"/>
  <c r="BC128" i="446"/>
  <c r="BB128" i="446"/>
  <c r="BA128" i="446"/>
  <c r="AZ128" i="446"/>
  <c r="AY128" i="446"/>
  <c r="AN128" i="446"/>
  <c r="BO128" i="446" s="1"/>
  <c r="AL128" i="446"/>
  <c r="AM128" i="446" s="1"/>
  <c r="AK128" i="446"/>
  <c r="AI128" i="446"/>
  <c r="AJ128" i="446" s="1"/>
  <c r="AH128" i="446"/>
  <c r="AG128" i="446"/>
  <c r="AF128" i="446"/>
  <c r="AE128" i="446"/>
  <c r="AD128" i="446"/>
  <c r="AC128" i="446"/>
  <c r="AB128" i="446"/>
  <c r="AA128" i="446"/>
  <c r="Z128" i="446"/>
  <c r="Y128" i="446"/>
  <c r="X128" i="446"/>
  <c r="W128" i="446"/>
  <c r="V128" i="446"/>
  <c r="U128" i="446"/>
  <c r="T128" i="446"/>
  <c r="S128" i="446"/>
  <c r="R128" i="446"/>
  <c r="Q128" i="446"/>
  <c r="P128" i="446"/>
  <c r="O128" i="446"/>
  <c r="N128" i="446"/>
  <c r="M128" i="446"/>
  <c r="L128" i="446"/>
  <c r="BX127" i="446"/>
  <c r="BY127" i="446" s="1"/>
  <c r="BH127" i="446"/>
  <c r="BJ127" i="446" s="1"/>
  <c r="BG127" i="446"/>
  <c r="BF127" i="446"/>
  <c r="BE127" i="446"/>
  <c r="BD127" i="446"/>
  <c r="BC127" i="446"/>
  <c r="BB127" i="446"/>
  <c r="BA127" i="446"/>
  <c r="AZ127" i="446"/>
  <c r="AY127" i="446"/>
  <c r="AN127" i="446"/>
  <c r="BS127" i="446" s="1"/>
  <c r="AL127" i="446"/>
  <c r="AM127" i="446" s="1"/>
  <c r="AK127" i="446"/>
  <c r="AI127" i="446"/>
  <c r="AJ127" i="446" s="1"/>
  <c r="AH127" i="446"/>
  <c r="AG127" i="446"/>
  <c r="AF127" i="446"/>
  <c r="AE127" i="446"/>
  <c r="AD127" i="446"/>
  <c r="AC127" i="446"/>
  <c r="AB127" i="446"/>
  <c r="AA127" i="446"/>
  <c r="Z127" i="446"/>
  <c r="Y127" i="446"/>
  <c r="X127" i="446"/>
  <c r="W127" i="446"/>
  <c r="V127" i="446"/>
  <c r="U127" i="446"/>
  <c r="T127" i="446"/>
  <c r="S127" i="446"/>
  <c r="R127" i="446"/>
  <c r="Q127" i="446"/>
  <c r="P127" i="446"/>
  <c r="O127" i="446"/>
  <c r="N127" i="446"/>
  <c r="M127" i="446"/>
  <c r="L127" i="446"/>
  <c r="BX126" i="446"/>
  <c r="BY126" i="446" s="1"/>
  <c r="BH126" i="446"/>
  <c r="BK126" i="446" s="1"/>
  <c r="BG126" i="446"/>
  <c r="BF126" i="446"/>
  <c r="BE126" i="446"/>
  <c r="BD126" i="446"/>
  <c r="BC126" i="446"/>
  <c r="BB126" i="446"/>
  <c r="BA126" i="446"/>
  <c r="AZ126" i="446"/>
  <c r="AY126" i="446"/>
  <c r="AN126" i="446"/>
  <c r="BT126" i="446" s="1"/>
  <c r="AL126" i="446"/>
  <c r="AM126" i="446" s="1"/>
  <c r="AK126" i="446"/>
  <c r="AI126" i="446"/>
  <c r="AJ126" i="446" s="1"/>
  <c r="AH126" i="446"/>
  <c r="AG126" i="446"/>
  <c r="AF126" i="446"/>
  <c r="AE126" i="446"/>
  <c r="AD126" i="446"/>
  <c r="AC126" i="446"/>
  <c r="AB126" i="446"/>
  <c r="AA126" i="446"/>
  <c r="Z126" i="446"/>
  <c r="Y126" i="446"/>
  <c r="X126" i="446"/>
  <c r="W126" i="446"/>
  <c r="V126" i="446"/>
  <c r="U126" i="446"/>
  <c r="T126" i="446"/>
  <c r="S126" i="446"/>
  <c r="R126" i="446"/>
  <c r="Q126" i="446"/>
  <c r="P126" i="446"/>
  <c r="O126" i="446"/>
  <c r="N126" i="446"/>
  <c r="M126" i="446"/>
  <c r="L126" i="446"/>
  <c r="BX125" i="446"/>
  <c r="BY125" i="446" s="1"/>
  <c r="BH125" i="446"/>
  <c r="BG125" i="446"/>
  <c r="BF125" i="446"/>
  <c r="BE125" i="446"/>
  <c r="BD125" i="446"/>
  <c r="BC125" i="446"/>
  <c r="BB125" i="446"/>
  <c r="BA125" i="446"/>
  <c r="AZ125" i="446"/>
  <c r="AY125" i="446"/>
  <c r="AN125" i="446"/>
  <c r="AV125" i="446" s="1"/>
  <c r="AL125" i="446"/>
  <c r="AM125" i="446" s="1"/>
  <c r="AK125" i="446"/>
  <c r="AI125" i="446"/>
  <c r="AJ125" i="446" s="1"/>
  <c r="AH125" i="446"/>
  <c r="AG125" i="446"/>
  <c r="AF125" i="446"/>
  <c r="AE125" i="446"/>
  <c r="AD125" i="446"/>
  <c r="AC125" i="446"/>
  <c r="AB125" i="446"/>
  <c r="AA125" i="446"/>
  <c r="Z125" i="446"/>
  <c r="Y125" i="446"/>
  <c r="X125" i="446"/>
  <c r="W125" i="446"/>
  <c r="V125" i="446"/>
  <c r="U125" i="446"/>
  <c r="T125" i="446"/>
  <c r="S125" i="446"/>
  <c r="R125" i="446"/>
  <c r="Q125" i="446"/>
  <c r="P125" i="446"/>
  <c r="O125" i="446"/>
  <c r="N125" i="446"/>
  <c r="M125" i="446"/>
  <c r="L125" i="446"/>
  <c r="BX124" i="446"/>
  <c r="BY124" i="446" s="1"/>
  <c r="BH124" i="446"/>
  <c r="BJ124" i="446" s="1"/>
  <c r="BG124" i="446"/>
  <c r="BF124" i="446"/>
  <c r="BE124" i="446"/>
  <c r="BD124" i="446"/>
  <c r="BC124" i="446"/>
  <c r="BB124" i="446"/>
  <c r="BA124" i="446"/>
  <c r="AZ124" i="446"/>
  <c r="AY124" i="446"/>
  <c r="AN124" i="446"/>
  <c r="BQ124" i="446" s="1"/>
  <c r="AL124" i="446"/>
  <c r="AM124" i="446" s="1"/>
  <c r="AK124" i="446"/>
  <c r="AI124" i="446"/>
  <c r="AJ124" i="446" s="1"/>
  <c r="AH124" i="446"/>
  <c r="AG124" i="446"/>
  <c r="AF124" i="446"/>
  <c r="AE124" i="446"/>
  <c r="AD124" i="446"/>
  <c r="AC124" i="446"/>
  <c r="AB124" i="446"/>
  <c r="AA124" i="446"/>
  <c r="Z124" i="446"/>
  <c r="Y124" i="446"/>
  <c r="X124" i="446"/>
  <c r="W124" i="446"/>
  <c r="V124" i="446"/>
  <c r="U124" i="446"/>
  <c r="T124" i="446"/>
  <c r="S124" i="446"/>
  <c r="R124" i="446"/>
  <c r="Q124" i="446"/>
  <c r="P124" i="446"/>
  <c r="O124" i="446"/>
  <c r="N124" i="446"/>
  <c r="M124" i="446"/>
  <c r="L124" i="446"/>
  <c r="BX123" i="446"/>
  <c r="BY123" i="446" s="1"/>
  <c r="BH123" i="446"/>
  <c r="BJ123" i="446" s="1"/>
  <c r="BG123" i="446"/>
  <c r="BF123" i="446"/>
  <c r="BE123" i="446"/>
  <c r="BD123" i="446"/>
  <c r="BC123" i="446"/>
  <c r="BB123" i="446"/>
  <c r="BA123" i="446"/>
  <c r="AZ123" i="446"/>
  <c r="AY123" i="446"/>
  <c r="AN123" i="446"/>
  <c r="BR123" i="446" s="1"/>
  <c r="AM123" i="446"/>
  <c r="AL123" i="446"/>
  <c r="AK123" i="446"/>
  <c r="AI123" i="446"/>
  <c r="AJ123" i="446"/>
  <c r="AH123" i="446"/>
  <c r="AG123" i="446"/>
  <c r="AF123" i="446"/>
  <c r="AE123" i="446"/>
  <c r="AD123" i="446"/>
  <c r="AC123" i="446"/>
  <c r="AB123" i="446"/>
  <c r="AA123" i="446"/>
  <c r="Z123" i="446"/>
  <c r="Y123" i="446"/>
  <c r="X123" i="446"/>
  <c r="W123" i="446"/>
  <c r="V123" i="446"/>
  <c r="U123" i="446"/>
  <c r="T123" i="446"/>
  <c r="S123" i="446"/>
  <c r="R123" i="446"/>
  <c r="Q123" i="446"/>
  <c r="P123" i="446"/>
  <c r="O123" i="446"/>
  <c r="N123" i="446"/>
  <c r="M123" i="446"/>
  <c r="L123" i="446"/>
  <c r="BX122" i="446"/>
  <c r="BY122" i="446" s="1"/>
  <c r="BH122" i="446"/>
  <c r="BJ122" i="446" s="1"/>
  <c r="BG122" i="446"/>
  <c r="BF122" i="446"/>
  <c r="BE122" i="446"/>
  <c r="BD122" i="446"/>
  <c r="BC122" i="446"/>
  <c r="BB122" i="446"/>
  <c r="BA122" i="446"/>
  <c r="AZ122" i="446"/>
  <c r="AY122" i="446"/>
  <c r="AN122" i="446"/>
  <c r="BM122" i="446" s="1"/>
  <c r="AL122" i="446"/>
  <c r="AM122" i="446" s="1"/>
  <c r="AK122" i="446"/>
  <c r="AI122" i="446"/>
  <c r="AJ122" i="446" s="1"/>
  <c r="AH122" i="446"/>
  <c r="AG122" i="446"/>
  <c r="AF122" i="446"/>
  <c r="AE122" i="446"/>
  <c r="AD122" i="446"/>
  <c r="AC122" i="446"/>
  <c r="AB122" i="446"/>
  <c r="AA122" i="446"/>
  <c r="Z122" i="446"/>
  <c r="Y122" i="446"/>
  <c r="X122" i="446"/>
  <c r="W122" i="446"/>
  <c r="V122" i="446"/>
  <c r="U122" i="446"/>
  <c r="T122" i="446"/>
  <c r="S122" i="446"/>
  <c r="R122" i="446"/>
  <c r="Q122" i="446"/>
  <c r="P122" i="446"/>
  <c r="O122" i="446"/>
  <c r="N122" i="446"/>
  <c r="M122" i="446"/>
  <c r="L122" i="446"/>
  <c r="BX121" i="446"/>
  <c r="BY121" i="446" s="1"/>
  <c r="BH121" i="446"/>
  <c r="BI121" i="446" s="1"/>
  <c r="BG121" i="446"/>
  <c r="BF121" i="446"/>
  <c r="BE121" i="446"/>
  <c r="BD121" i="446"/>
  <c r="BC121" i="446"/>
  <c r="BB121" i="446"/>
  <c r="BA121" i="446"/>
  <c r="AZ121" i="446"/>
  <c r="AY121" i="446"/>
  <c r="AN121" i="446"/>
  <c r="AL121" i="446"/>
  <c r="AM121" i="446" s="1"/>
  <c r="AK121" i="446"/>
  <c r="AI121" i="446"/>
  <c r="AJ121" i="446" s="1"/>
  <c r="AH121" i="446"/>
  <c r="AG121" i="446"/>
  <c r="AF121" i="446"/>
  <c r="AE121" i="446"/>
  <c r="AD121" i="446"/>
  <c r="AC121" i="446"/>
  <c r="AB121" i="446"/>
  <c r="AA121" i="446"/>
  <c r="Z121" i="446"/>
  <c r="Y121" i="446"/>
  <c r="X121" i="446"/>
  <c r="W121" i="446"/>
  <c r="V121" i="446"/>
  <c r="U121" i="446"/>
  <c r="T121" i="446"/>
  <c r="S121" i="446"/>
  <c r="R121" i="446"/>
  <c r="Q121" i="446"/>
  <c r="P121" i="446"/>
  <c r="O121" i="446"/>
  <c r="N121" i="446"/>
  <c r="M121" i="446"/>
  <c r="L121" i="446"/>
  <c r="BY120" i="446"/>
  <c r="BX120" i="446"/>
  <c r="BH120" i="446"/>
  <c r="BK120" i="446" s="1"/>
  <c r="BG120" i="446"/>
  <c r="BF120" i="446"/>
  <c r="BE120" i="446"/>
  <c r="BD120" i="446"/>
  <c r="BC120" i="446"/>
  <c r="BB120" i="446"/>
  <c r="BA120" i="446"/>
  <c r="AZ120" i="446"/>
  <c r="AY120" i="446"/>
  <c r="AN120" i="446"/>
  <c r="AL120" i="446"/>
  <c r="AM120" i="446" s="1"/>
  <c r="AK120" i="446"/>
  <c r="AI120" i="446"/>
  <c r="AJ120" i="446" s="1"/>
  <c r="AH120" i="446"/>
  <c r="AG120" i="446"/>
  <c r="AF120" i="446"/>
  <c r="AE120" i="446"/>
  <c r="AD120" i="446"/>
  <c r="AC120" i="446"/>
  <c r="AB120" i="446"/>
  <c r="AA120" i="446"/>
  <c r="Z120" i="446"/>
  <c r="Y120" i="446"/>
  <c r="X120" i="446"/>
  <c r="W120" i="446"/>
  <c r="V120" i="446"/>
  <c r="U120" i="446"/>
  <c r="T120" i="446"/>
  <c r="S120" i="446"/>
  <c r="R120" i="446"/>
  <c r="Q120" i="446"/>
  <c r="P120" i="446"/>
  <c r="O120" i="446"/>
  <c r="N120" i="446"/>
  <c r="M120" i="446"/>
  <c r="L120" i="446"/>
  <c r="BX119" i="446"/>
  <c r="BY119" i="446" s="1"/>
  <c r="BN119" i="446"/>
  <c r="BH119" i="446"/>
  <c r="BJ119" i="446" s="1"/>
  <c r="BG119" i="446"/>
  <c r="BF119" i="446"/>
  <c r="BE119" i="446"/>
  <c r="BD119" i="446"/>
  <c r="BC119" i="446"/>
  <c r="BB119" i="446"/>
  <c r="BA119" i="446"/>
  <c r="AZ119" i="446"/>
  <c r="AY119" i="446"/>
  <c r="AU119" i="446"/>
  <c r="AN119" i="446"/>
  <c r="BR119" i="446" s="1"/>
  <c r="AL119" i="446"/>
  <c r="AM119" i="446" s="1"/>
  <c r="AK119" i="446"/>
  <c r="AI119" i="446"/>
  <c r="AJ119" i="446" s="1"/>
  <c r="AH119" i="446"/>
  <c r="AG119" i="446"/>
  <c r="AF119" i="446"/>
  <c r="AE119" i="446"/>
  <c r="AD119" i="446"/>
  <c r="AC119" i="446"/>
  <c r="AB119" i="446"/>
  <c r="AA119" i="446"/>
  <c r="Z119" i="446"/>
  <c r="Y119" i="446"/>
  <c r="X119" i="446"/>
  <c r="W119" i="446"/>
  <c r="V119" i="446"/>
  <c r="U119" i="446"/>
  <c r="T119" i="446"/>
  <c r="S119" i="446"/>
  <c r="R119" i="446"/>
  <c r="Q119" i="446"/>
  <c r="P119" i="446"/>
  <c r="O119" i="446"/>
  <c r="N119" i="446"/>
  <c r="M119" i="446"/>
  <c r="L119" i="446"/>
  <c r="BX118" i="446"/>
  <c r="BY118" i="446" s="1"/>
  <c r="BH118" i="446"/>
  <c r="BG118" i="446"/>
  <c r="BF118" i="446"/>
  <c r="BE118" i="446"/>
  <c r="BD118" i="446"/>
  <c r="BC118" i="446"/>
  <c r="BB118" i="446"/>
  <c r="BA118" i="446"/>
  <c r="AZ118" i="446"/>
  <c r="AY118" i="446"/>
  <c r="AN118" i="446"/>
  <c r="BM118" i="446" s="1"/>
  <c r="AL118" i="446"/>
  <c r="AM118" i="446" s="1"/>
  <c r="AK118" i="446"/>
  <c r="AI118" i="446"/>
  <c r="AJ118" i="446" s="1"/>
  <c r="AH118" i="446"/>
  <c r="AG118" i="446"/>
  <c r="AF118" i="446"/>
  <c r="AE118" i="446"/>
  <c r="AD118" i="446"/>
  <c r="AC118" i="446"/>
  <c r="AB118" i="446"/>
  <c r="AA118" i="446"/>
  <c r="Z118" i="446"/>
  <c r="Y118" i="446"/>
  <c r="X118" i="446"/>
  <c r="W118" i="446"/>
  <c r="V118" i="446"/>
  <c r="U118" i="446"/>
  <c r="T118" i="446"/>
  <c r="S118" i="446"/>
  <c r="R118" i="446"/>
  <c r="Q118" i="446"/>
  <c r="P118" i="446"/>
  <c r="O118" i="446"/>
  <c r="N118" i="446"/>
  <c r="M118" i="446"/>
  <c r="L118" i="446"/>
  <c r="BX117" i="446"/>
  <c r="BY117" i="446" s="1"/>
  <c r="BH117" i="446"/>
  <c r="BG117" i="446"/>
  <c r="BF117" i="446"/>
  <c r="BE117" i="446"/>
  <c r="BD117" i="446"/>
  <c r="BC117" i="446"/>
  <c r="BB117" i="446"/>
  <c r="BA117" i="446"/>
  <c r="AZ117" i="446"/>
  <c r="AY117" i="446"/>
  <c r="AN117" i="446"/>
  <c r="AV117" i="446" s="1"/>
  <c r="AW117" i="446" s="1"/>
  <c r="AL117" i="446"/>
  <c r="AM117" i="446" s="1"/>
  <c r="AK117" i="446"/>
  <c r="AI117" i="446"/>
  <c r="AJ117" i="446" s="1"/>
  <c r="AH117" i="446"/>
  <c r="AG117" i="446"/>
  <c r="AF117" i="446"/>
  <c r="AE117" i="446"/>
  <c r="AD117" i="446"/>
  <c r="AC117" i="446"/>
  <c r="AB117" i="446"/>
  <c r="AA117" i="446"/>
  <c r="Z117" i="446"/>
  <c r="Y117" i="446"/>
  <c r="X117" i="446"/>
  <c r="W117" i="446"/>
  <c r="V117" i="446"/>
  <c r="U117" i="446"/>
  <c r="T117" i="446"/>
  <c r="S117" i="446"/>
  <c r="R117" i="446"/>
  <c r="Q117" i="446"/>
  <c r="P117" i="446"/>
  <c r="O117" i="446"/>
  <c r="N117" i="446"/>
  <c r="M117" i="446"/>
  <c r="L117" i="446"/>
  <c r="BX116" i="446"/>
  <c r="BY116" i="446" s="1"/>
  <c r="BO116" i="446"/>
  <c r="BH116" i="446"/>
  <c r="BI116" i="446" s="1"/>
  <c r="BG116" i="446"/>
  <c r="BF116" i="446"/>
  <c r="BE116" i="446"/>
  <c r="BD116" i="446"/>
  <c r="BC116" i="446"/>
  <c r="BB116" i="446"/>
  <c r="BA116" i="446"/>
  <c r="AZ116" i="446"/>
  <c r="AY116" i="446"/>
  <c r="AW116" i="446"/>
  <c r="AS116" i="446"/>
  <c r="AN116" i="446"/>
  <c r="AV116" i="446" s="1"/>
  <c r="AL116" i="446"/>
  <c r="AM116" i="446" s="1"/>
  <c r="AK116" i="446"/>
  <c r="AI116" i="446"/>
  <c r="AJ116" i="446" s="1"/>
  <c r="AH116" i="446"/>
  <c r="AG116" i="446"/>
  <c r="AF116" i="446"/>
  <c r="AE116" i="446"/>
  <c r="AD116" i="446"/>
  <c r="AC116" i="446"/>
  <c r="AB116" i="446"/>
  <c r="AA116" i="446"/>
  <c r="Z116" i="446"/>
  <c r="Y116" i="446"/>
  <c r="X116" i="446"/>
  <c r="W116" i="446"/>
  <c r="V116" i="446"/>
  <c r="U116" i="446"/>
  <c r="T116" i="446"/>
  <c r="S116" i="446"/>
  <c r="R116" i="446"/>
  <c r="Q116" i="446"/>
  <c r="P116" i="446"/>
  <c r="O116" i="446"/>
  <c r="N116" i="446"/>
  <c r="M116" i="446"/>
  <c r="L116" i="446"/>
  <c r="BX115" i="446"/>
  <c r="BY115" i="446" s="1"/>
  <c r="BH115" i="446"/>
  <c r="BK115" i="446" s="1"/>
  <c r="BG115" i="446"/>
  <c r="BF115" i="446"/>
  <c r="BE115" i="446"/>
  <c r="BD115" i="446"/>
  <c r="BC115" i="446"/>
  <c r="BB115" i="446"/>
  <c r="BA115" i="446"/>
  <c r="AZ115" i="446"/>
  <c r="AY115" i="446"/>
  <c r="AN115" i="446"/>
  <c r="BT115" i="446" s="1"/>
  <c r="AL115" i="446"/>
  <c r="AM115" i="446" s="1"/>
  <c r="AK115" i="446"/>
  <c r="AI115" i="446"/>
  <c r="AJ115" i="446" s="1"/>
  <c r="AH115" i="446"/>
  <c r="AG115" i="446"/>
  <c r="AF115" i="446"/>
  <c r="AE115" i="446"/>
  <c r="AD115" i="446"/>
  <c r="AC115" i="446"/>
  <c r="AB115" i="446"/>
  <c r="AA115" i="446"/>
  <c r="Z115" i="446"/>
  <c r="Y115" i="446"/>
  <c r="X115" i="446"/>
  <c r="W115" i="446"/>
  <c r="V115" i="446"/>
  <c r="U115" i="446"/>
  <c r="T115" i="446"/>
  <c r="S115" i="446"/>
  <c r="R115" i="446"/>
  <c r="Q115" i="446"/>
  <c r="P115" i="446"/>
  <c r="O115" i="446"/>
  <c r="N115" i="446"/>
  <c r="M115" i="446"/>
  <c r="L115" i="446"/>
  <c r="BX114" i="446"/>
  <c r="BY114" i="446" s="1"/>
  <c r="BH114" i="446"/>
  <c r="BG114" i="446"/>
  <c r="BF114" i="446"/>
  <c r="BE114" i="446"/>
  <c r="BD114" i="446"/>
  <c r="BC114" i="446"/>
  <c r="BB114" i="446"/>
  <c r="BA114" i="446"/>
  <c r="AZ114" i="446"/>
  <c r="AY114" i="446"/>
  <c r="AN114" i="446"/>
  <c r="BS114" i="446" s="1"/>
  <c r="AL114" i="446"/>
  <c r="AM114" i="446" s="1"/>
  <c r="AK114" i="446"/>
  <c r="AI114" i="446"/>
  <c r="AJ114" i="446" s="1"/>
  <c r="AH114" i="446"/>
  <c r="AG114" i="446"/>
  <c r="AF114" i="446"/>
  <c r="AE114" i="446"/>
  <c r="AD114" i="446"/>
  <c r="AC114" i="446"/>
  <c r="AB114" i="446"/>
  <c r="AA114" i="446"/>
  <c r="Z114" i="446"/>
  <c r="Y114" i="446"/>
  <c r="X114" i="446"/>
  <c r="W114" i="446"/>
  <c r="V114" i="446"/>
  <c r="U114" i="446"/>
  <c r="T114" i="446"/>
  <c r="S114" i="446"/>
  <c r="R114" i="446"/>
  <c r="Q114" i="446"/>
  <c r="P114" i="446"/>
  <c r="O114" i="446"/>
  <c r="N114" i="446"/>
  <c r="M114" i="446"/>
  <c r="L114" i="446"/>
  <c r="BX113" i="446"/>
  <c r="BY113" i="446" s="1"/>
  <c r="BH113" i="446"/>
  <c r="BJ113" i="446" s="1"/>
  <c r="BG113" i="446"/>
  <c r="BF113" i="446"/>
  <c r="BE113" i="446"/>
  <c r="BD113" i="446"/>
  <c r="BC113" i="446"/>
  <c r="BB113" i="446"/>
  <c r="BA113" i="446"/>
  <c r="AZ113" i="446"/>
  <c r="AY113" i="446"/>
  <c r="AN113" i="446"/>
  <c r="BR113" i="446" s="1"/>
  <c r="AL113" i="446"/>
  <c r="AM113" i="446" s="1"/>
  <c r="AK113" i="446"/>
  <c r="AI113" i="446"/>
  <c r="AJ113" i="446" s="1"/>
  <c r="AH113" i="446"/>
  <c r="AG113" i="446"/>
  <c r="AF113" i="446"/>
  <c r="AE113" i="446"/>
  <c r="AD113" i="446"/>
  <c r="AC113" i="446"/>
  <c r="AB113" i="446"/>
  <c r="AA113" i="446"/>
  <c r="Z113" i="446"/>
  <c r="Y113" i="446"/>
  <c r="X113" i="446"/>
  <c r="W113" i="446"/>
  <c r="V113" i="446"/>
  <c r="U113" i="446"/>
  <c r="T113" i="446"/>
  <c r="S113" i="446"/>
  <c r="R113" i="446"/>
  <c r="Q113" i="446"/>
  <c r="P113" i="446"/>
  <c r="O113" i="446"/>
  <c r="N113" i="446"/>
  <c r="M113" i="446"/>
  <c r="L113" i="446"/>
  <c r="BX112" i="446"/>
  <c r="BY112" i="446" s="1"/>
  <c r="BH112" i="446"/>
  <c r="BG112" i="446"/>
  <c r="BF112" i="446"/>
  <c r="BE112" i="446"/>
  <c r="BD112" i="446"/>
  <c r="BC112" i="446"/>
  <c r="BB112" i="446"/>
  <c r="BA112" i="446"/>
  <c r="AZ112" i="446"/>
  <c r="AY112" i="446"/>
  <c r="AN112" i="446"/>
  <c r="BQ112" i="446" s="1"/>
  <c r="AL112" i="446"/>
  <c r="AM112" i="446" s="1"/>
  <c r="AK112" i="446"/>
  <c r="AI112" i="446"/>
  <c r="AJ112" i="446" s="1"/>
  <c r="AH112" i="446"/>
  <c r="AG112" i="446"/>
  <c r="AF112" i="446"/>
  <c r="AE112" i="446"/>
  <c r="AD112" i="446"/>
  <c r="AC112" i="446"/>
  <c r="AB112" i="446"/>
  <c r="AA112" i="446"/>
  <c r="Z112" i="446"/>
  <c r="Y112" i="446"/>
  <c r="X112" i="446"/>
  <c r="W112" i="446"/>
  <c r="V112" i="446"/>
  <c r="U112" i="446"/>
  <c r="T112" i="446"/>
  <c r="S112" i="446"/>
  <c r="R112" i="446"/>
  <c r="Q112" i="446"/>
  <c r="P112" i="446"/>
  <c r="O112" i="446"/>
  <c r="N112" i="446"/>
  <c r="M112" i="446"/>
  <c r="L112" i="446"/>
  <c r="BX111" i="446"/>
  <c r="BY111" i="446" s="1"/>
  <c r="BP111" i="446"/>
  <c r="BH111" i="446"/>
  <c r="BJ111" i="446" s="1"/>
  <c r="BG111" i="446"/>
  <c r="BF111" i="446"/>
  <c r="BE111" i="446"/>
  <c r="BD111" i="446"/>
  <c r="BC111" i="446"/>
  <c r="BB111" i="446"/>
  <c r="BA111" i="446"/>
  <c r="AZ111" i="446"/>
  <c r="AY111" i="446"/>
  <c r="AO111" i="446"/>
  <c r="AN111" i="446"/>
  <c r="BN111" i="446" s="1"/>
  <c r="AL111" i="446"/>
  <c r="AM111" i="446" s="1"/>
  <c r="AK111" i="446"/>
  <c r="AI111" i="446"/>
  <c r="AJ111" i="446" s="1"/>
  <c r="AH111" i="446"/>
  <c r="AG111" i="446"/>
  <c r="AF111" i="446"/>
  <c r="AE111" i="446"/>
  <c r="AD111" i="446"/>
  <c r="AC111" i="446"/>
  <c r="AB111" i="446"/>
  <c r="AA111" i="446"/>
  <c r="Z111" i="446"/>
  <c r="Y111" i="446"/>
  <c r="X111" i="446"/>
  <c r="W111" i="446"/>
  <c r="V111" i="446"/>
  <c r="U111" i="446"/>
  <c r="T111" i="446"/>
  <c r="S111" i="446"/>
  <c r="R111" i="446"/>
  <c r="Q111" i="446"/>
  <c r="P111" i="446"/>
  <c r="O111" i="446"/>
  <c r="N111" i="446"/>
  <c r="M111" i="446"/>
  <c r="L111" i="446"/>
  <c r="BX110" i="446"/>
  <c r="BY110" i="446" s="1"/>
  <c r="BP110" i="446"/>
  <c r="BH110" i="446"/>
  <c r="BG110" i="446"/>
  <c r="BF110" i="446"/>
  <c r="BE110" i="446"/>
  <c r="BD110" i="446"/>
  <c r="BC110" i="446"/>
  <c r="BB110" i="446"/>
  <c r="BA110" i="446"/>
  <c r="AZ110" i="446"/>
  <c r="AY110" i="446"/>
  <c r="AP110" i="446"/>
  <c r="AQ110" i="446" s="1"/>
  <c r="AN110" i="446"/>
  <c r="BT110" i="446" s="1"/>
  <c r="AL110" i="446"/>
  <c r="AM110" i="446" s="1"/>
  <c r="AK110" i="446"/>
  <c r="AI110" i="446"/>
  <c r="AJ110" i="446" s="1"/>
  <c r="AH110" i="446"/>
  <c r="AG110" i="446"/>
  <c r="AF110" i="446"/>
  <c r="AE110" i="446"/>
  <c r="AD110" i="446"/>
  <c r="AC110" i="446"/>
  <c r="AB110" i="446"/>
  <c r="AA110" i="446"/>
  <c r="Z110" i="446"/>
  <c r="Y110" i="446"/>
  <c r="X110" i="446"/>
  <c r="W110" i="446"/>
  <c r="V110" i="446"/>
  <c r="U110" i="446"/>
  <c r="T110" i="446"/>
  <c r="S110" i="446"/>
  <c r="R110" i="446"/>
  <c r="Q110" i="446"/>
  <c r="P110" i="446"/>
  <c r="O110" i="446"/>
  <c r="N110" i="446"/>
  <c r="M110" i="446"/>
  <c r="L110" i="446"/>
  <c r="BX109" i="446"/>
  <c r="BY109" i="446" s="1"/>
  <c r="BH109" i="446"/>
  <c r="BG109" i="446"/>
  <c r="BF109" i="446"/>
  <c r="BE109" i="446"/>
  <c r="BD109" i="446"/>
  <c r="BC109" i="446"/>
  <c r="BB109" i="446"/>
  <c r="BA109" i="446"/>
  <c r="AZ109" i="446"/>
  <c r="AY109" i="446"/>
  <c r="AN109" i="446"/>
  <c r="AL109" i="446"/>
  <c r="AM109" i="446" s="1"/>
  <c r="AK109" i="446"/>
  <c r="AI109" i="446"/>
  <c r="AJ109" i="446" s="1"/>
  <c r="AH109" i="446"/>
  <c r="AG109" i="446"/>
  <c r="AF109" i="446"/>
  <c r="AE109" i="446"/>
  <c r="AD109" i="446"/>
  <c r="AC109" i="446"/>
  <c r="AB109" i="446"/>
  <c r="AA109" i="446"/>
  <c r="Z109" i="446"/>
  <c r="Y109" i="446"/>
  <c r="X109" i="446"/>
  <c r="W109" i="446"/>
  <c r="V109" i="446"/>
  <c r="U109" i="446"/>
  <c r="T109" i="446"/>
  <c r="S109" i="446"/>
  <c r="R109" i="446"/>
  <c r="Q109" i="446"/>
  <c r="P109" i="446"/>
  <c r="O109" i="446"/>
  <c r="N109" i="446"/>
  <c r="M109" i="446"/>
  <c r="L109" i="446"/>
  <c r="BX108" i="446"/>
  <c r="BY108" i="446" s="1"/>
  <c r="BH108" i="446"/>
  <c r="BJ108" i="446" s="1"/>
  <c r="BG108" i="446"/>
  <c r="BF108" i="446"/>
  <c r="BE108" i="446"/>
  <c r="BD108" i="446"/>
  <c r="BC108" i="446"/>
  <c r="BB108" i="446"/>
  <c r="BA108" i="446"/>
  <c r="AZ108" i="446"/>
  <c r="AY108" i="446"/>
  <c r="AT108" i="446"/>
  <c r="AN108" i="446"/>
  <c r="BN108" i="446" s="1"/>
  <c r="AL108" i="446"/>
  <c r="AM108" i="446" s="1"/>
  <c r="AK108" i="446"/>
  <c r="AJ108" i="446"/>
  <c r="AI108" i="446"/>
  <c r="AH108" i="446"/>
  <c r="AG108" i="446"/>
  <c r="AF108" i="446"/>
  <c r="AE108" i="446"/>
  <c r="AD108" i="446"/>
  <c r="AC108" i="446"/>
  <c r="AB108" i="446"/>
  <c r="AA108" i="446"/>
  <c r="Z108" i="446"/>
  <c r="Y108" i="446"/>
  <c r="X108" i="446"/>
  <c r="W108" i="446"/>
  <c r="V108" i="446"/>
  <c r="U108" i="446"/>
  <c r="T108" i="446"/>
  <c r="S108" i="446"/>
  <c r="R108" i="446"/>
  <c r="Q108" i="446"/>
  <c r="P108" i="446"/>
  <c r="O108" i="446"/>
  <c r="N108" i="446"/>
  <c r="M108" i="446"/>
  <c r="L108" i="446"/>
  <c r="BX107" i="446"/>
  <c r="BY107" i="446" s="1"/>
  <c r="BH107" i="446"/>
  <c r="BG107" i="446"/>
  <c r="BF107" i="446"/>
  <c r="BE107" i="446"/>
  <c r="BD107" i="446"/>
  <c r="BC107" i="446"/>
  <c r="BB107" i="446"/>
  <c r="BA107" i="446"/>
  <c r="AZ107" i="446"/>
  <c r="AY107" i="446"/>
  <c r="AT107" i="446"/>
  <c r="AN107" i="446"/>
  <c r="BS107" i="446" s="1"/>
  <c r="AM107" i="446"/>
  <c r="AL107" i="446"/>
  <c r="AK107" i="446"/>
  <c r="AI107" i="446"/>
  <c r="AJ107" i="446"/>
  <c r="AH107" i="446"/>
  <c r="AG107" i="446"/>
  <c r="AF107" i="446"/>
  <c r="AE107" i="446"/>
  <c r="AD107" i="446"/>
  <c r="AC107" i="446"/>
  <c r="AB107" i="446"/>
  <c r="AA107" i="446"/>
  <c r="Z107" i="446"/>
  <c r="Y107" i="446"/>
  <c r="X107" i="446"/>
  <c r="W107" i="446"/>
  <c r="V107" i="446"/>
  <c r="U107" i="446"/>
  <c r="T107" i="446"/>
  <c r="S107" i="446"/>
  <c r="R107" i="446"/>
  <c r="Q107" i="446"/>
  <c r="P107" i="446"/>
  <c r="O107" i="446"/>
  <c r="N107" i="446"/>
  <c r="M107" i="446"/>
  <c r="L107" i="446"/>
  <c r="BX106" i="446"/>
  <c r="BY106" i="446" s="1"/>
  <c r="BH106" i="446"/>
  <c r="BK106" i="446" s="1"/>
  <c r="BG106" i="446"/>
  <c r="BF106" i="446"/>
  <c r="BE106" i="446"/>
  <c r="BD106" i="446"/>
  <c r="BC106" i="446"/>
  <c r="BB106" i="446"/>
  <c r="BA106" i="446"/>
  <c r="AZ106" i="446"/>
  <c r="AY106" i="446"/>
  <c r="AN106" i="446"/>
  <c r="AR106" i="446" s="1"/>
  <c r="AL106" i="446"/>
  <c r="AM106" i="446" s="1"/>
  <c r="AK106" i="446"/>
  <c r="AI106" i="446"/>
  <c r="AJ106" i="446" s="1"/>
  <c r="AH106" i="446"/>
  <c r="AG106" i="446"/>
  <c r="AF106" i="446"/>
  <c r="AE106" i="446"/>
  <c r="AD106" i="446"/>
  <c r="AC106" i="446"/>
  <c r="AB106" i="446"/>
  <c r="AA106" i="446"/>
  <c r="Z106" i="446"/>
  <c r="Y106" i="446"/>
  <c r="X106" i="446"/>
  <c r="W106" i="446"/>
  <c r="V106" i="446"/>
  <c r="U106" i="446"/>
  <c r="T106" i="446"/>
  <c r="S106" i="446"/>
  <c r="R106" i="446"/>
  <c r="Q106" i="446"/>
  <c r="P106" i="446"/>
  <c r="O106" i="446"/>
  <c r="N106" i="446"/>
  <c r="M106" i="446"/>
  <c r="L106" i="446"/>
  <c r="BX105" i="446"/>
  <c r="BY105" i="446" s="1"/>
  <c r="BH105" i="446"/>
  <c r="BK105" i="446"/>
  <c r="BG105" i="446"/>
  <c r="BF105" i="446"/>
  <c r="BE105" i="446"/>
  <c r="BD105" i="446"/>
  <c r="BC105" i="446"/>
  <c r="BB105" i="446"/>
  <c r="BA105" i="446"/>
  <c r="AZ105" i="446"/>
  <c r="AY105" i="446"/>
  <c r="AN105" i="446"/>
  <c r="AL105" i="446"/>
  <c r="AM105" i="446" s="1"/>
  <c r="AK105" i="446"/>
  <c r="AI105" i="446"/>
  <c r="AJ105" i="446" s="1"/>
  <c r="AH105" i="446"/>
  <c r="AG105" i="446"/>
  <c r="AF105" i="446"/>
  <c r="AE105" i="446"/>
  <c r="AD105" i="446"/>
  <c r="AC105" i="446"/>
  <c r="AB105" i="446"/>
  <c r="AA105" i="446"/>
  <c r="Z105" i="446"/>
  <c r="Y105" i="446"/>
  <c r="X105" i="446"/>
  <c r="W105" i="446"/>
  <c r="V105" i="446"/>
  <c r="U105" i="446"/>
  <c r="T105" i="446"/>
  <c r="S105" i="446"/>
  <c r="R105" i="446"/>
  <c r="Q105" i="446"/>
  <c r="P105" i="446"/>
  <c r="O105" i="446"/>
  <c r="N105" i="446"/>
  <c r="M105" i="446"/>
  <c r="L105" i="446"/>
  <c r="BX104" i="446"/>
  <c r="BY104" i="446" s="1"/>
  <c r="BK104" i="446"/>
  <c r="BH104" i="446"/>
  <c r="BJ104" i="446" s="1"/>
  <c r="BG104" i="446"/>
  <c r="BF104" i="446"/>
  <c r="BE104" i="446"/>
  <c r="BD104" i="446"/>
  <c r="BC104" i="446"/>
  <c r="BB104" i="446"/>
  <c r="BA104" i="446"/>
  <c r="AZ104" i="446"/>
  <c r="AY104" i="446"/>
  <c r="AN104" i="446"/>
  <c r="BO104" i="446" s="1"/>
  <c r="AL104" i="446"/>
  <c r="AM104" i="446" s="1"/>
  <c r="AK104" i="446"/>
  <c r="AI104" i="446"/>
  <c r="AJ104" i="446" s="1"/>
  <c r="AH104" i="446"/>
  <c r="AG104" i="446"/>
  <c r="AF104" i="446"/>
  <c r="AE104" i="446"/>
  <c r="AD104" i="446"/>
  <c r="AC104" i="446"/>
  <c r="AB104" i="446"/>
  <c r="AA104" i="446"/>
  <c r="Z104" i="446"/>
  <c r="Y104" i="446"/>
  <c r="X104" i="446"/>
  <c r="W104" i="446"/>
  <c r="V104" i="446"/>
  <c r="U104" i="446"/>
  <c r="T104" i="446"/>
  <c r="S104" i="446"/>
  <c r="R104" i="446"/>
  <c r="Q104" i="446"/>
  <c r="P104" i="446"/>
  <c r="O104" i="446"/>
  <c r="N104" i="446"/>
  <c r="M104" i="446"/>
  <c r="L104" i="446"/>
  <c r="BX103" i="446"/>
  <c r="BY103" i="446" s="1"/>
  <c r="BH103" i="446"/>
  <c r="BI103" i="446" s="1"/>
  <c r="BG103" i="446"/>
  <c r="BF103" i="446"/>
  <c r="BE103" i="446"/>
  <c r="BD103" i="446"/>
  <c r="BC103" i="446"/>
  <c r="BB103" i="446"/>
  <c r="BA103" i="446"/>
  <c r="AZ103" i="446"/>
  <c r="AY103" i="446"/>
  <c r="AN103" i="446"/>
  <c r="BL103" i="446" s="1"/>
  <c r="AL103" i="446"/>
  <c r="AM103" i="446" s="1"/>
  <c r="AK103" i="446"/>
  <c r="AI103" i="446"/>
  <c r="AJ103" i="446" s="1"/>
  <c r="AH103" i="446"/>
  <c r="AG103" i="446"/>
  <c r="AF103" i="446"/>
  <c r="AE103" i="446"/>
  <c r="AD103" i="446"/>
  <c r="AC103" i="446"/>
  <c r="AB103" i="446"/>
  <c r="AA103" i="446"/>
  <c r="Z103" i="446"/>
  <c r="Y103" i="446"/>
  <c r="X103" i="446"/>
  <c r="W103" i="446"/>
  <c r="V103" i="446"/>
  <c r="U103" i="446"/>
  <c r="T103" i="446"/>
  <c r="S103" i="446"/>
  <c r="R103" i="446"/>
  <c r="Q103" i="446"/>
  <c r="P103" i="446"/>
  <c r="O103" i="446"/>
  <c r="N103" i="446"/>
  <c r="M103" i="446"/>
  <c r="L103" i="446"/>
  <c r="BX102" i="446"/>
  <c r="BY102" i="446" s="1"/>
  <c r="BQ102" i="446"/>
  <c r="BH102" i="446"/>
  <c r="BG102" i="446"/>
  <c r="BF102" i="446"/>
  <c r="BE102" i="446"/>
  <c r="BD102" i="446"/>
  <c r="BC102" i="446"/>
  <c r="BB102" i="446"/>
  <c r="BA102" i="446"/>
  <c r="AZ102" i="446"/>
  <c r="AY102" i="446"/>
  <c r="AT102" i="446"/>
  <c r="AR102" i="446"/>
  <c r="AN102" i="446"/>
  <c r="BT102" i="446" s="1"/>
  <c r="AL102" i="446"/>
  <c r="AM102" i="446" s="1"/>
  <c r="AK102" i="446"/>
  <c r="AI102" i="446"/>
  <c r="AJ102" i="446" s="1"/>
  <c r="AH102" i="446"/>
  <c r="AG102" i="446"/>
  <c r="AF102" i="446"/>
  <c r="AE102" i="446"/>
  <c r="AD102" i="446"/>
  <c r="AC102" i="446"/>
  <c r="AB102" i="446"/>
  <c r="AA102" i="446"/>
  <c r="Z102" i="446"/>
  <c r="Y102" i="446"/>
  <c r="X102" i="446"/>
  <c r="W102" i="446"/>
  <c r="V102" i="446"/>
  <c r="U102" i="446"/>
  <c r="T102" i="446"/>
  <c r="S102" i="446"/>
  <c r="R102" i="446"/>
  <c r="Q102" i="446"/>
  <c r="P102" i="446"/>
  <c r="O102" i="446"/>
  <c r="N102" i="446"/>
  <c r="M102" i="446"/>
  <c r="L102" i="446"/>
  <c r="BX101" i="446"/>
  <c r="BY101" i="446" s="1"/>
  <c r="BH101" i="446"/>
  <c r="BI101" i="446" s="1"/>
  <c r="BG101" i="446"/>
  <c r="BF101" i="446"/>
  <c r="BE101" i="446"/>
  <c r="BD101" i="446"/>
  <c r="BC101" i="446"/>
  <c r="BB101" i="446"/>
  <c r="BA101" i="446"/>
  <c r="AZ101" i="446"/>
  <c r="AY101" i="446"/>
  <c r="AS101" i="446"/>
  <c r="AN101" i="446"/>
  <c r="BL101" i="446" s="1"/>
  <c r="AL101" i="446"/>
  <c r="AM101" i="446" s="1"/>
  <c r="AK101" i="446"/>
  <c r="AI101" i="446"/>
  <c r="AJ101" i="446" s="1"/>
  <c r="AH101" i="446"/>
  <c r="AG101" i="446"/>
  <c r="AF101" i="446"/>
  <c r="AE101" i="446"/>
  <c r="AD101" i="446"/>
  <c r="AC101" i="446"/>
  <c r="AB101" i="446"/>
  <c r="AA101" i="446"/>
  <c r="Z101" i="446"/>
  <c r="Y101" i="446"/>
  <c r="X101" i="446"/>
  <c r="W101" i="446"/>
  <c r="V101" i="446"/>
  <c r="U101" i="446"/>
  <c r="T101" i="446"/>
  <c r="S101" i="446"/>
  <c r="R101" i="446"/>
  <c r="Q101" i="446"/>
  <c r="P101" i="446"/>
  <c r="O101" i="446"/>
  <c r="N101" i="446"/>
  <c r="M101" i="446"/>
  <c r="L101" i="446"/>
  <c r="BX100" i="446"/>
  <c r="BY100" i="446" s="1"/>
  <c r="BH100" i="446"/>
  <c r="BK100" i="446" s="1"/>
  <c r="BG100" i="446"/>
  <c r="BF100" i="446"/>
  <c r="BE100" i="446"/>
  <c r="BD100" i="446"/>
  <c r="BC100" i="446"/>
  <c r="BB100" i="446"/>
  <c r="BA100" i="446"/>
  <c r="AZ100" i="446"/>
  <c r="AY100" i="446"/>
  <c r="AN100" i="446"/>
  <c r="BQ100" i="446" s="1"/>
  <c r="AL100" i="446"/>
  <c r="AM100" i="446" s="1"/>
  <c r="AK100" i="446"/>
  <c r="AI100" i="446"/>
  <c r="AJ100" i="446" s="1"/>
  <c r="AH100" i="446"/>
  <c r="AG100" i="446"/>
  <c r="AF100" i="446"/>
  <c r="AE100" i="446"/>
  <c r="AD100" i="446"/>
  <c r="AC100" i="446"/>
  <c r="AB100" i="446"/>
  <c r="AA100" i="446"/>
  <c r="Z100" i="446"/>
  <c r="Y100" i="446"/>
  <c r="X100" i="446"/>
  <c r="W100" i="446"/>
  <c r="V100" i="446"/>
  <c r="U100" i="446"/>
  <c r="T100" i="446"/>
  <c r="S100" i="446"/>
  <c r="R100" i="446"/>
  <c r="Q100" i="446"/>
  <c r="P100" i="446"/>
  <c r="O100" i="446"/>
  <c r="N100" i="446"/>
  <c r="M100" i="446"/>
  <c r="L100" i="446"/>
  <c r="BX99" i="446"/>
  <c r="BY99" i="446" s="1"/>
  <c r="BL99" i="446"/>
  <c r="BH99" i="446"/>
  <c r="BG99" i="446"/>
  <c r="BF99" i="446"/>
  <c r="BE99" i="446"/>
  <c r="BD99" i="446"/>
  <c r="BC99" i="446"/>
  <c r="BB99" i="446"/>
  <c r="BA99" i="446"/>
  <c r="AZ99" i="446"/>
  <c r="AY99" i="446"/>
  <c r="AT99" i="446"/>
  <c r="AP99" i="446"/>
  <c r="AQ99" i="446" s="1"/>
  <c r="AN99" i="446"/>
  <c r="BP99" i="446" s="1"/>
  <c r="AL99" i="446"/>
  <c r="AM99" i="446" s="1"/>
  <c r="AK99" i="446"/>
  <c r="AI99" i="446"/>
  <c r="AJ99" i="446" s="1"/>
  <c r="AH99" i="446"/>
  <c r="AG99" i="446"/>
  <c r="AF99" i="446"/>
  <c r="AE99" i="446"/>
  <c r="AD99" i="446"/>
  <c r="AC99" i="446"/>
  <c r="AB99" i="446"/>
  <c r="AA99" i="446"/>
  <c r="Z99" i="446"/>
  <c r="Y99" i="446"/>
  <c r="X99" i="446"/>
  <c r="W99" i="446"/>
  <c r="V99" i="446"/>
  <c r="U99" i="446"/>
  <c r="T99" i="446"/>
  <c r="S99" i="446"/>
  <c r="R99" i="446"/>
  <c r="Q99" i="446"/>
  <c r="P99" i="446"/>
  <c r="O99" i="446"/>
  <c r="N99" i="446"/>
  <c r="M99" i="446"/>
  <c r="L99" i="446"/>
  <c r="BX98" i="446"/>
  <c r="BY98" i="446" s="1"/>
  <c r="BH98" i="446"/>
  <c r="BK98" i="446" s="1"/>
  <c r="BG98" i="446"/>
  <c r="BF98" i="446"/>
  <c r="BE98" i="446"/>
  <c r="BD98" i="446"/>
  <c r="BC98" i="446"/>
  <c r="BB98" i="446"/>
  <c r="BA98" i="446"/>
  <c r="AZ98" i="446"/>
  <c r="AY98" i="446"/>
  <c r="AN98" i="446"/>
  <c r="BS98" i="446" s="1"/>
  <c r="AL98" i="446"/>
  <c r="AM98" i="446" s="1"/>
  <c r="AK98" i="446"/>
  <c r="AI98" i="446"/>
  <c r="AJ98" i="446" s="1"/>
  <c r="AH98" i="446"/>
  <c r="AG98" i="446"/>
  <c r="AF98" i="446"/>
  <c r="AE98" i="446"/>
  <c r="AD98" i="446"/>
  <c r="AC98" i="446"/>
  <c r="AB98" i="446"/>
  <c r="AA98" i="446"/>
  <c r="Z98" i="446"/>
  <c r="Y98" i="446"/>
  <c r="X98" i="446"/>
  <c r="W98" i="446"/>
  <c r="V98" i="446"/>
  <c r="U98" i="446"/>
  <c r="T98" i="446"/>
  <c r="S98" i="446"/>
  <c r="R98" i="446"/>
  <c r="Q98" i="446"/>
  <c r="P98" i="446"/>
  <c r="O98" i="446"/>
  <c r="N98" i="446"/>
  <c r="M98" i="446"/>
  <c r="L98" i="446"/>
  <c r="BX97" i="446"/>
  <c r="BY97" i="446" s="1"/>
  <c r="BH97" i="446"/>
  <c r="BJ97" i="446" s="1"/>
  <c r="BG97" i="446"/>
  <c r="BF97" i="446"/>
  <c r="BE97" i="446"/>
  <c r="BD97" i="446"/>
  <c r="BC97" i="446"/>
  <c r="BB97" i="446"/>
  <c r="BA97" i="446"/>
  <c r="AZ97" i="446"/>
  <c r="AY97" i="446"/>
  <c r="AN97" i="446"/>
  <c r="BM97" i="446" s="1"/>
  <c r="AL97" i="446"/>
  <c r="AM97" i="446" s="1"/>
  <c r="AK97" i="446"/>
  <c r="AI97" i="446"/>
  <c r="AJ97" i="446" s="1"/>
  <c r="AH97" i="446"/>
  <c r="AG97" i="446"/>
  <c r="AF97" i="446"/>
  <c r="AE97" i="446"/>
  <c r="AD97" i="446"/>
  <c r="AC97" i="446"/>
  <c r="AB97" i="446"/>
  <c r="AA97" i="446"/>
  <c r="Z97" i="446"/>
  <c r="Y97" i="446"/>
  <c r="X97" i="446"/>
  <c r="W97" i="446"/>
  <c r="V97" i="446"/>
  <c r="U97" i="446"/>
  <c r="T97" i="446"/>
  <c r="S97" i="446"/>
  <c r="R97" i="446"/>
  <c r="Q97" i="446"/>
  <c r="P97" i="446"/>
  <c r="O97" i="446"/>
  <c r="N97" i="446"/>
  <c r="M97" i="446"/>
  <c r="L97" i="446"/>
  <c r="BX96" i="446"/>
  <c r="BY96" i="446" s="1"/>
  <c r="BH96" i="446"/>
  <c r="BG96" i="446"/>
  <c r="BF96" i="446"/>
  <c r="BE96" i="446"/>
  <c r="BD96" i="446"/>
  <c r="BC96" i="446"/>
  <c r="BB96" i="446"/>
  <c r="BA96" i="446"/>
  <c r="AZ96" i="446"/>
  <c r="AY96" i="446"/>
  <c r="AN96" i="446"/>
  <c r="AL96" i="446"/>
  <c r="AM96" i="446"/>
  <c r="AK96" i="446"/>
  <c r="AI96" i="446"/>
  <c r="AJ96" i="446" s="1"/>
  <c r="AH96" i="446"/>
  <c r="AG96" i="446"/>
  <c r="AF96" i="446"/>
  <c r="AE96" i="446"/>
  <c r="AD96" i="446"/>
  <c r="AC96" i="446"/>
  <c r="AB96" i="446"/>
  <c r="AA96" i="446"/>
  <c r="Z96" i="446"/>
  <c r="Y96" i="446"/>
  <c r="X96" i="446"/>
  <c r="W96" i="446"/>
  <c r="V96" i="446"/>
  <c r="U96" i="446"/>
  <c r="T96" i="446"/>
  <c r="S96" i="446"/>
  <c r="R96" i="446"/>
  <c r="Q96" i="446"/>
  <c r="P96" i="446"/>
  <c r="O96" i="446"/>
  <c r="N96" i="446"/>
  <c r="M96" i="446"/>
  <c r="L96" i="446"/>
  <c r="BX95" i="446"/>
  <c r="BY95" i="446" s="1"/>
  <c r="BH95" i="446"/>
  <c r="BG95" i="446"/>
  <c r="BF95" i="446"/>
  <c r="BE95" i="446"/>
  <c r="BD95" i="446"/>
  <c r="BC95" i="446"/>
  <c r="BB95" i="446"/>
  <c r="BA95" i="446"/>
  <c r="AZ95" i="446"/>
  <c r="AY95" i="446"/>
  <c r="AN95" i="446"/>
  <c r="BT95" i="446" s="1"/>
  <c r="AL95" i="446"/>
  <c r="AM95" i="446" s="1"/>
  <c r="AK95" i="446"/>
  <c r="AI95" i="446"/>
  <c r="AJ95" i="446" s="1"/>
  <c r="AH95" i="446"/>
  <c r="AG95" i="446"/>
  <c r="AF95" i="446"/>
  <c r="AE95" i="446"/>
  <c r="AD95" i="446"/>
  <c r="AC95" i="446"/>
  <c r="AB95" i="446"/>
  <c r="AA95" i="446"/>
  <c r="Z95" i="446"/>
  <c r="Y95" i="446"/>
  <c r="X95" i="446"/>
  <c r="W95" i="446"/>
  <c r="V95" i="446"/>
  <c r="U95" i="446"/>
  <c r="T95" i="446"/>
  <c r="S95" i="446"/>
  <c r="R95" i="446"/>
  <c r="Q95" i="446"/>
  <c r="P95" i="446"/>
  <c r="O95" i="446"/>
  <c r="N95" i="446"/>
  <c r="M95" i="446"/>
  <c r="L95" i="446"/>
  <c r="BX94" i="446"/>
  <c r="BY94" i="446" s="1"/>
  <c r="BH94" i="446"/>
  <c r="BI94" i="446" s="1"/>
  <c r="BG94" i="446"/>
  <c r="BF94" i="446"/>
  <c r="BE94" i="446"/>
  <c r="BD94" i="446"/>
  <c r="BC94" i="446"/>
  <c r="BB94" i="446"/>
  <c r="BA94" i="446"/>
  <c r="AZ94" i="446"/>
  <c r="AY94" i="446"/>
  <c r="AN94" i="446"/>
  <c r="AL94" i="446"/>
  <c r="AM94" i="446" s="1"/>
  <c r="AK94" i="446"/>
  <c r="AI94" i="446"/>
  <c r="AJ94" i="446" s="1"/>
  <c r="AH94" i="446"/>
  <c r="AG94" i="446"/>
  <c r="AF94" i="446"/>
  <c r="AE94" i="446"/>
  <c r="AD94" i="446"/>
  <c r="AC94" i="446"/>
  <c r="AB94" i="446"/>
  <c r="AA94" i="446"/>
  <c r="Z94" i="446"/>
  <c r="Y94" i="446"/>
  <c r="X94" i="446"/>
  <c r="W94" i="446"/>
  <c r="V94" i="446"/>
  <c r="U94" i="446"/>
  <c r="T94" i="446"/>
  <c r="S94" i="446"/>
  <c r="R94" i="446"/>
  <c r="Q94" i="446"/>
  <c r="P94" i="446"/>
  <c r="O94" i="446"/>
  <c r="N94" i="446"/>
  <c r="M94" i="446"/>
  <c r="L94" i="446"/>
  <c r="BY93" i="446"/>
  <c r="BX93" i="446"/>
  <c r="BH93" i="446"/>
  <c r="BI93" i="446" s="1"/>
  <c r="BG93" i="446"/>
  <c r="BF93" i="446"/>
  <c r="BE93" i="446"/>
  <c r="BD93" i="446"/>
  <c r="BC93" i="446"/>
  <c r="BB93" i="446"/>
  <c r="BA93" i="446"/>
  <c r="AZ93" i="446"/>
  <c r="AY93" i="446"/>
  <c r="AN93" i="446"/>
  <c r="BR93" i="446" s="1"/>
  <c r="AL93" i="446"/>
  <c r="AM93" i="446" s="1"/>
  <c r="AK93" i="446"/>
  <c r="AI93" i="446"/>
  <c r="AJ93" i="446" s="1"/>
  <c r="AH93" i="446"/>
  <c r="AG93" i="446"/>
  <c r="AF93" i="446"/>
  <c r="AE93" i="446"/>
  <c r="AD93" i="446"/>
  <c r="AC93" i="446"/>
  <c r="AB93" i="446"/>
  <c r="AA93" i="446"/>
  <c r="Z93" i="446"/>
  <c r="Y93" i="446"/>
  <c r="X93" i="446"/>
  <c r="W93" i="446"/>
  <c r="V93" i="446"/>
  <c r="U93" i="446"/>
  <c r="T93" i="446"/>
  <c r="S93" i="446"/>
  <c r="R93" i="446"/>
  <c r="Q93" i="446"/>
  <c r="P93" i="446"/>
  <c r="O93" i="446"/>
  <c r="N93" i="446"/>
  <c r="M93" i="446"/>
  <c r="L93" i="446"/>
  <c r="BX92" i="446"/>
  <c r="BY92" i="446" s="1"/>
  <c r="BI92" i="446"/>
  <c r="BH92" i="446"/>
  <c r="BG92" i="446"/>
  <c r="BF92" i="446"/>
  <c r="BE92" i="446"/>
  <c r="BD92" i="446"/>
  <c r="BC92" i="446"/>
  <c r="BB92" i="446"/>
  <c r="BA92" i="446"/>
  <c r="AZ92" i="446"/>
  <c r="AY92" i="446"/>
  <c r="AN92" i="446"/>
  <c r="AL92" i="446"/>
  <c r="AM92" i="446" s="1"/>
  <c r="AK92" i="446"/>
  <c r="AI92" i="446"/>
  <c r="AJ92" i="446" s="1"/>
  <c r="AH92" i="446"/>
  <c r="AG92" i="446"/>
  <c r="AF92" i="446"/>
  <c r="AE92" i="446"/>
  <c r="AD92" i="446"/>
  <c r="AC92" i="446"/>
  <c r="AB92" i="446"/>
  <c r="AA92" i="446"/>
  <c r="Z92" i="446"/>
  <c r="Y92" i="446"/>
  <c r="X92" i="446"/>
  <c r="W92" i="446"/>
  <c r="V92" i="446"/>
  <c r="U92" i="446"/>
  <c r="T92" i="446"/>
  <c r="S92" i="446"/>
  <c r="R92" i="446"/>
  <c r="Q92" i="446"/>
  <c r="P92" i="446"/>
  <c r="O92" i="446"/>
  <c r="N92" i="446"/>
  <c r="M92" i="446"/>
  <c r="L92" i="446"/>
  <c r="BX91" i="446"/>
  <c r="BY91" i="446" s="1"/>
  <c r="BT91" i="446"/>
  <c r="BP91" i="446"/>
  <c r="BH91" i="446"/>
  <c r="BG91" i="446"/>
  <c r="BF91" i="446"/>
  <c r="BE91" i="446"/>
  <c r="BD91" i="446"/>
  <c r="BC91" i="446"/>
  <c r="BB91" i="446"/>
  <c r="BA91" i="446"/>
  <c r="AZ91" i="446"/>
  <c r="AY91" i="446"/>
  <c r="AS91" i="446"/>
  <c r="AP91" i="446"/>
  <c r="AQ91" i="446" s="1"/>
  <c r="AN91" i="446"/>
  <c r="BO91" i="446" s="1"/>
  <c r="BQ91" i="446"/>
  <c r="AL91" i="446"/>
  <c r="AM91" i="446" s="1"/>
  <c r="AK91" i="446"/>
  <c r="AI91" i="446"/>
  <c r="AJ91" i="446" s="1"/>
  <c r="AH91" i="446"/>
  <c r="AG91" i="446"/>
  <c r="AF91" i="446"/>
  <c r="AE91" i="446"/>
  <c r="AD91" i="446"/>
  <c r="AC91" i="446"/>
  <c r="AB91" i="446"/>
  <c r="AA91" i="446"/>
  <c r="Z91" i="446"/>
  <c r="Y91" i="446"/>
  <c r="X91" i="446"/>
  <c r="W91" i="446"/>
  <c r="V91" i="446"/>
  <c r="U91" i="446"/>
  <c r="T91" i="446"/>
  <c r="S91" i="446"/>
  <c r="R91" i="446"/>
  <c r="Q91" i="446"/>
  <c r="P91" i="446"/>
  <c r="O91" i="446"/>
  <c r="N91" i="446"/>
  <c r="M91" i="446"/>
  <c r="L91" i="446"/>
  <c r="BX90" i="446"/>
  <c r="BY90" i="446" s="1"/>
  <c r="BL90" i="446"/>
  <c r="BH90" i="446"/>
  <c r="BK90" i="446" s="1"/>
  <c r="BG90" i="446"/>
  <c r="BF90" i="446"/>
  <c r="BE90" i="446"/>
  <c r="BD90" i="446"/>
  <c r="BC90" i="446"/>
  <c r="BB90" i="446"/>
  <c r="BA90" i="446"/>
  <c r="AZ90" i="446"/>
  <c r="AY90" i="446"/>
  <c r="AN90" i="446"/>
  <c r="BP90" i="446" s="1"/>
  <c r="AL90" i="446"/>
  <c r="AM90" i="446" s="1"/>
  <c r="AK90" i="446"/>
  <c r="AI90" i="446"/>
  <c r="AJ90" i="446" s="1"/>
  <c r="AH90" i="446"/>
  <c r="AG90" i="446"/>
  <c r="AF90" i="446"/>
  <c r="AE90" i="446"/>
  <c r="AD90" i="446"/>
  <c r="AC90" i="446"/>
  <c r="AB90" i="446"/>
  <c r="AA90" i="446"/>
  <c r="Z90" i="446"/>
  <c r="Y90" i="446"/>
  <c r="X90" i="446"/>
  <c r="W90" i="446"/>
  <c r="V90" i="446"/>
  <c r="U90" i="446"/>
  <c r="T90" i="446"/>
  <c r="S90" i="446"/>
  <c r="R90" i="446"/>
  <c r="Q90" i="446"/>
  <c r="P90" i="446"/>
  <c r="O90" i="446"/>
  <c r="N90" i="446"/>
  <c r="M90" i="446"/>
  <c r="L90" i="446"/>
  <c r="BX89" i="446"/>
  <c r="BY89" i="446" s="1"/>
  <c r="BH89" i="446"/>
  <c r="BG89" i="446"/>
  <c r="BF89" i="446"/>
  <c r="BE89" i="446"/>
  <c r="BD89" i="446"/>
  <c r="BC89" i="446"/>
  <c r="BB89" i="446"/>
  <c r="BA89" i="446"/>
  <c r="AZ89" i="446"/>
  <c r="AY89" i="446"/>
  <c r="AN89" i="446"/>
  <c r="AT89" i="446" s="1"/>
  <c r="AL89" i="446"/>
  <c r="AM89" i="446" s="1"/>
  <c r="AK89" i="446"/>
  <c r="AI89" i="446"/>
  <c r="AJ89" i="446" s="1"/>
  <c r="AH89" i="446"/>
  <c r="AG89" i="446"/>
  <c r="AF89" i="446"/>
  <c r="AE89" i="446"/>
  <c r="AD89" i="446"/>
  <c r="AC89" i="446"/>
  <c r="AB89" i="446"/>
  <c r="AA89" i="446"/>
  <c r="Z89" i="446"/>
  <c r="Y89" i="446"/>
  <c r="X89" i="446"/>
  <c r="W89" i="446"/>
  <c r="V89" i="446"/>
  <c r="U89" i="446"/>
  <c r="T89" i="446"/>
  <c r="S89" i="446"/>
  <c r="R89" i="446"/>
  <c r="Q89" i="446"/>
  <c r="P89" i="446"/>
  <c r="O89" i="446"/>
  <c r="N89" i="446"/>
  <c r="M89" i="446"/>
  <c r="L89" i="446"/>
  <c r="BX88" i="446"/>
  <c r="BY88" i="446" s="1"/>
  <c r="BH88" i="446"/>
  <c r="BI88" i="446" s="1"/>
  <c r="BG88" i="446"/>
  <c r="BF88" i="446"/>
  <c r="BE88" i="446"/>
  <c r="BD88" i="446"/>
  <c r="BC88" i="446"/>
  <c r="BB88" i="446"/>
  <c r="BA88" i="446"/>
  <c r="AZ88" i="446"/>
  <c r="AY88" i="446"/>
  <c r="AN88" i="446"/>
  <c r="AL88" i="446"/>
  <c r="AM88" i="446" s="1"/>
  <c r="AK88" i="446"/>
  <c r="AI88" i="446"/>
  <c r="AJ88" i="446" s="1"/>
  <c r="AH88" i="446"/>
  <c r="AG88" i="446"/>
  <c r="AF88" i="446"/>
  <c r="AE88" i="446"/>
  <c r="AD88" i="446"/>
  <c r="AC88" i="446"/>
  <c r="AB88" i="446"/>
  <c r="AA88" i="446"/>
  <c r="Z88" i="446"/>
  <c r="Y88" i="446"/>
  <c r="X88" i="446"/>
  <c r="W88" i="446"/>
  <c r="V88" i="446"/>
  <c r="U88" i="446"/>
  <c r="T88" i="446"/>
  <c r="S88" i="446"/>
  <c r="R88" i="446"/>
  <c r="Q88" i="446"/>
  <c r="P88" i="446"/>
  <c r="O88" i="446"/>
  <c r="N88" i="446"/>
  <c r="M88" i="446"/>
  <c r="L88" i="446"/>
  <c r="BX87" i="446"/>
  <c r="BY87" i="446" s="1"/>
  <c r="BH87" i="446"/>
  <c r="BI87" i="446" s="1"/>
  <c r="BG87" i="446"/>
  <c r="BF87" i="446"/>
  <c r="BE87" i="446"/>
  <c r="BD87" i="446"/>
  <c r="BC87" i="446"/>
  <c r="BB87" i="446"/>
  <c r="BA87" i="446"/>
  <c r="AZ87" i="446"/>
  <c r="AY87" i="446"/>
  <c r="AN87" i="446"/>
  <c r="BO87" i="446" s="1"/>
  <c r="AL87" i="446"/>
  <c r="AM87" i="446" s="1"/>
  <c r="AK87" i="446"/>
  <c r="AI87" i="446"/>
  <c r="AJ87" i="446" s="1"/>
  <c r="AH87" i="446"/>
  <c r="AG87" i="446"/>
  <c r="AF87" i="446"/>
  <c r="AE87" i="446"/>
  <c r="AD87" i="446"/>
  <c r="AC87" i="446"/>
  <c r="AB87" i="446"/>
  <c r="AA87" i="446"/>
  <c r="Z87" i="446"/>
  <c r="Y87" i="446"/>
  <c r="X87" i="446"/>
  <c r="W87" i="446"/>
  <c r="V87" i="446"/>
  <c r="U87" i="446"/>
  <c r="T87" i="446"/>
  <c r="S87" i="446"/>
  <c r="R87" i="446"/>
  <c r="Q87" i="446"/>
  <c r="P87" i="446"/>
  <c r="O87" i="446"/>
  <c r="N87" i="446"/>
  <c r="M87" i="446"/>
  <c r="L87" i="446"/>
  <c r="BX86" i="446"/>
  <c r="BY86" i="446" s="1"/>
  <c r="BH86" i="446"/>
  <c r="BK86" i="446" s="1"/>
  <c r="BG86" i="446"/>
  <c r="BF86" i="446"/>
  <c r="BE86" i="446"/>
  <c r="BD86" i="446"/>
  <c r="BC86" i="446"/>
  <c r="BB86" i="446"/>
  <c r="BA86" i="446"/>
  <c r="AZ86" i="446"/>
  <c r="AY86" i="446"/>
  <c r="AN86" i="446"/>
  <c r="BN86" i="446" s="1"/>
  <c r="AL86" i="446"/>
  <c r="AM86" i="446" s="1"/>
  <c r="AK86" i="446"/>
  <c r="AI86" i="446"/>
  <c r="AJ86" i="446" s="1"/>
  <c r="AH86" i="446"/>
  <c r="AG86" i="446"/>
  <c r="AF86" i="446"/>
  <c r="AE86" i="446"/>
  <c r="AD86" i="446"/>
  <c r="AC86" i="446"/>
  <c r="AB86" i="446"/>
  <c r="AA86" i="446"/>
  <c r="Z86" i="446"/>
  <c r="Y86" i="446"/>
  <c r="X86" i="446"/>
  <c r="W86" i="446"/>
  <c r="V86" i="446"/>
  <c r="U86" i="446"/>
  <c r="T86" i="446"/>
  <c r="S86" i="446"/>
  <c r="R86" i="446"/>
  <c r="Q86" i="446"/>
  <c r="P86" i="446"/>
  <c r="O86" i="446"/>
  <c r="N86" i="446"/>
  <c r="M86" i="446"/>
  <c r="L86" i="446"/>
  <c r="BX85" i="446"/>
  <c r="BY85" i="446" s="1"/>
  <c r="BH85" i="446"/>
  <c r="BI85" i="446" s="1"/>
  <c r="BG85" i="446"/>
  <c r="BF85" i="446"/>
  <c r="BE85" i="446"/>
  <c r="BD85" i="446"/>
  <c r="BC85" i="446"/>
  <c r="BB85" i="446"/>
  <c r="BA85" i="446"/>
  <c r="AZ85" i="446"/>
  <c r="AY85" i="446"/>
  <c r="AN85" i="446"/>
  <c r="BT85" i="446" s="1"/>
  <c r="AL85" i="446"/>
  <c r="AM85" i="446" s="1"/>
  <c r="AK85" i="446"/>
  <c r="AI85" i="446"/>
  <c r="AJ85" i="446" s="1"/>
  <c r="AH85" i="446"/>
  <c r="AG85" i="446"/>
  <c r="AF85" i="446"/>
  <c r="AE85" i="446"/>
  <c r="AD85" i="446"/>
  <c r="AC85" i="446"/>
  <c r="AB85" i="446"/>
  <c r="AA85" i="446"/>
  <c r="Z85" i="446"/>
  <c r="Y85" i="446"/>
  <c r="X85" i="446"/>
  <c r="W85" i="446"/>
  <c r="V85" i="446"/>
  <c r="U85" i="446"/>
  <c r="T85" i="446"/>
  <c r="S85" i="446"/>
  <c r="R85" i="446"/>
  <c r="Q85" i="446"/>
  <c r="P85" i="446"/>
  <c r="O85" i="446"/>
  <c r="N85" i="446"/>
  <c r="M85" i="446"/>
  <c r="L85" i="446"/>
  <c r="BX84" i="446"/>
  <c r="BY84" i="446" s="1"/>
  <c r="BH84" i="446"/>
  <c r="BG84" i="446"/>
  <c r="BF84" i="446"/>
  <c r="BE84" i="446"/>
  <c r="BD84" i="446"/>
  <c r="BC84" i="446"/>
  <c r="BB84" i="446"/>
  <c r="BA84" i="446"/>
  <c r="AZ84" i="446"/>
  <c r="AY84" i="446"/>
  <c r="AS84" i="446"/>
  <c r="AN84" i="446"/>
  <c r="AR84" i="446" s="1"/>
  <c r="AL84" i="446"/>
  <c r="AM84" i="446" s="1"/>
  <c r="AK84" i="446"/>
  <c r="AI84" i="446"/>
  <c r="AJ84" i="446" s="1"/>
  <c r="AH84" i="446"/>
  <c r="AG84" i="446"/>
  <c r="AF84" i="446"/>
  <c r="AE84" i="446"/>
  <c r="AD84" i="446"/>
  <c r="AC84" i="446"/>
  <c r="AB84" i="446"/>
  <c r="AA84" i="446"/>
  <c r="Z84" i="446"/>
  <c r="Y84" i="446"/>
  <c r="X84" i="446"/>
  <c r="W84" i="446"/>
  <c r="V84" i="446"/>
  <c r="U84" i="446"/>
  <c r="T84" i="446"/>
  <c r="S84" i="446"/>
  <c r="R84" i="446"/>
  <c r="Q84" i="446"/>
  <c r="P84" i="446"/>
  <c r="O84" i="446"/>
  <c r="N84" i="446"/>
  <c r="M84" i="446"/>
  <c r="L84" i="446"/>
  <c r="BX83" i="446"/>
  <c r="BY83" i="446" s="1"/>
  <c r="BH83" i="446"/>
  <c r="BG83" i="446"/>
  <c r="BF83" i="446"/>
  <c r="BE83" i="446"/>
  <c r="BD83" i="446"/>
  <c r="BC83" i="446"/>
  <c r="BB83" i="446"/>
  <c r="BA83" i="446"/>
  <c r="AZ83" i="446"/>
  <c r="AY83" i="446"/>
  <c r="AN83" i="446"/>
  <c r="BO83" i="446" s="1"/>
  <c r="AL83" i="446"/>
  <c r="AM83" i="446" s="1"/>
  <c r="AK83" i="446"/>
  <c r="AI83" i="446"/>
  <c r="AJ83" i="446" s="1"/>
  <c r="AH83" i="446"/>
  <c r="AG83" i="446"/>
  <c r="AF83" i="446"/>
  <c r="AE83" i="446"/>
  <c r="AD83" i="446"/>
  <c r="AC83" i="446"/>
  <c r="AB83" i="446"/>
  <c r="AA83" i="446"/>
  <c r="Z83" i="446"/>
  <c r="Y83" i="446"/>
  <c r="X83" i="446"/>
  <c r="W83" i="446"/>
  <c r="V83" i="446"/>
  <c r="U83" i="446"/>
  <c r="T83" i="446"/>
  <c r="S83" i="446"/>
  <c r="R83" i="446"/>
  <c r="Q83" i="446"/>
  <c r="P83" i="446"/>
  <c r="O83" i="446"/>
  <c r="N83" i="446"/>
  <c r="M83" i="446"/>
  <c r="L83" i="446"/>
  <c r="BX82" i="446"/>
  <c r="BY82" i="446" s="1"/>
  <c r="BH82" i="446"/>
  <c r="BG82" i="446"/>
  <c r="BF82" i="446"/>
  <c r="BE82" i="446"/>
  <c r="BD82" i="446"/>
  <c r="BC82" i="446"/>
  <c r="BB82" i="446"/>
  <c r="BA82" i="446"/>
  <c r="AZ82" i="446"/>
  <c r="AY82" i="446"/>
  <c r="AN82" i="446"/>
  <c r="BP82" i="446" s="1"/>
  <c r="AL82" i="446"/>
  <c r="AM82" i="446" s="1"/>
  <c r="AK82" i="446"/>
  <c r="AI82" i="446"/>
  <c r="AJ82" i="446"/>
  <c r="AH82" i="446"/>
  <c r="AG82" i="446"/>
  <c r="AF82" i="446"/>
  <c r="AE82" i="446"/>
  <c r="AD82" i="446"/>
  <c r="AC82" i="446"/>
  <c r="AB82" i="446"/>
  <c r="AA82" i="446"/>
  <c r="Z82" i="446"/>
  <c r="Y82" i="446"/>
  <c r="X82" i="446"/>
  <c r="W82" i="446"/>
  <c r="V82" i="446"/>
  <c r="U82" i="446"/>
  <c r="T82" i="446"/>
  <c r="S82" i="446"/>
  <c r="R82" i="446"/>
  <c r="Q82" i="446"/>
  <c r="P82" i="446"/>
  <c r="O82" i="446"/>
  <c r="N82" i="446"/>
  <c r="M82" i="446"/>
  <c r="L82" i="446"/>
  <c r="BX81" i="446"/>
  <c r="BY81" i="446" s="1"/>
  <c r="BH81" i="446"/>
  <c r="BI81" i="446" s="1"/>
  <c r="BG81" i="446"/>
  <c r="BF81" i="446"/>
  <c r="BE81" i="446"/>
  <c r="BD81" i="446"/>
  <c r="BC81" i="446"/>
  <c r="BB81" i="446"/>
  <c r="BA81" i="446"/>
  <c r="AZ81" i="446"/>
  <c r="AY81" i="446"/>
  <c r="AN81" i="446"/>
  <c r="BT81" i="446" s="1"/>
  <c r="AL81" i="446"/>
  <c r="AM81" i="446" s="1"/>
  <c r="AK81" i="446"/>
  <c r="AI81" i="446"/>
  <c r="AJ81" i="446" s="1"/>
  <c r="AH81" i="446"/>
  <c r="AG81" i="446"/>
  <c r="AF81" i="446"/>
  <c r="AE81" i="446"/>
  <c r="AD81" i="446"/>
  <c r="AC81" i="446"/>
  <c r="AB81" i="446"/>
  <c r="AA81" i="446"/>
  <c r="Z81" i="446"/>
  <c r="Y81" i="446"/>
  <c r="X81" i="446"/>
  <c r="W81" i="446"/>
  <c r="V81" i="446"/>
  <c r="U81" i="446"/>
  <c r="T81" i="446"/>
  <c r="S81" i="446"/>
  <c r="R81" i="446"/>
  <c r="Q81" i="446"/>
  <c r="P81" i="446"/>
  <c r="O81" i="446"/>
  <c r="N81" i="446"/>
  <c r="M81" i="446"/>
  <c r="L81" i="446"/>
  <c r="BX80" i="446"/>
  <c r="BY80" i="446" s="1"/>
  <c r="BH80" i="446"/>
  <c r="BG80" i="446"/>
  <c r="BF80" i="446"/>
  <c r="BE80" i="446"/>
  <c r="BD80" i="446"/>
  <c r="BC80" i="446"/>
  <c r="BB80" i="446"/>
  <c r="BA80" i="446"/>
  <c r="AZ80" i="446"/>
  <c r="AY80" i="446"/>
  <c r="AN80" i="446"/>
  <c r="AO80" i="446" s="1"/>
  <c r="AL80" i="446"/>
  <c r="AM80" i="446" s="1"/>
  <c r="AK80" i="446"/>
  <c r="AI80" i="446"/>
  <c r="AJ80" i="446" s="1"/>
  <c r="AH80" i="446"/>
  <c r="AG80" i="446"/>
  <c r="AF80" i="446"/>
  <c r="AE80" i="446"/>
  <c r="AD80" i="446"/>
  <c r="AC80" i="446"/>
  <c r="AB80" i="446"/>
  <c r="AA80" i="446"/>
  <c r="Z80" i="446"/>
  <c r="Y80" i="446"/>
  <c r="X80" i="446"/>
  <c r="W80" i="446"/>
  <c r="V80" i="446"/>
  <c r="U80" i="446"/>
  <c r="T80" i="446"/>
  <c r="S80" i="446"/>
  <c r="R80" i="446"/>
  <c r="Q80" i="446"/>
  <c r="P80" i="446"/>
  <c r="O80" i="446"/>
  <c r="N80" i="446"/>
  <c r="M80" i="446"/>
  <c r="L80" i="446"/>
  <c r="BX79" i="446"/>
  <c r="BY79" i="446" s="1"/>
  <c r="BR79" i="446"/>
  <c r="BH79" i="446"/>
  <c r="BK79" i="446" s="1"/>
  <c r="BG79" i="446"/>
  <c r="BF79" i="446"/>
  <c r="BE79" i="446"/>
  <c r="BD79" i="446"/>
  <c r="BC79" i="446"/>
  <c r="BB79" i="446"/>
  <c r="BA79" i="446"/>
  <c r="AZ79" i="446"/>
  <c r="AY79" i="446"/>
  <c r="AT79" i="446"/>
  <c r="AN79" i="446"/>
  <c r="BQ79" i="446" s="1"/>
  <c r="AL79" i="446"/>
  <c r="AM79" i="446" s="1"/>
  <c r="AK79" i="446"/>
  <c r="AI79" i="446"/>
  <c r="AJ79" i="446" s="1"/>
  <c r="AH79" i="446"/>
  <c r="AG79" i="446"/>
  <c r="AF79" i="446"/>
  <c r="AE79" i="446"/>
  <c r="AD79" i="446"/>
  <c r="AC79" i="446"/>
  <c r="AB79" i="446"/>
  <c r="AA79" i="446"/>
  <c r="Z79" i="446"/>
  <c r="Y79" i="446"/>
  <c r="X79" i="446"/>
  <c r="W79" i="446"/>
  <c r="V79" i="446"/>
  <c r="U79" i="446"/>
  <c r="T79" i="446"/>
  <c r="S79" i="446"/>
  <c r="R79" i="446"/>
  <c r="Q79" i="446"/>
  <c r="P79" i="446"/>
  <c r="O79" i="446"/>
  <c r="N79" i="446"/>
  <c r="M79" i="446"/>
  <c r="L79" i="446"/>
  <c r="BX78" i="446"/>
  <c r="BY78" i="446" s="1"/>
  <c r="BH78" i="446"/>
  <c r="BG78" i="446"/>
  <c r="BF78" i="446"/>
  <c r="BE78" i="446"/>
  <c r="BD78" i="446"/>
  <c r="BC78" i="446"/>
  <c r="BB78" i="446"/>
  <c r="BA78" i="446"/>
  <c r="AZ78" i="446"/>
  <c r="AY78" i="446"/>
  <c r="AN78" i="446"/>
  <c r="BP78" i="446" s="1"/>
  <c r="AL78" i="446"/>
  <c r="AM78" i="446" s="1"/>
  <c r="AK78" i="446"/>
  <c r="AI78" i="446"/>
  <c r="AJ78" i="446" s="1"/>
  <c r="AH78" i="446"/>
  <c r="AG78" i="446"/>
  <c r="AF78" i="446"/>
  <c r="AE78" i="446"/>
  <c r="AD78" i="446"/>
  <c r="AC78" i="446"/>
  <c r="AB78" i="446"/>
  <c r="AA78" i="446"/>
  <c r="Z78" i="446"/>
  <c r="Y78" i="446"/>
  <c r="X78" i="446"/>
  <c r="W78" i="446"/>
  <c r="V78" i="446"/>
  <c r="U78" i="446"/>
  <c r="T78" i="446"/>
  <c r="S78" i="446"/>
  <c r="R78" i="446"/>
  <c r="Q78" i="446"/>
  <c r="P78" i="446"/>
  <c r="O78" i="446"/>
  <c r="N78" i="446"/>
  <c r="M78" i="446"/>
  <c r="L78" i="446"/>
  <c r="BX77" i="446"/>
  <c r="BY77" i="446"/>
  <c r="BH77" i="446"/>
  <c r="BJ77" i="446" s="1"/>
  <c r="BG77" i="446"/>
  <c r="BF77" i="446"/>
  <c r="BE77" i="446"/>
  <c r="BD77" i="446"/>
  <c r="BC77" i="446"/>
  <c r="BB77" i="446"/>
  <c r="BA77" i="446"/>
  <c r="AZ77" i="446"/>
  <c r="AY77" i="446"/>
  <c r="AN77" i="446"/>
  <c r="BL77" i="446" s="1"/>
  <c r="AL77" i="446"/>
  <c r="AM77" i="446" s="1"/>
  <c r="AK77" i="446"/>
  <c r="AI77" i="446"/>
  <c r="AJ77" i="446" s="1"/>
  <c r="AH77" i="446"/>
  <c r="AG77" i="446"/>
  <c r="AF77" i="446"/>
  <c r="AE77" i="446"/>
  <c r="AD77" i="446"/>
  <c r="AC77" i="446"/>
  <c r="AB77" i="446"/>
  <c r="AA77" i="446"/>
  <c r="Z77" i="446"/>
  <c r="Y77" i="446"/>
  <c r="X77" i="446"/>
  <c r="W77" i="446"/>
  <c r="V77" i="446"/>
  <c r="U77" i="446"/>
  <c r="T77" i="446"/>
  <c r="S77" i="446"/>
  <c r="R77" i="446"/>
  <c r="Q77" i="446"/>
  <c r="P77" i="446"/>
  <c r="O77" i="446"/>
  <c r="N77" i="446"/>
  <c r="M77" i="446"/>
  <c r="L77" i="446"/>
  <c r="BX76" i="446"/>
  <c r="BY76" i="446" s="1"/>
  <c r="BH76" i="446"/>
  <c r="BI76" i="446" s="1"/>
  <c r="BG76" i="446"/>
  <c r="BF76" i="446"/>
  <c r="BE76" i="446"/>
  <c r="BD76" i="446"/>
  <c r="BC76" i="446"/>
  <c r="BB76" i="446"/>
  <c r="BA76" i="446"/>
  <c r="AZ76" i="446"/>
  <c r="AY76" i="446"/>
  <c r="AN76" i="446"/>
  <c r="BR76" i="446" s="1"/>
  <c r="AL76" i="446"/>
  <c r="AM76" i="446" s="1"/>
  <c r="AK76" i="446"/>
  <c r="AI76" i="446"/>
  <c r="AJ76" i="446" s="1"/>
  <c r="AH76" i="446"/>
  <c r="AG76" i="446"/>
  <c r="AF76" i="446"/>
  <c r="AE76" i="446"/>
  <c r="AD76" i="446"/>
  <c r="AC76" i="446"/>
  <c r="AB76" i="446"/>
  <c r="AA76" i="446"/>
  <c r="Z76" i="446"/>
  <c r="Y76" i="446"/>
  <c r="X76" i="446"/>
  <c r="W76" i="446"/>
  <c r="V76" i="446"/>
  <c r="U76" i="446"/>
  <c r="T76" i="446"/>
  <c r="S76" i="446"/>
  <c r="R76" i="446"/>
  <c r="Q76" i="446"/>
  <c r="P76" i="446"/>
  <c r="O76" i="446"/>
  <c r="N76" i="446"/>
  <c r="M76" i="446"/>
  <c r="L76" i="446"/>
  <c r="BX75" i="446"/>
  <c r="BY75" i="446" s="1"/>
  <c r="BH75" i="446"/>
  <c r="BK75" i="446" s="1"/>
  <c r="BG75" i="446"/>
  <c r="BF75" i="446"/>
  <c r="BE75" i="446"/>
  <c r="BD75" i="446"/>
  <c r="BC75" i="446"/>
  <c r="BB75" i="446"/>
  <c r="BA75" i="446"/>
  <c r="AZ75" i="446"/>
  <c r="AY75" i="446"/>
  <c r="AN75" i="446"/>
  <c r="BO75" i="446" s="1"/>
  <c r="AL75" i="446"/>
  <c r="AM75" i="446" s="1"/>
  <c r="AK75" i="446"/>
  <c r="AI75" i="446"/>
  <c r="AJ75" i="446" s="1"/>
  <c r="AH75" i="446"/>
  <c r="AG75" i="446"/>
  <c r="AF75" i="446"/>
  <c r="AE75" i="446"/>
  <c r="AD75" i="446"/>
  <c r="AC75" i="446"/>
  <c r="AB75" i="446"/>
  <c r="AA75" i="446"/>
  <c r="Z75" i="446"/>
  <c r="Y75" i="446"/>
  <c r="X75" i="446"/>
  <c r="W75" i="446"/>
  <c r="V75" i="446"/>
  <c r="U75" i="446"/>
  <c r="T75" i="446"/>
  <c r="S75" i="446"/>
  <c r="R75" i="446"/>
  <c r="Q75" i="446"/>
  <c r="P75" i="446"/>
  <c r="O75" i="446"/>
  <c r="N75" i="446"/>
  <c r="M75" i="446"/>
  <c r="L75" i="446"/>
  <c r="BX74" i="446"/>
  <c r="BY74" i="446" s="1"/>
  <c r="BL74" i="446"/>
  <c r="BH74" i="446"/>
  <c r="BI74" i="446" s="1"/>
  <c r="BG74" i="446"/>
  <c r="BF74" i="446"/>
  <c r="BE74" i="446"/>
  <c r="BD74" i="446"/>
  <c r="BC74" i="446"/>
  <c r="BB74" i="446"/>
  <c r="BA74" i="446"/>
  <c r="AZ74" i="446"/>
  <c r="AY74" i="446"/>
  <c r="AN74" i="446"/>
  <c r="AL74" i="446"/>
  <c r="AM74" i="446" s="1"/>
  <c r="AK74" i="446"/>
  <c r="AI74" i="446"/>
  <c r="AJ74" i="446" s="1"/>
  <c r="AH74" i="446"/>
  <c r="AG74" i="446"/>
  <c r="AF74" i="446"/>
  <c r="AE74" i="446"/>
  <c r="AD74" i="446"/>
  <c r="AC74" i="446"/>
  <c r="AB74" i="446"/>
  <c r="AA74" i="446"/>
  <c r="Z74" i="446"/>
  <c r="Y74" i="446"/>
  <c r="X74" i="446"/>
  <c r="W74" i="446"/>
  <c r="V74" i="446"/>
  <c r="U74" i="446"/>
  <c r="T74" i="446"/>
  <c r="S74" i="446"/>
  <c r="R74" i="446"/>
  <c r="Q74" i="446"/>
  <c r="P74" i="446"/>
  <c r="O74" i="446"/>
  <c r="N74" i="446"/>
  <c r="M74" i="446"/>
  <c r="L74" i="446"/>
  <c r="BX73" i="446"/>
  <c r="BY73" i="446" s="1"/>
  <c r="BH73" i="446"/>
  <c r="BG73" i="446"/>
  <c r="BF73" i="446"/>
  <c r="BE73" i="446"/>
  <c r="BD73" i="446"/>
  <c r="BC73" i="446"/>
  <c r="BB73" i="446"/>
  <c r="BA73" i="446"/>
  <c r="AZ73" i="446"/>
  <c r="AY73" i="446"/>
  <c r="AN73" i="446"/>
  <c r="BQ73" i="446" s="1"/>
  <c r="AL73" i="446"/>
  <c r="AM73" i="446" s="1"/>
  <c r="AK73" i="446"/>
  <c r="AI73" i="446"/>
  <c r="AJ73" i="446" s="1"/>
  <c r="AH73" i="446"/>
  <c r="AG73" i="446"/>
  <c r="AF73" i="446"/>
  <c r="AE73" i="446"/>
  <c r="AD73" i="446"/>
  <c r="AC73" i="446"/>
  <c r="AB73" i="446"/>
  <c r="AA73" i="446"/>
  <c r="Z73" i="446"/>
  <c r="Y73" i="446"/>
  <c r="X73" i="446"/>
  <c r="W73" i="446"/>
  <c r="V73" i="446"/>
  <c r="U73" i="446"/>
  <c r="T73" i="446"/>
  <c r="S73" i="446"/>
  <c r="R73" i="446"/>
  <c r="Q73" i="446"/>
  <c r="P73" i="446"/>
  <c r="O73" i="446"/>
  <c r="N73" i="446"/>
  <c r="M73" i="446"/>
  <c r="L73" i="446"/>
  <c r="BY72" i="446"/>
  <c r="BX72" i="446"/>
  <c r="BN72" i="446"/>
  <c r="BH72" i="446"/>
  <c r="BK72" i="446" s="1"/>
  <c r="BG72" i="446"/>
  <c r="BF72" i="446"/>
  <c r="BE72" i="446"/>
  <c r="BD72" i="446"/>
  <c r="BC72" i="446"/>
  <c r="BB72" i="446"/>
  <c r="BA72" i="446"/>
  <c r="AZ72" i="446"/>
  <c r="AY72" i="446"/>
  <c r="AN72" i="446"/>
  <c r="BT72" i="446" s="1"/>
  <c r="AL72" i="446"/>
  <c r="AM72" i="446" s="1"/>
  <c r="AK72" i="446"/>
  <c r="AI72" i="446"/>
  <c r="AJ72" i="446" s="1"/>
  <c r="AH72" i="446"/>
  <c r="AG72" i="446"/>
  <c r="AF72" i="446"/>
  <c r="AE72" i="446"/>
  <c r="AD72" i="446"/>
  <c r="AC72" i="446"/>
  <c r="AB72" i="446"/>
  <c r="AA72" i="446"/>
  <c r="Z72" i="446"/>
  <c r="Y72" i="446"/>
  <c r="X72" i="446"/>
  <c r="W72" i="446"/>
  <c r="V72" i="446"/>
  <c r="U72" i="446"/>
  <c r="T72" i="446"/>
  <c r="S72" i="446"/>
  <c r="R72" i="446"/>
  <c r="Q72" i="446"/>
  <c r="P72" i="446"/>
  <c r="O72" i="446"/>
  <c r="N72" i="446"/>
  <c r="M72" i="446"/>
  <c r="L72" i="446"/>
  <c r="BX71" i="446"/>
  <c r="BY71" i="446" s="1"/>
  <c r="BH71" i="446"/>
  <c r="BG71" i="446"/>
  <c r="BF71" i="446"/>
  <c r="BE71" i="446"/>
  <c r="BD71" i="446"/>
  <c r="BC71" i="446"/>
  <c r="BB71" i="446"/>
  <c r="BA71" i="446"/>
  <c r="AZ71" i="446"/>
  <c r="AY71" i="446"/>
  <c r="AN71" i="446"/>
  <c r="BO71" i="446" s="1"/>
  <c r="AL71" i="446"/>
  <c r="AM71" i="446" s="1"/>
  <c r="AK71" i="446"/>
  <c r="AJ71" i="446"/>
  <c r="AI71" i="446"/>
  <c r="AH71" i="446"/>
  <c r="AG71" i="446"/>
  <c r="AF71" i="446"/>
  <c r="AE71" i="446"/>
  <c r="AD71" i="446"/>
  <c r="AC71" i="446"/>
  <c r="AB71" i="446"/>
  <c r="AA71" i="446"/>
  <c r="Z71" i="446"/>
  <c r="Y71" i="446"/>
  <c r="X71" i="446"/>
  <c r="W71" i="446"/>
  <c r="V71" i="446"/>
  <c r="U71" i="446"/>
  <c r="T71" i="446"/>
  <c r="S71" i="446"/>
  <c r="R71" i="446"/>
  <c r="Q71" i="446"/>
  <c r="P71" i="446"/>
  <c r="O71" i="446"/>
  <c r="N71" i="446"/>
  <c r="M71" i="446"/>
  <c r="L71" i="446"/>
  <c r="BX70" i="446"/>
  <c r="BY70" i="446" s="1"/>
  <c r="BR70" i="446"/>
  <c r="BH70" i="446"/>
  <c r="BI70" i="446" s="1"/>
  <c r="BG70" i="446"/>
  <c r="BF70" i="446"/>
  <c r="BE70" i="446"/>
  <c r="BD70" i="446"/>
  <c r="BC70" i="446"/>
  <c r="BB70" i="446"/>
  <c r="BA70" i="446"/>
  <c r="AZ70" i="446"/>
  <c r="AY70" i="446"/>
  <c r="AN70" i="446"/>
  <c r="BL70" i="446" s="1"/>
  <c r="AL70" i="446"/>
  <c r="AM70" i="446" s="1"/>
  <c r="AK70" i="446"/>
  <c r="AI70" i="446"/>
  <c r="AJ70" i="446" s="1"/>
  <c r="AH70" i="446"/>
  <c r="AG70" i="446"/>
  <c r="AF70" i="446"/>
  <c r="AE70" i="446"/>
  <c r="AD70" i="446"/>
  <c r="AC70" i="446"/>
  <c r="AB70" i="446"/>
  <c r="AA70" i="446"/>
  <c r="Z70" i="446"/>
  <c r="Y70" i="446"/>
  <c r="X70" i="446"/>
  <c r="W70" i="446"/>
  <c r="V70" i="446"/>
  <c r="U70" i="446"/>
  <c r="T70" i="446"/>
  <c r="S70" i="446"/>
  <c r="R70" i="446"/>
  <c r="Q70" i="446"/>
  <c r="P70" i="446"/>
  <c r="O70" i="446"/>
  <c r="N70" i="446"/>
  <c r="M70" i="446"/>
  <c r="L70" i="446"/>
  <c r="BX69" i="446"/>
  <c r="BY69" i="446" s="1"/>
  <c r="BH69" i="446"/>
  <c r="BI69" i="446" s="1"/>
  <c r="BG69" i="446"/>
  <c r="BF69" i="446"/>
  <c r="BE69" i="446"/>
  <c r="BD69" i="446"/>
  <c r="BC69" i="446"/>
  <c r="BB69" i="446"/>
  <c r="BA69" i="446"/>
  <c r="AZ69" i="446"/>
  <c r="AY69" i="446"/>
  <c r="AN69" i="446"/>
  <c r="BM69" i="446" s="1"/>
  <c r="AL69" i="446"/>
  <c r="AM69" i="446" s="1"/>
  <c r="AK69" i="446"/>
  <c r="AI69" i="446"/>
  <c r="AJ69" i="446" s="1"/>
  <c r="AH69" i="446"/>
  <c r="AG69" i="446"/>
  <c r="AF69" i="446"/>
  <c r="AE69" i="446"/>
  <c r="AD69" i="446"/>
  <c r="AC69" i="446"/>
  <c r="AB69" i="446"/>
  <c r="AA69" i="446"/>
  <c r="Z69" i="446"/>
  <c r="Y69" i="446"/>
  <c r="X69" i="446"/>
  <c r="W69" i="446"/>
  <c r="V69" i="446"/>
  <c r="U69" i="446"/>
  <c r="T69" i="446"/>
  <c r="S69" i="446"/>
  <c r="R69" i="446"/>
  <c r="Q69" i="446"/>
  <c r="P69" i="446"/>
  <c r="O69" i="446"/>
  <c r="N69" i="446"/>
  <c r="M69" i="446"/>
  <c r="L69" i="446"/>
  <c r="BX68" i="446"/>
  <c r="BY68" i="446" s="1"/>
  <c r="BH68" i="446"/>
  <c r="BJ68" i="446" s="1"/>
  <c r="BG68" i="446"/>
  <c r="BF68" i="446"/>
  <c r="BE68" i="446"/>
  <c r="BD68" i="446"/>
  <c r="BC68" i="446"/>
  <c r="BB68" i="446"/>
  <c r="BA68" i="446"/>
  <c r="AZ68" i="446"/>
  <c r="AY68" i="446"/>
  <c r="AN68" i="446"/>
  <c r="BQ68" i="446" s="1"/>
  <c r="AM68" i="446"/>
  <c r="AL68" i="446"/>
  <c r="AK68" i="446"/>
  <c r="AI68" i="446"/>
  <c r="AJ68" i="446" s="1"/>
  <c r="AH68" i="446"/>
  <c r="AG68" i="446"/>
  <c r="AF68" i="446"/>
  <c r="AE68" i="446"/>
  <c r="AD68" i="446"/>
  <c r="AC68" i="446"/>
  <c r="AB68" i="446"/>
  <c r="AA68" i="446"/>
  <c r="Z68" i="446"/>
  <c r="Y68" i="446"/>
  <c r="X68" i="446"/>
  <c r="W68" i="446"/>
  <c r="V68" i="446"/>
  <c r="U68" i="446"/>
  <c r="T68" i="446"/>
  <c r="S68" i="446"/>
  <c r="R68" i="446"/>
  <c r="Q68" i="446"/>
  <c r="P68" i="446"/>
  <c r="O68" i="446"/>
  <c r="N68" i="446"/>
  <c r="M68" i="446"/>
  <c r="L68" i="446"/>
  <c r="BX67" i="446"/>
  <c r="BY67" i="446" s="1"/>
  <c r="BH67" i="446"/>
  <c r="BI67" i="446" s="1"/>
  <c r="BG67" i="446"/>
  <c r="BF67" i="446"/>
  <c r="BE67" i="446"/>
  <c r="BD67" i="446"/>
  <c r="BC67" i="446"/>
  <c r="BB67" i="446"/>
  <c r="BA67" i="446"/>
  <c r="AZ67" i="446"/>
  <c r="AY67" i="446"/>
  <c r="AN67" i="446"/>
  <c r="AS67" i="446" s="1"/>
  <c r="AL67" i="446"/>
  <c r="AM67" i="446" s="1"/>
  <c r="AK67" i="446"/>
  <c r="AI67" i="446"/>
  <c r="AJ67" i="446" s="1"/>
  <c r="AH67" i="446"/>
  <c r="AG67" i="446"/>
  <c r="AF67" i="446"/>
  <c r="AE67" i="446"/>
  <c r="AD67" i="446"/>
  <c r="AC67" i="446"/>
  <c r="AB67" i="446"/>
  <c r="AA67" i="446"/>
  <c r="Z67" i="446"/>
  <c r="Y67" i="446"/>
  <c r="X67" i="446"/>
  <c r="W67" i="446"/>
  <c r="V67" i="446"/>
  <c r="U67" i="446"/>
  <c r="T67" i="446"/>
  <c r="S67" i="446"/>
  <c r="R67" i="446"/>
  <c r="Q67" i="446"/>
  <c r="P67" i="446"/>
  <c r="O67" i="446"/>
  <c r="N67" i="446"/>
  <c r="M67" i="446"/>
  <c r="L67" i="446"/>
  <c r="BX66" i="446"/>
  <c r="BY66" i="446" s="1"/>
  <c r="BH66" i="446"/>
  <c r="BG66" i="446"/>
  <c r="BF66" i="446"/>
  <c r="BE66" i="446"/>
  <c r="BD66" i="446"/>
  <c r="BC66" i="446"/>
  <c r="BB66" i="446"/>
  <c r="BA66" i="446"/>
  <c r="AZ66" i="446"/>
  <c r="AY66" i="446"/>
  <c r="AN66" i="446"/>
  <c r="BN66" i="446" s="1"/>
  <c r="AL66" i="446"/>
  <c r="AM66" i="446" s="1"/>
  <c r="AK66" i="446"/>
  <c r="AI66" i="446"/>
  <c r="AJ66" i="446" s="1"/>
  <c r="AH66" i="446"/>
  <c r="AG66" i="446"/>
  <c r="AF66" i="446"/>
  <c r="AE66" i="446"/>
  <c r="AD66" i="446"/>
  <c r="AC66" i="446"/>
  <c r="AB66" i="446"/>
  <c r="AA66" i="446"/>
  <c r="Z66" i="446"/>
  <c r="Y66" i="446"/>
  <c r="X66" i="446"/>
  <c r="W66" i="446"/>
  <c r="V66" i="446"/>
  <c r="U66" i="446"/>
  <c r="T66" i="446"/>
  <c r="S66" i="446"/>
  <c r="R66" i="446"/>
  <c r="Q66" i="446"/>
  <c r="P66" i="446"/>
  <c r="O66" i="446"/>
  <c r="N66" i="446"/>
  <c r="M66" i="446"/>
  <c r="L66" i="446"/>
  <c r="BX65" i="446"/>
  <c r="BY65" i="446" s="1"/>
  <c r="BO65" i="446"/>
  <c r="BH65" i="446"/>
  <c r="BJ65" i="446" s="1"/>
  <c r="BG65" i="446"/>
  <c r="BF65" i="446"/>
  <c r="BE65" i="446"/>
  <c r="BD65" i="446"/>
  <c r="BC65" i="446"/>
  <c r="BB65" i="446"/>
  <c r="BA65" i="446"/>
  <c r="AZ65" i="446"/>
  <c r="AY65" i="446"/>
  <c r="AN65" i="446"/>
  <c r="AL65" i="446"/>
  <c r="AM65" i="446" s="1"/>
  <c r="AK65" i="446"/>
  <c r="AI65" i="446"/>
  <c r="AJ65" i="446" s="1"/>
  <c r="AH65" i="446"/>
  <c r="AG65" i="446"/>
  <c r="AF65" i="446"/>
  <c r="AE65" i="446"/>
  <c r="AD65" i="446"/>
  <c r="AC65" i="446"/>
  <c r="AB65" i="446"/>
  <c r="AA65" i="446"/>
  <c r="Z65" i="446"/>
  <c r="Y65" i="446"/>
  <c r="X65" i="446"/>
  <c r="W65" i="446"/>
  <c r="V65" i="446"/>
  <c r="U65" i="446"/>
  <c r="T65" i="446"/>
  <c r="S65" i="446"/>
  <c r="R65" i="446"/>
  <c r="Q65" i="446"/>
  <c r="P65" i="446"/>
  <c r="O65" i="446"/>
  <c r="N65" i="446"/>
  <c r="M65" i="446"/>
  <c r="L65" i="446"/>
  <c r="BX64" i="446"/>
  <c r="BY64" i="446" s="1"/>
  <c r="BH64" i="446"/>
  <c r="BG64" i="446"/>
  <c r="BF64" i="446"/>
  <c r="BE64" i="446"/>
  <c r="BD64" i="446"/>
  <c r="BC64" i="446"/>
  <c r="BB64" i="446"/>
  <c r="BA64" i="446"/>
  <c r="AZ64" i="446"/>
  <c r="AY64" i="446"/>
  <c r="AN64" i="446"/>
  <c r="AL64" i="446"/>
  <c r="AM64" i="446" s="1"/>
  <c r="AK64" i="446"/>
  <c r="AI64" i="446"/>
  <c r="AJ64" i="446" s="1"/>
  <c r="AH64" i="446"/>
  <c r="AG64" i="446"/>
  <c r="AF64" i="446"/>
  <c r="AE64" i="446"/>
  <c r="AD64" i="446"/>
  <c r="AC64" i="446"/>
  <c r="AB64" i="446"/>
  <c r="AA64" i="446"/>
  <c r="Z64" i="446"/>
  <c r="Y64" i="446"/>
  <c r="X64" i="446"/>
  <c r="W64" i="446"/>
  <c r="V64" i="446"/>
  <c r="U64" i="446"/>
  <c r="T64" i="446"/>
  <c r="S64" i="446"/>
  <c r="R64" i="446"/>
  <c r="Q64" i="446"/>
  <c r="P64" i="446"/>
  <c r="O64" i="446"/>
  <c r="N64" i="446"/>
  <c r="M64" i="446"/>
  <c r="L64" i="446"/>
  <c r="BX63" i="446"/>
  <c r="BY63" i="446" s="1"/>
  <c r="BI63" i="446"/>
  <c r="BH63" i="446"/>
  <c r="BG63" i="446"/>
  <c r="BF63" i="446"/>
  <c r="BE63" i="446"/>
  <c r="BD63" i="446"/>
  <c r="BC63" i="446"/>
  <c r="BB63" i="446"/>
  <c r="BA63" i="446"/>
  <c r="AZ63" i="446"/>
  <c r="AY63" i="446"/>
  <c r="AN63" i="446"/>
  <c r="AT63" i="446" s="1"/>
  <c r="AL63" i="446"/>
  <c r="AM63" i="446" s="1"/>
  <c r="AK63" i="446"/>
  <c r="AI63" i="446"/>
  <c r="AJ63" i="446" s="1"/>
  <c r="AH63" i="446"/>
  <c r="AG63" i="446"/>
  <c r="AF63" i="446"/>
  <c r="AE63" i="446"/>
  <c r="AD63" i="446"/>
  <c r="AC63" i="446"/>
  <c r="AB63" i="446"/>
  <c r="AA63" i="446"/>
  <c r="Z63" i="446"/>
  <c r="Y63" i="446"/>
  <c r="X63" i="446"/>
  <c r="W63" i="446"/>
  <c r="V63" i="446"/>
  <c r="U63" i="446"/>
  <c r="T63" i="446"/>
  <c r="S63" i="446"/>
  <c r="R63" i="446"/>
  <c r="Q63" i="446"/>
  <c r="P63" i="446"/>
  <c r="O63" i="446"/>
  <c r="N63" i="446"/>
  <c r="M63" i="446"/>
  <c r="L63" i="446"/>
  <c r="BX62" i="446"/>
  <c r="BY62" i="446" s="1"/>
  <c r="BT62" i="446"/>
  <c r="BH62" i="446"/>
  <c r="BG62" i="446"/>
  <c r="BF62" i="446"/>
  <c r="BE62" i="446"/>
  <c r="BD62" i="446"/>
  <c r="BC62" i="446"/>
  <c r="BB62" i="446"/>
  <c r="BA62" i="446"/>
  <c r="AZ62" i="446"/>
  <c r="AY62" i="446"/>
  <c r="AN62" i="446"/>
  <c r="BQ62" i="446"/>
  <c r="AL62" i="446"/>
  <c r="AM62" i="446" s="1"/>
  <c r="AK62" i="446"/>
  <c r="AI62" i="446"/>
  <c r="AJ62" i="446" s="1"/>
  <c r="AH62" i="446"/>
  <c r="AG62" i="446"/>
  <c r="AF62" i="446"/>
  <c r="AE62" i="446"/>
  <c r="AD62" i="446"/>
  <c r="AC62" i="446"/>
  <c r="AB62" i="446"/>
  <c r="AA62" i="446"/>
  <c r="Z62" i="446"/>
  <c r="Y62" i="446"/>
  <c r="X62" i="446"/>
  <c r="W62" i="446"/>
  <c r="V62" i="446"/>
  <c r="U62" i="446"/>
  <c r="T62" i="446"/>
  <c r="S62" i="446"/>
  <c r="R62" i="446"/>
  <c r="Q62" i="446"/>
  <c r="P62" i="446"/>
  <c r="O62" i="446"/>
  <c r="N62" i="446"/>
  <c r="M62" i="446"/>
  <c r="L62" i="446"/>
  <c r="BX61" i="446"/>
  <c r="BY61" i="446" s="1"/>
  <c r="BH61" i="446"/>
  <c r="BK61" i="446" s="1"/>
  <c r="BG61" i="446"/>
  <c r="BF61" i="446"/>
  <c r="BE61" i="446"/>
  <c r="BD61" i="446"/>
  <c r="BC61" i="446"/>
  <c r="BB61" i="446"/>
  <c r="BA61" i="446"/>
  <c r="AZ61" i="446"/>
  <c r="AY61" i="446"/>
  <c r="AN61" i="446"/>
  <c r="AL61" i="446"/>
  <c r="AM61" i="446" s="1"/>
  <c r="AK61" i="446"/>
  <c r="AI61" i="446"/>
  <c r="AJ61" i="446" s="1"/>
  <c r="AH61" i="446"/>
  <c r="AG61" i="446"/>
  <c r="AF61" i="446"/>
  <c r="AE61" i="446"/>
  <c r="AD61" i="446"/>
  <c r="AC61" i="446"/>
  <c r="AB61" i="446"/>
  <c r="AA61" i="446"/>
  <c r="Z61" i="446"/>
  <c r="Y61" i="446"/>
  <c r="X61" i="446"/>
  <c r="W61" i="446"/>
  <c r="V61" i="446"/>
  <c r="U61" i="446"/>
  <c r="T61" i="446"/>
  <c r="S61" i="446"/>
  <c r="R61" i="446"/>
  <c r="Q61" i="446"/>
  <c r="P61" i="446"/>
  <c r="O61" i="446"/>
  <c r="N61" i="446"/>
  <c r="M61" i="446"/>
  <c r="L61" i="446"/>
  <c r="BX60" i="446"/>
  <c r="BY60" i="446" s="1"/>
  <c r="BH60" i="446"/>
  <c r="BI60" i="446" s="1"/>
  <c r="BG60" i="446"/>
  <c r="BF60" i="446"/>
  <c r="BE60" i="446"/>
  <c r="BD60" i="446"/>
  <c r="BC60" i="446"/>
  <c r="BB60" i="446"/>
  <c r="BA60" i="446"/>
  <c r="AZ60" i="446"/>
  <c r="AY60" i="446"/>
  <c r="AN60" i="446"/>
  <c r="AL60" i="446"/>
  <c r="AM60" i="446" s="1"/>
  <c r="AK60" i="446"/>
  <c r="AI60" i="446"/>
  <c r="AJ60" i="446" s="1"/>
  <c r="AH60" i="446"/>
  <c r="AG60" i="446"/>
  <c r="AF60" i="446"/>
  <c r="AE60" i="446"/>
  <c r="AD60" i="446"/>
  <c r="AC60" i="446"/>
  <c r="AB60" i="446"/>
  <c r="AA60" i="446"/>
  <c r="Z60" i="446"/>
  <c r="Y60" i="446"/>
  <c r="X60" i="446"/>
  <c r="W60" i="446"/>
  <c r="V60" i="446"/>
  <c r="U60" i="446"/>
  <c r="T60" i="446"/>
  <c r="S60" i="446"/>
  <c r="R60" i="446"/>
  <c r="Q60" i="446"/>
  <c r="P60" i="446"/>
  <c r="O60" i="446"/>
  <c r="N60" i="446"/>
  <c r="M60" i="446"/>
  <c r="L60" i="446"/>
  <c r="BX59" i="446"/>
  <c r="BY59" i="446" s="1"/>
  <c r="BS59" i="446"/>
  <c r="BH59" i="446"/>
  <c r="BG59" i="446"/>
  <c r="BF59" i="446"/>
  <c r="BE59" i="446"/>
  <c r="BD59" i="446"/>
  <c r="BC59" i="446"/>
  <c r="BB59" i="446"/>
  <c r="BA59" i="446"/>
  <c r="AZ59" i="446"/>
  <c r="AY59" i="446"/>
  <c r="AP59" i="446"/>
  <c r="AQ59" i="446"/>
  <c r="AN59" i="446"/>
  <c r="BR59" i="446" s="1"/>
  <c r="AL59" i="446"/>
  <c r="AM59" i="446" s="1"/>
  <c r="AK59" i="446"/>
  <c r="AI59" i="446"/>
  <c r="AJ59" i="446" s="1"/>
  <c r="AH59" i="446"/>
  <c r="AG59" i="446"/>
  <c r="AF59" i="446"/>
  <c r="AE59" i="446"/>
  <c r="AD59" i="446"/>
  <c r="AC59" i="446"/>
  <c r="AB59" i="446"/>
  <c r="AA59" i="446"/>
  <c r="Z59" i="446"/>
  <c r="Y59" i="446"/>
  <c r="X59" i="446"/>
  <c r="W59" i="446"/>
  <c r="V59" i="446"/>
  <c r="U59" i="446"/>
  <c r="T59" i="446"/>
  <c r="S59" i="446"/>
  <c r="R59" i="446"/>
  <c r="Q59" i="446"/>
  <c r="P59" i="446"/>
  <c r="O59" i="446"/>
  <c r="N59" i="446"/>
  <c r="M59" i="446"/>
  <c r="L59" i="446"/>
  <c r="BX58" i="446"/>
  <c r="BY58" i="446" s="1"/>
  <c r="BH58" i="446"/>
  <c r="BG58" i="446"/>
  <c r="BF58" i="446"/>
  <c r="BE58" i="446"/>
  <c r="BD58" i="446"/>
  <c r="BC58" i="446"/>
  <c r="BB58" i="446"/>
  <c r="BA58" i="446"/>
  <c r="AZ58" i="446"/>
  <c r="AY58" i="446"/>
  <c r="AN58" i="446"/>
  <c r="BQ58" i="446" s="1"/>
  <c r="AL58" i="446"/>
  <c r="AM58" i="446" s="1"/>
  <c r="AK58" i="446"/>
  <c r="AI58" i="446"/>
  <c r="AJ58" i="446" s="1"/>
  <c r="AH58" i="446"/>
  <c r="AG58" i="446"/>
  <c r="AF58" i="446"/>
  <c r="AE58" i="446"/>
  <c r="AD58" i="446"/>
  <c r="AC58" i="446"/>
  <c r="AB58" i="446"/>
  <c r="AA58" i="446"/>
  <c r="Z58" i="446"/>
  <c r="Y58" i="446"/>
  <c r="X58" i="446"/>
  <c r="W58" i="446"/>
  <c r="V58" i="446"/>
  <c r="U58" i="446"/>
  <c r="T58" i="446"/>
  <c r="S58" i="446"/>
  <c r="R58" i="446"/>
  <c r="Q58" i="446"/>
  <c r="P58" i="446"/>
  <c r="O58" i="446"/>
  <c r="N58" i="446"/>
  <c r="M58" i="446"/>
  <c r="L58" i="446"/>
  <c r="BX57" i="446"/>
  <c r="BY57" i="446" s="1"/>
  <c r="BH57" i="446"/>
  <c r="BG57" i="446"/>
  <c r="BF57" i="446"/>
  <c r="BE57" i="446"/>
  <c r="BD57" i="446"/>
  <c r="BC57" i="446"/>
  <c r="BB57" i="446"/>
  <c r="BA57" i="446"/>
  <c r="AZ57" i="446"/>
  <c r="AY57" i="446"/>
  <c r="AN57" i="446"/>
  <c r="BM57" i="446" s="1"/>
  <c r="AL57" i="446"/>
  <c r="AM57" i="446" s="1"/>
  <c r="AK57" i="446"/>
  <c r="AI57" i="446"/>
  <c r="AJ57" i="446" s="1"/>
  <c r="AH57" i="446"/>
  <c r="AG57" i="446"/>
  <c r="AF57" i="446"/>
  <c r="AE57" i="446"/>
  <c r="AD57" i="446"/>
  <c r="AC57" i="446"/>
  <c r="AB57" i="446"/>
  <c r="AA57" i="446"/>
  <c r="Z57" i="446"/>
  <c r="Y57" i="446"/>
  <c r="X57" i="446"/>
  <c r="W57" i="446"/>
  <c r="V57" i="446"/>
  <c r="U57" i="446"/>
  <c r="T57" i="446"/>
  <c r="S57" i="446"/>
  <c r="R57" i="446"/>
  <c r="Q57" i="446"/>
  <c r="P57" i="446"/>
  <c r="O57" i="446"/>
  <c r="N57" i="446"/>
  <c r="M57" i="446"/>
  <c r="L57" i="446"/>
  <c r="BX56" i="446"/>
  <c r="BY56" i="446" s="1"/>
  <c r="BI56" i="446"/>
  <c r="BH56" i="446"/>
  <c r="BK56" i="446" s="1"/>
  <c r="BG56" i="446"/>
  <c r="BF56" i="446"/>
  <c r="BE56" i="446"/>
  <c r="BD56" i="446"/>
  <c r="BC56" i="446"/>
  <c r="BB56" i="446"/>
  <c r="BA56" i="446"/>
  <c r="AZ56" i="446"/>
  <c r="AY56" i="446"/>
  <c r="AN56" i="446"/>
  <c r="AL56" i="446"/>
  <c r="AM56" i="446" s="1"/>
  <c r="AK56" i="446"/>
  <c r="AI56" i="446"/>
  <c r="AJ56" i="446" s="1"/>
  <c r="AH56" i="446"/>
  <c r="AG56" i="446"/>
  <c r="AF56" i="446"/>
  <c r="AE56" i="446"/>
  <c r="AD56" i="446"/>
  <c r="AC56" i="446"/>
  <c r="AB56" i="446"/>
  <c r="AA56" i="446"/>
  <c r="Z56" i="446"/>
  <c r="Y56" i="446"/>
  <c r="X56" i="446"/>
  <c r="W56" i="446"/>
  <c r="V56" i="446"/>
  <c r="U56" i="446"/>
  <c r="T56" i="446"/>
  <c r="S56" i="446"/>
  <c r="R56" i="446"/>
  <c r="Q56" i="446"/>
  <c r="P56" i="446"/>
  <c r="O56" i="446"/>
  <c r="N56" i="446"/>
  <c r="M56" i="446"/>
  <c r="L56" i="446"/>
  <c r="BX55" i="446"/>
  <c r="BY55" i="446" s="1"/>
  <c r="BH55" i="446"/>
  <c r="BK55" i="446" s="1"/>
  <c r="BG55" i="446"/>
  <c r="BF55" i="446"/>
  <c r="BE55" i="446"/>
  <c r="BD55" i="446"/>
  <c r="BC55" i="446"/>
  <c r="BB55" i="446"/>
  <c r="BA55" i="446"/>
  <c r="AZ55" i="446"/>
  <c r="AY55" i="446"/>
  <c r="AN55" i="446"/>
  <c r="AL55" i="446"/>
  <c r="AM55" i="446" s="1"/>
  <c r="AK55" i="446"/>
  <c r="AI55" i="446"/>
  <c r="AJ55" i="446" s="1"/>
  <c r="AH55" i="446"/>
  <c r="AG55" i="446"/>
  <c r="AF55" i="446"/>
  <c r="AE55" i="446"/>
  <c r="AD55" i="446"/>
  <c r="AC55" i="446"/>
  <c r="AB55" i="446"/>
  <c r="AA55" i="446"/>
  <c r="Z55" i="446"/>
  <c r="Y55" i="446"/>
  <c r="X55" i="446"/>
  <c r="W55" i="446"/>
  <c r="V55" i="446"/>
  <c r="U55" i="446"/>
  <c r="T55" i="446"/>
  <c r="S55" i="446"/>
  <c r="R55" i="446"/>
  <c r="Q55" i="446"/>
  <c r="P55" i="446"/>
  <c r="O55" i="446"/>
  <c r="N55" i="446"/>
  <c r="M55" i="446"/>
  <c r="L55" i="446"/>
  <c r="BX54" i="446"/>
  <c r="BY54" i="446" s="1"/>
  <c r="BH54" i="446"/>
  <c r="BG54" i="446"/>
  <c r="BF54" i="446"/>
  <c r="BE54" i="446"/>
  <c r="BD54" i="446"/>
  <c r="BC54" i="446"/>
  <c r="BB54" i="446"/>
  <c r="BA54" i="446"/>
  <c r="AZ54" i="446"/>
  <c r="AY54" i="446"/>
  <c r="AU54" i="446"/>
  <c r="AN54" i="446"/>
  <c r="BS54" i="446" s="1"/>
  <c r="AL54" i="446"/>
  <c r="AM54" i="446" s="1"/>
  <c r="AK54" i="446"/>
  <c r="AI54" i="446"/>
  <c r="AJ54" i="446" s="1"/>
  <c r="AH54" i="446"/>
  <c r="AG54" i="446"/>
  <c r="AF54" i="446"/>
  <c r="AE54" i="446"/>
  <c r="AD54" i="446"/>
  <c r="AC54" i="446"/>
  <c r="AB54" i="446"/>
  <c r="AA54" i="446"/>
  <c r="Z54" i="446"/>
  <c r="Y54" i="446"/>
  <c r="X54" i="446"/>
  <c r="W54" i="446"/>
  <c r="V54" i="446"/>
  <c r="U54" i="446"/>
  <c r="T54" i="446"/>
  <c r="S54" i="446"/>
  <c r="R54" i="446"/>
  <c r="Q54" i="446"/>
  <c r="P54" i="446"/>
  <c r="O54" i="446"/>
  <c r="N54" i="446"/>
  <c r="M54" i="446"/>
  <c r="L54" i="446"/>
  <c r="BX53" i="446"/>
  <c r="BY53" i="446" s="1"/>
  <c r="BH53" i="446"/>
  <c r="BI53" i="446" s="1"/>
  <c r="BG53" i="446"/>
  <c r="BF53" i="446"/>
  <c r="BE53" i="446"/>
  <c r="BD53" i="446"/>
  <c r="BC53" i="446"/>
  <c r="BB53" i="446"/>
  <c r="BA53" i="446"/>
  <c r="AZ53" i="446"/>
  <c r="AY53" i="446"/>
  <c r="AN53" i="446"/>
  <c r="AL53" i="446"/>
  <c r="AM53" i="446" s="1"/>
  <c r="AK53" i="446"/>
  <c r="AJ53" i="446"/>
  <c r="AI53" i="446"/>
  <c r="AH53" i="446"/>
  <c r="AG53" i="446"/>
  <c r="AF53" i="446"/>
  <c r="AE53" i="446"/>
  <c r="AD53" i="446"/>
  <c r="AC53" i="446"/>
  <c r="AB53" i="446"/>
  <c r="AA53" i="446"/>
  <c r="Z53" i="446"/>
  <c r="Y53" i="446"/>
  <c r="X53" i="446"/>
  <c r="W53" i="446"/>
  <c r="V53" i="446"/>
  <c r="U53" i="446"/>
  <c r="T53" i="446"/>
  <c r="S53" i="446"/>
  <c r="R53" i="446"/>
  <c r="Q53" i="446"/>
  <c r="P53" i="446"/>
  <c r="O53" i="446"/>
  <c r="N53" i="446"/>
  <c r="M53" i="446"/>
  <c r="L53" i="446"/>
  <c r="BX52" i="446"/>
  <c r="BY52" i="446" s="1"/>
  <c r="BH52" i="446"/>
  <c r="BG52" i="446"/>
  <c r="BF52" i="446"/>
  <c r="BE52" i="446"/>
  <c r="BD52" i="446"/>
  <c r="BC52" i="446"/>
  <c r="BB52" i="446"/>
  <c r="BA52" i="446"/>
  <c r="AZ52" i="446"/>
  <c r="AY52" i="446"/>
  <c r="AN52" i="446"/>
  <c r="BL52" i="446" s="1"/>
  <c r="AL52" i="446"/>
  <c r="AM52" i="446" s="1"/>
  <c r="AK52" i="446"/>
  <c r="AI52" i="446"/>
  <c r="AJ52" i="446" s="1"/>
  <c r="AH52" i="446"/>
  <c r="AG52" i="446"/>
  <c r="AF52" i="446"/>
  <c r="AE52" i="446"/>
  <c r="AD52" i="446"/>
  <c r="AC52" i="446"/>
  <c r="AB52" i="446"/>
  <c r="AA52" i="446"/>
  <c r="Z52" i="446"/>
  <c r="Y52" i="446"/>
  <c r="X52" i="446"/>
  <c r="W52" i="446"/>
  <c r="V52" i="446"/>
  <c r="U52" i="446"/>
  <c r="T52" i="446"/>
  <c r="S52" i="446"/>
  <c r="R52" i="446"/>
  <c r="Q52" i="446"/>
  <c r="P52" i="446"/>
  <c r="O52" i="446"/>
  <c r="N52" i="446"/>
  <c r="M52" i="446"/>
  <c r="L52" i="446"/>
  <c r="BY51" i="446"/>
  <c r="BX51" i="446"/>
  <c r="BH51" i="446"/>
  <c r="BI51" i="446" s="1"/>
  <c r="BG51" i="446"/>
  <c r="BF51" i="446"/>
  <c r="BE51" i="446"/>
  <c r="BD51" i="446"/>
  <c r="BC51" i="446"/>
  <c r="BB51" i="446"/>
  <c r="BA51" i="446"/>
  <c r="AZ51" i="446"/>
  <c r="AY51" i="446"/>
  <c r="AN51" i="446"/>
  <c r="BP51" i="446" s="1"/>
  <c r="AL51" i="446"/>
  <c r="AM51" i="446" s="1"/>
  <c r="AK51" i="446"/>
  <c r="AI51" i="446"/>
  <c r="AJ51" i="446" s="1"/>
  <c r="AH51" i="446"/>
  <c r="AG51" i="446"/>
  <c r="AF51" i="446"/>
  <c r="AE51" i="446"/>
  <c r="AD51" i="446"/>
  <c r="AC51" i="446"/>
  <c r="AB51" i="446"/>
  <c r="AA51" i="446"/>
  <c r="Z51" i="446"/>
  <c r="Y51" i="446"/>
  <c r="X51" i="446"/>
  <c r="W51" i="446"/>
  <c r="V51" i="446"/>
  <c r="U51" i="446"/>
  <c r="T51" i="446"/>
  <c r="S51" i="446"/>
  <c r="R51" i="446"/>
  <c r="Q51" i="446"/>
  <c r="P51" i="446"/>
  <c r="O51" i="446"/>
  <c r="N51" i="446"/>
  <c r="M51" i="446"/>
  <c r="L51" i="446"/>
  <c r="BX50" i="446"/>
  <c r="BY50" i="446" s="1"/>
  <c r="BJ50" i="446"/>
  <c r="BH50" i="446"/>
  <c r="BK50" i="446" s="1"/>
  <c r="BG50" i="446"/>
  <c r="BF50" i="446"/>
  <c r="BE50" i="446"/>
  <c r="BD50" i="446"/>
  <c r="BC50" i="446"/>
  <c r="BB50" i="446"/>
  <c r="BA50" i="446"/>
  <c r="AZ50" i="446"/>
  <c r="AY50" i="446"/>
  <c r="AS50" i="446"/>
  <c r="AN50" i="446"/>
  <c r="AL50" i="446"/>
  <c r="AM50" i="446" s="1"/>
  <c r="AK50" i="446"/>
  <c r="AJ50" i="446"/>
  <c r="AI50" i="446"/>
  <c r="AH50" i="446"/>
  <c r="AG50" i="446"/>
  <c r="AF50" i="446"/>
  <c r="AE50" i="446"/>
  <c r="AD50" i="446"/>
  <c r="AC50" i="446"/>
  <c r="AB50" i="446"/>
  <c r="AA50" i="446"/>
  <c r="Z50" i="446"/>
  <c r="Y50" i="446"/>
  <c r="X50" i="446"/>
  <c r="W50" i="446"/>
  <c r="V50" i="446"/>
  <c r="U50" i="446"/>
  <c r="T50" i="446"/>
  <c r="S50" i="446"/>
  <c r="R50" i="446"/>
  <c r="Q50" i="446"/>
  <c r="P50" i="446"/>
  <c r="O50" i="446"/>
  <c r="N50" i="446"/>
  <c r="M50" i="446"/>
  <c r="L50" i="446"/>
  <c r="BX49" i="446"/>
  <c r="BY49" i="446" s="1"/>
  <c r="BN49" i="446"/>
  <c r="BH49" i="446"/>
  <c r="BI49" i="446" s="1"/>
  <c r="BG49" i="446"/>
  <c r="BF49" i="446"/>
  <c r="BE49" i="446"/>
  <c r="BD49" i="446"/>
  <c r="BC49" i="446"/>
  <c r="BB49" i="446"/>
  <c r="BA49" i="446"/>
  <c r="AZ49" i="446"/>
  <c r="AY49" i="446"/>
  <c r="AN49" i="446"/>
  <c r="AT49" i="446" s="1"/>
  <c r="AL49" i="446"/>
  <c r="AM49" i="446"/>
  <c r="AK49" i="446"/>
  <c r="AI49" i="446"/>
  <c r="AJ49" i="446" s="1"/>
  <c r="AH49" i="446"/>
  <c r="AG49" i="446"/>
  <c r="AF49" i="446"/>
  <c r="AE49" i="446"/>
  <c r="AD49" i="446"/>
  <c r="AC49" i="446"/>
  <c r="AB49" i="446"/>
  <c r="AA49" i="446"/>
  <c r="Z49" i="446"/>
  <c r="Y49" i="446"/>
  <c r="X49" i="446"/>
  <c r="W49" i="446"/>
  <c r="V49" i="446"/>
  <c r="U49" i="446"/>
  <c r="T49" i="446"/>
  <c r="S49" i="446"/>
  <c r="R49" i="446"/>
  <c r="Q49" i="446"/>
  <c r="P49" i="446"/>
  <c r="O49" i="446"/>
  <c r="N49" i="446"/>
  <c r="M49" i="446"/>
  <c r="L49" i="446"/>
  <c r="BX48" i="446"/>
  <c r="BY48" i="446" s="1"/>
  <c r="BK48" i="446"/>
  <c r="BH48" i="446"/>
  <c r="BG48" i="446"/>
  <c r="BF48" i="446"/>
  <c r="BE48" i="446"/>
  <c r="BD48" i="446"/>
  <c r="BC48" i="446"/>
  <c r="BB48" i="446"/>
  <c r="BA48" i="446"/>
  <c r="AZ48" i="446"/>
  <c r="AY48" i="446"/>
  <c r="AN48" i="446"/>
  <c r="BO48" i="446" s="1"/>
  <c r="AL48" i="446"/>
  <c r="AM48" i="446" s="1"/>
  <c r="AK48" i="446"/>
  <c r="AI48" i="446"/>
  <c r="AJ48" i="446" s="1"/>
  <c r="AH48" i="446"/>
  <c r="AG48" i="446"/>
  <c r="AF48" i="446"/>
  <c r="AE48" i="446"/>
  <c r="AD48" i="446"/>
  <c r="AC48" i="446"/>
  <c r="AB48" i="446"/>
  <c r="AA48" i="446"/>
  <c r="Z48" i="446"/>
  <c r="Y48" i="446"/>
  <c r="X48" i="446"/>
  <c r="W48" i="446"/>
  <c r="V48" i="446"/>
  <c r="U48" i="446"/>
  <c r="T48" i="446"/>
  <c r="S48" i="446"/>
  <c r="R48" i="446"/>
  <c r="Q48" i="446"/>
  <c r="P48" i="446"/>
  <c r="O48" i="446"/>
  <c r="N48" i="446"/>
  <c r="M48" i="446"/>
  <c r="L48" i="446"/>
  <c r="BX47" i="446"/>
  <c r="BY47" i="446" s="1"/>
  <c r="BH47" i="446"/>
  <c r="BG47" i="446"/>
  <c r="BF47" i="446"/>
  <c r="BE47" i="446"/>
  <c r="BD47" i="446"/>
  <c r="BC47" i="446"/>
  <c r="BB47" i="446"/>
  <c r="BA47" i="446"/>
  <c r="AZ47" i="446"/>
  <c r="AY47" i="446"/>
  <c r="AN47" i="446"/>
  <c r="AL47" i="446"/>
  <c r="AM47" i="446" s="1"/>
  <c r="AK47" i="446"/>
  <c r="AI47" i="446"/>
  <c r="AJ47" i="446" s="1"/>
  <c r="AH47" i="446"/>
  <c r="AG47" i="446"/>
  <c r="AF47" i="446"/>
  <c r="AE47" i="446"/>
  <c r="AD47" i="446"/>
  <c r="AC47" i="446"/>
  <c r="AB47" i="446"/>
  <c r="AA47" i="446"/>
  <c r="Z47" i="446"/>
  <c r="Y47" i="446"/>
  <c r="X47" i="446"/>
  <c r="W47" i="446"/>
  <c r="V47" i="446"/>
  <c r="U47" i="446"/>
  <c r="T47" i="446"/>
  <c r="S47" i="446"/>
  <c r="R47" i="446"/>
  <c r="Q47" i="446"/>
  <c r="P47" i="446"/>
  <c r="O47" i="446"/>
  <c r="N47" i="446"/>
  <c r="M47" i="446"/>
  <c r="L47" i="446"/>
  <c r="BX46" i="446"/>
  <c r="BY46" i="446" s="1"/>
  <c r="BH46" i="446"/>
  <c r="BI46" i="446" s="1"/>
  <c r="BG46" i="446"/>
  <c r="BF46" i="446"/>
  <c r="BE46" i="446"/>
  <c r="BD46" i="446"/>
  <c r="BC46" i="446"/>
  <c r="BB46" i="446"/>
  <c r="BA46" i="446"/>
  <c r="AZ46" i="446"/>
  <c r="AY46" i="446"/>
  <c r="AN46" i="446"/>
  <c r="AL46" i="446"/>
  <c r="AM46" i="446" s="1"/>
  <c r="AK46" i="446"/>
  <c r="AI46" i="446"/>
  <c r="AJ46" i="446" s="1"/>
  <c r="AH46" i="446"/>
  <c r="AG46" i="446"/>
  <c r="AF46" i="446"/>
  <c r="AE46" i="446"/>
  <c r="AD46" i="446"/>
  <c r="AC46" i="446"/>
  <c r="AB46" i="446"/>
  <c r="AA46" i="446"/>
  <c r="Z46" i="446"/>
  <c r="Y46" i="446"/>
  <c r="X46" i="446"/>
  <c r="W46" i="446"/>
  <c r="V46" i="446"/>
  <c r="U46" i="446"/>
  <c r="T46" i="446"/>
  <c r="S46" i="446"/>
  <c r="R46" i="446"/>
  <c r="Q46" i="446"/>
  <c r="P46" i="446"/>
  <c r="O46" i="446"/>
  <c r="N46" i="446"/>
  <c r="M46" i="446"/>
  <c r="L46" i="446"/>
  <c r="BX45" i="446"/>
  <c r="BY45" i="446" s="1"/>
  <c r="BH45" i="446"/>
  <c r="BJ45" i="446" s="1"/>
  <c r="BG45" i="446"/>
  <c r="BF45" i="446"/>
  <c r="BE45" i="446"/>
  <c r="BD45" i="446"/>
  <c r="BC45" i="446"/>
  <c r="BB45" i="446"/>
  <c r="BA45" i="446"/>
  <c r="AZ45" i="446"/>
  <c r="AY45" i="446"/>
  <c r="AN45" i="446"/>
  <c r="BS45" i="446" s="1"/>
  <c r="AL45" i="446"/>
  <c r="AM45" i="446" s="1"/>
  <c r="AK45" i="446"/>
  <c r="AI45" i="446"/>
  <c r="AJ45" i="446" s="1"/>
  <c r="AH45" i="446"/>
  <c r="AG45" i="446"/>
  <c r="AF45" i="446"/>
  <c r="AE45" i="446"/>
  <c r="AD45" i="446"/>
  <c r="AC45" i="446"/>
  <c r="AB45" i="446"/>
  <c r="AA45" i="446"/>
  <c r="Z45" i="446"/>
  <c r="Y45" i="446"/>
  <c r="X45" i="446"/>
  <c r="W45" i="446"/>
  <c r="V45" i="446"/>
  <c r="U45" i="446"/>
  <c r="T45" i="446"/>
  <c r="S45" i="446"/>
  <c r="R45" i="446"/>
  <c r="Q45" i="446"/>
  <c r="P45" i="446"/>
  <c r="O45" i="446"/>
  <c r="N45" i="446"/>
  <c r="M45" i="446"/>
  <c r="L45" i="446"/>
  <c r="BX44" i="446"/>
  <c r="BY44" i="446" s="1"/>
  <c r="BH44" i="446"/>
  <c r="BK44" i="446" s="1"/>
  <c r="BG44" i="446"/>
  <c r="BF44" i="446"/>
  <c r="BE44" i="446"/>
  <c r="BD44" i="446"/>
  <c r="BC44" i="446"/>
  <c r="BB44" i="446"/>
  <c r="BA44" i="446"/>
  <c r="AZ44" i="446"/>
  <c r="AY44" i="446"/>
  <c r="AN44" i="446"/>
  <c r="AL44" i="446"/>
  <c r="AM44" i="446"/>
  <c r="AK44" i="446"/>
  <c r="AI44" i="446"/>
  <c r="AJ44" i="446" s="1"/>
  <c r="AH44" i="446"/>
  <c r="AG44" i="446"/>
  <c r="AF44" i="446"/>
  <c r="AE44" i="446"/>
  <c r="AD44" i="446"/>
  <c r="AC44" i="446"/>
  <c r="AB44" i="446"/>
  <c r="AA44" i="446"/>
  <c r="Z44" i="446"/>
  <c r="Y44" i="446"/>
  <c r="X44" i="446"/>
  <c r="W44" i="446"/>
  <c r="V44" i="446"/>
  <c r="U44" i="446"/>
  <c r="T44" i="446"/>
  <c r="S44" i="446"/>
  <c r="R44" i="446"/>
  <c r="Q44" i="446"/>
  <c r="P44" i="446"/>
  <c r="O44" i="446"/>
  <c r="N44" i="446"/>
  <c r="M44" i="446"/>
  <c r="L44" i="446"/>
  <c r="BX43" i="446"/>
  <c r="BY43" i="446" s="1"/>
  <c r="BH43" i="446"/>
  <c r="BG43" i="446"/>
  <c r="BF43" i="446"/>
  <c r="BE43" i="446"/>
  <c r="BD43" i="446"/>
  <c r="BC43" i="446"/>
  <c r="BB43" i="446"/>
  <c r="BA43" i="446"/>
  <c r="AZ43" i="446"/>
  <c r="AY43" i="446"/>
  <c r="AN43" i="446"/>
  <c r="AM43" i="446"/>
  <c r="AL43" i="446"/>
  <c r="AK43" i="446"/>
  <c r="AI43" i="446"/>
  <c r="AJ43" i="446" s="1"/>
  <c r="AH43" i="446"/>
  <c r="AG43" i="446"/>
  <c r="AF43" i="446"/>
  <c r="AE43" i="446"/>
  <c r="AD43" i="446"/>
  <c r="AC43" i="446"/>
  <c r="AB43" i="446"/>
  <c r="AA43" i="446"/>
  <c r="Z43" i="446"/>
  <c r="Y43" i="446"/>
  <c r="X43" i="446"/>
  <c r="W43" i="446"/>
  <c r="V43" i="446"/>
  <c r="U43" i="446"/>
  <c r="T43" i="446"/>
  <c r="S43" i="446"/>
  <c r="R43" i="446"/>
  <c r="Q43" i="446"/>
  <c r="P43" i="446"/>
  <c r="O43" i="446"/>
  <c r="N43" i="446"/>
  <c r="M43" i="446"/>
  <c r="L43" i="446"/>
  <c r="BX42" i="446"/>
  <c r="BY42" i="446" s="1"/>
  <c r="BH42" i="446"/>
  <c r="BG42" i="446"/>
  <c r="BF42" i="446"/>
  <c r="BE42" i="446"/>
  <c r="BD42" i="446"/>
  <c r="BC42" i="446"/>
  <c r="BB42" i="446"/>
  <c r="BA42" i="446"/>
  <c r="AZ42" i="446"/>
  <c r="AY42" i="446"/>
  <c r="AN42" i="446"/>
  <c r="BM42" i="446" s="1"/>
  <c r="AL42" i="446"/>
  <c r="AM42" i="446" s="1"/>
  <c r="AK42" i="446"/>
  <c r="AI42" i="446"/>
  <c r="AJ42" i="446" s="1"/>
  <c r="AH42" i="446"/>
  <c r="AG42" i="446"/>
  <c r="AF42" i="446"/>
  <c r="AE42" i="446"/>
  <c r="AD42" i="446"/>
  <c r="AC42" i="446"/>
  <c r="AB42" i="446"/>
  <c r="AA42" i="446"/>
  <c r="Z42" i="446"/>
  <c r="Y42" i="446"/>
  <c r="X42" i="446"/>
  <c r="W42" i="446"/>
  <c r="V42" i="446"/>
  <c r="U42" i="446"/>
  <c r="T42" i="446"/>
  <c r="S42" i="446"/>
  <c r="R42" i="446"/>
  <c r="Q42" i="446"/>
  <c r="P42" i="446"/>
  <c r="O42" i="446"/>
  <c r="N42" i="446"/>
  <c r="M42" i="446"/>
  <c r="L42" i="446"/>
  <c r="BX41" i="446"/>
  <c r="BY41" i="446" s="1"/>
  <c r="BH41" i="446"/>
  <c r="BI41" i="446" s="1"/>
  <c r="BG41" i="446"/>
  <c r="BF41" i="446"/>
  <c r="BE41" i="446"/>
  <c r="BD41" i="446"/>
  <c r="BC41" i="446"/>
  <c r="BB41" i="446"/>
  <c r="BA41" i="446"/>
  <c r="AZ41" i="446"/>
  <c r="AY41" i="446"/>
  <c r="AN41" i="446"/>
  <c r="BL41" i="446" s="1"/>
  <c r="AL41" i="446"/>
  <c r="AM41" i="446" s="1"/>
  <c r="AK41" i="446"/>
  <c r="AI41" i="446"/>
  <c r="AJ41" i="446" s="1"/>
  <c r="AH41" i="446"/>
  <c r="AG41" i="446"/>
  <c r="AF41" i="446"/>
  <c r="AE41" i="446"/>
  <c r="AD41" i="446"/>
  <c r="AC41" i="446"/>
  <c r="AB41" i="446"/>
  <c r="AA41" i="446"/>
  <c r="Z41" i="446"/>
  <c r="Y41" i="446"/>
  <c r="X41" i="446"/>
  <c r="W41" i="446"/>
  <c r="V41" i="446"/>
  <c r="U41" i="446"/>
  <c r="T41" i="446"/>
  <c r="S41" i="446"/>
  <c r="R41" i="446"/>
  <c r="Q41" i="446"/>
  <c r="P41" i="446"/>
  <c r="O41" i="446"/>
  <c r="N41" i="446"/>
  <c r="M41" i="446"/>
  <c r="L41" i="446"/>
  <c r="BX40" i="446"/>
  <c r="BY40" i="446" s="1"/>
  <c r="BH40" i="446"/>
  <c r="BG40" i="446"/>
  <c r="BF40" i="446"/>
  <c r="BE40" i="446"/>
  <c r="BD40" i="446"/>
  <c r="BC40" i="446"/>
  <c r="BB40" i="446"/>
  <c r="BA40" i="446"/>
  <c r="AZ40" i="446"/>
  <c r="AY40" i="446"/>
  <c r="AN40" i="446"/>
  <c r="AU40" i="446" s="1"/>
  <c r="AL40" i="446"/>
  <c r="AM40" i="446" s="1"/>
  <c r="AK40" i="446"/>
  <c r="AI40" i="446"/>
  <c r="AJ40" i="446" s="1"/>
  <c r="AH40" i="446"/>
  <c r="AG40" i="446"/>
  <c r="AF40" i="446"/>
  <c r="AE40" i="446"/>
  <c r="AD40" i="446"/>
  <c r="AC40" i="446"/>
  <c r="AB40" i="446"/>
  <c r="AA40" i="446"/>
  <c r="Z40" i="446"/>
  <c r="Y40" i="446"/>
  <c r="X40" i="446"/>
  <c r="W40" i="446"/>
  <c r="V40" i="446"/>
  <c r="U40" i="446"/>
  <c r="T40" i="446"/>
  <c r="S40" i="446"/>
  <c r="R40" i="446"/>
  <c r="Q40" i="446"/>
  <c r="P40" i="446"/>
  <c r="O40" i="446"/>
  <c r="N40" i="446"/>
  <c r="M40" i="446"/>
  <c r="L40" i="446"/>
  <c r="BY39" i="446"/>
  <c r="BX39" i="446"/>
  <c r="BH39" i="446"/>
  <c r="BI39" i="446" s="1"/>
  <c r="BG39" i="446"/>
  <c r="BF39" i="446"/>
  <c r="BE39" i="446"/>
  <c r="BD39" i="446"/>
  <c r="BC39" i="446"/>
  <c r="BB39" i="446"/>
  <c r="BA39" i="446"/>
  <c r="AZ39" i="446"/>
  <c r="AY39" i="446"/>
  <c r="AN39" i="446"/>
  <c r="BT39" i="446" s="1"/>
  <c r="AL39" i="446"/>
  <c r="AM39" i="446" s="1"/>
  <c r="AK39" i="446"/>
  <c r="AI39" i="446"/>
  <c r="AJ39" i="446" s="1"/>
  <c r="AH39" i="446"/>
  <c r="AG39" i="446"/>
  <c r="AF39" i="446"/>
  <c r="AE39" i="446"/>
  <c r="AD39" i="446"/>
  <c r="AC39" i="446"/>
  <c r="AB39" i="446"/>
  <c r="AA39" i="446"/>
  <c r="Z39" i="446"/>
  <c r="Y39" i="446"/>
  <c r="X39" i="446"/>
  <c r="W39" i="446"/>
  <c r="V39" i="446"/>
  <c r="U39" i="446"/>
  <c r="T39" i="446"/>
  <c r="S39" i="446"/>
  <c r="R39" i="446"/>
  <c r="Q39" i="446"/>
  <c r="P39" i="446"/>
  <c r="O39" i="446"/>
  <c r="N39" i="446"/>
  <c r="M39" i="446"/>
  <c r="L39" i="446"/>
  <c r="BX38" i="446"/>
  <c r="BY38" i="446" s="1"/>
  <c r="BH38" i="446"/>
  <c r="BG38" i="446"/>
  <c r="BF38" i="446"/>
  <c r="BE38" i="446"/>
  <c r="BD38" i="446"/>
  <c r="BC38" i="446"/>
  <c r="BB38" i="446"/>
  <c r="BA38" i="446"/>
  <c r="AZ38" i="446"/>
  <c r="AY38" i="446"/>
  <c r="AN38" i="446"/>
  <c r="AL38" i="446"/>
  <c r="AM38" i="446" s="1"/>
  <c r="AK38" i="446"/>
  <c r="AI38" i="446"/>
  <c r="AJ38" i="446" s="1"/>
  <c r="AH38" i="446"/>
  <c r="AG38" i="446"/>
  <c r="AF38" i="446"/>
  <c r="AE38" i="446"/>
  <c r="AD38" i="446"/>
  <c r="AC38" i="446"/>
  <c r="AB38" i="446"/>
  <c r="AA38" i="446"/>
  <c r="Z38" i="446"/>
  <c r="Y38" i="446"/>
  <c r="X38" i="446"/>
  <c r="W38" i="446"/>
  <c r="V38" i="446"/>
  <c r="U38" i="446"/>
  <c r="T38" i="446"/>
  <c r="S38" i="446"/>
  <c r="R38" i="446"/>
  <c r="Q38" i="446"/>
  <c r="P38" i="446"/>
  <c r="O38" i="446"/>
  <c r="N38" i="446"/>
  <c r="M38" i="446"/>
  <c r="L38" i="446"/>
  <c r="BX37" i="446"/>
  <c r="BY37" i="446" s="1"/>
  <c r="BJ37" i="446"/>
  <c r="BH37" i="446"/>
  <c r="BK37" i="446" s="1"/>
  <c r="BG37" i="446"/>
  <c r="BF37" i="446"/>
  <c r="BE37" i="446"/>
  <c r="BD37" i="446"/>
  <c r="BC37" i="446"/>
  <c r="BB37" i="446"/>
  <c r="BA37" i="446"/>
  <c r="AZ37" i="446"/>
  <c r="AY37" i="446"/>
  <c r="AN37" i="446"/>
  <c r="BQ37" i="446" s="1"/>
  <c r="AL37" i="446"/>
  <c r="AM37" i="446" s="1"/>
  <c r="AK37" i="446"/>
  <c r="AI37" i="446"/>
  <c r="AJ37" i="446" s="1"/>
  <c r="AH37" i="446"/>
  <c r="AG37" i="446"/>
  <c r="AF37" i="446"/>
  <c r="AE37" i="446"/>
  <c r="AD37" i="446"/>
  <c r="AC37" i="446"/>
  <c r="AB37" i="446"/>
  <c r="AA37" i="446"/>
  <c r="Z37" i="446"/>
  <c r="Y37" i="446"/>
  <c r="X37" i="446"/>
  <c r="W37" i="446"/>
  <c r="V37" i="446"/>
  <c r="U37" i="446"/>
  <c r="T37" i="446"/>
  <c r="S37" i="446"/>
  <c r="R37" i="446"/>
  <c r="Q37" i="446"/>
  <c r="P37" i="446"/>
  <c r="O37" i="446"/>
  <c r="N37" i="446"/>
  <c r="M37" i="446"/>
  <c r="L37" i="446"/>
  <c r="BX36" i="446"/>
  <c r="BY36" i="446" s="1"/>
  <c r="BH36" i="446"/>
  <c r="BK36" i="446" s="1"/>
  <c r="BG36" i="446"/>
  <c r="BF36" i="446"/>
  <c r="BE36" i="446"/>
  <c r="BD36" i="446"/>
  <c r="BC36" i="446"/>
  <c r="BB36" i="446"/>
  <c r="BA36" i="446"/>
  <c r="AZ36" i="446"/>
  <c r="AY36" i="446"/>
  <c r="AN36" i="446"/>
  <c r="AU36" i="446" s="1"/>
  <c r="AL36" i="446"/>
  <c r="AM36" i="446" s="1"/>
  <c r="AK36" i="446"/>
  <c r="AI36" i="446"/>
  <c r="AJ36" i="446" s="1"/>
  <c r="AH36" i="446"/>
  <c r="AG36" i="446"/>
  <c r="AF36" i="446"/>
  <c r="AE36" i="446"/>
  <c r="AD36" i="446"/>
  <c r="AC36" i="446"/>
  <c r="AB36" i="446"/>
  <c r="AA36" i="446"/>
  <c r="Z36" i="446"/>
  <c r="Y36" i="446"/>
  <c r="X36" i="446"/>
  <c r="W36" i="446"/>
  <c r="V36" i="446"/>
  <c r="U36" i="446"/>
  <c r="T36" i="446"/>
  <c r="S36" i="446"/>
  <c r="R36" i="446"/>
  <c r="Q36" i="446"/>
  <c r="P36" i="446"/>
  <c r="O36" i="446"/>
  <c r="N36" i="446"/>
  <c r="M36" i="446"/>
  <c r="L36" i="446"/>
  <c r="BX35" i="446"/>
  <c r="BY35" i="446" s="1"/>
  <c r="BQ35" i="446"/>
  <c r="BP35" i="446"/>
  <c r="BI35" i="446"/>
  <c r="BH35" i="446"/>
  <c r="BG35" i="446"/>
  <c r="BF35" i="446"/>
  <c r="BE35" i="446"/>
  <c r="BD35" i="446"/>
  <c r="BC35" i="446"/>
  <c r="BB35" i="446"/>
  <c r="BA35" i="446"/>
  <c r="AZ35" i="446"/>
  <c r="AY35" i="446"/>
  <c r="AN35" i="446"/>
  <c r="AU35" i="446" s="1"/>
  <c r="AL35" i="446"/>
  <c r="AM35" i="446" s="1"/>
  <c r="AK35" i="446"/>
  <c r="AI35" i="446"/>
  <c r="AJ35" i="446" s="1"/>
  <c r="AH35" i="446"/>
  <c r="AG35" i="446"/>
  <c r="AF35" i="446"/>
  <c r="AE35" i="446"/>
  <c r="AD35" i="446"/>
  <c r="AC35" i="446"/>
  <c r="AB35" i="446"/>
  <c r="AA35" i="446"/>
  <c r="Z35" i="446"/>
  <c r="Y35" i="446"/>
  <c r="X35" i="446"/>
  <c r="W35" i="446"/>
  <c r="V35" i="446"/>
  <c r="U35" i="446"/>
  <c r="T35" i="446"/>
  <c r="S35" i="446"/>
  <c r="R35" i="446"/>
  <c r="Q35" i="446"/>
  <c r="P35" i="446"/>
  <c r="O35" i="446"/>
  <c r="N35" i="446"/>
  <c r="M35" i="446"/>
  <c r="L35" i="446"/>
  <c r="BX34" i="446"/>
  <c r="BY34" i="446" s="1"/>
  <c r="BH34" i="446"/>
  <c r="BG34" i="446"/>
  <c r="BF34" i="446"/>
  <c r="BE34" i="446"/>
  <c r="BD34" i="446"/>
  <c r="BC34" i="446"/>
  <c r="BB34" i="446"/>
  <c r="BA34" i="446"/>
  <c r="AZ34" i="446"/>
  <c r="AY34" i="446"/>
  <c r="AN34" i="446"/>
  <c r="AL34" i="446"/>
  <c r="AM34" i="446" s="1"/>
  <c r="AK34" i="446"/>
  <c r="AI34" i="446"/>
  <c r="AJ34" i="446" s="1"/>
  <c r="AH34" i="446"/>
  <c r="AG34" i="446"/>
  <c r="AF34" i="446"/>
  <c r="AE34" i="446"/>
  <c r="AD34" i="446"/>
  <c r="AC34" i="446"/>
  <c r="AB34" i="446"/>
  <c r="AA34" i="446"/>
  <c r="Z34" i="446"/>
  <c r="Y34" i="446"/>
  <c r="X34" i="446"/>
  <c r="W34" i="446"/>
  <c r="V34" i="446"/>
  <c r="U34" i="446"/>
  <c r="T34" i="446"/>
  <c r="S34" i="446"/>
  <c r="R34" i="446"/>
  <c r="Q34" i="446"/>
  <c r="P34" i="446"/>
  <c r="O34" i="446"/>
  <c r="N34" i="446"/>
  <c r="M34" i="446"/>
  <c r="L34" i="446"/>
  <c r="BX33" i="446"/>
  <c r="BY33" i="446" s="1"/>
  <c r="BH33" i="446"/>
  <c r="BI33" i="446" s="1"/>
  <c r="BG33" i="446"/>
  <c r="BF33" i="446"/>
  <c r="BE33" i="446"/>
  <c r="BD33" i="446"/>
  <c r="BC33" i="446"/>
  <c r="BB33" i="446"/>
  <c r="BA33" i="446"/>
  <c r="AZ33" i="446"/>
  <c r="AY33" i="446"/>
  <c r="AS33" i="446"/>
  <c r="AO33" i="446"/>
  <c r="AN33" i="446"/>
  <c r="BL33" i="446" s="1"/>
  <c r="AL33" i="446"/>
  <c r="AM33" i="446" s="1"/>
  <c r="AK33" i="446"/>
  <c r="AI33" i="446"/>
  <c r="AJ33" i="446" s="1"/>
  <c r="AH33" i="446"/>
  <c r="AG33" i="446"/>
  <c r="AF33" i="446"/>
  <c r="AE33" i="446"/>
  <c r="AD33" i="446"/>
  <c r="AC33" i="446"/>
  <c r="AB33" i="446"/>
  <c r="AA33" i="446"/>
  <c r="Z33" i="446"/>
  <c r="Y33" i="446"/>
  <c r="X33" i="446"/>
  <c r="W33" i="446"/>
  <c r="V33" i="446"/>
  <c r="U33" i="446"/>
  <c r="T33" i="446"/>
  <c r="S33" i="446"/>
  <c r="R33" i="446"/>
  <c r="Q33" i="446"/>
  <c r="P33" i="446"/>
  <c r="O33" i="446"/>
  <c r="N33" i="446"/>
  <c r="M33" i="446"/>
  <c r="L33" i="446"/>
  <c r="BX32" i="446"/>
  <c r="BY32" i="446" s="1"/>
  <c r="BH32" i="446"/>
  <c r="BK32" i="446" s="1"/>
  <c r="BG32" i="446"/>
  <c r="BF32" i="446"/>
  <c r="BE32" i="446"/>
  <c r="BD32" i="446"/>
  <c r="BC32" i="446"/>
  <c r="BB32" i="446"/>
  <c r="BA32" i="446"/>
  <c r="AZ32" i="446"/>
  <c r="AY32" i="446"/>
  <c r="AN32" i="446"/>
  <c r="BT32" i="446" s="1"/>
  <c r="AL32" i="446"/>
  <c r="AM32" i="446" s="1"/>
  <c r="AK32" i="446"/>
  <c r="AI32" i="446"/>
  <c r="AJ32" i="446" s="1"/>
  <c r="AH32" i="446"/>
  <c r="AG32" i="446"/>
  <c r="AF32" i="446"/>
  <c r="AE32" i="446"/>
  <c r="AD32" i="446"/>
  <c r="AC32" i="446"/>
  <c r="AB32" i="446"/>
  <c r="AA32" i="446"/>
  <c r="Z32" i="446"/>
  <c r="Y32" i="446"/>
  <c r="X32" i="446"/>
  <c r="W32" i="446"/>
  <c r="V32" i="446"/>
  <c r="U32" i="446"/>
  <c r="T32" i="446"/>
  <c r="S32" i="446"/>
  <c r="R32" i="446"/>
  <c r="Q32" i="446"/>
  <c r="P32" i="446"/>
  <c r="O32" i="446"/>
  <c r="N32" i="446"/>
  <c r="M32" i="446"/>
  <c r="L32" i="446"/>
  <c r="BX31" i="446"/>
  <c r="BY31" i="446" s="1"/>
  <c r="BH31" i="446"/>
  <c r="BI31" i="446" s="1"/>
  <c r="BG31" i="446"/>
  <c r="BF31" i="446"/>
  <c r="BE31" i="446"/>
  <c r="BD31" i="446"/>
  <c r="BC31" i="446"/>
  <c r="BB31" i="446"/>
  <c r="BA31" i="446"/>
  <c r="AZ31" i="446"/>
  <c r="AY31" i="446"/>
  <c r="AN31" i="446"/>
  <c r="BQ31" i="446" s="1"/>
  <c r="AL31" i="446"/>
  <c r="AM31" i="446" s="1"/>
  <c r="AK31" i="446"/>
  <c r="AI31" i="446"/>
  <c r="AJ31" i="446" s="1"/>
  <c r="AH31" i="446"/>
  <c r="AG31" i="446"/>
  <c r="AF31" i="446"/>
  <c r="AE31" i="446"/>
  <c r="AD31" i="446"/>
  <c r="AC31" i="446"/>
  <c r="AB31" i="446"/>
  <c r="AA31" i="446"/>
  <c r="Z31" i="446"/>
  <c r="Y31" i="446"/>
  <c r="X31" i="446"/>
  <c r="W31" i="446"/>
  <c r="V31" i="446"/>
  <c r="U31" i="446"/>
  <c r="T31" i="446"/>
  <c r="S31" i="446"/>
  <c r="R31" i="446"/>
  <c r="Q31" i="446"/>
  <c r="P31" i="446"/>
  <c r="O31" i="446"/>
  <c r="N31" i="446"/>
  <c r="M31" i="446"/>
  <c r="L31" i="446"/>
  <c r="BX30" i="446"/>
  <c r="BY30" i="446" s="1"/>
  <c r="BH30" i="446"/>
  <c r="BK30" i="446" s="1"/>
  <c r="BG30" i="446"/>
  <c r="BF30" i="446"/>
  <c r="BE30" i="446"/>
  <c r="BD30" i="446"/>
  <c r="BC30" i="446"/>
  <c r="BB30" i="446"/>
  <c r="BA30" i="446"/>
  <c r="AZ30" i="446"/>
  <c r="AY30" i="446"/>
  <c r="AN30" i="446"/>
  <c r="AL30" i="446"/>
  <c r="AM30" i="446" s="1"/>
  <c r="AK30" i="446"/>
  <c r="AI30" i="446"/>
  <c r="AJ30" i="446" s="1"/>
  <c r="AH30" i="446"/>
  <c r="AG30" i="446"/>
  <c r="AF30" i="446"/>
  <c r="AE30" i="446"/>
  <c r="AD30" i="446"/>
  <c r="AC30" i="446"/>
  <c r="AB30" i="446"/>
  <c r="AA30" i="446"/>
  <c r="Z30" i="446"/>
  <c r="Y30" i="446"/>
  <c r="X30" i="446"/>
  <c r="W30" i="446"/>
  <c r="V30" i="446"/>
  <c r="U30" i="446"/>
  <c r="T30" i="446"/>
  <c r="S30" i="446"/>
  <c r="R30" i="446"/>
  <c r="Q30" i="446"/>
  <c r="P30" i="446"/>
  <c r="O30" i="446"/>
  <c r="N30" i="446"/>
  <c r="M30" i="446"/>
  <c r="L30" i="446"/>
  <c r="BX29" i="446"/>
  <c r="BY29" i="446" s="1"/>
  <c r="BH29" i="446"/>
  <c r="BG29" i="446"/>
  <c r="BF29" i="446"/>
  <c r="BE29" i="446"/>
  <c r="BD29" i="446"/>
  <c r="BC29" i="446"/>
  <c r="BB29" i="446"/>
  <c r="BA29" i="446"/>
  <c r="AZ29" i="446"/>
  <c r="AY29" i="446"/>
  <c r="AN29" i="446"/>
  <c r="AL29" i="446"/>
  <c r="AM29" i="446" s="1"/>
  <c r="AK29" i="446"/>
  <c r="AI29" i="446"/>
  <c r="AJ29" i="446" s="1"/>
  <c r="AH29" i="446"/>
  <c r="AG29" i="446"/>
  <c r="AF29" i="446"/>
  <c r="AE29" i="446"/>
  <c r="AD29" i="446"/>
  <c r="AC29" i="446"/>
  <c r="AB29" i="446"/>
  <c r="AA29" i="446"/>
  <c r="Z29" i="446"/>
  <c r="Y29" i="446"/>
  <c r="X29" i="446"/>
  <c r="W29" i="446"/>
  <c r="V29" i="446"/>
  <c r="U29" i="446"/>
  <c r="T29" i="446"/>
  <c r="S29" i="446"/>
  <c r="R29" i="446"/>
  <c r="Q29" i="446"/>
  <c r="P29" i="446"/>
  <c r="O29" i="446"/>
  <c r="N29" i="446"/>
  <c r="M29" i="446"/>
  <c r="L29" i="446"/>
  <c r="BX28" i="446"/>
  <c r="BY28" i="446" s="1"/>
  <c r="BH28" i="446"/>
  <c r="BK28" i="446" s="1"/>
  <c r="BG28" i="446"/>
  <c r="BF28" i="446"/>
  <c r="BE28" i="446"/>
  <c r="BD28" i="446"/>
  <c r="BC28" i="446"/>
  <c r="BB28" i="446"/>
  <c r="BA28" i="446"/>
  <c r="AZ28" i="446"/>
  <c r="AY28" i="446"/>
  <c r="AN28" i="446"/>
  <c r="BT28" i="446" s="1"/>
  <c r="AL28" i="446"/>
  <c r="AM28" i="446" s="1"/>
  <c r="AK28" i="446"/>
  <c r="AI28" i="446"/>
  <c r="AJ28" i="446" s="1"/>
  <c r="AH28" i="446"/>
  <c r="AG28" i="446"/>
  <c r="AF28" i="446"/>
  <c r="AE28" i="446"/>
  <c r="AD28" i="446"/>
  <c r="AC28" i="446"/>
  <c r="AB28" i="446"/>
  <c r="AA28" i="446"/>
  <c r="Z28" i="446"/>
  <c r="Y28" i="446"/>
  <c r="X28" i="446"/>
  <c r="W28" i="446"/>
  <c r="V28" i="446"/>
  <c r="U28" i="446"/>
  <c r="T28" i="446"/>
  <c r="S28" i="446"/>
  <c r="R28" i="446"/>
  <c r="Q28" i="446"/>
  <c r="P28" i="446"/>
  <c r="O28" i="446"/>
  <c r="N28" i="446"/>
  <c r="M28" i="446"/>
  <c r="L28" i="446"/>
  <c r="BX27" i="446"/>
  <c r="BY27" i="446"/>
  <c r="BH27" i="446"/>
  <c r="BG27" i="446"/>
  <c r="BF27" i="446"/>
  <c r="BE27" i="446"/>
  <c r="BD27" i="446"/>
  <c r="BC27" i="446"/>
  <c r="BB27" i="446"/>
  <c r="BA27" i="446"/>
  <c r="AZ27" i="446"/>
  <c r="AY27" i="446"/>
  <c r="AN27" i="446"/>
  <c r="BM27" i="446" s="1"/>
  <c r="AL27" i="446"/>
  <c r="AM27" i="446" s="1"/>
  <c r="AK27" i="446"/>
  <c r="AI27" i="446"/>
  <c r="AJ27" i="446" s="1"/>
  <c r="AH27" i="446"/>
  <c r="AG27" i="446"/>
  <c r="AF27" i="446"/>
  <c r="AE27" i="446"/>
  <c r="AD27" i="446"/>
  <c r="AC27" i="446"/>
  <c r="AB27" i="446"/>
  <c r="AA27" i="446"/>
  <c r="Z27" i="446"/>
  <c r="Y27" i="446"/>
  <c r="X27" i="446"/>
  <c r="W27" i="446"/>
  <c r="V27" i="446"/>
  <c r="U27" i="446"/>
  <c r="T27" i="446"/>
  <c r="S27" i="446"/>
  <c r="R27" i="446"/>
  <c r="Q27" i="446"/>
  <c r="P27" i="446"/>
  <c r="O27" i="446"/>
  <c r="N27" i="446"/>
  <c r="M27" i="446"/>
  <c r="L27" i="446"/>
  <c r="BX26" i="446"/>
  <c r="BY26" i="446" s="1"/>
  <c r="BH26" i="446"/>
  <c r="BK26" i="446" s="1"/>
  <c r="BG26" i="446"/>
  <c r="BF26" i="446"/>
  <c r="BE26" i="446"/>
  <c r="BD26" i="446"/>
  <c r="BC26" i="446"/>
  <c r="BB26" i="446"/>
  <c r="BA26" i="446"/>
  <c r="AZ26" i="446"/>
  <c r="AY26" i="446"/>
  <c r="AN26" i="446"/>
  <c r="BQ26" i="446" s="1"/>
  <c r="AL26" i="446"/>
  <c r="AM26" i="446" s="1"/>
  <c r="AK26" i="446"/>
  <c r="AI26" i="446"/>
  <c r="AH26" i="446"/>
  <c r="AG26" i="446"/>
  <c r="AF26" i="446"/>
  <c r="AE26" i="446"/>
  <c r="AD26" i="446"/>
  <c r="AC26" i="446"/>
  <c r="AB26" i="446"/>
  <c r="AA26" i="446"/>
  <c r="Z26" i="446"/>
  <c r="Y26" i="446"/>
  <c r="X26" i="446"/>
  <c r="W26" i="446"/>
  <c r="V26" i="446"/>
  <c r="U26" i="446"/>
  <c r="T26" i="446"/>
  <c r="S26" i="446"/>
  <c r="R26" i="446"/>
  <c r="Q26" i="446"/>
  <c r="P26" i="446"/>
  <c r="O26" i="446"/>
  <c r="N26" i="446"/>
  <c r="M26" i="446"/>
  <c r="L26" i="446"/>
  <c r="BX25" i="446"/>
  <c r="BY25" i="446" s="1"/>
  <c r="BH25" i="446"/>
  <c r="BG25" i="446"/>
  <c r="BF25" i="446"/>
  <c r="BE25" i="446"/>
  <c r="BD25" i="446"/>
  <c r="BC25" i="446"/>
  <c r="BB25" i="446"/>
  <c r="BA25" i="446"/>
  <c r="AZ25" i="446"/>
  <c r="AY25" i="446"/>
  <c r="AN25" i="446"/>
  <c r="BQ25" i="446" s="1"/>
  <c r="AL25" i="446"/>
  <c r="AM25" i="446" s="1"/>
  <c r="AK25" i="446"/>
  <c r="AI25" i="446"/>
  <c r="AH25" i="446"/>
  <c r="AG25" i="446"/>
  <c r="AF25" i="446"/>
  <c r="AE25" i="446"/>
  <c r="AD25" i="446"/>
  <c r="AC25" i="446"/>
  <c r="AB25" i="446"/>
  <c r="AA25" i="446"/>
  <c r="Z25" i="446"/>
  <c r="Y25" i="446"/>
  <c r="X25" i="446"/>
  <c r="W25" i="446"/>
  <c r="V25" i="446"/>
  <c r="U25" i="446"/>
  <c r="T25" i="446"/>
  <c r="S25" i="446"/>
  <c r="R25" i="446"/>
  <c r="Q25" i="446"/>
  <c r="P25" i="446"/>
  <c r="O25" i="446"/>
  <c r="N25" i="446"/>
  <c r="M25" i="446"/>
  <c r="L25" i="446"/>
  <c r="BX24" i="446"/>
  <c r="BY24" i="446" s="1"/>
  <c r="BH24" i="446"/>
  <c r="BG24" i="446"/>
  <c r="BF24" i="446"/>
  <c r="BE24" i="446"/>
  <c r="BD24" i="446"/>
  <c r="BC24" i="446"/>
  <c r="BB24" i="446"/>
  <c r="BA24" i="446"/>
  <c r="AZ24" i="446"/>
  <c r="AY24" i="446"/>
  <c r="AN24" i="446"/>
  <c r="AL24" i="446"/>
  <c r="AM24" i="446" s="1"/>
  <c r="AK24" i="446"/>
  <c r="AI24" i="446"/>
  <c r="AJ24" i="446" s="1"/>
  <c r="AH24" i="446"/>
  <c r="AG24" i="446"/>
  <c r="AF24" i="446"/>
  <c r="AE24" i="446"/>
  <c r="AD24" i="446"/>
  <c r="AC24" i="446"/>
  <c r="AB24" i="446"/>
  <c r="AA24" i="446"/>
  <c r="Z24" i="446"/>
  <c r="Y24" i="446"/>
  <c r="X24" i="446"/>
  <c r="W24" i="446"/>
  <c r="V24" i="446"/>
  <c r="U24" i="446"/>
  <c r="T24" i="446"/>
  <c r="S24" i="446"/>
  <c r="R24" i="446"/>
  <c r="Q24" i="446"/>
  <c r="P24" i="446"/>
  <c r="O24" i="446"/>
  <c r="N24" i="446"/>
  <c r="M24" i="446"/>
  <c r="L24" i="446"/>
  <c r="BX23" i="446"/>
  <c r="BY23" i="446" s="1"/>
  <c r="BH23" i="446"/>
  <c r="BG23" i="446"/>
  <c r="BF23" i="446"/>
  <c r="BE23" i="446"/>
  <c r="BD23" i="446"/>
  <c r="BC23" i="446"/>
  <c r="BB23" i="446"/>
  <c r="BA23" i="446"/>
  <c r="AZ23" i="446"/>
  <c r="AY23" i="446"/>
  <c r="AN23" i="446"/>
  <c r="BQ23" i="446" s="1"/>
  <c r="AL23" i="446"/>
  <c r="AM23" i="446" s="1"/>
  <c r="AK23" i="446"/>
  <c r="AI23" i="446"/>
  <c r="AJ23" i="446" s="1"/>
  <c r="AH23" i="446"/>
  <c r="AG23" i="446"/>
  <c r="AF23" i="446"/>
  <c r="AE23" i="446"/>
  <c r="AD23" i="446"/>
  <c r="AC23" i="446"/>
  <c r="AB23" i="446"/>
  <c r="AA23" i="446"/>
  <c r="Z23" i="446"/>
  <c r="Y23" i="446"/>
  <c r="X23" i="446"/>
  <c r="W23" i="446"/>
  <c r="V23" i="446"/>
  <c r="U23" i="446"/>
  <c r="T23" i="446"/>
  <c r="S23" i="446"/>
  <c r="R23" i="446"/>
  <c r="Q23" i="446"/>
  <c r="P23" i="446"/>
  <c r="O23" i="446"/>
  <c r="N23" i="446"/>
  <c r="M23" i="446"/>
  <c r="L23" i="446"/>
  <c r="BY22" i="446"/>
  <c r="BX22" i="446"/>
  <c r="BK22" i="446"/>
  <c r="BJ22" i="446"/>
  <c r="BI22" i="446"/>
  <c r="BH22" i="446"/>
  <c r="BG22" i="446"/>
  <c r="BF22" i="446"/>
  <c r="BE22" i="446"/>
  <c r="BD22" i="446"/>
  <c r="BC22" i="446"/>
  <c r="BB22" i="446"/>
  <c r="BA22" i="446"/>
  <c r="AZ22" i="446"/>
  <c r="AY22" i="446"/>
  <c r="AS22" i="446"/>
  <c r="AR22" i="446"/>
  <c r="AN22" i="446"/>
  <c r="BM22" i="446" s="1"/>
  <c r="AL22" i="446"/>
  <c r="AM22" i="446" s="1"/>
  <c r="AK22" i="446"/>
  <c r="AI22" i="446"/>
  <c r="AJ22" i="446" s="1"/>
  <c r="AH22" i="446"/>
  <c r="AG22" i="446"/>
  <c r="AF22" i="446"/>
  <c r="AE22" i="446"/>
  <c r="AD22" i="446"/>
  <c r="AC22" i="446"/>
  <c r="AB22" i="446"/>
  <c r="AA22" i="446"/>
  <c r="Z22" i="446"/>
  <c r="Y22" i="446"/>
  <c r="X22" i="446"/>
  <c r="W22" i="446"/>
  <c r="V22" i="446"/>
  <c r="U22" i="446"/>
  <c r="T22" i="446"/>
  <c r="S22" i="446"/>
  <c r="R22" i="446"/>
  <c r="Q22" i="446"/>
  <c r="P22" i="446"/>
  <c r="O22" i="446"/>
  <c r="N22" i="446"/>
  <c r="M22" i="446"/>
  <c r="L22" i="446"/>
  <c r="BH21" i="446"/>
  <c r="N21" i="446"/>
  <c r="M21" i="446"/>
  <c r="L21" i="446"/>
  <c r="J21" i="446"/>
  <c r="I21" i="446"/>
  <c r="H21" i="446"/>
  <c r="G21" i="446"/>
  <c r="F21" i="446"/>
  <c r="AB16" i="446"/>
  <c r="AB15" i="446"/>
  <c r="AB14" i="446"/>
  <c r="BR13" i="446"/>
  <c r="BO13" i="446"/>
  <c r="BL13" i="446"/>
  <c r="BE13" i="446"/>
  <c r="BB13" i="446"/>
  <c r="AY13" i="446"/>
  <c r="U13" i="446"/>
  <c r="R13" i="446"/>
  <c r="O13" i="446"/>
  <c r="N13" i="446"/>
  <c r="M13" i="446"/>
  <c r="L13" i="446"/>
  <c r="U12" i="446"/>
  <c r="R12" i="446"/>
  <c r="O12" i="446"/>
  <c r="N12" i="446"/>
  <c r="N14" i="446"/>
  <c r="M12" i="446"/>
  <c r="L12" i="446"/>
  <c r="BK9" i="446"/>
  <c r="BI9" i="446"/>
  <c r="K9" i="446"/>
  <c r="I9" i="446"/>
  <c r="F9" i="446"/>
  <c r="C9" i="446"/>
  <c r="J5" i="446"/>
  <c r="C5" i="446"/>
  <c r="AB147" i="445"/>
  <c r="AA147" i="445"/>
  <c r="Z147" i="445"/>
  <c r="Y147" i="445"/>
  <c r="X147" i="445"/>
  <c r="W147" i="445"/>
  <c r="V147" i="445"/>
  <c r="U147" i="445"/>
  <c r="T147" i="445"/>
  <c r="S147" i="445"/>
  <c r="R147" i="445"/>
  <c r="Q147" i="445"/>
  <c r="P147" i="445"/>
  <c r="O147" i="445"/>
  <c r="N147" i="445"/>
  <c r="M147" i="445"/>
  <c r="L147" i="445"/>
  <c r="BX146" i="445"/>
  <c r="BY146" i="445" s="1"/>
  <c r="BH146" i="445"/>
  <c r="BG146" i="445"/>
  <c r="BF146" i="445"/>
  <c r="BE146" i="445"/>
  <c r="BD146" i="445"/>
  <c r="BC146" i="445"/>
  <c r="BB146" i="445"/>
  <c r="BA146" i="445"/>
  <c r="AZ146" i="445"/>
  <c r="AY146" i="445"/>
  <c r="AN146" i="445"/>
  <c r="AL146" i="445"/>
  <c r="AM146" i="445" s="1"/>
  <c r="AK146" i="445"/>
  <c r="AI146" i="445"/>
  <c r="AJ146" i="445" s="1"/>
  <c r="AH146" i="445"/>
  <c r="AG146" i="445"/>
  <c r="AF146" i="445"/>
  <c r="AE146" i="445"/>
  <c r="AD146" i="445"/>
  <c r="AC146" i="445"/>
  <c r="AB146" i="445"/>
  <c r="AA146" i="445"/>
  <c r="Z146" i="445"/>
  <c r="Y146" i="445"/>
  <c r="X146" i="445"/>
  <c r="W146" i="445"/>
  <c r="V146" i="445"/>
  <c r="U146" i="445"/>
  <c r="T146" i="445"/>
  <c r="S146" i="445"/>
  <c r="R146" i="445"/>
  <c r="Q146" i="445"/>
  <c r="P146" i="445"/>
  <c r="O146" i="445"/>
  <c r="N146" i="445"/>
  <c r="M146" i="445"/>
  <c r="L146" i="445"/>
  <c r="BX145" i="445"/>
  <c r="BY145" i="445" s="1"/>
  <c r="BH145" i="445"/>
  <c r="BG145" i="445"/>
  <c r="BF145" i="445"/>
  <c r="BE145" i="445"/>
  <c r="BD145" i="445"/>
  <c r="BC145" i="445"/>
  <c r="BB145" i="445"/>
  <c r="BA145" i="445"/>
  <c r="AZ145" i="445"/>
  <c r="AY145" i="445"/>
  <c r="AN145" i="445"/>
  <c r="BT145" i="445" s="1"/>
  <c r="AL145" i="445"/>
  <c r="AM145" i="445" s="1"/>
  <c r="AK145" i="445"/>
  <c r="AI145" i="445"/>
  <c r="AJ145" i="445" s="1"/>
  <c r="AH145" i="445"/>
  <c r="AG145" i="445"/>
  <c r="AF145" i="445"/>
  <c r="AE145" i="445"/>
  <c r="AD145" i="445"/>
  <c r="AC145" i="445"/>
  <c r="AB145" i="445"/>
  <c r="AA145" i="445"/>
  <c r="Z145" i="445"/>
  <c r="Y145" i="445"/>
  <c r="X145" i="445"/>
  <c r="W145" i="445"/>
  <c r="V145" i="445"/>
  <c r="U145" i="445"/>
  <c r="T145" i="445"/>
  <c r="S145" i="445"/>
  <c r="R145" i="445"/>
  <c r="Q145" i="445"/>
  <c r="P145" i="445"/>
  <c r="O145" i="445"/>
  <c r="N145" i="445"/>
  <c r="M145" i="445"/>
  <c r="L145" i="445"/>
  <c r="BX144" i="445"/>
  <c r="BY144" i="445" s="1"/>
  <c r="BH144" i="445"/>
  <c r="BI144" i="445" s="1"/>
  <c r="BG144" i="445"/>
  <c r="BF144" i="445"/>
  <c r="BE144" i="445"/>
  <c r="BD144" i="445"/>
  <c r="BC144" i="445"/>
  <c r="BB144" i="445"/>
  <c r="BA144" i="445"/>
  <c r="AZ144" i="445"/>
  <c r="AY144" i="445"/>
  <c r="AN144" i="445"/>
  <c r="AL144" i="445"/>
  <c r="AM144" i="445" s="1"/>
  <c r="AK144" i="445"/>
  <c r="AI144" i="445"/>
  <c r="AJ144" i="445" s="1"/>
  <c r="AH144" i="445"/>
  <c r="AG144" i="445"/>
  <c r="AF144" i="445"/>
  <c r="AE144" i="445"/>
  <c r="AD144" i="445"/>
  <c r="AC144" i="445"/>
  <c r="AB144" i="445"/>
  <c r="AA144" i="445"/>
  <c r="Z144" i="445"/>
  <c r="Y144" i="445"/>
  <c r="X144" i="445"/>
  <c r="W144" i="445"/>
  <c r="V144" i="445"/>
  <c r="U144" i="445"/>
  <c r="T144" i="445"/>
  <c r="S144" i="445"/>
  <c r="R144" i="445"/>
  <c r="Q144" i="445"/>
  <c r="P144" i="445"/>
  <c r="O144" i="445"/>
  <c r="N144" i="445"/>
  <c r="M144" i="445"/>
  <c r="L144" i="445"/>
  <c r="BY143" i="445"/>
  <c r="BX143" i="445"/>
  <c r="BH143" i="445"/>
  <c r="BI143" i="445" s="1"/>
  <c r="BG143" i="445"/>
  <c r="BF143" i="445"/>
  <c r="BE143" i="445"/>
  <c r="BD143" i="445"/>
  <c r="BC143" i="445"/>
  <c r="BB143" i="445"/>
  <c r="BA143" i="445"/>
  <c r="AZ143" i="445"/>
  <c r="AY143" i="445"/>
  <c r="AN143" i="445"/>
  <c r="BR143" i="445" s="1"/>
  <c r="AL143" i="445"/>
  <c r="AM143" i="445"/>
  <c r="AK143" i="445"/>
  <c r="AJ143" i="445"/>
  <c r="AI143" i="445"/>
  <c r="AH143" i="445"/>
  <c r="AG143" i="445"/>
  <c r="AF143" i="445"/>
  <c r="AE143" i="445"/>
  <c r="AD143" i="445"/>
  <c r="AC143" i="445"/>
  <c r="AB143" i="445"/>
  <c r="AA143" i="445"/>
  <c r="Z143" i="445"/>
  <c r="Y143" i="445"/>
  <c r="X143" i="445"/>
  <c r="W143" i="445"/>
  <c r="V143" i="445"/>
  <c r="U143" i="445"/>
  <c r="T143" i="445"/>
  <c r="S143" i="445"/>
  <c r="R143" i="445"/>
  <c r="Q143" i="445"/>
  <c r="P143" i="445"/>
  <c r="O143" i="445"/>
  <c r="N143" i="445"/>
  <c r="M143" i="445"/>
  <c r="L143" i="445"/>
  <c r="BX142" i="445"/>
  <c r="BY142" i="445"/>
  <c r="BO142" i="445"/>
  <c r="BN142" i="445"/>
  <c r="BH142" i="445"/>
  <c r="BI142" i="445" s="1"/>
  <c r="BG142" i="445"/>
  <c r="BF142" i="445"/>
  <c r="BE142" i="445"/>
  <c r="BD142" i="445"/>
  <c r="BC142" i="445"/>
  <c r="BB142" i="445"/>
  <c r="BA142" i="445"/>
  <c r="AZ142" i="445"/>
  <c r="AY142" i="445"/>
  <c r="AP142" i="445"/>
  <c r="AQ142" i="445" s="1"/>
  <c r="AO142" i="445"/>
  <c r="AN142" i="445"/>
  <c r="BR142" i="445" s="1"/>
  <c r="AL142" i="445"/>
  <c r="AM142" i="445" s="1"/>
  <c r="AK142" i="445"/>
  <c r="AI142" i="445"/>
  <c r="AJ142" i="445" s="1"/>
  <c r="AH142" i="445"/>
  <c r="AG142" i="445"/>
  <c r="AF142" i="445"/>
  <c r="AE142" i="445"/>
  <c r="AD142" i="445"/>
  <c r="AC142" i="445"/>
  <c r="AB142" i="445"/>
  <c r="AA142" i="445"/>
  <c r="Z142" i="445"/>
  <c r="Y142" i="445"/>
  <c r="X142" i="445"/>
  <c r="W142" i="445"/>
  <c r="V142" i="445"/>
  <c r="U142" i="445"/>
  <c r="T142" i="445"/>
  <c r="S142" i="445"/>
  <c r="R142" i="445"/>
  <c r="Q142" i="445"/>
  <c r="P142" i="445"/>
  <c r="O142" i="445"/>
  <c r="N142" i="445"/>
  <c r="M142" i="445"/>
  <c r="L142" i="445"/>
  <c r="BX141" i="445"/>
  <c r="BY141" i="445" s="1"/>
  <c r="BS141" i="445"/>
  <c r="BP141" i="445"/>
  <c r="BH141" i="445"/>
  <c r="BK141" i="445" s="1"/>
  <c r="BG141" i="445"/>
  <c r="BF141" i="445"/>
  <c r="BE141" i="445"/>
  <c r="BD141" i="445"/>
  <c r="BC141" i="445"/>
  <c r="BB141" i="445"/>
  <c r="BA141" i="445"/>
  <c r="AZ141" i="445"/>
  <c r="AY141" i="445"/>
  <c r="AN141" i="445"/>
  <c r="AP141" i="445" s="1"/>
  <c r="AQ141" i="445" s="1"/>
  <c r="AL141" i="445"/>
  <c r="AM141" i="445" s="1"/>
  <c r="AK141" i="445"/>
  <c r="AI141" i="445"/>
  <c r="AJ141" i="445"/>
  <c r="AH141" i="445"/>
  <c r="AG141" i="445"/>
  <c r="AF141" i="445"/>
  <c r="AE141" i="445"/>
  <c r="AD141" i="445"/>
  <c r="AC141" i="445"/>
  <c r="AB141" i="445"/>
  <c r="AA141" i="445"/>
  <c r="Z141" i="445"/>
  <c r="Y141" i="445"/>
  <c r="X141" i="445"/>
  <c r="W141" i="445"/>
  <c r="V141" i="445"/>
  <c r="U141" i="445"/>
  <c r="T141" i="445"/>
  <c r="S141" i="445"/>
  <c r="R141" i="445"/>
  <c r="Q141" i="445"/>
  <c r="P141" i="445"/>
  <c r="O141" i="445"/>
  <c r="N141" i="445"/>
  <c r="M141" i="445"/>
  <c r="L141" i="445"/>
  <c r="BX140" i="445"/>
  <c r="BY140" i="445" s="1"/>
  <c r="BH140" i="445"/>
  <c r="BI140" i="445" s="1"/>
  <c r="BG140" i="445"/>
  <c r="BF140" i="445"/>
  <c r="BE140" i="445"/>
  <c r="BD140" i="445"/>
  <c r="BC140" i="445"/>
  <c r="BB140" i="445"/>
  <c r="BA140" i="445"/>
  <c r="AZ140" i="445"/>
  <c r="AY140" i="445"/>
  <c r="AN140" i="445"/>
  <c r="BP140" i="445" s="1"/>
  <c r="AL140" i="445"/>
  <c r="AM140" i="445" s="1"/>
  <c r="AK140" i="445"/>
  <c r="AI140" i="445"/>
  <c r="AJ140" i="445" s="1"/>
  <c r="AH140" i="445"/>
  <c r="AG140" i="445"/>
  <c r="AF140" i="445"/>
  <c r="AE140" i="445"/>
  <c r="AD140" i="445"/>
  <c r="AC140" i="445"/>
  <c r="AB140" i="445"/>
  <c r="AA140" i="445"/>
  <c r="Z140" i="445"/>
  <c r="Y140" i="445"/>
  <c r="X140" i="445"/>
  <c r="W140" i="445"/>
  <c r="V140" i="445"/>
  <c r="U140" i="445"/>
  <c r="T140" i="445"/>
  <c r="S140" i="445"/>
  <c r="R140" i="445"/>
  <c r="Q140" i="445"/>
  <c r="P140" i="445"/>
  <c r="O140" i="445"/>
  <c r="N140" i="445"/>
  <c r="M140" i="445"/>
  <c r="L140" i="445"/>
  <c r="BX139" i="445"/>
  <c r="BY139" i="445" s="1"/>
  <c r="BH139" i="445"/>
  <c r="BG139" i="445"/>
  <c r="BF139" i="445"/>
  <c r="BE139" i="445"/>
  <c r="BD139" i="445"/>
  <c r="BC139" i="445"/>
  <c r="BB139" i="445"/>
  <c r="BA139" i="445"/>
  <c r="AZ139" i="445"/>
  <c r="AY139" i="445"/>
  <c r="AN139" i="445"/>
  <c r="AL139" i="445"/>
  <c r="AM139" i="445" s="1"/>
  <c r="AK139" i="445"/>
  <c r="AI139" i="445"/>
  <c r="AJ139" i="445" s="1"/>
  <c r="AH139" i="445"/>
  <c r="AG139" i="445"/>
  <c r="AF139" i="445"/>
  <c r="AE139" i="445"/>
  <c r="AD139" i="445"/>
  <c r="AC139" i="445"/>
  <c r="AB139" i="445"/>
  <c r="AA139" i="445"/>
  <c r="Z139" i="445"/>
  <c r="Y139" i="445"/>
  <c r="X139" i="445"/>
  <c r="W139" i="445"/>
  <c r="V139" i="445"/>
  <c r="U139" i="445"/>
  <c r="T139" i="445"/>
  <c r="S139" i="445"/>
  <c r="R139" i="445"/>
  <c r="Q139" i="445"/>
  <c r="P139" i="445"/>
  <c r="O139" i="445"/>
  <c r="N139" i="445"/>
  <c r="M139" i="445"/>
  <c r="L139" i="445"/>
  <c r="BX138" i="445"/>
  <c r="BY138" i="445" s="1"/>
  <c r="BO138" i="445"/>
  <c r="BH138" i="445"/>
  <c r="BJ138" i="445" s="1"/>
  <c r="BG138" i="445"/>
  <c r="BF138" i="445"/>
  <c r="BE138" i="445"/>
  <c r="BD138" i="445"/>
  <c r="BC138" i="445"/>
  <c r="BB138" i="445"/>
  <c r="BA138" i="445"/>
  <c r="AZ138" i="445"/>
  <c r="AY138" i="445"/>
  <c r="AN138" i="445"/>
  <c r="BS138" i="445" s="1"/>
  <c r="AL138" i="445"/>
  <c r="AM138" i="445" s="1"/>
  <c r="AK138" i="445"/>
  <c r="AI138" i="445"/>
  <c r="AJ138" i="445" s="1"/>
  <c r="AH138" i="445"/>
  <c r="AG138" i="445"/>
  <c r="AF138" i="445"/>
  <c r="AE138" i="445"/>
  <c r="AD138" i="445"/>
  <c r="AC138" i="445"/>
  <c r="AB138" i="445"/>
  <c r="AA138" i="445"/>
  <c r="Z138" i="445"/>
  <c r="Y138" i="445"/>
  <c r="X138" i="445"/>
  <c r="W138" i="445"/>
  <c r="V138" i="445"/>
  <c r="U138" i="445"/>
  <c r="T138" i="445"/>
  <c r="S138" i="445"/>
  <c r="R138" i="445"/>
  <c r="Q138" i="445"/>
  <c r="P138" i="445"/>
  <c r="O138" i="445"/>
  <c r="N138" i="445"/>
  <c r="M138" i="445"/>
  <c r="L138" i="445"/>
  <c r="BX137" i="445"/>
  <c r="BY137" i="445" s="1"/>
  <c r="BH137" i="445"/>
  <c r="BG137" i="445"/>
  <c r="BF137" i="445"/>
  <c r="BE137" i="445"/>
  <c r="BD137" i="445"/>
  <c r="BC137" i="445"/>
  <c r="BB137" i="445"/>
  <c r="BA137" i="445"/>
  <c r="AZ137" i="445"/>
  <c r="AY137" i="445"/>
  <c r="AN137" i="445"/>
  <c r="AL137" i="445"/>
  <c r="AM137" i="445" s="1"/>
  <c r="AK137" i="445"/>
  <c r="AI137" i="445"/>
  <c r="AJ137" i="445" s="1"/>
  <c r="AH137" i="445"/>
  <c r="AG137" i="445"/>
  <c r="AF137" i="445"/>
  <c r="AE137" i="445"/>
  <c r="AD137" i="445"/>
  <c r="AC137" i="445"/>
  <c r="AB137" i="445"/>
  <c r="AA137" i="445"/>
  <c r="Z137" i="445"/>
  <c r="Y137" i="445"/>
  <c r="X137" i="445"/>
  <c r="W137" i="445"/>
  <c r="V137" i="445"/>
  <c r="U137" i="445"/>
  <c r="T137" i="445"/>
  <c r="S137" i="445"/>
  <c r="R137" i="445"/>
  <c r="Q137" i="445"/>
  <c r="P137" i="445"/>
  <c r="O137" i="445"/>
  <c r="N137" i="445"/>
  <c r="M137" i="445"/>
  <c r="L137" i="445"/>
  <c r="BX136" i="445"/>
  <c r="BY136" i="445" s="1"/>
  <c r="BH136" i="445"/>
  <c r="BG136" i="445"/>
  <c r="BF136" i="445"/>
  <c r="BE136" i="445"/>
  <c r="BD136" i="445"/>
  <c r="BC136" i="445"/>
  <c r="BB136" i="445"/>
  <c r="BA136" i="445"/>
  <c r="AZ136" i="445"/>
  <c r="AY136" i="445"/>
  <c r="AN136" i="445"/>
  <c r="BM136" i="445" s="1"/>
  <c r="AM136" i="445"/>
  <c r="AL136" i="445"/>
  <c r="AK136" i="445"/>
  <c r="AI136" i="445"/>
  <c r="AJ136" i="445" s="1"/>
  <c r="AH136" i="445"/>
  <c r="AG136" i="445"/>
  <c r="AF136" i="445"/>
  <c r="AE136" i="445"/>
  <c r="AD136" i="445"/>
  <c r="AC136" i="445"/>
  <c r="AB136" i="445"/>
  <c r="AA136" i="445"/>
  <c r="Z136" i="445"/>
  <c r="Y136" i="445"/>
  <c r="X136" i="445"/>
  <c r="W136" i="445"/>
  <c r="V136" i="445"/>
  <c r="U136" i="445"/>
  <c r="T136" i="445"/>
  <c r="S136" i="445"/>
  <c r="R136" i="445"/>
  <c r="Q136" i="445"/>
  <c r="P136" i="445"/>
  <c r="O136" i="445"/>
  <c r="N136" i="445"/>
  <c r="M136" i="445"/>
  <c r="L136" i="445"/>
  <c r="BX135" i="445"/>
  <c r="BY135" i="445" s="1"/>
  <c r="BH135" i="445"/>
  <c r="BG135" i="445"/>
  <c r="BF135" i="445"/>
  <c r="BE135" i="445"/>
  <c r="BD135" i="445"/>
  <c r="BC135" i="445"/>
  <c r="BB135" i="445"/>
  <c r="BA135" i="445"/>
  <c r="AZ135" i="445"/>
  <c r="AY135" i="445"/>
  <c r="AN135" i="445"/>
  <c r="AL135" i="445"/>
  <c r="AM135" i="445" s="1"/>
  <c r="AK135" i="445"/>
  <c r="AI135" i="445"/>
  <c r="AJ135" i="445" s="1"/>
  <c r="AH135" i="445"/>
  <c r="AG135" i="445"/>
  <c r="AF135" i="445"/>
  <c r="AE135" i="445"/>
  <c r="AD135" i="445"/>
  <c r="AC135" i="445"/>
  <c r="AB135" i="445"/>
  <c r="AA135" i="445"/>
  <c r="Z135" i="445"/>
  <c r="Y135" i="445"/>
  <c r="X135" i="445"/>
  <c r="W135" i="445"/>
  <c r="V135" i="445"/>
  <c r="U135" i="445"/>
  <c r="T135" i="445"/>
  <c r="S135" i="445"/>
  <c r="R135" i="445"/>
  <c r="Q135" i="445"/>
  <c r="P135" i="445"/>
  <c r="O135" i="445"/>
  <c r="N135" i="445"/>
  <c r="M135" i="445"/>
  <c r="L135" i="445"/>
  <c r="BX134" i="445"/>
  <c r="BY134" i="445" s="1"/>
  <c r="BH134" i="445"/>
  <c r="BJ134" i="445" s="1"/>
  <c r="BG134" i="445"/>
  <c r="BF134" i="445"/>
  <c r="BE134" i="445"/>
  <c r="BD134" i="445"/>
  <c r="BC134" i="445"/>
  <c r="BB134" i="445"/>
  <c r="BA134" i="445"/>
  <c r="AZ134" i="445"/>
  <c r="AY134" i="445"/>
  <c r="AN134" i="445"/>
  <c r="AL134" i="445"/>
  <c r="AM134" i="445" s="1"/>
  <c r="AK134" i="445"/>
  <c r="AI134" i="445"/>
  <c r="AJ134" i="445" s="1"/>
  <c r="AH134" i="445"/>
  <c r="AG134" i="445"/>
  <c r="AF134" i="445"/>
  <c r="AE134" i="445"/>
  <c r="AD134" i="445"/>
  <c r="AC134" i="445"/>
  <c r="AB134" i="445"/>
  <c r="AA134" i="445"/>
  <c r="Z134" i="445"/>
  <c r="Y134" i="445"/>
  <c r="X134" i="445"/>
  <c r="W134" i="445"/>
  <c r="V134" i="445"/>
  <c r="U134" i="445"/>
  <c r="T134" i="445"/>
  <c r="S134" i="445"/>
  <c r="R134" i="445"/>
  <c r="Q134" i="445"/>
  <c r="P134" i="445"/>
  <c r="O134" i="445"/>
  <c r="N134" i="445"/>
  <c r="M134" i="445"/>
  <c r="L134" i="445"/>
  <c r="BX133" i="445"/>
  <c r="BY133" i="445" s="1"/>
  <c r="BH133" i="445"/>
  <c r="BG133" i="445"/>
  <c r="BF133" i="445"/>
  <c r="BE133" i="445"/>
  <c r="BD133" i="445"/>
  <c r="BC133" i="445"/>
  <c r="BB133" i="445"/>
  <c r="BA133" i="445"/>
  <c r="AZ133" i="445"/>
  <c r="AY133" i="445"/>
  <c r="AN133" i="445"/>
  <c r="BO133" i="445" s="1"/>
  <c r="AL133" i="445"/>
  <c r="AM133" i="445" s="1"/>
  <c r="AK133" i="445"/>
  <c r="AI133" i="445"/>
  <c r="AJ133" i="445" s="1"/>
  <c r="AH133" i="445"/>
  <c r="AG133" i="445"/>
  <c r="AF133" i="445"/>
  <c r="AE133" i="445"/>
  <c r="AD133" i="445"/>
  <c r="AC133" i="445"/>
  <c r="AB133" i="445"/>
  <c r="AA133" i="445"/>
  <c r="Z133" i="445"/>
  <c r="Y133" i="445"/>
  <c r="X133" i="445"/>
  <c r="W133" i="445"/>
  <c r="V133" i="445"/>
  <c r="U133" i="445"/>
  <c r="T133" i="445"/>
  <c r="S133" i="445"/>
  <c r="R133" i="445"/>
  <c r="Q133" i="445"/>
  <c r="P133" i="445"/>
  <c r="O133" i="445"/>
  <c r="N133" i="445"/>
  <c r="M133" i="445"/>
  <c r="L133" i="445"/>
  <c r="BX132" i="445"/>
  <c r="BY132" i="445" s="1"/>
  <c r="BH132" i="445"/>
  <c r="BI132" i="445" s="1"/>
  <c r="BG132" i="445"/>
  <c r="BF132" i="445"/>
  <c r="BE132" i="445"/>
  <c r="BD132" i="445"/>
  <c r="BC132" i="445"/>
  <c r="BB132" i="445"/>
  <c r="BA132" i="445"/>
  <c r="AZ132" i="445"/>
  <c r="AY132" i="445"/>
  <c r="AN132" i="445"/>
  <c r="BL132" i="445" s="1"/>
  <c r="AL132" i="445"/>
  <c r="AM132" i="445" s="1"/>
  <c r="AK132" i="445"/>
  <c r="AI132" i="445"/>
  <c r="AJ132" i="445" s="1"/>
  <c r="AH132" i="445"/>
  <c r="AG132" i="445"/>
  <c r="AF132" i="445"/>
  <c r="AE132" i="445"/>
  <c r="AD132" i="445"/>
  <c r="AC132" i="445"/>
  <c r="AB132" i="445"/>
  <c r="AA132" i="445"/>
  <c r="Z132" i="445"/>
  <c r="Y132" i="445"/>
  <c r="X132" i="445"/>
  <c r="W132" i="445"/>
  <c r="V132" i="445"/>
  <c r="U132" i="445"/>
  <c r="T132" i="445"/>
  <c r="S132" i="445"/>
  <c r="R132" i="445"/>
  <c r="Q132" i="445"/>
  <c r="P132" i="445"/>
  <c r="O132" i="445"/>
  <c r="N132" i="445"/>
  <c r="M132" i="445"/>
  <c r="L132" i="445"/>
  <c r="BX131" i="445"/>
  <c r="BY131" i="445" s="1"/>
  <c r="BH131" i="445"/>
  <c r="BG131" i="445"/>
  <c r="BF131" i="445"/>
  <c r="BE131" i="445"/>
  <c r="BD131" i="445"/>
  <c r="BC131" i="445"/>
  <c r="BB131" i="445"/>
  <c r="BA131" i="445"/>
  <c r="AZ131" i="445"/>
  <c r="AY131" i="445"/>
  <c r="AN131" i="445"/>
  <c r="AL131" i="445"/>
  <c r="AM131" i="445" s="1"/>
  <c r="AK131" i="445"/>
  <c r="AI131" i="445"/>
  <c r="AJ131" i="445" s="1"/>
  <c r="AH131" i="445"/>
  <c r="AG131" i="445"/>
  <c r="AF131" i="445"/>
  <c r="AE131" i="445"/>
  <c r="AD131" i="445"/>
  <c r="AC131" i="445"/>
  <c r="AB131" i="445"/>
  <c r="AA131" i="445"/>
  <c r="Z131" i="445"/>
  <c r="Y131" i="445"/>
  <c r="X131" i="445"/>
  <c r="W131" i="445"/>
  <c r="V131" i="445"/>
  <c r="U131" i="445"/>
  <c r="T131" i="445"/>
  <c r="S131" i="445"/>
  <c r="R131" i="445"/>
  <c r="Q131" i="445"/>
  <c r="P131" i="445"/>
  <c r="O131" i="445"/>
  <c r="N131" i="445"/>
  <c r="M131" i="445"/>
  <c r="L131" i="445"/>
  <c r="BX130" i="445"/>
  <c r="BY130" i="445" s="1"/>
  <c r="BH130" i="445"/>
  <c r="BJ130" i="445" s="1"/>
  <c r="BG130" i="445"/>
  <c r="BF130" i="445"/>
  <c r="BE130" i="445"/>
  <c r="BD130" i="445"/>
  <c r="BC130" i="445"/>
  <c r="BB130" i="445"/>
  <c r="BA130" i="445"/>
  <c r="AZ130" i="445"/>
  <c r="AY130" i="445"/>
  <c r="AU130" i="445"/>
  <c r="AN130" i="445"/>
  <c r="BO130" i="445" s="1"/>
  <c r="AL130" i="445"/>
  <c r="AM130" i="445" s="1"/>
  <c r="AK130" i="445"/>
  <c r="AI130" i="445"/>
  <c r="AJ130" i="445" s="1"/>
  <c r="AH130" i="445"/>
  <c r="AG130" i="445"/>
  <c r="AF130" i="445"/>
  <c r="AE130" i="445"/>
  <c r="AD130" i="445"/>
  <c r="AC130" i="445"/>
  <c r="AB130" i="445"/>
  <c r="AA130" i="445"/>
  <c r="Z130" i="445"/>
  <c r="Y130" i="445"/>
  <c r="X130" i="445"/>
  <c r="W130" i="445"/>
  <c r="V130" i="445"/>
  <c r="U130" i="445"/>
  <c r="T130" i="445"/>
  <c r="S130" i="445"/>
  <c r="R130" i="445"/>
  <c r="Q130" i="445"/>
  <c r="P130" i="445"/>
  <c r="O130" i="445"/>
  <c r="N130" i="445"/>
  <c r="M130" i="445"/>
  <c r="L130" i="445"/>
  <c r="BX129" i="445"/>
  <c r="BY129" i="445" s="1"/>
  <c r="BH129" i="445"/>
  <c r="BG129" i="445"/>
  <c r="BF129" i="445"/>
  <c r="BE129" i="445"/>
  <c r="BD129" i="445"/>
  <c r="BC129" i="445"/>
  <c r="BB129" i="445"/>
  <c r="BA129" i="445"/>
  <c r="AZ129" i="445"/>
  <c r="AY129" i="445"/>
  <c r="AN129" i="445"/>
  <c r="BO129" i="445" s="1"/>
  <c r="AL129" i="445"/>
  <c r="AM129" i="445" s="1"/>
  <c r="AK129" i="445"/>
  <c r="AI129" i="445"/>
  <c r="AJ129" i="445"/>
  <c r="AH129" i="445"/>
  <c r="AG129" i="445"/>
  <c r="AF129" i="445"/>
  <c r="AE129" i="445"/>
  <c r="AD129" i="445"/>
  <c r="AC129" i="445"/>
  <c r="AB129" i="445"/>
  <c r="AA129" i="445"/>
  <c r="Z129" i="445"/>
  <c r="Y129" i="445"/>
  <c r="X129" i="445"/>
  <c r="W129" i="445"/>
  <c r="V129" i="445"/>
  <c r="U129" i="445"/>
  <c r="T129" i="445"/>
  <c r="S129" i="445"/>
  <c r="R129" i="445"/>
  <c r="Q129" i="445"/>
  <c r="P129" i="445"/>
  <c r="O129" i="445"/>
  <c r="N129" i="445"/>
  <c r="M129" i="445"/>
  <c r="L129" i="445"/>
  <c r="BX128" i="445"/>
  <c r="BY128" i="445" s="1"/>
  <c r="BH128" i="445"/>
  <c r="BG128" i="445"/>
  <c r="BF128" i="445"/>
  <c r="BE128" i="445"/>
  <c r="BD128" i="445"/>
  <c r="BC128" i="445"/>
  <c r="BB128" i="445"/>
  <c r="BA128" i="445"/>
  <c r="AZ128" i="445"/>
  <c r="AY128" i="445"/>
  <c r="AN128" i="445"/>
  <c r="AL128" i="445"/>
  <c r="AM128" i="445" s="1"/>
  <c r="AK128" i="445"/>
  <c r="AI128" i="445"/>
  <c r="AJ128" i="445" s="1"/>
  <c r="AH128" i="445"/>
  <c r="AG128" i="445"/>
  <c r="AF128" i="445"/>
  <c r="AE128" i="445"/>
  <c r="AD128" i="445"/>
  <c r="AC128" i="445"/>
  <c r="AB128" i="445"/>
  <c r="AA128" i="445"/>
  <c r="Z128" i="445"/>
  <c r="Y128" i="445"/>
  <c r="X128" i="445"/>
  <c r="W128" i="445"/>
  <c r="V128" i="445"/>
  <c r="U128" i="445"/>
  <c r="T128" i="445"/>
  <c r="S128" i="445"/>
  <c r="R128" i="445"/>
  <c r="Q128" i="445"/>
  <c r="P128" i="445"/>
  <c r="O128" i="445"/>
  <c r="N128" i="445"/>
  <c r="M128" i="445"/>
  <c r="L128" i="445"/>
  <c r="BX127" i="445"/>
  <c r="BY127" i="445" s="1"/>
  <c r="BH127" i="445"/>
  <c r="BG127" i="445"/>
  <c r="BF127" i="445"/>
  <c r="BE127" i="445"/>
  <c r="BD127" i="445"/>
  <c r="BC127" i="445"/>
  <c r="BB127" i="445"/>
  <c r="BA127" i="445"/>
  <c r="AZ127" i="445"/>
  <c r="AY127" i="445"/>
  <c r="AN127" i="445"/>
  <c r="BM127" i="445" s="1"/>
  <c r="AL127" i="445"/>
  <c r="AM127" i="445" s="1"/>
  <c r="AK127" i="445"/>
  <c r="AI127" i="445"/>
  <c r="AJ127" i="445" s="1"/>
  <c r="AH127" i="445"/>
  <c r="AG127" i="445"/>
  <c r="AF127" i="445"/>
  <c r="AE127" i="445"/>
  <c r="AD127" i="445"/>
  <c r="AC127" i="445"/>
  <c r="AB127" i="445"/>
  <c r="AA127" i="445"/>
  <c r="Z127" i="445"/>
  <c r="Y127" i="445"/>
  <c r="X127" i="445"/>
  <c r="W127" i="445"/>
  <c r="V127" i="445"/>
  <c r="U127" i="445"/>
  <c r="T127" i="445"/>
  <c r="S127" i="445"/>
  <c r="R127" i="445"/>
  <c r="Q127" i="445"/>
  <c r="P127" i="445"/>
  <c r="O127" i="445"/>
  <c r="N127" i="445"/>
  <c r="M127" i="445"/>
  <c r="L127" i="445"/>
  <c r="BX126" i="445"/>
  <c r="BY126" i="445" s="1"/>
  <c r="BJ126" i="445"/>
  <c r="BH126" i="445"/>
  <c r="BK126" i="445" s="1"/>
  <c r="BI126" i="445"/>
  <c r="BG126" i="445"/>
  <c r="BF126" i="445"/>
  <c r="BE126" i="445"/>
  <c r="BD126" i="445"/>
  <c r="BC126" i="445"/>
  <c r="BB126" i="445"/>
  <c r="BA126" i="445"/>
  <c r="AZ126" i="445"/>
  <c r="AY126" i="445"/>
  <c r="AN126" i="445"/>
  <c r="AL126" i="445"/>
  <c r="AM126" i="445" s="1"/>
  <c r="AK126" i="445"/>
  <c r="AI126" i="445"/>
  <c r="AJ126" i="445" s="1"/>
  <c r="AH126" i="445"/>
  <c r="AG126" i="445"/>
  <c r="AF126" i="445"/>
  <c r="AE126" i="445"/>
  <c r="AD126" i="445"/>
  <c r="AC126" i="445"/>
  <c r="AB126" i="445"/>
  <c r="AA126" i="445"/>
  <c r="Z126" i="445"/>
  <c r="Y126" i="445"/>
  <c r="X126" i="445"/>
  <c r="W126" i="445"/>
  <c r="V126" i="445"/>
  <c r="U126" i="445"/>
  <c r="T126" i="445"/>
  <c r="S126" i="445"/>
  <c r="R126" i="445"/>
  <c r="Q126" i="445"/>
  <c r="P126" i="445"/>
  <c r="O126" i="445"/>
  <c r="N126" i="445"/>
  <c r="M126" i="445"/>
  <c r="L126" i="445"/>
  <c r="BX125" i="445"/>
  <c r="BY125" i="445" s="1"/>
  <c r="BH125" i="445"/>
  <c r="BK125" i="445" s="1"/>
  <c r="BG125" i="445"/>
  <c r="BF125" i="445"/>
  <c r="BE125" i="445"/>
  <c r="BD125" i="445"/>
  <c r="BC125" i="445"/>
  <c r="BB125" i="445"/>
  <c r="BA125" i="445"/>
  <c r="AZ125" i="445"/>
  <c r="AY125" i="445"/>
  <c r="AT125" i="445"/>
  <c r="AN125" i="445"/>
  <c r="BT125" i="445" s="1"/>
  <c r="AL125" i="445"/>
  <c r="AM125" i="445" s="1"/>
  <c r="AK125" i="445"/>
  <c r="AI125" i="445"/>
  <c r="AJ125" i="445" s="1"/>
  <c r="AH125" i="445"/>
  <c r="AG125" i="445"/>
  <c r="AF125" i="445"/>
  <c r="AE125" i="445"/>
  <c r="AD125" i="445"/>
  <c r="AC125" i="445"/>
  <c r="AB125" i="445"/>
  <c r="AA125" i="445"/>
  <c r="Z125" i="445"/>
  <c r="Y125" i="445"/>
  <c r="X125" i="445"/>
  <c r="W125" i="445"/>
  <c r="V125" i="445"/>
  <c r="U125" i="445"/>
  <c r="T125" i="445"/>
  <c r="S125" i="445"/>
  <c r="R125" i="445"/>
  <c r="Q125" i="445"/>
  <c r="P125" i="445"/>
  <c r="O125" i="445"/>
  <c r="N125" i="445"/>
  <c r="M125" i="445"/>
  <c r="L125" i="445"/>
  <c r="BX124" i="445"/>
  <c r="BY124" i="445" s="1"/>
  <c r="BM124" i="445"/>
  <c r="BH124" i="445"/>
  <c r="BG124" i="445"/>
  <c r="BF124" i="445"/>
  <c r="BE124" i="445"/>
  <c r="BD124" i="445"/>
  <c r="BC124" i="445"/>
  <c r="BB124" i="445"/>
  <c r="BA124" i="445"/>
  <c r="AZ124" i="445"/>
  <c r="AY124" i="445"/>
  <c r="AR124" i="445"/>
  <c r="AN124" i="445"/>
  <c r="AL124" i="445"/>
  <c r="AM124" i="445" s="1"/>
  <c r="AK124" i="445"/>
  <c r="AI124" i="445"/>
  <c r="AJ124" i="445" s="1"/>
  <c r="AH124" i="445"/>
  <c r="AG124" i="445"/>
  <c r="AF124" i="445"/>
  <c r="AE124" i="445"/>
  <c r="AD124" i="445"/>
  <c r="AC124" i="445"/>
  <c r="AB124" i="445"/>
  <c r="AA124" i="445"/>
  <c r="Z124" i="445"/>
  <c r="Y124" i="445"/>
  <c r="X124" i="445"/>
  <c r="W124" i="445"/>
  <c r="V124" i="445"/>
  <c r="U124" i="445"/>
  <c r="T124" i="445"/>
  <c r="S124" i="445"/>
  <c r="R124" i="445"/>
  <c r="Q124" i="445"/>
  <c r="P124" i="445"/>
  <c r="O124" i="445"/>
  <c r="N124" i="445"/>
  <c r="M124" i="445"/>
  <c r="L124" i="445"/>
  <c r="BX123" i="445"/>
  <c r="BY123" i="445" s="1"/>
  <c r="BH123" i="445"/>
  <c r="BG123" i="445"/>
  <c r="BF123" i="445"/>
  <c r="BE123" i="445"/>
  <c r="BD123" i="445"/>
  <c r="BC123" i="445"/>
  <c r="BB123" i="445"/>
  <c r="BA123" i="445"/>
  <c r="AZ123" i="445"/>
  <c r="AY123" i="445"/>
  <c r="AN123" i="445"/>
  <c r="AL123" i="445"/>
  <c r="AM123" i="445" s="1"/>
  <c r="AK123" i="445"/>
  <c r="AI123" i="445"/>
  <c r="AJ123" i="445" s="1"/>
  <c r="AH123" i="445"/>
  <c r="AG123" i="445"/>
  <c r="AF123" i="445"/>
  <c r="AE123" i="445"/>
  <c r="AD123" i="445"/>
  <c r="AC123" i="445"/>
  <c r="AB123" i="445"/>
  <c r="AA123" i="445"/>
  <c r="Z123" i="445"/>
  <c r="Y123" i="445"/>
  <c r="X123" i="445"/>
  <c r="W123" i="445"/>
  <c r="V123" i="445"/>
  <c r="U123" i="445"/>
  <c r="T123" i="445"/>
  <c r="S123" i="445"/>
  <c r="R123" i="445"/>
  <c r="Q123" i="445"/>
  <c r="P123" i="445"/>
  <c r="O123" i="445"/>
  <c r="N123" i="445"/>
  <c r="M123" i="445"/>
  <c r="L123" i="445"/>
  <c r="BX122" i="445"/>
  <c r="BY122" i="445" s="1"/>
  <c r="BT122" i="445"/>
  <c r="BN122" i="445"/>
  <c r="BH122" i="445"/>
  <c r="BG122" i="445"/>
  <c r="BF122" i="445"/>
  <c r="BE122" i="445"/>
  <c r="BD122" i="445"/>
  <c r="BC122" i="445"/>
  <c r="BB122" i="445"/>
  <c r="BA122" i="445"/>
  <c r="AZ122" i="445"/>
  <c r="AY122" i="445"/>
  <c r="AT122" i="445"/>
  <c r="AN122" i="445"/>
  <c r="BR122" i="445" s="1"/>
  <c r="AL122" i="445"/>
  <c r="AM122" i="445"/>
  <c r="AK122" i="445"/>
  <c r="AI122" i="445"/>
  <c r="AJ122" i="445" s="1"/>
  <c r="AH122" i="445"/>
  <c r="AG122" i="445"/>
  <c r="AF122" i="445"/>
  <c r="AE122" i="445"/>
  <c r="AD122" i="445"/>
  <c r="AC122" i="445"/>
  <c r="AB122" i="445"/>
  <c r="AA122" i="445"/>
  <c r="Z122" i="445"/>
  <c r="Y122" i="445"/>
  <c r="X122" i="445"/>
  <c r="W122" i="445"/>
  <c r="V122" i="445"/>
  <c r="U122" i="445"/>
  <c r="T122" i="445"/>
  <c r="S122" i="445"/>
  <c r="R122" i="445"/>
  <c r="Q122" i="445"/>
  <c r="P122" i="445"/>
  <c r="O122" i="445"/>
  <c r="N122" i="445"/>
  <c r="M122" i="445"/>
  <c r="L122" i="445"/>
  <c r="BX121" i="445"/>
  <c r="BY121" i="445" s="1"/>
  <c r="BH121" i="445"/>
  <c r="BG121" i="445"/>
  <c r="BF121" i="445"/>
  <c r="BE121" i="445"/>
  <c r="BD121" i="445"/>
  <c r="BC121" i="445"/>
  <c r="BB121" i="445"/>
  <c r="BA121" i="445"/>
  <c r="AZ121" i="445"/>
  <c r="AY121" i="445"/>
  <c r="AN121" i="445"/>
  <c r="AL121" i="445"/>
  <c r="AM121" i="445" s="1"/>
  <c r="AK121" i="445"/>
  <c r="AI121" i="445"/>
  <c r="AJ121" i="445" s="1"/>
  <c r="AH121" i="445"/>
  <c r="AG121" i="445"/>
  <c r="AF121" i="445"/>
  <c r="AE121" i="445"/>
  <c r="AD121" i="445"/>
  <c r="AC121" i="445"/>
  <c r="AB121" i="445"/>
  <c r="AA121" i="445"/>
  <c r="Z121" i="445"/>
  <c r="Y121" i="445"/>
  <c r="X121" i="445"/>
  <c r="W121" i="445"/>
  <c r="V121" i="445"/>
  <c r="U121" i="445"/>
  <c r="T121" i="445"/>
  <c r="S121" i="445"/>
  <c r="R121" i="445"/>
  <c r="Q121" i="445"/>
  <c r="P121" i="445"/>
  <c r="O121" i="445"/>
  <c r="N121" i="445"/>
  <c r="M121" i="445"/>
  <c r="L121" i="445"/>
  <c r="BX120" i="445"/>
  <c r="BY120" i="445" s="1"/>
  <c r="BH120" i="445"/>
  <c r="BG120" i="445"/>
  <c r="BF120" i="445"/>
  <c r="BE120" i="445"/>
  <c r="BD120" i="445"/>
  <c r="BC120" i="445"/>
  <c r="BB120" i="445"/>
  <c r="BA120" i="445"/>
  <c r="AZ120" i="445"/>
  <c r="AY120" i="445"/>
  <c r="AN120" i="445"/>
  <c r="AL120" i="445"/>
  <c r="AM120" i="445" s="1"/>
  <c r="AK120" i="445"/>
  <c r="AI120" i="445"/>
  <c r="AJ120" i="445" s="1"/>
  <c r="AH120" i="445"/>
  <c r="AG120" i="445"/>
  <c r="AF120" i="445"/>
  <c r="AE120" i="445"/>
  <c r="AD120" i="445"/>
  <c r="AC120" i="445"/>
  <c r="AB120" i="445"/>
  <c r="AA120" i="445"/>
  <c r="Z120" i="445"/>
  <c r="Y120" i="445"/>
  <c r="X120" i="445"/>
  <c r="W120" i="445"/>
  <c r="V120" i="445"/>
  <c r="U120" i="445"/>
  <c r="T120" i="445"/>
  <c r="S120" i="445"/>
  <c r="R120" i="445"/>
  <c r="Q120" i="445"/>
  <c r="P120" i="445"/>
  <c r="O120" i="445"/>
  <c r="N120" i="445"/>
  <c r="M120" i="445"/>
  <c r="L120" i="445"/>
  <c r="BX119" i="445"/>
  <c r="BY119" i="445" s="1"/>
  <c r="BH119" i="445"/>
  <c r="BG119" i="445"/>
  <c r="BF119" i="445"/>
  <c r="BE119" i="445"/>
  <c r="BD119" i="445"/>
  <c r="BC119" i="445"/>
  <c r="BB119" i="445"/>
  <c r="BA119" i="445"/>
  <c r="AZ119" i="445"/>
  <c r="AY119" i="445"/>
  <c r="AN119" i="445"/>
  <c r="AV119" i="445" s="1"/>
  <c r="AW119" i="445" s="1"/>
  <c r="AL119" i="445"/>
  <c r="AM119" i="445" s="1"/>
  <c r="AK119" i="445"/>
  <c r="AI119" i="445"/>
  <c r="AJ119" i="445" s="1"/>
  <c r="AH119" i="445"/>
  <c r="AG119" i="445"/>
  <c r="AF119" i="445"/>
  <c r="AE119" i="445"/>
  <c r="AD119" i="445"/>
  <c r="AC119" i="445"/>
  <c r="AB119" i="445"/>
  <c r="AA119" i="445"/>
  <c r="Z119" i="445"/>
  <c r="Y119" i="445"/>
  <c r="X119" i="445"/>
  <c r="W119" i="445"/>
  <c r="V119" i="445"/>
  <c r="U119" i="445"/>
  <c r="T119" i="445"/>
  <c r="S119" i="445"/>
  <c r="R119" i="445"/>
  <c r="Q119" i="445"/>
  <c r="P119" i="445"/>
  <c r="O119" i="445"/>
  <c r="N119" i="445"/>
  <c r="M119" i="445"/>
  <c r="L119" i="445"/>
  <c r="BX118" i="445"/>
  <c r="BY118" i="445" s="1"/>
  <c r="BH118" i="445"/>
  <c r="BG118" i="445"/>
  <c r="BF118" i="445"/>
  <c r="BE118" i="445"/>
  <c r="BD118" i="445"/>
  <c r="BC118" i="445"/>
  <c r="BB118" i="445"/>
  <c r="BA118" i="445"/>
  <c r="AZ118" i="445"/>
  <c r="AY118" i="445"/>
  <c r="AN118" i="445"/>
  <c r="AL118" i="445"/>
  <c r="AM118" i="445" s="1"/>
  <c r="AK118" i="445"/>
  <c r="AI118" i="445"/>
  <c r="AJ118" i="445" s="1"/>
  <c r="AH118" i="445"/>
  <c r="AG118" i="445"/>
  <c r="AF118" i="445"/>
  <c r="AE118" i="445"/>
  <c r="AD118" i="445"/>
  <c r="AC118" i="445"/>
  <c r="AB118" i="445"/>
  <c r="AA118" i="445"/>
  <c r="Z118" i="445"/>
  <c r="Y118" i="445"/>
  <c r="X118" i="445"/>
  <c r="W118" i="445"/>
  <c r="V118" i="445"/>
  <c r="U118" i="445"/>
  <c r="T118" i="445"/>
  <c r="S118" i="445"/>
  <c r="R118" i="445"/>
  <c r="Q118" i="445"/>
  <c r="P118" i="445"/>
  <c r="O118" i="445"/>
  <c r="N118" i="445"/>
  <c r="M118" i="445"/>
  <c r="L118" i="445"/>
  <c r="BX117" i="445"/>
  <c r="BY117" i="445" s="1"/>
  <c r="BH117" i="445"/>
  <c r="BJ117" i="445" s="1"/>
  <c r="BG117" i="445"/>
  <c r="BF117" i="445"/>
  <c r="BE117" i="445"/>
  <c r="BD117" i="445"/>
  <c r="BC117" i="445"/>
  <c r="BB117" i="445"/>
  <c r="BA117" i="445"/>
  <c r="AZ117" i="445"/>
  <c r="AY117" i="445"/>
  <c r="AN117" i="445"/>
  <c r="AL117" i="445"/>
  <c r="AM117" i="445" s="1"/>
  <c r="AK117" i="445"/>
  <c r="AI117" i="445"/>
  <c r="AJ117" i="445" s="1"/>
  <c r="AH117" i="445"/>
  <c r="AG117" i="445"/>
  <c r="AF117" i="445"/>
  <c r="AE117" i="445"/>
  <c r="AD117" i="445"/>
  <c r="AC117" i="445"/>
  <c r="AB117" i="445"/>
  <c r="AA117" i="445"/>
  <c r="Z117" i="445"/>
  <c r="Y117" i="445"/>
  <c r="X117" i="445"/>
  <c r="W117" i="445"/>
  <c r="V117" i="445"/>
  <c r="U117" i="445"/>
  <c r="T117" i="445"/>
  <c r="S117" i="445"/>
  <c r="R117" i="445"/>
  <c r="Q117" i="445"/>
  <c r="P117" i="445"/>
  <c r="O117" i="445"/>
  <c r="N117" i="445"/>
  <c r="M117" i="445"/>
  <c r="L117" i="445"/>
  <c r="BX116" i="445"/>
  <c r="BY116" i="445" s="1"/>
  <c r="BH116" i="445"/>
  <c r="BI116" i="445" s="1"/>
  <c r="BG116" i="445"/>
  <c r="BF116" i="445"/>
  <c r="BE116" i="445"/>
  <c r="BD116" i="445"/>
  <c r="BC116" i="445"/>
  <c r="BB116" i="445"/>
  <c r="BA116" i="445"/>
  <c r="AZ116" i="445"/>
  <c r="AY116" i="445"/>
  <c r="AN116" i="445"/>
  <c r="BT116" i="445"/>
  <c r="AL116" i="445"/>
  <c r="AM116" i="445" s="1"/>
  <c r="AK116" i="445"/>
  <c r="AI116" i="445"/>
  <c r="AJ116" i="445" s="1"/>
  <c r="AH116" i="445"/>
  <c r="AG116" i="445"/>
  <c r="AF116" i="445"/>
  <c r="AE116" i="445"/>
  <c r="AD116" i="445"/>
  <c r="AC116" i="445"/>
  <c r="AB116" i="445"/>
  <c r="AA116" i="445"/>
  <c r="Z116" i="445"/>
  <c r="Y116" i="445"/>
  <c r="X116" i="445"/>
  <c r="W116" i="445"/>
  <c r="V116" i="445"/>
  <c r="U116" i="445"/>
  <c r="T116" i="445"/>
  <c r="S116" i="445"/>
  <c r="R116" i="445"/>
  <c r="Q116" i="445"/>
  <c r="P116" i="445"/>
  <c r="O116" i="445"/>
  <c r="N116" i="445"/>
  <c r="M116" i="445"/>
  <c r="L116" i="445"/>
  <c r="BX115" i="445"/>
  <c r="BY115" i="445" s="1"/>
  <c r="BR115" i="445"/>
  <c r="BH115" i="445"/>
  <c r="BG115" i="445"/>
  <c r="BF115" i="445"/>
  <c r="BE115" i="445"/>
  <c r="BD115" i="445"/>
  <c r="BC115" i="445"/>
  <c r="BB115" i="445"/>
  <c r="BA115" i="445"/>
  <c r="AZ115" i="445"/>
  <c r="AY115" i="445"/>
  <c r="AN115" i="445"/>
  <c r="AR115" i="445" s="1"/>
  <c r="AL115" i="445"/>
  <c r="AM115" i="445" s="1"/>
  <c r="AK115" i="445"/>
  <c r="AI115" i="445"/>
  <c r="AJ115" i="445" s="1"/>
  <c r="AH115" i="445"/>
  <c r="AG115" i="445"/>
  <c r="AF115" i="445"/>
  <c r="AE115" i="445"/>
  <c r="AD115" i="445"/>
  <c r="AC115" i="445"/>
  <c r="AB115" i="445"/>
  <c r="AA115" i="445"/>
  <c r="Z115" i="445"/>
  <c r="Y115" i="445"/>
  <c r="X115" i="445"/>
  <c r="W115" i="445"/>
  <c r="V115" i="445"/>
  <c r="U115" i="445"/>
  <c r="T115" i="445"/>
  <c r="S115" i="445"/>
  <c r="R115" i="445"/>
  <c r="Q115" i="445"/>
  <c r="P115" i="445"/>
  <c r="O115" i="445"/>
  <c r="N115" i="445"/>
  <c r="M115" i="445"/>
  <c r="L115" i="445"/>
  <c r="BX114" i="445"/>
  <c r="BY114" i="445" s="1"/>
  <c r="BT114" i="445"/>
  <c r="BN114" i="445"/>
  <c r="BH114" i="445"/>
  <c r="BG114" i="445"/>
  <c r="BF114" i="445"/>
  <c r="BE114" i="445"/>
  <c r="BD114" i="445"/>
  <c r="BC114" i="445"/>
  <c r="BB114" i="445"/>
  <c r="BA114" i="445"/>
  <c r="AZ114" i="445"/>
  <c r="AY114" i="445"/>
  <c r="AN114" i="445"/>
  <c r="AL114" i="445"/>
  <c r="AM114" i="445" s="1"/>
  <c r="AK114" i="445"/>
  <c r="AI114" i="445"/>
  <c r="AJ114" i="445" s="1"/>
  <c r="AH114" i="445"/>
  <c r="AG114" i="445"/>
  <c r="AF114" i="445"/>
  <c r="AE114" i="445"/>
  <c r="AD114" i="445"/>
  <c r="AC114" i="445"/>
  <c r="AB114" i="445"/>
  <c r="AA114" i="445"/>
  <c r="Z114" i="445"/>
  <c r="Y114" i="445"/>
  <c r="X114" i="445"/>
  <c r="W114" i="445"/>
  <c r="V114" i="445"/>
  <c r="U114" i="445"/>
  <c r="T114" i="445"/>
  <c r="S114" i="445"/>
  <c r="R114" i="445"/>
  <c r="Q114" i="445"/>
  <c r="P114" i="445"/>
  <c r="O114" i="445"/>
  <c r="N114" i="445"/>
  <c r="M114" i="445"/>
  <c r="L114" i="445"/>
  <c r="BX113" i="445"/>
  <c r="BY113" i="445" s="1"/>
  <c r="BH113" i="445"/>
  <c r="BK113" i="445" s="1"/>
  <c r="BG113" i="445"/>
  <c r="BF113" i="445"/>
  <c r="BE113" i="445"/>
  <c r="BD113" i="445"/>
  <c r="BC113" i="445"/>
  <c r="BB113" i="445"/>
  <c r="BA113" i="445"/>
  <c r="AZ113" i="445"/>
  <c r="AY113" i="445"/>
  <c r="AN113" i="445"/>
  <c r="AL113" i="445"/>
  <c r="AM113" i="445" s="1"/>
  <c r="AK113" i="445"/>
  <c r="AI113" i="445"/>
  <c r="AJ113" i="445" s="1"/>
  <c r="AH113" i="445"/>
  <c r="AG113" i="445"/>
  <c r="AF113" i="445"/>
  <c r="AE113" i="445"/>
  <c r="AD113" i="445"/>
  <c r="AC113" i="445"/>
  <c r="AB113" i="445"/>
  <c r="AA113" i="445"/>
  <c r="Z113" i="445"/>
  <c r="Y113" i="445"/>
  <c r="X113" i="445"/>
  <c r="W113" i="445"/>
  <c r="V113" i="445"/>
  <c r="U113" i="445"/>
  <c r="T113" i="445"/>
  <c r="S113" i="445"/>
  <c r="R113" i="445"/>
  <c r="Q113" i="445"/>
  <c r="P113" i="445"/>
  <c r="O113" i="445"/>
  <c r="N113" i="445"/>
  <c r="M113" i="445"/>
  <c r="L113" i="445"/>
  <c r="BY112" i="445"/>
  <c r="BX112" i="445"/>
  <c r="BH112" i="445"/>
  <c r="BI112" i="445" s="1"/>
  <c r="BG112" i="445"/>
  <c r="BF112" i="445"/>
  <c r="BE112" i="445"/>
  <c r="BD112" i="445"/>
  <c r="BC112" i="445"/>
  <c r="BB112" i="445"/>
  <c r="BA112" i="445"/>
  <c r="AZ112" i="445"/>
  <c r="AY112" i="445"/>
  <c r="AN112" i="445"/>
  <c r="AL112" i="445"/>
  <c r="AM112" i="445" s="1"/>
  <c r="AK112" i="445"/>
  <c r="AI112" i="445"/>
  <c r="AJ112" i="445" s="1"/>
  <c r="AH112" i="445"/>
  <c r="AG112" i="445"/>
  <c r="AF112" i="445"/>
  <c r="AE112" i="445"/>
  <c r="AD112" i="445"/>
  <c r="AC112" i="445"/>
  <c r="AB112" i="445"/>
  <c r="AA112" i="445"/>
  <c r="Z112" i="445"/>
  <c r="Y112" i="445"/>
  <c r="X112" i="445"/>
  <c r="W112" i="445"/>
  <c r="V112" i="445"/>
  <c r="U112" i="445"/>
  <c r="T112" i="445"/>
  <c r="S112" i="445"/>
  <c r="R112" i="445"/>
  <c r="Q112" i="445"/>
  <c r="P112" i="445"/>
  <c r="O112" i="445"/>
  <c r="N112" i="445"/>
  <c r="M112" i="445"/>
  <c r="L112" i="445"/>
  <c r="BX111" i="445"/>
  <c r="BY111" i="445" s="1"/>
  <c r="BM111" i="445"/>
  <c r="BH111" i="445"/>
  <c r="BG111" i="445"/>
  <c r="BF111" i="445"/>
  <c r="BE111" i="445"/>
  <c r="BD111" i="445"/>
  <c r="BC111" i="445"/>
  <c r="BB111" i="445"/>
  <c r="BA111" i="445"/>
  <c r="AZ111" i="445"/>
  <c r="AY111" i="445"/>
  <c r="AN111" i="445"/>
  <c r="AL111" i="445"/>
  <c r="AM111" i="445" s="1"/>
  <c r="AK111" i="445"/>
  <c r="AI111" i="445"/>
  <c r="AJ111" i="445" s="1"/>
  <c r="AH111" i="445"/>
  <c r="AG111" i="445"/>
  <c r="AF111" i="445"/>
  <c r="AE111" i="445"/>
  <c r="AD111" i="445"/>
  <c r="AC111" i="445"/>
  <c r="AB111" i="445"/>
  <c r="AA111" i="445"/>
  <c r="Z111" i="445"/>
  <c r="Y111" i="445"/>
  <c r="X111" i="445"/>
  <c r="W111" i="445"/>
  <c r="V111" i="445"/>
  <c r="U111" i="445"/>
  <c r="T111" i="445"/>
  <c r="S111" i="445"/>
  <c r="R111" i="445"/>
  <c r="Q111" i="445"/>
  <c r="P111" i="445"/>
  <c r="O111" i="445"/>
  <c r="N111" i="445"/>
  <c r="M111" i="445"/>
  <c r="L111" i="445"/>
  <c r="BX110" i="445"/>
  <c r="BY110" i="445" s="1"/>
  <c r="BN110" i="445"/>
  <c r="BH110" i="445"/>
  <c r="BI110" i="445" s="1"/>
  <c r="BG110" i="445"/>
  <c r="BF110" i="445"/>
  <c r="BE110" i="445"/>
  <c r="BD110" i="445"/>
  <c r="BC110" i="445"/>
  <c r="BB110" i="445"/>
  <c r="BA110" i="445"/>
  <c r="AZ110" i="445"/>
  <c r="AY110" i="445"/>
  <c r="AS110" i="445"/>
  <c r="AN110" i="445"/>
  <c r="AL110" i="445"/>
  <c r="AM110" i="445" s="1"/>
  <c r="AK110" i="445"/>
  <c r="AI110" i="445"/>
  <c r="AJ110" i="445" s="1"/>
  <c r="AH110" i="445"/>
  <c r="AG110" i="445"/>
  <c r="AF110" i="445"/>
  <c r="AE110" i="445"/>
  <c r="AD110" i="445"/>
  <c r="AC110" i="445"/>
  <c r="AB110" i="445"/>
  <c r="AA110" i="445"/>
  <c r="Z110" i="445"/>
  <c r="Y110" i="445"/>
  <c r="X110" i="445"/>
  <c r="W110" i="445"/>
  <c r="V110" i="445"/>
  <c r="U110" i="445"/>
  <c r="T110" i="445"/>
  <c r="S110" i="445"/>
  <c r="R110" i="445"/>
  <c r="Q110" i="445"/>
  <c r="P110" i="445"/>
  <c r="O110" i="445"/>
  <c r="N110" i="445"/>
  <c r="M110" i="445"/>
  <c r="L110" i="445"/>
  <c r="BX109" i="445"/>
  <c r="BY109" i="445" s="1"/>
  <c r="BP109" i="445"/>
  <c r="BH109" i="445"/>
  <c r="BK109" i="445" s="1"/>
  <c r="BG109" i="445"/>
  <c r="BF109" i="445"/>
  <c r="BE109" i="445"/>
  <c r="BD109" i="445"/>
  <c r="BC109" i="445"/>
  <c r="BB109" i="445"/>
  <c r="BA109" i="445"/>
  <c r="AZ109" i="445"/>
  <c r="AY109" i="445"/>
  <c r="AU109" i="445"/>
  <c r="AN109" i="445"/>
  <c r="AL109" i="445"/>
  <c r="AM109" i="445" s="1"/>
  <c r="AK109" i="445"/>
  <c r="AI109" i="445"/>
  <c r="AJ109" i="445"/>
  <c r="AH109" i="445"/>
  <c r="AG109" i="445"/>
  <c r="AF109" i="445"/>
  <c r="AE109" i="445"/>
  <c r="AD109" i="445"/>
  <c r="AC109" i="445"/>
  <c r="AB109" i="445"/>
  <c r="AA109" i="445"/>
  <c r="Z109" i="445"/>
  <c r="Y109" i="445"/>
  <c r="X109" i="445"/>
  <c r="W109" i="445"/>
  <c r="V109" i="445"/>
  <c r="U109" i="445"/>
  <c r="T109" i="445"/>
  <c r="S109" i="445"/>
  <c r="R109" i="445"/>
  <c r="Q109" i="445"/>
  <c r="P109" i="445"/>
  <c r="O109" i="445"/>
  <c r="N109" i="445"/>
  <c r="M109" i="445"/>
  <c r="L109" i="445"/>
  <c r="BX108" i="445"/>
  <c r="BY108" i="445" s="1"/>
  <c r="BH108" i="445"/>
  <c r="BG108" i="445"/>
  <c r="BF108" i="445"/>
  <c r="BE108" i="445"/>
  <c r="BD108" i="445"/>
  <c r="BC108" i="445"/>
  <c r="BB108" i="445"/>
  <c r="BA108" i="445"/>
  <c r="AZ108" i="445"/>
  <c r="AY108" i="445"/>
  <c r="AR108" i="445"/>
  <c r="AN108" i="445"/>
  <c r="AL108" i="445"/>
  <c r="AM108" i="445" s="1"/>
  <c r="AK108" i="445"/>
  <c r="AI108" i="445"/>
  <c r="AJ108" i="445" s="1"/>
  <c r="AH108" i="445"/>
  <c r="AG108" i="445"/>
  <c r="AF108" i="445"/>
  <c r="AE108" i="445"/>
  <c r="AD108" i="445"/>
  <c r="AC108" i="445"/>
  <c r="AB108" i="445"/>
  <c r="AA108" i="445"/>
  <c r="Z108" i="445"/>
  <c r="Y108" i="445"/>
  <c r="X108" i="445"/>
  <c r="W108" i="445"/>
  <c r="V108" i="445"/>
  <c r="U108" i="445"/>
  <c r="T108" i="445"/>
  <c r="S108" i="445"/>
  <c r="R108" i="445"/>
  <c r="Q108" i="445"/>
  <c r="P108" i="445"/>
  <c r="O108" i="445"/>
  <c r="N108" i="445"/>
  <c r="M108" i="445"/>
  <c r="L108" i="445"/>
  <c r="BX107" i="445"/>
  <c r="BY107" i="445" s="1"/>
  <c r="BH107" i="445"/>
  <c r="BI107" i="445" s="1"/>
  <c r="BG107" i="445"/>
  <c r="BF107" i="445"/>
  <c r="BE107" i="445"/>
  <c r="BD107" i="445"/>
  <c r="BC107" i="445"/>
  <c r="BB107" i="445"/>
  <c r="BA107" i="445"/>
  <c r="AZ107" i="445"/>
  <c r="AY107" i="445"/>
  <c r="AN107" i="445"/>
  <c r="AL107" i="445"/>
  <c r="AM107" i="445" s="1"/>
  <c r="AK107" i="445"/>
  <c r="AI107" i="445"/>
  <c r="AJ107" i="445" s="1"/>
  <c r="AH107" i="445"/>
  <c r="AG107" i="445"/>
  <c r="AF107" i="445"/>
  <c r="AE107" i="445"/>
  <c r="AD107" i="445"/>
  <c r="AC107" i="445"/>
  <c r="AB107" i="445"/>
  <c r="AA107" i="445"/>
  <c r="Z107" i="445"/>
  <c r="Y107" i="445"/>
  <c r="X107" i="445"/>
  <c r="W107" i="445"/>
  <c r="V107" i="445"/>
  <c r="U107" i="445"/>
  <c r="T107" i="445"/>
  <c r="S107" i="445"/>
  <c r="R107" i="445"/>
  <c r="Q107" i="445"/>
  <c r="P107" i="445"/>
  <c r="O107" i="445"/>
  <c r="N107" i="445"/>
  <c r="M107" i="445"/>
  <c r="L107" i="445"/>
  <c r="BX106" i="445"/>
  <c r="BY106" i="445" s="1"/>
  <c r="BH106" i="445"/>
  <c r="BI106" i="445" s="1"/>
  <c r="BG106" i="445"/>
  <c r="BF106" i="445"/>
  <c r="BE106" i="445"/>
  <c r="BD106" i="445"/>
  <c r="BC106" i="445"/>
  <c r="BB106" i="445"/>
  <c r="BA106" i="445"/>
  <c r="AZ106" i="445"/>
  <c r="AY106" i="445"/>
  <c r="AN106" i="445"/>
  <c r="AL106" i="445"/>
  <c r="AM106" i="445"/>
  <c r="AK106" i="445"/>
  <c r="AI106" i="445"/>
  <c r="AJ106" i="445" s="1"/>
  <c r="AH106" i="445"/>
  <c r="AG106" i="445"/>
  <c r="AF106" i="445"/>
  <c r="AE106" i="445"/>
  <c r="AD106" i="445"/>
  <c r="AC106" i="445"/>
  <c r="AB106" i="445"/>
  <c r="AA106" i="445"/>
  <c r="Z106" i="445"/>
  <c r="Y106" i="445"/>
  <c r="X106" i="445"/>
  <c r="W106" i="445"/>
  <c r="V106" i="445"/>
  <c r="U106" i="445"/>
  <c r="T106" i="445"/>
  <c r="S106" i="445"/>
  <c r="R106" i="445"/>
  <c r="Q106" i="445"/>
  <c r="P106" i="445"/>
  <c r="O106" i="445"/>
  <c r="N106" i="445"/>
  <c r="M106" i="445"/>
  <c r="L106" i="445"/>
  <c r="BX105" i="445"/>
  <c r="BY105" i="445" s="1"/>
  <c r="BH105" i="445"/>
  <c r="BG105" i="445"/>
  <c r="BF105" i="445"/>
  <c r="BE105" i="445"/>
  <c r="BD105" i="445"/>
  <c r="BC105" i="445"/>
  <c r="BB105" i="445"/>
  <c r="BA105" i="445"/>
  <c r="AZ105" i="445"/>
  <c r="AY105" i="445"/>
  <c r="AT105" i="445"/>
  <c r="AN105" i="445"/>
  <c r="BT105" i="445" s="1"/>
  <c r="AL105" i="445"/>
  <c r="AM105" i="445" s="1"/>
  <c r="AK105" i="445"/>
  <c r="AI105" i="445"/>
  <c r="AJ105" i="445" s="1"/>
  <c r="AH105" i="445"/>
  <c r="AG105" i="445"/>
  <c r="AF105" i="445"/>
  <c r="AE105" i="445"/>
  <c r="AD105" i="445"/>
  <c r="AC105" i="445"/>
  <c r="AB105" i="445"/>
  <c r="AA105" i="445"/>
  <c r="Z105" i="445"/>
  <c r="Y105" i="445"/>
  <c r="X105" i="445"/>
  <c r="W105" i="445"/>
  <c r="V105" i="445"/>
  <c r="U105" i="445"/>
  <c r="T105" i="445"/>
  <c r="S105" i="445"/>
  <c r="R105" i="445"/>
  <c r="Q105" i="445"/>
  <c r="P105" i="445"/>
  <c r="O105" i="445"/>
  <c r="N105" i="445"/>
  <c r="M105" i="445"/>
  <c r="L105" i="445"/>
  <c r="BX104" i="445"/>
  <c r="BY104" i="445" s="1"/>
  <c r="BH104" i="445"/>
  <c r="BG104" i="445"/>
  <c r="BF104" i="445"/>
  <c r="BE104" i="445"/>
  <c r="BD104" i="445"/>
  <c r="BC104" i="445"/>
  <c r="BB104" i="445"/>
  <c r="BA104" i="445"/>
  <c r="AZ104" i="445"/>
  <c r="AY104" i="445"/>
  <c r="AN104" i="445"/>
  <c r="BM104" i="445" s="1"/>
  <c r="AL104" i="445"/>
  <c r="AM104" i="445" s="1"/>
  <c r="AK104" i="445"/>
  <c r="AI104" i="445"/>
  <c r="AJ104" i="445" s="1"/>
  <c r="AH104" i="445"/>
  <c r="AG104" i="445"/>
  <c r="AF104" i="445"/>
  <c r="AE104" i="445"/>
  <c r="AD104" i="445"/>
  <c r="AC104" i="445"/>
  <c r="AB104" i="445"/>
  <c r="AA104" i="445"/>
  <c r="Z104" i="445"/>
  <c r="Y104" i="445"/>
  <c r="X104" i="445"/>
  <c r="W104" i="445"/>
  <c r="V104" i="445"/>
  <c r="U104" i="445"/>
  <c r="T104" i="445"/>
  <c r="S104" i="445"/>
  <c r="R104" i="445"/>
  <c r="Q104" i="445"/>
  <c r="P104" i="445"/>
  <c r="O104" i="445"/>
  <c r="N104" i="445"/>
  <c r="M104" i="445"/>
  <c r="L104" i="445"/>
  <c r="BX103" i="445"/>
  <c r="BY103" i="445" s="1"/>
  <c r="BH103" i="445"/>
  <c r="BG103" i="445"/>
  <c r="BF103" i="445"/>
  <c r="BE103" i="445"/>
  <c r="BD103" i="445"/>
  <c r="BC103" i="445"/>
  <c r="BB103" i="445"/>
  <c r="BA103" i="445"/>
  <c r="AZ103" i="445"/>
  <c r="AY103" i="445"/>
  <c r="AN103" i="445"/>
  <c r="BQ103" i="445" s="1"/>
  <c r="AL103" i="445"/>
  <c r="AM103" i="445" s="1"/>
  <c r="AK103" i="445"/>
  <c r="AI103" i="445"/>
  <c r="AJ103" i="445" s="1"/>
  <c r="AH103" i="445"/>
  <c r="AG103" i="445"/>
  <c r="AF103" i="445"/>
  <c r="AE103" i="445"/>
  <c r="AD103" i="445"/>
  <c r="AC103" i="445"/>
  <c r="AB103" i="445"/>
  <c r="AA103" i="445"/>
  <c r="Z103" i="445"/>
  <c r="Y103" i="445"/>
  <c r="X103" i="445"/>
  <c r="W103" i="445"/>
  <c r="V103" i="445"/>
  <c r="U103" i="445"/>
  <c r="T103" i="445"/>
  <c r="S103" i="445"/>
  <c r="R103" i="445"/>
  <c r="Q103" i="445"/>
  <c r="P103" i="445"/>
  <c r="O103" i="445"/>
  <c r="N103" i="445"/>
  <c r="M103" i="445"/>
  <c r="L103" i="445"/>
  <c r="BX102" i="445"/>
  <c r="BY102" i="445" s="1"/>
  <c r="BH102" i="445"/>
  <c r="BI102" i="445" s="1"/>
  <c r="BG102" i="445"/>
  <c r="BF102" i="445"/>
  <c r="BE102" i="445"/>
  <c r="BD102" i="445"/>
  <c r="BC102" i="445"/>
  <c r="BB102" i="445"/>
  <c r="BA102" i="445"/>
  <c r="AZ102" i="445"/>
  <c r="AY102" i="445"/>
  <c r="AN102" i="445"/>
  <c r="BS102" i="445" s="1"/>
  <c r="AL102" i="445"/>
  <c r="AM102" i="445" s="1"/>
  <c r="AK102" i="445"/>
  <c r="AI102" i="445"/>
  <c r="AJ102" i="445" s="1"/>
  <c r="AH102" i="445"/>
  <c r="AG102" i="445"/>
  <c r="AF102" i="445"/>
  <c r="AE102" i="445"/>
  <c r="AD102" i="445"/>
  <c r="AC102" i="445"/>
  <c r="AB102" i="445"/>
  <c r="AA102" i="445"/>
  <c r="Z102" i="445"/>
  <c r="Y102" i="445"/>
  <c r="X102" i="445"/>
  <c r="W102" i="445"/>
  <c r="V102" i="445"/>
  <c r="U102" i="445"/>
  <c r="T102" i="445"/>
  <c r="S102" i="445"/>
  <c r="R102" i="445"/>
  <c r="Q102" i="445"/>
  <c r="P102" i="445"/>
  <c r="O102" i="445"/>
  <c r="N102" i="445"/>
  <c r="M102" i="445"/>
  <c r="L102" i="445"/>
  <c r="BX101" i="445"/>
  <c r="BY101" i="445" s="1"/>
  <c r="BH101" i="445"/>
  <c r="BG101" i="445"/>
  <c r="BF101" i="445"/>
  <c r="BE101" i="445"/>
  <c r="BD101" i="445"/>
  <c r="BC101" i="445"/>
  <c r="BB101" i="445"/>
  <c r="BA101" i="445"/>
  <c r="AZ101" i="445"/>
  <c r="AY101" i="445"/>
  <c r="AN101" i="445"/>
  <c r="AL101" i="445"/>
  <c r="AM101" i="445" s="1"/>
  <c r="AK101" i="445"/>
  <c r="AI101" i="445"/>
  <c r="AJ101" i="445" s="1"/>
  <c r="AH101" i="445"/>
  <c r="AG101" i="445"/>
  <c r="AF101" i="445"/>
  <c r="AE101" i="445"/>
  <c r="AD101" i="445"/>
  <c r="AC101" i="445"/>
  <c r="AB101" i="445"/>
  <c r="AA101" i="445"/>
  <c r="Z101" i="445"/>
  <c r="Y101" i="445"/>
  <c r="X101" i="445"/>
  <c r="W101" i="445"/>
  <c r="V101" i="445"/>
  <c r="U101" i="445"/>
  <c r="T101" i="445"/>
  <c r="S101" i="445"/>
  <c r="R101" i="445"/>
  <c r="Q101" i="445"/>
  <c r="P101" i="445"/>
  <c r="O101" i="445"/>
  <c r="N101" i="445"/>
  <c r="M101" i="445"/>
  <c r="L101" i="445"/>
  <c r="BX100" i="445"/>
  <c r="BY100" i="445" s="1"/>
  <c r="BH100" i="445"/>
  <c r="BI100" i="445" s="1"/>
  <c r="BG100" i="445"/>
  <c r="BF100" i="445"/>
  <c r="BE100" i="445"/>
  <c r="BD100" i="445"/>
  <c r="BC100" i="445"/>
  <c r="BB100" i="445"/>
  <c r="BA100" i="445"/>
  <c r="AZ100" i="445"/>
  <c r="AY100" i="445"/>
  <c r="AN100" i="445"/>
  <c r="BL100" i="445" s="1"/>
  <c r="AL100" i="445"/>
  <c r="AM100" i="445" s="1"/>
  <c r="AK100" i="445"/>
  <c r="AJ100" i="445"/>
  <c r="AI100" i="445"/>
  <c r="AH100" i="445"/>
  <c r="AG100" i="445"/>
  <c r="AF100" i="445"/>
  <c r="AE100" i="445"/>
  <c r="AD100" i="445"/>
  <c r="AC100" i="445"/>
  <c r="AB100" i="445"/>
  <c r="AA100" i="445"/>
  <c r="Z100" i="445"/>
  <c r="Y100" i="445"/>
  <c r="X100" i="445"/>
  <c r="W100" i="445"/>
  <c r="V100" i="445"/>
  <c r="U100" i="445"/>
  <c r="T100" i="445"/>
  <c r="S100" i="445"/>
  <c r="R100" i="445"/>
  <c r="Q100" i="445"/>
  <c r="P100" i="445"/>
  <c r="O100" i="445"/>
  <c r="N100" i="445"/>
  <c r="M100" i="445"/>
  <c r="L100" i="445"/>
  <c r="BX99" i="445"/>
  <c r="BY99" i="445" s="1"/>
  <c r="BH99" i="445"/>
  <c r="BJ99" i="445" s="1"/>
  <c r="BG99" i="445"/>
  <c r="BF99" i="445"/>
  <c r="BE99" i="445"/>
  <c r="BD99" i="445"/>
  <c r="BC99" i="445"/>
  <c r="BB99" i="445"/>
  <c r="BA99" i="445"/>
  <c r="AZ99" i="445"/>
  <c r="AY99" i="445"/>
  <c r="AN99" i="445"/>
  <c r="AL99" i="445"/>
  <c r="AM99" i="445" s="1"/>
  <c r="AK99" i="445"/>
  <c r="AI99" i="445"/>
  <c r="AJ99" i="445" s="1"/>
  <c r="AH99" i="445"/>
  <c r="AG99" i="445"/>
  <c r="AF99" i="445"/>
  <c r="AE99" i="445"/>
  <c r="AD99" i="445"/>
  <c r="AC99" i="445"/>
  <c r="AB99" i="445"/>
  <c r="AA99" i="445"/>
  <c r="Z99" i="445"/>
  <c r="Y99" i="445"/>
  <c r="X99" i="445"/>
  <c r="W99" i="445"/>
  <c r="V99" i="445"/>
  <c r="U99" i="445"/>
  <c r="T99" i="445"/>
  <c r="S99" i="445"/>
  <c r="R99" i="445"/>
  <c r="Q99" i="445"/>
  <c r="P99" i="445"/>
  <c r="O99" i="445"/>
  <c r="N99" i="445"/>
  <c r="M99" i="445"/>
  <c r="L99" i="445"/>
  <c r="BX98" i="445"/>
  <c r="BY98" i="445" s="1"/>
  <c r="BH98" i="445"/>
  <c r="BG98" i="445"/>
  <c r="BF98" i="445"/>
  <c r="BE98" i="445"/>
  <c r="BD98" i="445"/>
  <c r="BC98" i="445"/>
  <c r="BB98" i="445"/>
  <c r="BA98" i="445"/>
  <c r="AZ98" i="445"/>
  <c r="AY98" i="445"/>
  <c r="AN98" i="445"/>
  <c r="AL98" i="445"/>
  <c r="AM98" i="445" s="1"/>
  <c r="AK98" i="445"/>
  <c r="AI98" i="445"/>
  <c r="AJ98" i="445" s="1"/>
  <c r="AH98" i="445"/>
  <c r="AG98" i="445"/>
  <c r="AF98" i="445"/>
  <c r="AE98" i="445"/>
  <c r="AD98" i="445"/>
  <c r="AC98" i="445"/>
  <c r="AB98" i="445"/>
  <c r="AA98" i="445"/>
  <c r="Z98" i="445"/>
  <c r="Y98" i="445"/>
  <c r="X98" i="445"/>
  <c r="W98" i="445"/>
  <c r="V98" i="445"/>
  <c r="U98" i="445"/>
  <c r="T98" i="445"/>
  <c r="S98" i="445"/>
  <c r="R98" i="445"/>
  <c r="Q98" i="445"/>
  <c r="P98" i="445"/>
  <c r="O98" i="445"/>
  <c r="N98" i="445"/>
  <c r="M98" i="445"/>
  <c r="L98" i="445"/>
  <c r="BX97" i="445"/>
  <c r="BY97" i="445" s="1"/>
  <c r="BH97" i="445"/>
  <c r="BK97" i="445" s="1"/>
  <c r="BJ97" i="445"/>
  <c r="BG97" i="445"/>
  <c r="BF97" i="445"/>
  <c r="BE97" i="445"/>
  <c r="BD97" i="445"/>
  <c r="BC97" i="445"/>
  <c r="BB97" i="445"/>
  <c r="BA97" i="445"/>
  <c r="AZ97" i="445"/>
  <c r="AY97" i="445"/>
  <c r="AN97" i="445"/>
  <c r="AV97" i="445" s="1"/>
  <c r="AW97" i="445" s="1"/>
  <c r="AL97" i="445"/>
  <c r="AM97" i="445" s="1"/>
  <c r="AK97" i="445"/>
  <c r="AI97" i="445"/>
  <c r="AJ97" i="445" s="1"/>
  <c r="AH97" i="445"/>
  <c r="AG97" i="445"/>
  <c r="AF97" i="445"/>
  <c r="AE97" i="445"/>
  <c r="AD97" i="445"/>
  <c r="AC97" i="445"/>
  <c r="AB97" i="445"/>
  <c r="AA97" i="445"/>
  <c r="Z97" i="445"/>
  <c r="Y97" i="445"/>
  <c r="X97" i="445"/>
  <c r="W97" i="445"/>
  <c r="V97" i="445"/>
  <c r="U97" i="445"/>
  <c r="T97" i="445"/>
  <c r="S97" i="445"/>
  <c r="R97" i="445"/>
  <c r="Q97" i="445"/>
  <c r="P97" i="445"/>
  <c r="O97" i="445"/>
  <c r="N97" i="445"/>
  <c r="M97" i="445"/>
  <c r="L97" i="445"/>
  <c r="BX96" i="445"/>
  <c r="BY96" i="445" s="1"/>
  <c r="BH96" i="445"/>
  <c r="BI96" i="445" s="1"/>
  <c r="BG96" i="445"/>
  <c r="BF96" i="445"/>
  <c r="BE96" i="445"/>
  <c r="BD96" i="445"/>
  <c r="BC96" i="445"/>
  <c r="BB96" i="445"/>
  <c r="BA96" i="445"/>
  <c r="AZ96" i="445"/>
  <c r="AY96" i="445"/>
  <c r="AN96" i="445"/>
  <c r="BP96" i="445" s="1"/>
  <c r="AL96" i="445"/>
  <c r="AM96" i="445" s="1"/>
  <c r="AK96" i="445"/>
  <c r="AI96" i="445"/>
  <c r="AJ96" i="445" s="1"/>
  <c r="AH96" i="445"/>
  <c r="AG96" i="445"/>
  <c r="AF96" i="445"/>
  <c r="AE96" i="445"/>
  <c r="AD96" i="445"/>
  <c r="AC96" i="445"/>
  <c r="AB96" i="445"/>
  <c r="AA96" i="445"/>
  <c r="Z96" i="445"/>
  <c r="Y96" i="445"/>
  <c r="X96" i="445"/>
  <c r="W96" i="445"/>
  <c r="V96" i="445"/>
  <c r="U96" i="445"/>
  <c r="T96" i="445"/>
  <c r="S96" i="445"/>
  <c r="R96" i="445"/>
  <c r="Q96" i="445"/>
  <c r="P96" i="445"/>
  <c r="O96" i="445"/>
  <c r="N96" i="445"/>
  <c r="M96" i="445"/>
  <c r="L96" i="445"/>
  <c r="BX95" i="445"/>
  <c r="BY95" i="445" s="1"/>
  <c r="BH95" i="445"/>
  <c r="BG95" i="445"/>
  <c r="BF95" i="445"/>
  <c r="BE95" i="445"/>
  <c r="BD95" i="445"/>
  <c r="BC95" i="445"/>
  <c r="BB95" i="445"/>
  <c r="BA95" i="445"/>
  <c r="AZ95" i="445"/>
  <c r="AY95" i="445"/>
  <c r="AN95" i="445"/>
  <c r="AV95" i="445" s="1"/>
  <c r="AW95" i="445" s="1"/>
  <c r="AL95" i="445"/>
  <c r="AM95" i="445" s="1"/>
  <c r="AK95" i="445"/>
  <c r="AI95" i="445"/>
  <c r="AJ95" i="445" s="1"/>
  <c r="AH95" i="445"/>
  <c r="AG95" i="445"/>
  <c r="AF95" i="445"/>
  <c r="AE95" i="445"/>
  <c r="AD95" i="445"/>
  <c r="AC95" i="445"/>
  <c r="AB95" i="445"/>
  <c r="AA95" i="445"/>
  <c r="Z95" i="445"/>
  <c r="Y95" i="445"/>
  <c r="X95" i="445"/>
  <c r="W95" i="445"/>
  <c r="V95" i="445"/>
  <c r="U95" i="445"/>
  <c r="T95" i="445"/>
  <c r="S95" i="445"/>
  <c r="R95" i="445"/>
  <c r="Q95" i="445"/>
  <c r="P95" i="445"/>
  <c r="O95" i="445"/>
  <c r="N95" i="445"/>
  <c r="M95" i="445"/>
  <c r="L95" i="445"/>
  <c r="BX94" i="445"/>
  <c r="BY94" i="445" s="1"/>
  <c r="BH94" i="445"/>
  <c r="BI94" i="445" s="1"/>
  <c r="BG94" i="445"/>
  <c r="BF94" i="445"/>
  <c r="BE94" i="445"/>
  <c r="BD94" i="445"/>
  <c r="BC94" i="445"/>
  <c r="BB94" i="445"/>
  <c r="BA94" i="445"/>
  <c r="AZ94" i="445"/>
  <c r="AY94" i="445"/>
  <c r="AN94" i="445"/>
  <c r="BP94" i="445" s="1"/>
  <c r="AL94" i="445"/>
  <c r="AM94" i="445" s="1"/>
  <c r="AK94" i="445"/>
  <c r="AI94" i="445"/>
  <c r="AJ94" i="445" s="1"/>
  <c r="AH94" i="445"/>
  <c r="AG94" i="445"/>
  <c r="AF94" i="445"/>
  <c r="AE94" i="445"/>
  <c r="AD94" i="445"/>
  <c r="AC94" i="445"/>
  <c r="AB94" i="445"/>
  <c r="AA94" i="445"/>
  <c r="Z94" i="445"/>
  <c r="Y94" i="445"/>
  <c r="X94" i="445"/>
  <c r="W94" i="445"/>
  <c r="V94" i="445"/>
  <c r="U94" i="445"/>
  <c r="T94" i="445"/>
  <c r="S94" i="445"/>
  <c r="R94" i="445"/>
  <c r="Q94" i="445"/>
  <c r="P94" i="445"/>
  <c r="O94" i="445"/>
  <c r="N94" i="445"/>
  <c r="M94" i="445"/>
  <c r="L94" i="445"/>
  <c r="BX93" i="445"/>
  <c r="BY93" i="445" s="1"/>
  <c r="BS93" i="445"/>
  <c r="BH93" i="445"/>
  <c r="BI93" i="445" s="1"/>
  <c r="BG93" i="445"/>
  <c r="BF93" i="445"/>
  <c r="BE93" i="445"/>
  <c r="BD93" i="445"/>
  <c r="BC93" i="445"/>
  <c r="BB93" i="445"/>
  <c r="BA93" i="445"/>
  <c r="AZ93" i="445"/>
  <c r="AY93" i="445"/>
  <c r="AN93" i="445"/>
  <c r="AT93" i="445" s="1"/>
  <c r="AL93" i="445"/>
  <c r="AM93" i="445" s="1"/>
  <c r="AK93" i="445"/>
  <c r="AI93" i="445"/>
  <c r="AJ93" i="445" s="1"/>
  <c r="AH93" i="445"/>
  <c r="AG93" i="445"/>
  <c r="AF93" i="445"/>
  <c r="AE93" i="445"/>
  <c r="AD93" i="445"/>
  <c r="AC93" i="445"/>
  <c r="AB93" i="445"/>
  <c r="AA93" i="445"/>
  <c r="Z93" i="445"/>
  <c r="Y93" i="445"/>
  <c r="X93" i="445"/>
  <c r="W93" i="445"/>
  <c r="V93" i="445"/>
  <c r="U93" i="445"/>
  <c r="T93" i="445"/>
  <c r="S93" i="445"/>
  <c r="R93" i="445"/>
  <c r="Q93" i="445"/>
  <c r="P93" i="445"/>
  <c r="O93" i="445"/>
  <c r="N93" i="445"/>
  <c r="M93" i="445"/>
  <c r="L93" i="445"/>
  <c r="BX92" i="445"/>
  <c r="BY92" i="445" s="1"/>
  <c r="BH92" i="445"/>
  <c r="BG92" i="445"/>
  <c r="BF92" i="445"/>
  <c r="BE92" i="445"/>
  <c r="BD92" i="445"/>
  <c r="BC92" i="445"/>
  <c r="BB92" i="445"/>
  <c r="BA92" i="445"/>
  <c r="AZ92" i="445"/>
  <c r="AY92" i="445"/>
  <c r="AN92" i="445"/>
  <c r="AR92" i="445" s="1"/>
  <c r="AL92" i="445"/>
  <c r="AM92" i="445" s="1"/>
  <c r="AK92" i="445"/>
  <c r="AI92" i="445"/>
  <c r="AJ92" i="445" s="1"/>
  <c r="AH92" i="445"/>
  <c r="AG92" i="445"/>
  <c r="AF92" i="445"/>
  <c r="AE92" i="445"/>
  <c r="AD92" i="445"/>
  <c r="AC92" i="445"/>
  <c r="AB92" i="445"/>
  <c r="AA92" i="445"/>
  <c r="Z92" i="445"/>
  <c r="Y92" i="445"/>
  <c r="X92" i="445"/>
  <c r="W92" i="445"/>
  <c r="V92" i="445"/>
  <c r="U92" i="445"/>
  <c r="T92" i="445"/>
  <c r="S92" i="445"/>
  <c r="R92" i="445"/>
  <c r="Q92" i="445"/>
  <c r="P92" i="445"/>
  <c r="O92" i="445"/>
  <c r="N92" i="445"/>
  <c r="M92" i="445"/>
  <c r="L92" i="445"/>
  <c r="BX91" i="445"/>
  <c r="BY91" i="445" s="1"/>
  <c r="BH91" i="445"/>
  <c r="BG91" i="445"/>
  <c r="BF91" i="445"/>
  <c r="BE91" i="445"/>
  <c r="BD91" i="445"/>
  <c r="BC91" i="445"/>
  <c r="BB91" i="445"/>
  <c r="BA91" i="445"/>
  <c r="AZ91" i="445"/>
  <c r="AY91" i="445"/>
  <c r="AN91" i="445"/>
  <c r="AL91" i="445"/>
  <c r="AM91" i="445" s="1"/>
  <c r="AK91" i="445"/>
  <c r="AI91" i="445"/>
  <c r="AJ91" i="445" s="1"/>
  <c r="AH91" i="445"/>
  <c r="AG91" i="445"/>
  <c r="AF91" i="445"/>
  <c r="AE91" i="445"/>
  <c r="AD91" i="445"/>
  <c r="AC91" i="445"/>
  <c r="AB91" i="445"/>
  <c r="AA91" i="445"/>
  <c r="Z91" i="445"/>
  <c r="Y91" i="445"/>
  <c r="X91" i="445"/>
  <c r="W91" i="445"/>
  <c r="V91" i="445"/>
  <c r="U91" i="445"/>
  <c r="T91" i="445"/>
  <c r="S91" i="445"/>
  <c r="R91" i="445"/>
  <c r="Q91" i="445"/>
  <c r="P91" i="445"/>
  <c r="O91" i="445"/>
  <c r="N91" i="445"/>
  <c r="M91" i="445"/>
  <c r="L91" i="445"/>
  <c r="BX90" i="445"/>
  <c r="BY90" i="445" s="1"/>
  <c r="BH90" i="445"/>
  <c r="BI90" i="445" s="1"/>
  <c r="BG90" i="445"/>
  <c r="BF90" i="445"/>
  <c r="BE90" i="445"/>
  <c r="BD90" i="445"/>
  <c r="BC90" i="445"/>
  <c r="BB90" i="445"/>
  <c r="BA90" i="445"/>
  <c r="AZ90" i="445"/>
  <c r="AY90" i="445"/>
  <c r="AN90" i="445"/>
  <c r="BO90" i="445" s="1"/>
  <c r="AL90" i="445"/>
  <c r="AM90" i="445" s="1"/>
  <c r="AK90" i="445"/>
  <c r="AI90" i="445"/>
  <c r="AJ90" i="445" s="1"/>
  <c r="AH90" i="445"/>
  <c r="AG90" i="445"/>
  <c r="AF90" i="445"/>
  <c r="AE90" i="445"/>
  <c r="AD90" i="445"/>
  <c r="AC90" i="445"/>
  <c r="AB90" i="445"/>
  <c r="AA90" i="445"/>
  <c r="Z90" i="445"/>
  <c r="Y90" i="445"/>
  <c r="X90" i="445"/>
  <c r="W90" i="445"/>
  <c r="V90" i="445"/>
  <c r="U90" i="445"/>
  <c r="T90" i="445"/>
  <c r="S90" i="445"/>
  <c r="R90" i="445"/>
  <c r="Q90" i="445"/>
  <c r="P90" i="445"/>
  <c r="O90" i="445"/>
  <c r="N90" i="445"/>
  <c r="M90" i="445"/>
  <c r="L90" i="445"/>
  <c r="BX89" i="445"/>
  <c r="BY89" i="445" s="1"/>
  <c r="BH89" i="445"/>
  <c r="BJ89" i="445" s="1"/>
  <c r="BG89" i="445"/>
  <c r="BF89" i="445"/>
  <c r="BE89" i="445"/>
  <c r="BD89" i="445"/>
  <c r="BC89" i="445"/>
  <c r="BB89" i="445"/>
  <c r="BA89" i="445"/>
  <c r="AZ89" i="445"/>
  <c r="AY89" i="445"/>
  <c r="AN89" i="445"/>
  <c r="AL89" i="445"/>
  <c r="AM89" i="445" s="1"/>
  <c r="AK89" i="445"/>
  <c r="AI89" i="445"/>
  <c r="AJ89" i="445" s="1"/>
  <c r="AH89" i="445"/>
  <c r="AG89" i="445"/>
  <c r="AF89" i="445"/>
  <c r="AE89" i="445"/>
  <c r="AD89" i="445"/>
  <c r="AC89" i="445"/>
  <c r="AB89" i="445"/>
  <c r="AA89" i="445"/>
  <c r="Z89" i="445"/>
  <c r="Y89" i="445"/>
  <c r="X89" i="445"/>
  <c r="W89" i="445"/>
  <c r="V89" i="445"/>
  <c r="U89" i="445"/>
  <c r="T89" i="445"/>
  <c r="S89" i="445"/>
  <c r="R89" i="445"/>
  <c r="Q89" i="445"/>
  <c r="P89" i="445"/>
  <c r="O89" i="445"/>
  <c r="N89" i="445"/>
  <c r="M89" i="445"/>
  <c r="L89" i="445"/>
  <c r="BX88" i="445"/>
  <c r="BY88" i="445" s="1"/>
  <c r="BH88" i="445"/>
  <c r="BJ88" i="445" s="1"/>
  <c r="BG88" i="445"/>
  <c r="BF88" i="445"/>
  <c r="BE88" i="445"/>
  <c r="BD88" i="445"/>
  <c r="BC88" i="445"/>
  <c r="BB88" i="445"/>
  <c r="BA88" i="445"/>
  <c r="AZ88" i="445"/>
  <c r="AY88" i="445"/>
  <c r="AN88" i="445"/>
  <c r="AL88" i="445"/>
  <c r="AM88" i="445" s="1"/>
  <c r="AK88" i="445"/>
  <c r="AI88" i="445"/>
  <c r="AJ88" i="445" s="1"/>
  <c r="AH88" i="445"/>
  <c r="AG88" i="445"/>
  <c r="AF88" i="445"/>
  <c r="AE88" i="445"/>
  <c r="AD88" i="445"/>
  <c r="AC88" i="445"/>
  <c r="AB88" i="445"/>
  <c r="AA88" i="445"/>
  <c r="Z88" i="445"/>
  <c r="Y88" i="445"/>
  <c r="X88" i="445"/>
  <c r="W88" i="445"/>
  <c r="V88" i="445"/>
  <c r="U88" i="445"/>
  <c r="T88" i="445"/>
  <c r="S88" i="445"/>
  <c r="R88" i="445"/>
  <c r="Q88" i="445"/>
  <c r="P88" i="445"/>
  <c r="O88" i="445"/>
  <c r="N88" i="445"/>
  <c r="M88" i="445"/>
  <c r="L88" i="445"/>
  <c r="BX87" i="445"/>
  <c r="BY87" i="445" s="1"/>
  <c r="BH87" i="445"/>
  <c r="BG87" i="445"/>
  <c r="BF87" i="445"/>
  <c r="BE87" i="445"/>
  <c r="BD87" i="445"/>
  <c r="BC87" i="445"/>
  <c r="BB87" i="445"/>
  <c r="BA87" i="445"/>
  <c r="AZ87" i="445"/>
  <c r="AY87" i="445"/>
  <c r="AN87" i="445"/>
  <c r="AL87" i="445"/>
  <c r="AM87" i="445"/>
  <c r="AK87" i="445"/>
  <c r="AI87" i="445"/>
  <c r="AJ87" i="445" s="1"/>
  <c r="AH87" i="445"/>
  <c r="AG87" i="445"/>
  <c r="AF87" i="445"/>
  <c r="AE87" i="445"/>
  <c r="AD87" i="445"/>
  <c r="AC87" i="445"/>
  <c r="AB87" i="445"/>
  <c r="AA87" i="445"/>
  <c r="Z87" i="445"/>
  <c r="Y87" i="445"/>
  <c r="X87" i="445"/>
  <c r="W87" i="445"/>
  <c r="V87" i="445"/>
  <c r="U87" i="445"/>
  <c r="T87" i="445"/>
  <c r="S87" i="445"/>
  <c r="R87" i="445"/>
  <c r="Q87" i="445"/>
  <c r="P87" i="445"/>
  <c r="O87" i="445"/>
  <c r="N87" i="445"/>
  <c r="M87" i="445"/>
  <c r="L87" i="445"/>
  <c r="BX86" i="445"/>
  <c r="BY86" i="445" s="1"/>
  <c r="BH86" i="445"/>
  <c r="BG86" i="445"/>
  <c r="BF86" i="445"/>
  <c r="BE86" i="445"/>
  <c r="BD86" i="445"/>
  <c r="BC86" i="445"/>
  <c r="BB86" i="445"/>
  <c r="BA86" i="445"/>
  <c r="AZ86" i="445"/>
  <c r="AY86" i="445"/>
  <c r="AN86" i="445"/>
  <c r="AL86" i="445"/>
  <c r="AM86" i="445" s="1"/>
  <c r="AK86" i="445"/>
  <c r="AI86" i="445"/>
  <c r="AJ86" i="445" s="1"/>
  <c r="AH86" i="445"/>
  <c r="AG86" i="445"/>
  <c r="AF86" i="445"/>
  <c r="AE86" i="445"/>
  <c r="AD86" i="445"/>
  <c r="AC86" i="445"/>
  <c r="AB86" i="445"/>
  <c r="AA86" i="445"/>
  <c r="Z86" i="445"/>
  <c r="Y86" i="445"/>
  <c r="X86" i="445"/>
  <c r="W86" i="445"/>
  <c r="V86" i="445"/>
  <c r="U86" i="445"/>
  <c r="T86" i="445"/>
  <c r="S86" i="445"/>
  <c r="R86" i="445"/>
  <c r="Q86" i="445"/>
  <c r="P86" i="445"/>
  <c r="O86" i="445"/>
  <c r="N86" i="445"/>
  <c r="M86" i="445"/>
  <c r="L86" i="445"/>
  <c r="BX85" i="445"/>
  <c r="BY85" i="445" s="1"/>
  <c r="BK85" i="445"/>
  <c r="BI85" i="445"/>
  <c r="BH85" i="445"/>
  <c r="BJ85" i="445"/>
  <c r="BG85" i="445"/>
  <c r="BF85" i="445"/>
  <c r="BE85" i="445"/>
  <c r="BD85" i="445"/>
  <c r="BC85" i="445"/>
  <c r="BB85" i="445"/>
  <c r="BA85" i="445"/>
  <c r="AZ85" i="445"/>
  <c r="AY85" i="445"/>
  <c r="AN85" i="445"/>
  <c r="BQ85" i="445" s="1"/>
  <c r="AL85" i="445"/>
  <c r="AM85" i="445" s="1"/>
  <c r="AK85" i="445"/>
  <c r="AI85" i="445"/>
  <c r="AJ85" i="445" s="1"/>
  <c r="AH85" i="445"/>
  <c r="AG85" i="445"/>
  <c r="AF85" i="445"/>
  <c r="AE85" i="445"/>
  <c r="AD85" i="445"/>
  <c r="AC85" i="445"/>
  <c r="AB85" i="445"/>
  <c r="AA85" i="445"/>
  <c r="Z85" i="445"/>
  <c r="Y85" i="445"/>
  <c r="X85" i="445"/>
  <c r="W85" i="445"/>
  <c r="V85" i="445"/>
  <c r="U85" i="445"/>
  <c r="T85" i="445"/>
  <c r="S85" i="445"/>
  <c r="R85" i="445"/>
  <c r="Q85" i="445"/>
  <c r="P85" i="445"/>
  <c r="O85" i="445"/>
  <c r="N85" i="445"/>
  <c r="M85" i="445"/>
  <c r="L85" i="445"/>
  <c r="BX84" i="445"/>
  <c r="BY84" i="445" s="1"/>
  <c r="BM84" i="445"/>
  <c r="BH84" i="445"/>
  <c r="BG84" i="445"/>
  <c r="BF84" i="445"/>
  <c r="BE84" i="445"/>
  <c r="BD84" i="445"/>
  <c r="BC84" i="445"/>
  <c r="BB84" i="445"/>
  <c r="BA84" i="445"/>
  <c r="AZ84" i="445"/>
  <c r="AY84" i="445"/>
  <c r="AN84" i="445"/>
  <c r="AL84" i="445"/>
  <c r="AM84" i="445" s="1"/>
  <c r="AK84" i="445"/>
  <c r="AI84" i="445"/>
  <c r="AJ84" i="445" s="1"/>
  <c r="AH84" i="445"/>
  <c r="AG84" i="445"/>
  <c r="AF84" i="445"/>
  <c r="AE84" i="445"/>
  <c r="AD84" i="445"/>
  <c r="AC84" i="445"/>
  <c r="AB84" i="445"/>
  <c r="AA84" i="445"/>
  <c r="Z84" i="445"/>
  <c r="Y84" i="445"/>
  <c r="X84" i="445"/>
  <c r="W84" i="445"/>
  <c r="V84" i="445"/>
  <c r="U84" i="445"/>
  <c r="T84" i="445"/>
  <c r="S84" i="445"/>
  <c r="R84" i="445"/>
  <c r="Q84" i="445"/>
  <c r="P84" i="445"/>
  <c r="O84" i="445"/>
  <c r="N84" i="445"/>
  <c r="M84" i="445"/>
  <c r="L84" i="445"/>
  <c r="BY83" i="445"/>
  <c r="BX83" i="445"/>
  <c r="BH83" i="445"/>
  <c r="BG83" i="445"/>
  <c r="BF83" i="445"/>
  <c r="BE83" i="445"/>
  <c r="BD83" i="445"/>
  <c r="BC83" i="445"/>
  <c r="BB83" i="445"/>
  <c r="BA83" i="445"/>
  <c r="AZ83" i="445"/>
  <c r="AY83" i="445"/>
  <c r="AN83" i="445"/>
  <c r="BM83" i="445" s="1"/>
  <c r="AL83" i="445"/>
  <c r="AM83" i="445" s="1"/>
  <c r="AK83" i="445"/>
  <c r="AI83" i="445"/>
  <c r="AJ83" i="445" s="1"/>
  <c r="AH83" i="445"/>
  <c r="AG83" i="445"/>
  <c r="AF83" i="445"/>
  <c r="AE83" i="445"/>
  <c r="AD83" i="445"/>
  <c r="AC83" i="445"/>
  <c r="AB83" i="445"/>
  <c r="AA83" i="445"/>
  <c r="Z83" i="445"/>
  <c r="Y83" i="445"/>
  <c r="X83" i="445"/>
  <c r="W83" i="445"/>
  <c r="V83" i="445"/>
  <c r="U83" i="445"/>
  <c r="T83" i="445"/>
  <c r="S83" i="445"/>
  <c r="R83" i="445"/>
  <c r="Q83" i="445"/>
  <c r="P83" i="445"/>
  <c r="O83" i="445"/>
  <c r="N83" i="445"/>
  <c r="M83" i="445"/>
  <c r="L83" i="445"/>
  <c r="BX82" i="445"/>
  <c r="BY82" i="445" s="1"/>
  <c r="BH82" i="445"/>
  <c r="BJ82" i="445" s="1"/>
  <c r="BG82" i="445"/>
  <c r="BF82" i="445"/>
  <c r="BE82" i="445"/>
  <c r="BD82" i="445"/>
  <c r="BC82" i="445"/>
  <c r="BB82" i="445"/>
  <c r="BA82" i="445"/>
  <c r="AZ82" i="445"/>
  <c r="AY82" i="445"/>
  <c r="AN82" i="445"/>
  <c r="AL82" i="445"/>
  <c r="AM82" i="445" s="1"/>
  <c r="AK82" i="445"/>
  <c r="AI82" i="445"/>
  <c r="AJ82" i="445" s="1"/>
  <c r="AH82" i="445"/>
  <c r="AG82" i="445"/>
  <c r="AF82" i="445"/>
  <c r="AE82" i="445"/>
  <c r="AD82" i="445"/>
  <c r="AC82" i="445"/>
  <c r="AB82" i="445"/>
  <c r="AA82" i="445"/>
  <c r="Z82" i="445"/>
  <c r="Y82" i="445"/>
  <c r="X82" i="445"/>
  <c r="W82" i="445"/>
  <c r="V82" i="445"/>
  <c r="U82" i="445"/>
  <c r="T82" i="445"/>
  <c r="S82" i="445"/>
  <c r="R82" i="445"/>
  <c r="Q82" i="445"/>
  <c r="P82" i="445"/>
  <c r="O82" i="445"/>
  <c r="N82" i="445"/>
  <c r="M82" i="445"/>
  <c r="L82" i="445"/>
  <c r="BX81" i="445"/>
  <c r="BY81" i="445" s="1"/>
  <c r="BH81" i="445"/>
  <c r="BK81" i="445" s="1"/>
  <c r="BG81" i="445"/>
  <c r="BF81" i="445"/>
  <c r="BE81" i="445"/>
  <c r="BD81" i="445"/>
  <c r="BC81" i="445"/>
  <c r="BB81" i="445"/>
  <c r="BA81" i="445"/>
  <c r="AZ81" i="445"/>
  <c r="AY81" i="445"/>
  <c r="AN81" i="445"/>
  <c r="AL81" i="445"/>
  <c r="AM81" i="445" s="1"/>
  <c r="AK81" i="445"/>
  <c r="AI81" i="445"/>
  <c r="AJ81" i="445" s="1"/>
  <c r="AH81" i="445"/>
  <c r="AG81" i="445"/>
  <c r="AF81" i="445"/>
  <c r="AE81" i="445"/>
  <c r="AD81" i="445"/>
  <c r="AC81" i="445"/>
  <c r="AB81" i="445"/>
  <c r="AA81" i="445"/>
  <c r="Z81" i="445"/>
  <c r="Y81" i="445"/>
  <c r="X81" i="445"/>
  <c r="W81" i="445"/>
  <c r="V81" i="445"/>
  <c r="U81" i="445"/>
  <c r="T81" i="445"/>
  <c r="S81" i="445"/>
  <c r="R81" i="445"/>
  <c r="Q81" i="445"/>
  <c r="P81" i="445"/>
  <c r="O81" i="445"/>
  <c r="N81" i="445"/>
  <c r="M81" i="445"/>
  <c r="L81" i="445"/>
  <c r="BX80" i="445"/>
  <c r="BY80" i="445" s="1"/>
  <c r="BH80" i="445"/>
  <c r="BG80" i="445"/>
  <c r="BF80" i="445"/>
  <c r="BE80" i="445"/>
  <c r="BD80" i="445"/>
  <c r="BC80" i="445"/>
  <c r="BB80" i="445"/>
  <c r="BA80" i="445"/>
  <c r="AZ80" i="445"/>
  <c r="AY80" i="445"/>
  <c r="AN80" i="445"/>
  <c r="BR80" i="445" s="1"/>
  <c r="AL80" i="445"/>
  <c r="AM80" i="445" s="1"/>
  <c r="AK80" i="445"/>
  <c r="AI80" i="445"/>
  <c r="AJ80" i="445" s="1"/>
  <c r="AH80" i="445"/>
  <c r="AG80" i="445"/>
  <c r="AF80" i="445"/>
  <c r="AE80" i="445"/>
  <c r="AD80" i="445"/>
  <c r="AC80" i="445"/>
  <c r="AB80" i="445"/>
  <c r="AA80" i="445"/>
  <c r="Z80" i="445"/>
  <c r="Y80" i="445"/>
  <c r="X80" i="445"/>
  <c r="W80" i="445"/>
  <c r="V80" i="445"/>
  <c r="U80" i="445"/>
  <c r="T80" i="445"/>
  <c r="S80" i="445"/>
  <c r="R80" i="445"/>
  <c r="Q80" i="445"/>
  <c r="P80" i="445"/>
  <c r="O80" i="445"/>
  <c r="N80" i="445"/>
  <c r="M80" i="445"/>
  <c r="L80" i="445"/>
  <c r="BY79" i="445"/>
  <c r="BX79" i="445"/>
  <c r="BS79" i="445"/>
  <c r="BH79" i="445"/>
  <c r="BG79" i="445"/>
  <c r="BF79" i="445"/>
  <c r="BE79" i="445"/>
  <c r="BD79" i="445"/>
  <c r="BC79" i="445"/>
  <c r="BB79" i="445"/>
  <c r="BA79" i="445"/>
  <c r="AZ79" i="445"/>
  <c r="AY79" i="445"/>
  <c r="AV79" i="445"/>
  <c r="AW79" i="445" s="1"/>
  <c r="AN79" i="445"/>
  <c r="BN79" i="445" s="1"/>
  <c r="AL79" i="445"/>
  <c r="AM79" i="445" s="1"/>
  <c r="AK79" i="445"/>
  <c r="AI79" i="445"/>
  <c r="AJ79" i="445" s="1"/>
  <c r="AH79" i="445"/>
  <c r="AG79" i="445"/>
  <c r="AF79" i="445"/>
  <c r="AE79" i="445"/>
  <c r="AD79" i="445"/>
  <c r="AC79" i="445"/>
  <c r="AB79" i="445"/>
  <c r="AA79" i="445"/>
  <c r="Z79" i="445"/>
  <c r="Y79" i="445"/>
  <c r="X79" i="445"/>
  <c r="W79" i="445"/>
  <c r="V79" i="445"/>
  <c r="U79" i="445"/>
  <c r="T79" i="445"/>
  <c r="S79" i="445"/>
  <c r="R79" i="445"/>
  <c r="Q79" i="445"/>
  <c r="P79" i="445"/>
  <c r="O79" i="445"/>
  <c r="N79" i="445"/>
  <c r="M79" i="445"/>
  <c r="L79" i="445"/>
  <c r="BX78" i="445"/>
  <c r="BY78" i="445" s="1"/>
  <c r="BH78" i="445"/>
  <c r="BI78" i="445"/>
  <c r="BG78" i="445"/>
  <c r="BF78" i="445"/>
  <c r="BE78" i="445"/>
  <c r="BD78" i="445"/>
  <c r="BC78" i="445"/>
  <c r="BB78" i="445"/>
  <c r="BA78" i="445"/>
  <c r="AZ78" i="445"/>
  <c r="AY78" i="445"/>
  <c r="AN78" i="445"/>
  <c r="BR78" i="445" s="1"/>
  <c r="AL78" i="445"/>
  <c r="AM78" i="445" s="1"/>
  <c r="AK78" i="445"/>
  <c r="AI78" i="445"/>
  <c r="AJ78" i="445" s="1"/>
  <c r="AH78" i="445"/>
  <c r="AG78" i="445"/>
  <c r="AF78" i="445"/>
  <c r="AE78" i="445"/>
  <c r="AD78" i="445"/>
  <c r="AC78" i="445"/>
  <c r="AB78" i="445"/>
  <c r="AA78" i="445"/>
  <c r="Z78" i="445"/>
  <c r="Y78" i="445"/>
  <c r="X78" i="445"/>
  <c r="W78" i="445"/>
  <c r="V78" i="445"/>
  <c r="U78" i="445"/>
  <c r="T78" i="445"/>
  <c r="S78" i="445"/>
  <c r="R78" i="445"/>
  <c r="Q78" i="445"/>
  <c r="P78" i="445"/>
  <c r="O78" i="445"/>
  <c r="N78" i="445"/>
  <c r="M78" i="445"/>
  <c r="L78" i="445"/>
  <c r="BX77" i="445"/>
  <c r="BY77" i="445" s="1"/>
  <c r="BH77" i="445"/>
  <c r="BG77" i="445"/>
  <c r="BF77" i="445"/>
  <c r="BE77" i="445"/>
  <c r="BD77" i="445"/>
  <c r="BC77" i="445"/>
  <c r="BB77" i="445"/>
  <c r="BA77" i="445"/>
  <c r="AZ77" i="445"/>
  <c r="AY77" i="445"/>
  <c r="AN77" i="445"/>
  <c r="AL77" i="445"/>
  <c r="AM77" i="445" s="1"/>
  <c r="AK77" i="445"/>
  <c r="AI77" i="445"/>
  <c r="AJ77" i="445" s="1"/>
  <c r="AH77" i="445"/>
  <c r="AG77" i="445"/>
  <c r="AF77" i="445"/>
  <c r="AE77" i="445"/>
  <c r="AD77" i="445"/>
  <c r="AC77" i="445"/>
  <c r="AB77" i="445"/>
  <c r="AA77" i="445"/>
  <c r="Z77" i="445"/>
  <c r="Y77" i="445"/>
  <c r="X77" i="445"/>
  <c r="W77" i="445"/>
  <c r="V77" i="445"/>
  <c r="U77" i="445"/>
  <c r="T77" i="445"/>
  <c r="S77" i="445"/>
  <c r="R77" i="445"/>
  <c r="Q77" i="445"/>
  <c r="P77" i="445"/>
  <c r="O77" i="445"/>
  <c r="N77" i="445"/>
  <c r="M77" i="445"/>
  <c r="L77" i="445"/>
  <c r="BX76" i="445"/>
  <c r="BY76" i="445" s="1"/>
  <c r="BH76" i="445"/>
  <c r="BG76" i="445"/>
  <c r="BF76" i="445"/>
  <c r="BE76" i="445"/>
  <c r="BD76" i="445"/>
  <c r="BC76" i="445"/>
  <c r="BB76" i="445"/>
  <c r="BA76" i="445"/>
  <c r="AZ76" i="445"/>
  <c r="AY76" i="445"/>
  <c r="AN76" i="445"/>
  <c r="BT76" i="445" s="1"/>
  <c r="AL76" i="445"/>
  <c r="AM76" i="445" s="1"/>
  <c r="AK76" i="445"/>
  <c r="AI76" i="445"/>
  <c r="AJ76" i="445" s="1"/>
  <c r="AH76" i="445"/>
  <c r="AG76" i="445"/>
  <c r="AF76" i="445"/>
  <c r="AE76" i="445"/>
  <c r="AD76" i="445"/>
  <c r="AC76" i="445"/>
  <c r="AB76" i="445"/>
  <c r="AA76" i="445"/>
  <c r="Z76" i="445"/>
  <c r="Y76" i="445"/>
  <c r="X76" i="445"/>
  <c r="W76" i="445"/>
  <c r="V76" i="445"/>
  <c r="U76" i="445"/>
  <c r="T76" i="445"/>
  <c r="S76" i="445"/>
  <c r="R76" i="445"/>
  <c r="Q76" i="445"/>
  <c r="P76" i="445"/>
  <c r="O76" i="445"/>
  <c r="N76" i="445"/>
  <c r="M76" i="445"/>
  <c r="L76" i="445"/>
  <c r="BX75" i="445"/>
  <c r="BY75" i="445" s="1"/>
  <c r="BS75" i="445"/>
  <c r="BH75" i="445"/>
  <c r="BJ75" i="445" s="1"/>
  <c r="BG75" i="445"/>
  <c r="BF75" i="445"/>
  <c r="BE75" i="445"/>
  <c r="BD75" i="445"/>
  <c r="BC75" i="445"/>
  <c r="BB75" i="445"/>
  <c r="BA75" i="445"/>
  <c r="AZ75" i="445"/>
  <c r="AY75" i="445"/>
  <c r="AN75" i="445"/>
  <c r="AS75" i="445" s="1"/>
  <c r="AL75" i="445"/>
  <c r="AM75" i="445" s="1"/>
  <c r="AK75" i="445"/>
  <c r="AI75" i="445"/>
  <c r="AJ75" i="445" s="1"/>
  <c r="AH75" i="445"/>
  <c r="AG75" i="445"/>
  <c r="AF75" i="445"/>
  <c r="AE75" i="445"/>
  <c r="AD75" i="445"/>
  <c r="AC75" i="445"/>
  <c r="AB75" i="445"/>
  <c r="AA75" i="445"/>
  <c r="Z75" i="445"/>
  <c r="Y75" i="445"/>
  <c r="X75" i="445"/>
  <c r="W75" i="445"/>
  <c r="V75" i="445"/>
  <c r="U75" i="445"/>
  <c r="T75" i="445"/>
  <c r="S75" i="445"/>
  <c r="R75" i="445"/>
  <c r="Q75" i="445"/>
  <c r="P75" i="445"/>
  <c r="O75" i="445"/>
  <c r="N75" i="445"/>
  <c r="M75" i="445"/>
  <c r="L75" i="445"/>
  <c r="BX74" i="445"/>
  <c r="BY74" i="445" s="1"/>
  <c r="BH74" i="445"/>
  <c r="BG74" i="445"/>
  <c r="BF74" i="445"/>
  <c r="BE74" i="445"/>
  <c r="BD74" i="445"/>
  <c r="BC74" i="445"/>
  <c r="BB74" i="445"/>
  <c r="BA74" i="445"/>
  <c r="AZ74" i="445"/>
  <c r="AY74" i="445"/>
  <c r="AN74" i="445"/>
  <c r="BP74" i="445" s="1"/>
  <c r="AL74" i="445"/>
  <c r="AM74" i="445" s="1"/>
  <c r="AK74" i="445"/>
  <c r="AI74" i="445"/>
  <c r="AJ74" i="445" s="1"/>
  <c r="AH74" i="445"/>
  <c r="AG74" i="445"/>
  <c r="AF74" i="445"/>
  <c r="AE74" i="445"/>
  <c r="AD74" i="445"/>
  <c r="AC74" i="445"/>
  <c r="AB74" i="445"/>
  <c r="AA74" i="445"/>
  <c r="Z74" i="445"/>
  <c r="Y74" i="445"/>
  <c r="X74" i="445"/>
  <c r="W74" i="445"/>
  <c r="V74" i="445"/>
  <c r="U74" i="445"/>
  <c r="T74" i="445"/>
  <c r="S74" i="445"/>
  <c r="R74" i="445"/>
  <c r="Q74" i="445"/>
  <c r="P74" i="445"/>
  <c r="O74" i="445"/>
  <c r="N74" i="445"/>
  <c r="M74" i="445"/>
  <c r="L74" i="445"/>
  <c r="BX73" i="445"/>
  <c r="BY73" i="445" s="1"/>
  <c r="BH73" i="445"/>
  <c r="BG73" i="445"/>
  <c r="BF73" i="445"/>
  <c r="BE73" i="445"/>
  <c r="BD73" i="445"/>
  <c r="BC73" i="445"/>
  <c r="BB73" i="445"/>
  <c r="BA73" i="445"/>
  <c r="AZ73" i="445"/>
  <c r="AY73" i="445"/>
  <c r="AN73" i="445"/>
  <c r="BS73" i="445" s="1"/>
  <c r="AL73" i="445"/>
  <c r="AM73" i="445" s="1"/>
  <c r="AK73" i="445"/>
  <c r="AI73" i="445"/>
  <c r="AJ73" i="445" s="1"/>
  <c r="AH73" i="445"/>
  <c r="AG73" i="445"/>
  <c r="AF73" i="445"/>
  <c r="AE73" i="445"/>
  <c r="AD73" i="445"/>
  <c r="AC73" i="445"/>
  <c r="AB73" i="445"/>
  <c r="AA73" i="445"/>
  <c r="Z73" i="445"/>
  <c r="Y73" i="445"/>
  <c r="X73" i="445"/>
  <c r="W73" i="445"/>
  <c r="V73" i="445"/>
  <c r="U73" i="445"/>
  <c r="T73" i="445"/>
  <c r="S73" i="445"/>
  <c r="R73" i="445"/>
  <c r="Q73" i="445"/>
  <c r="P73" i="445"/>
  <c r="O73" i="445"/>
  <c r="N73" i="445"/>
  <c r="M73" i="445"/>
  <c r="L73" i="445"/>
  <c r="BX72" i="445"/>
  <c r="BY72" i="445" s="1"/>
  <c r="BH72" i="445"/>
  <c r="BJ72" i="445" s="1"/>
  <c r="BG72" i="445"/>
  <c r="BF72" i="445"/>
  <c r="BE72" i="445"/>
  <c r="BD72" i="445"/>
  <c r="BC72" i="445"/>
  <c r="BB72" i="445"/>
  <c r="BA72" i="445"/>
  <c r="AZ72" i="445"/>
  <c r="AY72" i="445"/>
  <c r="AN72" i="445"/>
  <c r="AR72" i="445" s="1"/>
  <c r="AL72" i="445"/>
  <c r="AM72" i="445" s="1"/>
  <c r="AK72" i="445"/>
  <c r="AI72" i="445"/>
  <c r="AJ72" i="445"/>
  <c r="AH72" i="445"/>
  <c r="AG72" i="445"/>
  <c r="AF72" i="445"/>
  <c r="AE72" i="445"/>
  <c r="AD72" i="445"/>
  <c r="AC72" i="445"/>
  <c r="AB72" i="445"/>
  <c r="AA72" i="445"/>
  <c r="Z72" i="445"/>
  <c r="Y72" i="445"/>
  <c r="X72" i="445"/>
  <c r="W72" i="445"/>
  <c r="V72" i="445"/>
  <c r="U72" i="445"/>
  <c r="T72" i="445"/>
  <c r="S72" i="445"/>
  <c r="R72" i="445"/>
  <c r="Q72" i="445"/>
  <c r="P72" i="445"/>
  <c r="O72" i="445"/>
  <c r="N72" i="445"/>
  <c r="M72" i="445"/>
  <c r="L72" i="445"/>
  <c r="BX71" i="445"/>
  <c r="BY71" i="445" s="1"/>
  <c r="BH71" i="445"/>
  <c r="BG71" i="445"/>
  <c r="BF71" i="445"/>
  <c r="BE71" i="445"/>
  <c r="BD71" i="445"/>
  <c r="BC71" i="445"/>
  <c r="BB71" i="445"/>
  <c r="BA71" i="445"/>
  <c r="AZ71" i="445"/>
  <c r="AY71" i="445"/>
  <c r="AN71" i="445"/>
  <c r="AL71" i="445"/>
  <c r="AM71" i="445" s="1"/>
  <c r="AK71" i="445"/>
  <c r="AI71" i="445"/>
  <c r="AJ71" i="445" s="1"/>
  <c r="AH71" i="445"/>
  <c r="AG71" i="445"/>
  <c r="AF71" i="445"/>
  <c r="AE71" i="445"/>
  <c r="AD71" i="445"/>
  <c r="AC71" i="445"/>
  <c r="AB71" i="445"/>
  <c r="AA71" i="445"/>
  <c r="Z71" i="445"/>
  <c r="Y71" i="445"/>
  <c r="X71" i="445"/>
  <c r="W71" i="445"/>
  <c r="V71" i="445"/>
  <c r="U71" i="445"/>
  <c r="T71" i="445"/>
  <c r="S71" i="445"/>
  <c r="R71" i="445"/>
  <c r="Q71" i="445"/>
  <c r="P71" i="445"/>
  <c r="O71" i="445"/>
  <c r="N71" i="445"/>
  <c r="M71" i="445"/>
  <c r="L71" i="445"/>
  <c r="BX70" i="445"/>
  <c r="BY70" i="445" s="1"/>
  <c r="BH70" i="445"/>
  <c r="BG70" i="445"/>
  <c r="BF70" i="445"/>
  <c r="BE70" i="445"/>
  <c r="BD70" i="445"/>
  <c r="BC70" i="445"/>
  <c r="BB70" i="445"/>
  <c r="BA70" i="445"/>
  <c r="AZ70" i="445"/>
  <c r="AY70" i="445"/>
  <c r="AN70" i="445"/>
  <c r="AL70" i="445"/>
  <c r="AM70" i="445" s="1"/>
  <c r="AK70" i="445"/>
  <c r="AI70" i="445"/>
  <c r="AJ70" i="445" s="1"/>
  <c r="AH70" i="445"/>
  <c r="AG70" i="445"/>
  <c r="AF70" i="445"/>
  <c r="AE70" i="445"/>
  <c r="AD70" i="445"/>
  <c r="AC70" i="445"/>
  <c r="AB70" i="445"/>
  <c r="AA70" i="445"/>
  <c r="Z70" i="445"/>
  <c r="Y70" i="445"/>
  <c r="X70" i="445"/>
  <c r="W70" i="445"/>
  <c r="V70" i="445"/>
  <c r="U70" i="445"/>
  <c r="T70" i="445"/>
  <c r="S70" i="445"/>
  <c r="R70" i="445"/>
  <c r="Q70" i="445"/>
  <c r="P70" i="445"/>
  <c r="O70" i="445"/>
  <c r="N70" i="445"/>
  <c r="M70" i="445"/>
  <c r="L70" i="445"/>
  <c r="BX69" i="445"/>
  <c r="BY69" i="445" s="1"/>
  <c r="BH69" i="445"/>
  <c r="BG69" i="445"/>
  <c r="BF69" i="445"/>
  <c r="BE69" i="445"/>
  <c r="BD69" i="445"/>
  <c r="BC69" i="445"/>
  <c r="BB69" i="445"/>
  <c r="BA69" i="445"/>
  <c r="AZ69" i="445"/>
  <c r="AY69" i="445"/>
  <c r="AN69" i="445"/>
  <c r="AL69" i="445"/>
  <c r="AM69" i="445" s="1"/>
  <c r="AK69" i="445"/>
  <c r="AI69" i="445"/>
  <c r="AJ69" i="445" s="1"/>
  <c r="AH69" i="445"/>
  <c r="AG69" i="445"/>
  <c r="AF69" i="445"/>
  <c r="AE69" i="445"/>
  <c r="AD69" i="445"/>
  <c r="AC69" i="445"/>
  <c r="AB69" i="445"/>
  <c r="AA69" i="445"/>
  <c r="Z69" i="445"/>
  <c r="Y69" i="445"/>
  <c r="X69" i="445"/>
  <c r="W69" i="445"/>
  <c r="V69" i="445"/>
  <c r="U69" i="445"/>
  <c r="T69" i="445"/>
  <c r="S69" i="445"/>
  <c r="R69" i="445"/>
  <c r="Q69" i="445"/>
  <c r="P69" i="445"/>
  <c r="O69" i="445"/>
  <c r="N69" i="445"/>
  <c r="M69" i="445"/>
  <c r="L69" i="445"/>
  <c r="BX68" i="445"/>
  <c r="BY68" i="445" s="1"/>
  <c r="BM68" i="445"/>
  <c r="BH68" i="445"/>
  <c r="BG68" i="445"/>
  <c r="BF68" i="445"/>
  <c r="BE68" i="445"/>
  <c r="BD68" i="445"/>
  <c r="BC68" i="445"/>
  <c r="BB68" i="445"/>
  <c r="BA68" i="445"/>
  <c r="AZ68" i="445"/>
  <c r="AY68" i="445"/>
  <c r="AU68" i="445"/>
  <c r="AN68" i="445"/>
  <c r="AS68" i="445" s="1"/>
  <c r="AL68" i="445"/>
  <c r="AM68" i="445" s="1"/>
  <c r="AK68" i="445"/>
  <c r="AI68" i="445"/>
  <c r="AJ68" i="445" s="1"/>
  <c r="AH68" i="445"/>
  <c r="AG68" i="445"/>
  <c r="AF68" i="445"/>
  <c r="AE68" i="445"/>
  <c r="AD68" i="445"/>
  <c r="AC68" i="445"/>
  <c r="AB68" i="445"/>
  <c r="AA68" i="445"/>
  <c r="Z68" i="445"/>
  <c r="Y68" i="445"/>
  <c r="X68" i="445"/>
  <c r="W68" i="445"/>
  <c r="V68" i="445"/>
  <c r="U68" i="445"/>
  <c r="T68" i="445"/>
  <c r="S68" i="445"/>
  <c r="R68" i="445"/>
  <c r="Q68" i="445"/>
  <c r="P68" i="445"/>
  <c r="O68" i="445"/>
  <c r="N68" i="445"/>
  <c r="M68" i="445"/>
  <c r="L68" i="445"/>
  <c r="BX67" i="445"/>
  <c r="BY67" i="445" s="1"/>
  <c r="BH67" i="445"/>
  <c r="BG67" i="445"/>
  <c r="BF67" i="445"/>
  <c r="BE67" i="445"/>
  <c r="BD67" i="445"/>
  <c r="BC67" i="445"/>
  <c r="BB67" i="445"/>
  <c r="BA67" i="445"/>
  <c r="AZ67" i="445"/>
  <c r="AY67" i="445"/>
  <c r="AN67" i="445"/>
  <c r="AT67" i="445" s="1"/>
  <c r="AL67" i="445"/>
  <c r="AM67" i="445" s="1"/>
  <c r="AK67" i="445"/>
  <c r="AI67" i="445"/>
  <c r="AJ67" i="445" s="1"/>
  <c r="AH67" i="445"/>
  <c r="AG67" i="445"/>
  <c r="AF67" i="445"/>
  <c r="AE67" i="445"/>
  <c r="AD67" i="445"/>
  <c r="AC67" i="445"/>
  <c r="AB67" i="445"/>
  <c r="AA67" i="445"/>
  <c r="Z67" i="445"/>
  <c r="Y67" i="445"/>
  <c r="X67" i="445"/>
  <c r="W67" i="445"/>
  <c r="V67" i="445"/>
  <c r="U67" i="445"/>
  <c r="T67" i="445"/>
  <c r="S67" i="445"/>
  <c r="R67" i="445"/>
  <c r="Q67" i="445"/>
  <c r="P67" i="445"/>
  <c r="O67" i="445"/>
  <c r="N67" i="445"/>
  <c r="M67" i="445"/>
  <c r="L67" i="445"/>
  <c r="BX66" i="445"/>
  <c r="BY66" i="445" s="1"/>
  <c r="BH66" i="445"/>
  <c r="BG66" i="445"/>
  <c r="BF66" i="445"/>
  <c r="BE66" i="445"/>
  <c r="BD66" i="445"/>
  <c r="BC66" i="445"/>
  <c r="BB66" i="445"/>
  <c r="BA66" i="445"/>
  <c r="AZ66" i="445"/>
  <c r="AY66" i="445"/>
  <c r="AN66" i="445"/>
  <c r="BO66" i="445" s="1"/>
  <c r="AL66" i="445"/>
  <c r="AM66" i="445" s="1"/>
  <c r="AK66" i="445"/>
  <c r="AI66" i="445"/>
  <c r="AJ66" i="445" s="1"/>
  <c r="AH66" i="445"/>
  <c r="AG66" i="445"/>
  <c r="AF66" i="445"/>
  <c r="AE66" i="445"/>
  <c r="AD66" i="445"/>
  <c r="AC66" i="445"/>
  <c r="AB66" i="445"/>
  <c r="AA66" i="445"/>
  <c r="Z66" i="445"/>
  <c r="Y66" i="445"/>
  <c r="X66" i="445"/>
  <c r="W66" i="445"/>
  <c r="V66" i="445"/>
  <c r="U66" i="445"/>
  <c r="T66" i="445"/>
  <c r="S66" i="445"/>
  <c r="R66" i="445"/>
  <c r="Q66" i="445"/>
  <c r="P66" i="445"/>
  <c r="O66" i="445"/>
  <c r="N66" i="445"/>
  <c r="M66" i="445"/>
  <c r="L66" i="445"/>
  <c r="BX65" i="445"/>
  <c r="BY65" i="445" s="1"/>
  <c r="BH65" i="445"/>
  <c r="BG65" i="445"/>
  <c r="BF65" i="445"/>
  <c r="BE65" i="445"/>
  <c r="BD65" i="445"/>
  <c r="BC65" i="445"/>
  <c r="BB65" i="445"/>
  <c r="BA65" i="445"/>
  <c r="AZ65" i="445"/>
  <c r="AY65" i="445"/>
  <c r="AN65" i="445"/>
  <c r="AR65" i="445" s="1"/>
  <c r="AL65" i="445"/>
  <c r="AM65" i="445" s="1"/>
  <c r="AK65" i="445"/>
  <c r="AI65" i="445"/>
  <c r="AJ65" i="445" s="1"/>
  <c r="AH65" i="445"/>
  <c r="AG65" i="445"/>
  <c r="AF65" i="445"/>
  <c r="AE65" i="445"/>
  <c r="AD65" i="445"/>
  <c r="AC65" i="445"/>
  <c r="AB65" i="445"/>
  <c r="AA65" i="445"/>
  <c r="Z65" i="445"/>
  <c r="Y65" i="445"/>
  <c r="X65" i="445"/>
  <c r="W65" i="445"/>
  <c r="V65" i="445"/>
  <c r="U65" i="445"/>
  <c r="T65" i="445"/>
  <c r="S65" i="445"/>
  <c r="R65" i="445"/>
  <c r="Q65" i="445"/>
  <c r="P65" i="445"/>
  <c r="O65" i="445"/>
  <c r="N65" i="445"/>
  <c r="M65" i="445"/>
  <c r="L65" i="445"/>
  <c r="BX64" i="445"/>
  <c r="BY64" i="445" s="1"/>
  <c r="BH64" i="445"/>
  <c r="BI64" i="445" s="1"/>
  <c r="BG64" i="445"/>
  <c r="BF64" i="445"/>
  <c r="BE64" i="445"/>
  <c r="BD64" i="445"/>
  <c r="BC64" i="445"/>
  <c r="BB64" i="445"/>
  <c r="BA64" i="445"/>
  <c r="AZ64" i="445"/>
  <c r="AY64" i="445"/>
  <c r="AN64" i="445"/>
  <c r="AL64" i="445"/>
  <c r="AM64" i="445" s="1"/>
  <c r="AK64" i="445"/>
  <c r="AI64" i="445"/>
  <c r="AJ64" i="445" s="1"/>
  <c r="AH64" i="445"/>
  <c r="AG64" i="445"/>
  <c r="AF64" i="445"/>
  <c r="AE64" i="445"/>
  <c r="AD64" i="445"/>
  <c r="AC64" i="445"/>
  <c r="AB64" i="445"/>
  <c r="AA64" i="445"/>
  <c r="Z64" i="445"/>
  <c r="Y64" i="445"/>
  <c r="X64" i="445"/>
  <c r="W64" i="445"/>
  <c r="V64" i="445"/>
  <c r="U64" i="445"/>
  <c r="T64" i="445"/>
  <c r="S64" i="445"/>
  <c r="R64" i="445"/>
  <c r="Q64" i="445"/>
  <c r="P64" i="445"/>
  <c r="O64" i="445"/>
  <c r="N64" i="445"/>
  <c r="M64" i="445"/>
  <c r="L64" i="445"/>
  <c r="BX63" i="445"/>
  <c r="BY63" i="445" s="1"/>
  <c r="BH63" i="445"/>
  <c r="BG63" i="445"/>
  <c r="BF63" i="445"/>
  <c r="BE63" i="445"/>
  <c r="BD63" i="445"/>
  <c r="BC63" i="445"/>
  <c r="BB63" i="445"/>
  <c r="BA63" i="445"/>
  <c r="AZ63" i="445"/>
  <c r="AY63" i="445"/>
  <c r="AN63" i="445"/>
  <c r="AO63" i="445" s="1"/>
  <c r="AL63" i="445"/>
  <c r="AM63" i="445" s="1"/>
  <c r="AK63" i="445"/>
  <c r="AI63" i="445"/>
  <c r="AJ63" i="445" s="1"/>
  <c r="AH63" i="445"/>
  <c r="AG63" i="445"/>
  <c r="AF63" i="445"/>
  <c r="AE63" i="445"/>
  <c r="AD63" i="445"/>
  <c r="AC63" i="445"/>
  <c r="AB63" i="445"/>
  <c r="AA63" i="445"/>
  <c r="Z63" i="445"/>
  <c r="Y63" i="445"/>
  <c r="X63" i="445"/>
  <c r="W63" i="445"/>
  <c r="V63" i="445"/>
  <c r="U63" i="445"/>
  <c r="T63" i="445"/>
  <c r="S63" i="445"/>
  <c r="R63" i="445"/>
  <c r="Q63" i="445"/>
  <c r="P63" i="445"/>
  <c r="O63" i="445"/>
  <c r="N63" i="445"/>
  <c r="M63" i="445"/>
  <c r="L63" i="445"/>
  <c r="BX62" i="445"/>
  <c r="BY62" i="445" s="1"/>
  <c r="BH62" i="445"/>
  <c r="BG62" i="445"/>
  <c r="BF62" i="445"/>
  <c r="BE62" i="445"/>
  <c r="BD62" i="445"/>
  <c r="BC62" i="445"/>
  <c r="BB62" i="445"/>
  <c r="BA62" i="445"/>
  <c r="AZ62" i="445"/>
  <c r="AY62" i="445"/>
  <c r="AN62" i="445"/>
  <c r="AL62" i="445"/>
  <c r="AM62" i="445" s="1"/>
  <c r="AK62" i="445"/>
  <c r="AI62" i="445"/>
  <c r="AJ62" i="445" s="1"/>
  <c r="AH62" i="445"/>
  <c r="AG62" i="445"/>
  <c r="AF62" i="445"/>
  <c r="AE62" i="445"/>
  <c r="AD62" i="445"/>
  <c r="AC62" i="445"/>
  <c r="AB62" i="445"/>
  <c r="AA62" i="445"/>
  <c r="Z62" i="445"/>
  <c r="Y62" i="445"/>
  <c r="X62" i="445"/>
  <c r="W62" i="445"/>
  <c r="V62" i="445"/>
  <c r="U62" i="445"/>
  <c r="T62" i="445"/>
  <c r="S62" i="445"/>
  <c r="R62" i="445"/>
  <c r="Q62" i="445"/>
  <c r="P62" i="445"/>
  <c r="O62" i="445"/>
  <c r="N62" i="445"/>
  <c r="M62" i="445"/>
  <c r="L62" i="445"/>
  <c r="BX61" i="445"/>
  <c r="BY61" i="445" s="1"/>
  <c r="BH61" i="445"/>
  <c r="BG61" i="445"/>
  <c r="BF61" i="445"/>
  <c r="BE61" i="445"/>
  <c r="BD61" i="445"/>
  <c r="BC61" i="445"/>
  <c r="BB61" i="445"/>
  <c r="BA61" i="445"/>
  <c r="AZ61" i="445"/>
  <c r="AY61" i="445"/>
  <c r="AN61" i="445"/>
  <c r="BQ61" i="445" s="1"/>
  <c r="AL61" i="445"/>
  <c r="AM61" i="445" s="1"/>
  <c r="AK61" i="445"/>
  <c r="AI61" i="445"/>
  <c r="AJ61" i="445" s="1"/>
  <c r="AH61" i="445"/>
  <c r="AG61" i="445"/>
  <c r="AF61" i="445"/>
  <c r="AE61" i="445"/>
  <c r="AD61" i="445"/>
  <c r="AC61" i="445"/>
  <c r="AB61" i="445"/>
  <c r="AA61" i="445"/>
  <c r="Z61" i="445"/>
  <c r="Y61" i="445"/>
  <c r="X61" i="445"/>
  <c r="W61" i="445"/>
  <c r="V61" i="445"/>
  <c r="U61" i="445"/>
  <c r="T61" i="445"/>
  <c r="S61" i="445"/>
  <c r="R61" i="445"/>
  <c r="Q61" i="445"/>
  <c r="P61" i="445"/>
  <c r="O61" i="445"/>
  <c r="N61" i="445"/>
  <c r="M61" i="445"/>
  <c r="L61" i="445"/>
  <c r="BX60" i="445"/>
  <c r="BY60" i="445" s="1"/>
  <c r="BH60" i="445"/>
  <c r="BG60" i="445"/>
  <c r="BF60" i="445"/>
  <c r="BE60" i="445"/>
  <c r="BD60" i="445"/>
  <c r="BC60" i="445"/>
  <c r="BB60" i="445"/>
  <c r="BA60" i="445"/>
  <c r="AZ60" i="445"/>
  <c r="AY60" i="445"/>
  <c r="AN60" i="445"/>
  <c r="BP60" i="445" s="1"/>
  <c r="AL60" i="445"/>
  <c r="AM60" i="445" s="1"/>
  <c r="AK60" i="445"/>
  <c r="AI60" i="445"/>
  <c r="AJ60" i="445" s="1"/>
  <c r="AH60" i="445"/>
  <c r="AG60" i="445"/>
  <c r="AF60" i="445"/>
  <c r="AE60" i="445"/>
  <c r="AD60" i="445"/>
  <c r="AC60" i="445"/>
  <c r="AB60" i="445"/>
  <c r="AA60" i="445"/>
  <c r="Z60" i="445"/>
  <c r="Y60" i="445"/>
  <c r="X60" i="445"/>
  <c r="W60" i="445"/>
  <c r="V60" i="445"/>
  <c r="U60" i="445"/>
  <c r="T60" i="445"/>
  <c r="S60" i="445"/>
  <c r="R60" i="445"/>
  <c r="Q60" i="445"/>
  <c r="P60" i="445"/>
  <c r="O60" i="445"/>
  <c r="N60" i="445"/>
  <c r="M60" i="445"/>
  <c r="L60" i="445"/>
  <c r="BX59" i="445"/>
  <c r="BY59" i="445" s="1"/>
  <c r="BH59" i="445"/>
  <c r="BG59" i="445"/>
  <c r="BF59" i="445"/>
  <c r="BE59" i="445"/>
  <c r="BD59" i="445"/>
  <c r="BC59" i="445"/>
  <c r="BB59" i="445"/>
  <c r="BA59" i="445"/>
  <c r="AZ59" i="445"/>
  <c r="AY59" i="445"/>
  <c r="AN59" i="445"/>
  <c r="BN59" i="445" s="1"/>
  <c r="AL59" i="445"/>
  <c r="AM59" i="445" s="1"/>
  <c r="AK59" i="445"/>
  <c r="AI59" i="445"/>
  <c r="AJ59" i="445" s="1"/>
  <c r="AH59" i="445"/>
  <c r="AG59" i="445"/>
  <c r="AF59" i="445"/>
  <c r="AE59" i="445"/>
  <c r="AD59" i="445"/>
  <c r="AC59" i="445"/>
  <c r="AB59" i="445"/>
  <c r="AA59" i="445"/>
  <c r="Z59" i="445"/>
  <c r="Y59" i="445"/>
  <c r="X59" i="445"/>
  <c r="W59" i="445"/>
  <c r="V59" i="445"/>
  <c r="U59" i="445"/>
  <c r="T59" i="445"/>
  <c r="S59" i="445"/>
  <c r="R59" i="445"/>
  <c r="Q59" i="445"/>
  <c r="P59" i="445"/>
  <c r="O59" i="445"/>
  <c r="N59" i="445"/>
  <c r="M59" i="445"/>
  <c r="L59" i="445"/>
  <c r="BX58" i="445"/>
  <c r="BY58" i="445" s="1"/>
  <c r="BH58" i="445"/>
  <c r="BK58" i="445" s="1"/>
  <c r="BG58" i="445"/>
  <c r="BF58" i="445"/>
  <c r="BE58" i="445"/>
  <c r="BD58" i="445"/>
  <c r="BC58" i="445"/>
  <c r="BB58" i="445"/>
  <c r="BA58" i="445"/>
  <c r="AZ58" i="445"/>
  <c r="AY58" i="445"/>
  <c r="AN58" i="445"/>
  <c r="BR58" i="445" s="1"/>
  <c r="AL58" i="445"/>
  <c r="AM58" i="445" s="1"/>
  <c r="AK58" i="445"/>
  <c r="AI58" i="445"/>
  <c r="AJ58" i="445" s="1"/>
  <c r="AH58" i="445"/>
  <c r="AG58" i="445"/>
  <c r="AF58" i="445"/>
  <c r="AE58" i="445"/>
  <c r="AD58" i="445"/>
  <c r="AC58" i="445"/>
  <c r="AB58" i="445"/>
  <c r="AA58" i="445"/>
  <c r="Z58" i="445"/>
  <c r="Y58" i="445"/>
  <c r="X58" i="445"/>
  <c r="W58" i="445"/>
  <c r="V58" i="445"/>
  <c r="U58" i="445"/>
  <c r="T58" i="445"/>
  <c r="S58" i="445"/>
  <c r="R58" i="445"/>
  <c r="Q58" i="445"/>
  <c r="P58" i="445"/>
  <c r="O58" i="445"/>
  <c r="N58" i="445"/>
  <c r="M58" i="445"/>
  <c r="L58" i="445"/>
  <c r="BX57" i="445"/>
  <c r="BY57" i="445" s="1"/>
  <c r="BH57" i="445"/>
  <c r="BI57" i="445" s="1"/>
  <c r="BG57" i="445"/>
  <c r="BF57" i="445"/>
  <c r="BE57" i="445"/>
  <c r="BD57" i="445"/>
  <c r="BC57" i="445"/>
  <c r="BB57" i="445"/>
  <c r="BA57" i="445"/>
  <c r="AZ57" i="445"/>
  <c r="AY57" i="445"/>
  <c r="AN57" i="445"/>
  <c r="AT57" i="445" s="1"/>
  <c r="AL57" i="445"/>
  <c r="AM57" i="445" s="1"/>
  <c r="AK57" i="445"/>
  <c r="AI57" i="445"/>
  <c r="AJ57" i="445" s="1"/>
  <c r="AH57" i="445"/>
  <c r="AG57" i="445"/>
  <c r="AF57" i="445"/>
  <c r="AE57" i="445"/>
  <c r="AD57" i="445"/>
  <c r="AC57" i="445"/>
  <c r="AB57" i="445"/>
  <c r="AA57" i="445"/>
  <c r="Z57" i="445"/>
  <c r="Y57" i="445"/>
  <c r="X57" i="445"/>
  <c r="W57" i="445"/>
  <c r="V57" i="445"/>
  <c r="U57" i="445"/>
  <c r="T57" i="445"/>
  <c r="S57" i="445"/>
  <c r="R57" i="445"/>
  <c r="Q57" i="445"/>
  <c r="P57" i="445"/>
  <c r="O57" i="445"/>
  <c r="N57" i="445"/>
  <c r="M57" i="445"/>
  <c r="L57" i="445"/>
  <c r="BX56" i="445"/>
  <c r="BY56" i="445" s="1"/>
  <c r="BH56" i="445"/>
  <c r="BK56" i="445" s="1"/>
  <c r="BG56" i="445"/>
  <c r="BF56" i="445"/>
  <c r="BE56" i="445"/>
  <c r="BD56" i="445"/>
  <c r="BC56" i="445"/>
  <c r="BB56" i="445"/>
  <c r="BA56" i="445"/>
  <c r="AZ56" i="445"/>
  <c r="AY56" i="445"/>
  <c r="AN56" i="445"/>
  <c r="AL56" i="445"/>
  <c r="AM56" i="445" s="1"/>
  <c r="AK56" i="445"/>
  <c r="AI56" i="445"/>
  <c r="AJ56" i="445" s="1"/>
  <c r="AH56" i="445"/>
  <c r="AG56" i="445"/>
  <c r="AF56" i="445"/>
  <c r="AE56" i="445"/>
  <c r="AD56" i="445"/>
  <c r="AC56" i="445"/>
  <c r="AB56" i="445"/>
  <c r="AA56" i="445"/>
  <c r="Z56" i="445"/>
  <c r="Y56" i="445"/>
  <c r="X56" i="445"/>
  <c r="W56" i="445"/>
  <c r="V56" i="445"/>
  <c r="U56" i="445"/>
  <c r="T56" i="445"/>
  <c r="S56" i="445"/>
  <c r="R56" i="445"/>
  <c r="Q56" i="445"/>
  <c r="P56" i="445"/>
  <c r="O56" i="445"/>
  <c r="N56" i="445"/>
  <c r="M56" i="445"/>
  <c r="L56" i="445"/>
  <c r="BX55" i="445"/>
  <c r="BY55" i="445" s="1"/>
  <c r="BK55" i="445"/>
  <c r="BI55" i="445"/>
  <c r="BH55" i="445"/>
  <c r="BJ55" i="445" s="1"/>
  <c r="BG55" i="445"/>
  <c r="BF55" i="445"/>
  <c r="BE55" i="445"/>
  <c r="BD55" i="445"/>
  <c r="BC55" i="445"/>
  <c r="BB55" i="445"/>
  <c r="BA55" i="445"/>
  <c r="AZ55" i="445"/>
  <c r="AY55" i="445"/>
  <c r="AN55" i="445"/>
  <c r="AL55" i="445"/>
  <c r="AM55" i="445" s="1"/>
  <c r="AK55" i="445"/>
  <c r="AI55" i="445"/>
  <c r="AJ55" i="445" s="1"/>
  <c r="AH55" i="445"/>
  <c r="AG55" i="445"/>
  <c r="AF55" i="445"/>
  <c r="AE55" i="445"/>
  <c r="AD55" i="445"/>
  <c r="AC55" i="445"/>
  <c r="AB55" i="445"/>
  <c r="AA55" i="445"/>
  <c r="Z55" i="445"/>
  <c r="Y55" i="445"/>
  <c r="X55" i="445"/>
  <c r="W55" i="445"/>
  <c r="V55" i="445"/>
  <c r="U55" i="445"/>
  <c r="T55" i="445"/>
  <c r="S55" i="445"/>
  <c r="R55" i="445"/>
  <c r="Q55" i="445"/>
  <c r="P55" i="445"/>
  <c r="O55" i="445"/>
  <c r="N55" i="445"/>
  <c r="M55" i="445"/>
  <c r="L55" i="445"/>
  <c r="BX54" i="445"/>
  <c r="BY54" i="445" s="1"/>
  <c r="BP54" i="445"/>
  <c r="BO54" i="445"/>
  <c r="BH54" i="445"/>
  <c r="BG54" i="445"/>
  <c r="BF54" i="445"/>
  <c r="BE54" i="445"/>
  <c r="BD54" i="445"/>
  <c r="BC54" i="445"/>
  <c r="BB54" i="445"/>
  <c r="BA54" i="445"/>
  <c r="AZ54" i="445"/>
  <c r="AY54" i="445"/>
  <c r="AT54" i="445"/>
  <c r="AO54" i="445"/>
  <c r="AN54" i="445"/>
  <c r="AL54" i="445"/>
  <c r="AM54" i="445" s="1"/>
  <c r="AK54" i="445"/>
  <c r="AI54" i="445"/>
  <c r="AJ54" i="445" s="1"/>
  <c r="AH54" i="445"/>
  <c r="AG54" i="445"/>
  <c r="AF54" i="445"/>
  <c r="AE54" i="445"/>
  <c r="AD54" i="445"/>
  <c r="AC54" i="445"/>
  <c r="AB54" i="445"/>
  <c r="AA54" i="445"/>
  <c r="Z54" i="445"/>
  <c r="Y54" i="445"/>
  <c r="X54" i="445"/>
  <c r="W54" i="445"/>
  <c r="V54" i="445"/>
  <c r="U54" i="445"/>
  <c r="T54" i="445"/>
  <c r="S54" i="445"/>
  <c r="R54" i="445"/>
  <c r="Q54" i="445"/>
  <c r="P54" i="445"/>
  <c r="O54" i="445"/>
  <c r="N54" i="445"/>
  <c r="M54" i="445"/>
  <c r="L54" i="445"/>
  <c r="BX53" i="445"/>
  <c r="BY53" i="445" s="1"/>
  <c r="BH53" i="445"/>
  <c r="BJ53" i="445" s="1"/>
  <c r="BG53" i="445"/>
  <c r="BF53" i="445"/>
  <c r="BE53" i="445"/>
  <c r="BD53" i="445"/>
  <c r="BC53" i="445"/>
  <c r="BB53" i="445"/>
  <c r="BA53" i="445"/>
  <c r="AZ53" i="445"/>
  <c r="AY53" i="445"/>
  <c r="AN53" i="445"/>
  <c r="AL53" i="445"/>
  <c r="AM53" i="445" s="1"/>
  <c r="AK53" i="445"/>
  <c r="AI53" i="445"/>
  <c r="AJ53" i="445" s="1"/>
  <c r="AH53" i="445"/>
  <c r="AG53" i="445"/>
  <c r="AF53" i="445"/>
  <c r="AE53" i="445"/>
  <c r="AD53" i="445"/>
  <c r="AC53" i="445"/>
  <c r="AB53" i="445"/>
  <c r="AA53" i="445"/>
  <c r="Z53" i="445"/>
  <c r="Y53" i="445"/>
  <c r="X53" i="445"/>
  <c r="W53" i="445"/>
  <c r="V53" i="445"/>
  <c r="U53" i="445"/>
  <c r="T53" i="445"/>
  <c r="S53" i="445"/>
  <c r="R53" i="445"/>
  <c r="Q53" i="445"/>
  <c r="P53" i="445"/>
  <c r="O53" i="445"/>
  <c r="N53" i="445"/>
  <c r="M53" i="445"/>
  <c r="L53" i="445"/>
  <c r="BX52" i="445"/>
  <c r="BY52" i="445" s="1"/>
  <c r="BH52" i="445"/>
  <c r="BG52" i="445"/>
  <c r="BF52" i="445"/>
  <c r="BE52" i="445"/>
  <c r="BD52" i="445"/>
  <c r="BC52" i="445"/>
  <c r="BB52" i="445"/>
  <c r="BA52" i="445"/>
  <c r="AZ52" i="445"/>
  <c r="AY52" i="445"/>
  <c r="AN52" i="445"/>
  <c r="AU52" i="445" s="1"/>
  <c r="AL52" i="445"/>
  <c r="AM52" i="445" s="1"/>
  <c r="AK52" i="445"/>
  <c r="AI52" i="445"/>
  <c r="AJ52" i="445" s="1"/>
  <c r="AH52" i="445"/>
  <c r="AG52" i="445"/>
  <c r="AF52" i="445"/>
  <c r="AE52" i="445"/>
  <c r="AD52" i="445"/>
  <c r="AC52" i="445"/>
  <c r="AB52" i="445"/>
  <c r="AA52" i="445"/>
  <c r="Z52" i="445"/>
  <c r="Y52" i="445"/>
  <c r="X52" i="445"/>
  <c r="W52" i="445"/>
  <c r="V52" i="445"/>
  <c r="U52" i="445"/>
  <c r="T52" i="445"/>
  <c r="S52" i="445"/>
  <c r="R52" i="445"/>
  <c r="Q52" i="445"/>
  <c r="P52" i="445"/>
  <c r="O52" i="445"/>
  <c r="N52" i="445"/>
  <c r="M52" i="445"/>
  <c r="L52" i="445"/>
  <c r="BX51" i="445"/>
  <c r="BY51" i="445" s="1"/>
  <c r="BH51" i="445"/>
  <c r="BJ51" i="445" s="1"/>
  <c r="BG51" i="445"/>
  <c r="BF51" i="445"/>
  <c r="BE51" i="445"/>
  <c r="BD51" i="445"/>
  <c r="BC51" i="445"/>
  <c r="BB51" i="445"/>
  <c r="BA51" i="445"/>
  <c r="AZ51" i="445"/>
  <c r="AY51" i="445"/>
  <c r="AN51" i="445"/>
  <c r="BO51" i="445" s="1"/>
  <c r="AL51" i="445"/>
  <c r="AM51" i="445" s="1"/>
  <c r="AK51" i="445"/>
  <c r="AI51" i="445"/>
  <c r="AJ51" i="445" s="1"/>
  <c r="AH51" i="445"/>
  <c r="AG51" i="445"/>
  <c r="AF51" i="445"/>
  <c r="AE51" i="445"/>
  <c r="AD51" i="445"/>
  <c r="AC51" i="445"/>
  <c r="AB51" i="445"/>
  <c r="AA51" i="445"/>
  <c r="Z51" i="445"/>
  <c r="Y51" i="445"/>
  <c r="X51" i="445"/>
  <c r="W51" i="445"/>
  <c r="V51" i="445"/>
  <c r="U51" i="445"/>
  <c r="T51" i="445"/>
  <c r="S51" i="445"/>
  <c r="R51" i="445"/>
  <c r="Q51" i="445"/>
  <c r="P51" i="445"/>
  <c r="O51" i="445"/>
  <c r="N51" i="445"/>
  <c r="M51" i="445"/>
  <c r="L51" i="445"/>
  <c r="BX50" i="445"/>
  <c r="BY50" i="445" s="1"/>
  <c r="BO50" i="445"/>
  <c r="BH50" i="445"/>
  <c r="BG50" i="445"/>
  <c r="BF50" i="445"/>
  <c r="BE50" i="445"/>
  <c r="BD50" i="445"/>
  <c r="BC50" i="445"/>
  <c r="BB50" i="445"/>
  <c r="BA50" i="445"/>
  <c r="AZ50" i="445"/>
  <c r="AY50" i="445"/>
  <c r="AN50" i="445"/>
  <c r="BS50" i="445" s="1"/>
  <c r="AL50" i="445"/>
  <c r="AM50" i="445" s="1"/>
  <c r="AK50" i="445"/>
  <c r="AI50" i="445"/>
  <c r="AJ50" i="445" s="1"/>
  <c r="AH50" i="445"/>
  <c r="AG50" i="445"/>
  <c r="AF50" i="445"/>
  <c r="AE50" i="445"/>
  <c r="AD50" i="445"/>
  <c r="AC50" i="445"/>
  <c r="AB50" i="445"/>
  <c r="AA50" i="445"/>
  <c r="Z50" i="445"/>
  <c r="Y50" i="445"/>
  <c r="X50" i="445"/>
  <c r="W50" i="445"/>
  <c r="V50" i="445"/>
  <c r="U50" i="445"/>
  <c r="T50" i="445"/>
  <c r="S50" i="445"/>
  <c r="R50" i="445"/>
  <c r="Q50" i="445"/>
  <c r="P50" i="445"/>
  <c r="O50" i="445"/>
  <c r="N50" i="445"/>
  <c r="M50" i="445"/>
  <c r="L50" i="445"/>
  <c r="BX49" i="445"/>
  <c r="BY49" i="445" s="1"/>
  <c r="BH49" i="445"/>
  <c r="BG49" i="445"/>
  <c r="BF49" i="445"/>
  <c r="BE49" i="445"/>
  <c r="BD49" i="445"/>
  <c r="BC49" i="445"/>
  <c r="BB49" i="445"/>
  <c r="BA49" i="445"/>
  <c r="AZ49" i="445"/>
  <c r="AY49" i="445"/>
  <c r="AN49" i="445"/>
  <c r="BL49" i="445" s="1"/>
  <c r="AL49" i="445"/>
  <c r="AM49" i="445" s="1"/>
  <c r="AK49" i="445"/>
  <c r="AI49" i="445"/>
  <c r="AJ49" i="445" s="1"/>
  <c r="AH49" i="445"/>
  <c r="AG49" i="445"/>
  <c r="AF49" i="445"/>
  <c r="AE49" i="445"/>
  <c r="AD49" i="445"/>
  <c r="AC49" i="445"/>
  <c r="AB49" i="445"/>
  <c r="AA49" i="445"/>
  <c r="Z49" i="445"/>
  <c r="Y49" i="445"/>
  <c r="X49" i="445"/>
  <c r="W49" i="445"/>
  <c r="V49" i="445"/>
  <c r="U49" i="445"/>
  <c r="T49" i="445"/>
  <c r="S49" i="445"/>
  <c r="R49" i="445"/>
  <c r="Q49" i="445"/>
  <c r="P49" i="445"/>
  <c r="O49" i="445"/>
  <c r="N49" i="445"/>
  <c r="M49" i="445"/>
  <c r="L49" i="445"/>
  <c r="BX48" i="445"/>
  <c r="BY48" i="445" s="1"/>
  <c r="BH48" i="445"/>
  <c r="BI48" i="445" s="1"/>
  <c r="BG48" i="445"/>
  <c r="BF48" i="445"/>
  <c r="BE48" i="445"/>
  <c r="BD48" i="445"/>
  <c r="BC48" i="445"/>
  <c r="BB48" i="445"/>
  <c r="BA48" i="445"/>
  <c r="AZ48" i="445"/>
  <c r="AY48" i="445"/>
  <c r="AN48" i="445"/>
  <c r="BN48" i="445" s="1"/>
  <c r="AL48" i="445"/>
  <c r="AM48" i="445" s="1"/>
  <c r="AK48" i="445"/>
  <c r="AI48" i="445"/>
  <c r="AJ48" i="445" s="1"/>
  <c r="AH48" i="445"/>
  <c r="AG48" i="445"/>
  <c r="AF48" i="445"/>
  <c r="AE48" i="445"/>
  <c r="AD48" i="445"/>
  <c r="AC48" i="445"/>
  <c r="AB48" i="445"/>
  <c r="AA48" i="445"/>
  <c r="Z48" i="445"/>
  <c r="Y48" i="445"/>
  <c r="X48" i="445"/>
  <c r="W48" i="445"/>
  <c r="V48" i="445"/>
  <c r="U48" i="445"/>
  <c r="T48" i="445"/>
  <c r="S48" i="445"/>
  <c r="R48" i="445"/>
  <c r="Q48" i="445"/>
  <c r="P48" i="445"/>
  <c r="O48" i="445"/>
  <c r="N48" i="445"/>
  <c r="M48" i="445"/>
  <c r="L48" i="445"/>
  <c r="BX47" i="445"/>
  <c r="BY47" i="445" s="1"/>
  <c r="BH47" i="445"/>
  <c r="BI47" i="445" s="1"/>
  <c r="BG47" i="445"/>
  <c r="BF47" i="445"/>
  <c r="BE47" i="445"/>
  <c r="BD47" i="445"/>
  <c r="BC47" i="445"/>
  <c r="BB47" i="445"/>
  <c r="BA47" i="445"/>
  <c r="AZ47" i="445"/>
  <c r="AY47" i="445"/>
  <c r="AN47" i="445"/>
  <c r="AL47" i="445"/>
  <c r="AM47" i="445" s="1"/>
  <c r="AK47" i="445"/>
  <c r="AI47" i="445"/>
  <c r="AJ47" i="445" s="1"/>
  <c r="AH47" i="445"/>
  <c r="AG47" i="445"/>
  <c r="AF47" i="445"/>
  <c r="AE47" i="445"/>
  <c r="AD47" i="445"/>
  <c r="AC47" i="445"/>
  <c r="AB47" i="445"/>
  <c r="AA47" i="445"/>
  <c r="Z47" i="445"/>
  <c r="Y47" i="445"/>
  <c r="X47" i="445"/>
  <c r="W47" i="445"/>
  <c r="V47" i="445"/>
  <c r="U47" i="445"/>
  <c r="T47" i="445"/>
  <c r="S47" i="445"/>
  <c r="R47" i="445"/>
  <c r="Q47" i="445"/>
  <c r="P47" i="445"/>
  <c r="O47" i="445"/>
  <c r="N47" i="445"/>
  <c r="M47" i="445"/>
  <c r="L47" i="445"/>
  <c r="BX46" i="445"/>
  <c r="BY46" i="445" s="1"/>
  <c r="BH46" i="445"/>
  <c r="BG46" i="445"/>
  <c r="BF46" i="445"/>
  <c r="BE46" i="445"/>
  <c r="BD46" i="445"/>
  <c r="BC46" i="445"/>
  <c r="BB46" i="445"/>
  <c r="BA46" i="445"/>
  <c r="AZ46" i="445"/>
  <c r="AY46" i="445"/>
  <c r="AN46" i="445"/>
  <c r="BR46" i="445" s="1"/>
  <c r="BQ46" i="445"/>
  <c r="AL46" i="445"/>
  <c r="AM46" i="445" s="1"/>
  <c r="AK46" i="445"/>
  <c r="AI46" i="445"/>
  <c r="AJ46" i="445" s="1"/>
  <c r="AH46" i="445"/>
  <c r="AG46" i="445"/>
  <c r="AF46" i="445"/>
  <c r="AE46" i="445"/>
  <c r="AD46" i="445"/>
  <c r="AC46" i="445"/>
  <c r="AB46" i="445"/>
  <c r="AA46" i="445"/>
  <c r="Z46" i="445"/>
  <c r="Y46" i="445"/>
  <c r="X46" i="445"/>
  <c r="W46" i="445"/>
  <c r="V46" i="445"/>
  <c r="U46" i="445"/>
  <c r="T46" i="445"/>
  <c r="S46" i="445"/>
  <c r="R46" i="445"/>
  <c r="Q46" i="445"/>
  <c r="P46" i="445"/>
  <c r="O46" i="445"/>
  <c r="N46" i="445"/>
  <c r="M46" i="445"/>
  <c r="L46" i="445"/>
  <c r="BX45" i="445"/>
  <c r="BY45" i="445" s="1"/>
  <c r="BH45" i="445"/>
  <c r="BI45" i="445" s="1"/>
  <c r="BG45" i="445"/>
  <c r="BF45" i="445"/>
  <c r="BE45" i="445"/>
  <c r="BD45" i="445"/>
  <c r="BC45" i="445"/>
  <c r="BB45" i="445"/>
  <c r="BA45" i="445"/>
  <c r="AZ45" i="445"/>
  <c r="AY45" i="445"/>
  <c r="AN45" i="445"/>
  <c r="BQ45" i="445" s="1"/>
  <c r="AL45" i="445"/>
  <c r="AM45" i="445" s="1"/>
  <c r="AK45" i="445"/>
  <c r="AI45" i="445"/>
  <c r="AJ45" i="445" s="1"/>
  <c r="AH45" i="445"/>
  <c r="AG45" i="445"/>
  <c r="AF45" i="445"/>
  <c r="AE45" i="445"/>
  <c r="AD45" i="445"/>
  <c r="AC45" i="445"/>
  <c r="AB45" i="445"/>
  <c r="AA45" i="445"/>
  <c r="Z45" i="445"/>
  <c r="Y45" i="445"/>
  <c r="X45" i="445"/>
  <c r="W45" i="445"/>
  <c r="V45" i="445"/>
  <c r="U45" i="445"/>
  <c r="T45" i="445"/>
  <c r="S45" i="445"/>
  <c r="R45" i="445"/>
  <c r="Q45" i="445"/>
  <c r="P45" i="445"/>
  <c r="O45" i="445"/>
  <c r="N45" i="445"/>
  <c r="M45" i="445"/>
  <c r="L45" i="445"/>
  <c r="BX44" i="445"/>
  <c r="BY44" i="445" s="1"/>
  <c r="BJ44" i="445"/>
  <c r="BH44" i="445"/>
  <c r="BG44" i="445"/>
  <c r="BF44" i="445"/>
  <c r="BE44" i="445"/>
  <c r="BD44" i="445"/>
  <c r="BC44" i="445"/>
  <c r="BB44" i="445"/>
  <c r="BA44" i="445"/>
  <c r="AZ44" i="445"/>
  <c r="AY44" i="445"/>
  <c r="AN44" i="445"/>
  <c r="BT44" i="445" s="1"/>
  <c r="AL44" i="445"/>
  <c r="AM44" i="445" s="1"/>
  <c r="AK44" i="445"/>
  <c r="AI44" i="445"/>
  <c r="AJ44" i="445" s="1"/>
  <c r="AH44" i="445"/>
  <c r="AG44" i="445"/>
  <c r="AF44" i="445"/>
  <c r="AE44" i="445"/>
  <c r="AD44" i="445"/>
  <c r="AC44" i="445"/>
  <c r="AB44" i="445"/>
  <c r="AA44" i="445"/>
  <c r="Z44" i="445"/>
  <c r="Y44" i="445"/>
  <c r="X44" i="445"/>
  <c r="W44" i="445"/>
  <c r="V44" i="445"/>
  <c r="U44" i="445"/>
  <c r="T44" i="445"/>
  <c r="S44" i="445"/>
  <c r="R44" i="445"/>
  <c r="Q44" i="445"/>
  <c r="P44" i="445"/>
  <c r="O44" i="445"/>
  <c r="N44" i="445"/>
  <c r="M44" i="445"/>
  <c r="L44" i="445"/>
  <c r="BX43" i="445"/>
  <c r="BY43" i="445" s="1"/>
  <c r="BI43" i="445"/>
  <c r="BH43" i="445"/>
  <c r="BK43" i="445" s="1"/>
  <c r="BG43" i="445"/>
  <c r="BF43" i="445"/>
  <c r="BE43" i="445"/>
  <c r="BD43" i="445"/>
  <c r="BC43" i="445"/>
  <c r="BB43" i="445"/>
  <c r="BA43" i="445"/>
  <c r="AZ43" i="445"/>
  <c r="AY43" i="445"/>
  <c r="AN43" i="445"/>
  <c r="AL43" i="445"/>
  <c r="AM43" i="445" s="1"/>
  <c r="AK43" i="445"/>
  <c r="AI43" i="445"/>
  <c r="AJ43" i="445" s="1"/>
  <c r="AH43" i="445"/>
  <c r="AG43" i="445"/>
  <c r="AF43" i="445"/>
  <c r="AE43" i="445"/>
  <c r="AD43" i="445"/>
  <c r="AC43" i="445"/>
  <c r="AB43" i="445"/>
  <c r="AA43" i="445"/>
  <c r="Z43" i="445"/>
  <c r="Y43" i="445"/>
  <c r="X43" i="445"/>
  <c r="W43" i="445"/>
  <c r="V43" i="445"/>
  <c r="U43" i="445"/>
  <c r="T43" i="445"/>
  <c r="S43" i="445"/>
  <c r="R43" i="445"/>
  <c r="Q43" i="445"/>
  <c r="P43" i="445"/>
  <c r="O43" i="445"/>
  <c r="N43" i="445"/>
  <c r="M43" i="445"/>
  <c r="L43" i="445"/>
  <c r="BX42" i="445"/>
  <c r="BY42" i="445" s="1"/>
  <c r="BH42" i="445"/>
  <c r="BI42" i="445" s="1"/>
  <c r="BG42" i="445"/>
  <c r="BF42" i="445"/>
  <c r="BE42" i="445"/>
  <c r="BD42" i="445"/>
  <c r="BC42" i="445"/>
  <c r="BB42" i="445"/>
  <c r="BA42" i="445"/>
  <c r="AZ42" i="445"/>
  <c r="AY42" i="445"/>
  <c r="AN42" i="445"/>
  <c r="AL42" i="445"/>
  <c r="AM42" i="445" s="1"/>
  <c r="AK42" i="445"/>
  <c r="AI42" i="445"/>
  <c r="AJ42" i="445" s="1"/>
  <c r="AH42" i="445"/>
  <c r="AG42" i="445"/>
  <c r="AF42" i="445"/>
  <c r="AE42" i="445"/>
  <c r="AD42" i="445"/>
  <c r="AC42" i="445"/>
  <c r="AB42" i="445"/>
  <c r="AA42" i="445"/>
  <c r="Z42" i="445"/>
  <c r="Y42" i="445"/>
  <c r="X42" i="445"/>
  <c r="W42" i="445"/>
  <c r="V42" i="445"/>
  <c r="U42" i="445"/>
  <c r="T42" i="445"/>
  <c r="S42" i="445"/>
  <c r="R42" i="445"/>
  <c r="Q42" i="445"/>
  <c r="P42" i="445"/>
  <c r="O42" i="445"/>
  <c r="N42" i="445"/>
  <c r="M42" i="445"/>
  <c r="L42" i="445"/>
  <c r="BX41" i="445"/>
  <c r="BY41" i="445" s="1"/>
  <c r="BM41" i="445"/>
  <c r="BH41" i="445"/>
  <c r="BI41" i="445" s="1"/>
  <c r="BG41" i="445"/>
  <c r="BF41" i="445"/>
  <c r="BE41" i="445"/>
  <c r="BD41" i="445"/>
  <c r="BC41" i="445"/>
  <c r="BB41" i="445"/>
  <c r="BA41" i="445"/>
  <c r="AZ41" i="445"/>
  <c r="AY41" i="445"/>
  <c r="AN41" i="445"/>
  <c r="AU41" i="445" s="1"/>
  <c r="BT41" i="445"/>
  <c r="AL41" i="445"/>
  <c r="AM41" i="445" s="1"/>
  <c r="AK41" i="445"/>
  <c r="AI41" i="445"/>
  <c r="AJ41" i="445" s="1"/>
  <c r="AH41" i="445"/>
  <c r="AG41" i="445"/>
  <c r="AF41" i="445"/>
  <c r="AE41" i="445"/>
  <c r="AD41" i="445"/>
  <c r="AC41" i="445"/>
  <c r="AB41" i="445"/>
  <c r="AA41" i="445"/>
  <c r="Z41" i="445"/>
  <c r="Y41" i="445"/>
  <c r="X41" i="445"/>
  <c r="W41" i="445"/>
  <c r="V41" i="445"/>
  <c r="U41" i="445"/>
  <c r="T41" i="445"/>
  <c r="S41" i="445"/>
  <c r="R41" i="445"/>
  <c r="Q41" i="445"/>
  <c r="P41" i="445"/>
  <c r="O41" i="445"/>
  <c r="N41" i="445"/>
  <c r="M41" i="445"/>
  <c r="L41" i="445"/>
  <c r="BX40" i="445"/>
  <c r="BY40" i="445" s="1"/>
  <c r="BH40" i="445"/>
  <c r="BG40" i="445"/>
  <c r="BF40" i="445"/>
  <c r="BE40" i="445"/>
  <c r="BD40" i="445"/>
  <c r="BC40" i="445"/>
  <c r="BB40" i="445"/>
  <c r="BA40" i="445"/>
  <c r="AZ40" i="445"/>
  <c r="AY40" i="445"/>
  <c r="AN40" i="445"/>
  <c r="BM40" i="445" s="1"/>
  <c r="AL40" i="445"/>
  <c r="AM40" i="445" s="1"/>
  <c r="AK40" i="445"/>
  <c r="AI40" i="445"/>
  <c r="AJ40" i="445" s="1"/>
  <c r="AH40" i="445"/>
  <c r="AG40" i="445"/>
  <c r="AF40" i="445"/>
  <c r="AE40" i="445"/>
  <c r="AD40" i="445"/>
  <c r="AC40" i="445"/>
  <c r="AB40" i="445"/>
  <c r="AA40" i="445"/>
  <c r="Z40" i="445"/>
  <c r="Y40" i="445"/>
  <c r="X40" i="445"/>
  <c r="W40" i="445"/>
  <c r="V40" i="445"/>
  <c r="U40" i="445"/>
  <c r="T40" i="445"/>
  <c r="S40" i="445"/>
  <c r="R40" i="445"/>
  <c r="Q40" i="445"/>
  <c r="P40" i="445"/>
  <c r="O40" i="445"/>
  <c r="N40" i="445"/>
  <c r="M40" i="445"/>
  <c r="L40" i="445"/>
  <c r="BX39" i="445"/>
  <c r="BY39" i="445" s="1"/>
  <c r="BH39" i="445"/>
  <c r="BJ39" i="445" s="1"/>
  <c r="BG39" i="445"/>
  <c r="BF39" i="445"/>
  <c r="BE39" i="445"/>
  <c r="BD39" i="445"/>
  <c r="BC39" i="445"/>
  <c r="BB39" i="445"/>
  <c r="BA39" i="445"/>
  <c r="AZ39" i="445"/>
  <c r="AY39" i="445"/>
  <c r="AN39" i="445"/>
  <c r="BL39" i="445" s="1"/>
  <c r="AL39" i="445"/>
  <c r="AM39" i="445" s="1"/>
  <c r="AK39" i="445"/>
  <c r="AI39" i="445"/>
  <c r="AJ39" i="445" s="1"/>
  <c r="AH39" i="445"/>
  <c r="AG39" i="445"/>
  <c r="AF39" i="445"/>
  <c r="AE39" i="445"/>
  <c r="AD39" i="445"/>
  <c r="AC39" i="445"/>
  <c r="AB39" i="445"/>
  <c r="AA39" i="445"/>
  <c r="Z39" i="445"/>
  <c r="Y39" i="445"/>
  <c r="X39" i="445"/>
  <c r="W39" i="445"/>
  <c r="V39" i="445"/>
  <c r="U39" i="445"/>
  <c r="T39" i="445"/>
  <c r="S39" i="445"/>
  <c r="R39" i="445"/>
  <c r="Q39" i="445"/>
  <c r="P39" i="445"/>
  <c r="O39" i="445"/>
  <c r="N39" i="445"/>
  <c r="M39" i="445"/>
  <c r="L39" i="445"/>
  <c r="BX38" i="445"/>
  <c r="BY38" i="445" s="1"/>
  <c r="BT38" i="445"/>
  <c r="BL38" i="445"/>
  <c r="BH38" i="445"/>
  <c r="BG38" i="445"/>
  <c r="BF38" i="445"/>
  <c r="BE38" i="445"/>
  <c r="BD38" i="445"/>
  <c r="BC38" i="445"/>
  <c r="BB38" i="445"/>
  <c r="BA38" i="445"/>
  <c r="AZ38" i="445"/>
  <c r="AY38" i="445"/>
  <c r="AU38" i="445"/>
  <c r="AT38" i="445"/>
  <c r="AN38" i="445"/>
  <c r="BO38" i="445" s="1"/>
  <c r="BR38" i="445"/>
  <c r="AL38" i="445"/>
  <c r="AM38" i="445"/>
  <c r="AK38" i="445"/>
  <c r="AI38" i="445"/>
  <c r="AJ38" i="445" s="1"/>
  <c r="AH38" i="445"/>
  <c r="AG38" i="445"/>
  <c r="AF38" i="445"/>
  <c r="AE38" i="445"/>
  <c r="AD38" i="445"/>
  <c r="AC38" i="445"/>
  <c r="AB38" i="445"/>
  <c r="AA38" i="445"/>
  <c r="Z38" i="445"/>
  <c r="Y38" i="445"/>
  <c r="X38" i="445"/>
  <c r="W38" i="445"/>
  <c r="V38" i="445"/>
  <c r="U38" i="445"/>
  <c r="T38" i="445"/>
  <c r="S38" i="445"/>
  <c r="R38" i="445"/>
  <c r="Q38" i="445"/>
  <c r="P38" i="445"/>
  <c r="O38" i="445"/>
  <c r="N38" i="445"/>
  <c r="M38" i="445"/>
  <c r="L38" i="445"/>
  <c r="BX37" i="445"/>
  <c r="BY37" i="445" s="1"/>
  <c r="BH37" i="445"/>
  <c r="BG37" i="445"/>
  <c r="BF37" i="445"/>
  <c r="BE37" i="445"/>
  <c r="BD37" i="445"/>
  <c r="BC37" i="445"/>
  <c r="BB37" i="445"/>
  <c r="BA37" i="445"/>
  <c r="AZ37" i="445"/>
  <c r="AY37" i="445"/>
  <c r="AN37" i="445"/>
  <c r="BL37" i="445" s="1"/>
  <c r="AL37" i="445"/>
  <c r="AM37" i="445" s="1"/>
  <c r="AK37" i="445"/>
  <c r="AI37" i="445"/>
  <c r="AJ37" i="445" s="1"/>
  <c r="AH37" i="445"/>
  <c r="AG37" i="445"/>
  <c r="AF37" i="445"/>
  <c r="AE37" i="445"/>
  <c r="AD37" i="445"/>
  <c r="AC37" i="445"/>
  <c r="AB37" i="445"/>
  <c r="AA37" i="445"/>
  <c r="Z37" i="445"/>
  <c r="Y37" i="445"/>
  <c r="X37" i="445"/>
  <c r="W37" i="445"/>
  <c r="V37" i="445"/>
  <c r="U37" i="445"/>
  <c r="T37" i="445"/>
  <c r="S37" i="445"/>
  <c r="R37" i="445"/>
  <c r="Q37" i="445"/>
  <c r="P37" i="445"/>
  <c r="O37" i="445"/>
  <c r="N37" i="445"/>
  <c r="M37" i="445"/>
  <c r="L37" i="445"/>
  <c r="BX36" i="445"/>
  <c r="BY36" i="445" s="1"/>
  <c r="BH36" i="445"/>
  <c r="BG36" i="445"/>
  <c r="BF36" i="445"/>
  <c r="BE36" i="445"/>
  <c r="BD36" i="445"/>
  <c r="BC36" i="445"/>
  <c r="BB36" i="445"/>
  <c r="BA36" i="445"/>
  <c r="AZ36" i="445"/>
  <c r="AY36" i="445"/>
  <c r="AN36" i="445"/>
  <c r="BM36" i="445" s="1"/>
  <c r="AL36" i="445"/>
  <c r="AM36" i="445" s="1"/>
  <c r="AK36" i="445"/>
  <c r="AI36" i="445"/>
  <c r="AJ36" i="445" s="1"/>
  <c r="AH36" i="445"/>
  <c r="AG36" i="445"/>
  <c r="AF36" i="445"/>
  <c r="AE36" i="445"/>
  <c r="AD36" i="445"/>
  <c r="AC36" i="445"/>
  <c r="AB36" i="445"/>
  <c r="AA36" i="445"/>
  <c r="Z36" i="445"/>
  <c r="Y36" i="445"/>
  <c r="X36" i="445"/>
  <c r="W36" i="445"/>
  <c r="V36" i="445"/>
  <c r="U36" i="445"/>
  <c r="T36" i="445"/>
  <c r="S36" i="445"/>
  <c r="R36" i="445"/>
  <c r="Q36" i="445"/>
  <c r="P36" i="445"/>
  <c r="O36" i="445"/>
  <c r="N36" i="445"/>
  <c r="M36" i="445"/>
  <c r="L36" i="445"/>
  <c r="BX35" i="445"/>
  <c r="BY35" i="445" s="1"/>
  <c r="BO35" i="445"/>
  <c r="BJ35" i="445"/>
  <c r="BH35" i="445"/>
  <c r="BI35" i="445" s="1"/>
  <c r="BG35" i="445"/>
  <c r="BF35" i="445"/>
  <c r="BE35" i="445"/>
  <c r="BD35" i="445"/>
  <c r="BC35" i="445"/>
  <c r="BB35" i="445"/>
  <c r="BA35" i="445"/>
  <c r="AZ35" i="445"/>
  <c r="AY35" i="445"/>
  <c r="AN35" i="445"/>
  <c r="BQ35" i="445" s="1"/>
  <c r="AL35" i="445"/>
  <c r="AM35" i="445" s="1"/>
  <c r="AK35" i="445"/>
  <c r="AI35" i="445"/>
  <c r="AJ35" i="445"/>
  <c r="AH35" i="445"/>
  <c r="AG35" i="445"/>
  <c r="AF35" i="445"/>
  <c r="AE35" i="445"/>
  <c r="AD35" i="445"/>
  <c r="AC35" i="445"/>
  <c r="AB35" i="445"/>
  <c r="AA35" i="445"/>
  <c r="Z35" i="445"/>
  <c r="Y35" i="445"/>
  <c r="X35" i="445"/>
  <c r="W35" i="445"/>
  <c r="V35" i="445"/>
  <c r="U35" i="445"/>
  <c r="T35" i="445"/>
  <c r="S35" i="445"/>
  <c r="R35" i="445"/>
  <c r="Q35" i="445"/>
  <c r="P35" i="445"/>
  <c r="O35" i="445"/>
  <c r="N35" i="445"/>
  <c r="M35" i="445"/>
  <c r="L35" i="445"/>
  <c r="BX34" i="445"/>
  <c r="BY34" i="445" s="1"/>
  <c r="BP34" i="445"/>
  <c r="BH34" i="445"/>
  <c r="BK34" i="445"/>
  <c r="BG34" i="445"/>
  <c r="BF34" i="445"/>
  <c r="BE34" i="445"/>
  <c r="BD34" i="445"/>
  <c r="BC34" i="445"/>
  <c r="BB34" i="445"/>
  <c r="BA34" i="445"/>
  <c r="AZ34" i="445"/>
  <c r="AY34" i="445"/>
  <c r="AN34" i="445"/>
  <c r="BT34" i="445" s="1"/>
  <c r="AL34" i="445"/>
  <c r="AM34" i="445" s="1"/>
  <c r="AK34" i="445"/>
  <c r="AI34" i="445"/>
  <c r="AJ34" i="445" s="1"/>
  <c r="AH34" i="445"/>
  <c r="AG34" i="445"/>
  <c r="AF34" i="445"/>
  <c r="AE34" i="445"/>
  <c r="AD34" i="445"/>
  <c r="AC34" i="445"/>
  <c r="AB34" i="445"/>
  <c r="AA34" i="445"/>
  <c r="Z34" i="445"/>
  <c r="Y34" i="445"/>
  <c r="X34" i="445"/>
  <c r="W34" i="445"/>
  <c r="V34" i="445"/>
  <c r="U34" i="445"/>
  <c r="T34" i="445"/>
  <c r="S34" i="445"/>
  <c r="R34" i="445"/>
  <c r="Q34" i="445"/>
  <c r="P34" i="445"/>
  <c r="O34" i="445"/>
  <c r="N34" i="445"/>
  <c r="M34" i="445"/>
  <c r="L34" i="445"/>
  <c r="BX33" i="445"/>
  <c r="BY33" i="445" s="1"/>
  <c r="BH33" i="445"/>
  <c r="BG33" i="445"/>
  <c r="BF33" i="445"/>
  <c r="BE33" i="445"/>
  <c r="BD33" i="445"/>
  <c r="BC33" i="445"/>
  <c r="BB33" i="445"/>
  <c r="BA33" i="445"/>
  <c r="AZ33" i="445"/>
  <c r="AY33" i="445"/>
  <c r="AN33" i="445"/>
  <c r="AU33" i="445" s="1"/>
  <c r="AL33" i="445"/>
  <c r="AM33" i="445" s="1"/>
  <c r="AK33" i="445"/>
  <c r="AI33" i="445"/>
  <c r="AJ33" i="445" s="1"/>
  <c r="AH33" i="445"/>
  <c r="AG33" i="445"/>
  <c r="AF33" i="445"/>
  <c r="AE33" i="445"/>
  <c r="AD33" i="445"/>
  <c r="AC33" i="445"/>
  <c r="AB33" i="445"/>
  <c r="AA33" i="445"/>
  <c r="Z33" i="445"/>
  <c r="Y33" i="445"/>
  <c r="X33" i="445"/>
  <c r="W33" i="445"/>
  <c r="V33" i="445"/>
  <c r="U33" i="445"/>
  <c r="T33" i="445"/>
  <c r="S33" i="445"/>
  <c r="R33" i="445"/>
  <c r="Q33" i="445"/>
  <c r="P33" i="445"/>
  <c r="O33" i="445"/>
  <c r="N33" i="445"/>
  <c r="M33" i="445"/>
  <c r="L33" i="445"/>
  <c r="BX32" i="445"/>
  <c r="BY32" i="445" s="1"/>
  <c r="BH32" i="445"/>
  <c r="BK32" i="445" s="1"/>
  <c r="BG32" i="445"/>
  <c r="BF32" i="445"/>
  <c r="BE32" i="445"/>
  <c r="BD32" i="445"/>
  <c r="BC32" i="445"/>
  <c r="BB32" i="445"/>
  <c r="BA32" i="445"/>
  <c r="AZ32" i="445"/>
  <c r="AY32" i="445"/>
  <c r="AN32" i="445"/>
  <c r="BQ32" i="445" s="1"/>
  <c r="AL32" i="445"/>
  <c r="AM32" i="445" s="1"/>
  <c r="AK32" i="445"/>
  <c r="AI32" i="445"/>
  <c r="AJ32" i="445" s="1"/>
  <c r="AH32" i="445"/>
  <c r="AG32" i="445"/>
  <c r="AF32" i="445"/>
  <c r="AE32" i="445"/>
  <c r="AD32" i="445"/>
  <c r="AC32" i="445"/>
  <c r="AB32" i="445"/>
  <c r="AA32" i="445"/>
  <c r="Z32" i="445"/>
  <c r="Y32" i="445"/>
  <c r="X32" i="445"/>
  <c r="W32" i="445"/>
  <c r="V32" i="445"/>
  <c r="U32" i="445"/>
  <c r="T32" i="445"/>
  <c r="S32" i="445"/>
  <c r="R32" i="445"/>
  <c r="Q32" i="445"/>
  <c r="P32" i="445"/>
  <c r="O32" i="445"/>
  <c r="N32" i="445"/>
  <c r="M32" i="445"/>
  <c r="L32" i="445"/>
  <c r="BX31" i="445"/>
  <c r="BY31" i="445" s="1"/>
  <c r="BH31" i="445"/>
  <c r="BG31" i="445"/>
  <c r="BF31" i="445"/>
  <c r="BE31" i="445"/>
  <c r="BD31" i="445"/>
  <c r="BC31" i="445"/>
  <c r="BB31" i="445"/>
  <c r="BA31" i="445"/>
  <c r="AZ31" i="445"/>
  <c r="AY31" i="445"/>
  <c r="AN31" i="445"/>
  <c r="AP31" i="445" s="1"/>
  <c r="AQ31" i="445" s="1"/>
  <c r="AL31" i="445"/>
  <c r="AM31" i="445" s="1"/>
  <c r="AK31" i="445"/>
  <c r="AI31" i="445"/>
  <c r="AJ31" i="445" s="1"/>
  <c r="AH31" i="445"/>
  <c r="AG31" i="445"/>
  <c r="AF31" i="445"/>
  <c r="AE31" i="445"/>
  <c r="AD31" i="445"/>
  <c r="AC31" i="445"/>
  <c r="AB31" i="445"/>
  <c r="AA31" i="445"/>
  <c r="Z31" i="445"/>
  <c r="Y31" i="445"/>
  <c r="X31" i="445"/>
  <c r="W31" i="445"/>
  <c r="V31" i="445"/>
  <c r="U31" i="445"/>
  <c r="T31" i="445"/>
  <c r="S31" i="445"/>
  <c r="R31" i="445"/>
  <c r="Q31" i="445"/>
  <c r="P31" i="445"/>
  <c r="O31" i="445"/>
  <c r="N31" i="445"/>
  <c r="M31" i="445"/>
  <c r="L31" i="445"/>
  <c r="BX30" i="445"/>
  <c r="BY30" i="445" s="1"/>
  <c r="BH30" i="445"/>
  <c r="BK30" i="445" s="1"/>
  <c r="BG30" i="445"/>
  <c r="BF30" i="445"/>
  <c r="BE30" i="445"/>
  <c r="BD30" i="445"/>
  <c r="BC30" i="445"/>
  <c r="BB30" i="445"/>
  <c r="BA30" i="445"/>
  <c r="AZ30" i="445"/>
  <c r="AY30" i="445"/>
  <c r="AN30" i="445"/>
  <c r="AL30" i="445"/>
  <c r="AM30" i="445" s="1"/>
  <c r="AK30" i="445"/>
  <c r="AI30" i="445"/>
  <c r="AJ30" i="445" s="1"/>
  <c r="AH30" i="445"/>
  <c r="AG30" i="445"/>
  <c r="AF30" i="445"/>
  <c r="AE30" i="445"/>
  <c r="AD30" i="445"/>
  <c r="AC30" i="445"/>
  <c r="AB30" i="445"/>
  <c r="AA30" i="445"/>
  <c r="Z30" i="445"/>
  <c r="Y30" i="445"/>
  <c r="X30" i="445"/>
  <c r="W30" i="445"/>
  <c r="V30" i="445"/>
  <c r="U30" i="445"/>
  <c r="T30" i="445"/>
  <c r="S30" i="445"/>
  <c r="R30" i="445"/>
  <c r="Q30" i="445"/>
  <c r="P30" i="445"/>
  <c r="O30" i="445"/>
  <c r="N30" i="445"/>
  <c r="M30" i="445"/>
  <c r="L30" i="445"/>
  <c r="BX29" i="445"/>
  <c r="BY29" i="445" s="1"/>
  <c r="BQ29" i="445"/>
  <c r="BP29" i="445"/>
  <c r="BH29" i="445"/>
  <c r="BG29" i="445"/>
  <c r="BF29" i="445"/>
  <c r="BE29" i="445"/>
  <c r="BD29" i="445"/>
  <c r="BC29" i="445"/>
  <c r="BB29" i="445"/>
  <c r="BA29" i="445"/>
  <c r="AZ29" i="445"/>
  <c r="AY29" i="445"/>
  <c r="AN29" i="445"/>
  <c r="BM29" i="445" s="1"/>
  <c r="AL29" i="445"/>
  <c r="AM29" i="445" s="1"/>
  <c r="AK29" i="445"/>
  <c r="AI29" i="445"/>
  <c r="AJ29" i="445" s="1"/>
  <c r="AH29" i="445"/>
  <c r="AG29" i="445"/>
  <c r="AF29" i="445"/>
  <c r="AE29" i="445"/>
  <c r="AD29" i="445"/>
  <c r="AC29" i="445"/>
  <c r="AB29" i="445"/>
  <c r="AA29" i="445"/>
  <c r="Z29" i="445"/>
  <c r="Y29" i="445"/>
  <c r="X29" i="445"/>
  <c r="W29" i="445"/>
  <c r="V29" i="445"/>
  <c r="U29" i="445"/>
  <c r="T29" i="445"/>
  <c r="S29" i="445"/>
  <c r="R29" i="445"/>
  <c r="Q29" i="445"/>
  <c r="P29" i="445"/>
  <c r="O29" i="445"/>
  <c r="N29" i="445"/>
  <c r="M29" i="445"/>
  <c r="L29" i="445"/>
  <c r="BX28" i="445"/>
  <c r="BY28" i="445" s="1"/>
  <c r="BM28" i="445"/>
  <c r="BH28" i="445"/>
  <c r="BK28" i="445" s="1"/>
  <c r="BG28" i="445"/>
  <c r="BF28" i="445"/>
  <c r="BE28" i="445"/>
  <c r="BD28" i="445"/>
  <c r="BC28" i="445"/>
  <c r="BB28" i="445"/>
  <c r="BA28" i="445"/>
  <c r="AZ28" i="445"/>
  <c r="AY28" i="445"/>
  <c r="AN28" i="445"/>
  <c r="BP28" i="445" s="1"/>
  <c r="AL28" i="445"/>
  <c r="AM28" i="445" s="1"/>
  <c r="AK28" i="445"/>
  <c r="AI28" i="445"/>
  <c r="AJ28" i="445" s="1"/>
  <c r="AH28" i="445"/>
  <c r="AG28" i="445"/>
  <c r="AF28" i="445"/>
  <c r="AE28" i="445"/>
  <c r="AD28" i="445"/>
  <c r="AC28" i="445"/>
  <c r="AB28" i="445"/>
  <c r="AA28" i="445"/>
  <c r="Z28" i="445"/>
  <c r="Y28" i="445"/>
  <c r="X28" i="445"/>
  <c r="W28" i="445"/>
  <c r="V28" i="445"/>
  <c r="U28" i="445"/>
  <c r="T28" i="445"/>
  <c r="S28" i="445"/>
  <c r="R28" i="445"/>
  <c r="Q28" i="445"/>
  <c r="P28" i="445"/>
  <c r="O28" i="445"/>
  <c r="N28" i="445"/>
  <c r="M28" i="445"/>
  <c r="L28" i="445"/>
  <c r="BX27" i="445"/>
  <c r="BY27" i="445" s="1"/>
  <c r="BH27" i="445"/>
  <c r="BG27" i="445"/>
  <c r="BF27" i="445"/>
  <c r="BE27" i="445"/>
  <c r="BD27" i="445"/>
  <c r="BC27" i="445"/>
  <c r="BB27" i="445"/>
  <c r="BA27" i="445"/>
  <c r="AZ27" i="445"/>
  <c r="AY27" i="445"/>
  <c r="AN27" i="445"/>
  <c r="AL27" i="445"/>
  <c r="AM27" i="445" s="1"/>
  <c r="AK27" i="445"/>
  <c r="AI27" i="445"/>
  <c r="AJ27" i="445"/>
  <c r="AH27" i="445"/>
  <c r="AG27" i="445"/>
  <c r="AF27" i="445"/>
  <c r="AE27" i="445"/>
  <c r="AD27" i="445"/>
  <c r="AC27" i="445"/>
  <c r="AB27" i="445"/>
  <c r="AA27" i="445"/>
  <c r="Z27" i="445"/>
  <c r="Y27" i="445"/>
  <c r="X27" i="445"/>
  <c r="W27" i="445"/>
  <c r="V27" i="445"/>
  <c r="U27" i="445"/>
  <c r="T27" i="445"/>
  <c r="S27" i="445"/>
  <c r="R27" i="445"/>
  <c r="Q27" i="445"/>
  <c r="P27" i="445"/>
  <c r="O27" i="445"/>
  <c r="N27" i="445"/>
  <c r="M27" i="445"/>
  <c r="L27" i="445"/>
  <c r="BX26" i="445"/>
  <c r="BY26" i="445" s="1"/>
  <c r="BH26" i="445"/>
  <c r="BG26" i="445"/>
  <c r="BF26" i="445"/>
  <c r="BE26" i="445"/>
  <c r="BD26" i="445"/>
  <c r="BC26" i="445"/>
  <c r="BB26" i="445"/>
  <c r="BA26" i="445"/>
  <c r="AZ26" i="445"/>
  <c r="AY26" i="445"/>
  <c r="AN26" i="445"/>
  <c r="AL26" i="445"/>
  <c r="AM26" i="445" s="1"/>
  <c r="AK26" i="445"/>
  <c r="AI26" i="445"/>
  <c r="AJ26" i="445" s="1"/>
  <c r="AH26" i="445"/>
  <c r="AG26" i="445"/>
  <c r="AF26" i="445"/>
  <c r="AE26" i="445"/>
  <c r="AD26" i="445"/>
  <c r="AC26" i="445"/>
  <c r="AB26" i="445"/>
  <c r="AA26" i="445"/>
  <c r="Z26" i="445"/>
  <c r="Y26" i="445"/>
  <c r="X26" i="445"/>
  <c r="W26" i="445"/>
  <c r="V26" i="445"/>
  <c r="U26" i="445"/>
  <c r="T26" i="445"/>
  <c r="S26" i="445"/>
  <c r="R26" i="445"/>
  <c r="Q26" i="445"/>
  <c r="P26" i="445"/>
  <c r="O26" i="445"/>
  <c r="N26" i="445"/>
  <c r="M26" i="445"/>
  <c r="L26" i="445"/>
  <c r="BX25" i="445"/>
  <c r="BY25" i="445" s="1"/>
  <c r="BH25" i="445"/>
  <c r="BG25" i="445"/>
  <c r="BF25" i="445"/>
  <c r="BE25" i="445"/>
  <c r="BD25" i="445"/>
  <c r="BC25" i="445"/>
  <c r="BB25" i="445"/>
  <c r="BA25" i="445"/>
  <c r="AZ25" i="445"/>
  <c r="AY25" i="445"/>
  <c r="AN25" i="445"/>
  <c r="BQ25" i="445" s="1"/>
  <c r="AL25" i="445"/>
  <c r="AM25" i="445" s="1"/>
  <c r="AK25" i="445"/>
  <c r="AI25" i="445"/>
  <c r="AJ25" i="445" s="1"/>
  <c r="AH25" i="445"/>
  <c r="AG25" i="445"/>
  <c r="AF25" i="445"/>
  <c r="AE25" i="445"/>
  <c r="AD25" i="445"/>
  <c r="AC25" i="445"/>
  <c r="AB25" i="445"/>
  <c r="AA25" i="445"/>
  <c r="Z25" i="445"/>
  <c r="Y25" i="445"/>
  <c r="X25" i="445"/>
  <c r="W25" i="445"/>
  <c r="V25" i="445"/>
  <c r="U25" i="445"/>
  <c r="T25" i="445"/>
  <c r="S25" i="445"/>
  <c r="R25" i="445"/>
  <c r="Q25" i="445"/>
  <c r="P25" i="445"/>
  <c r="O25" i="445"/>
  <c r="N25" i="445"/>
  <c r="M25" i="445"/>
  <c r="L25" i="445"/>
  <c r="BX24" i="445"/>
  <c r="BY24" i="445" s="1"/>
  <c r="BH24" i="445"/>
  <c r="BI24" i="445" s="1"/>
  <c r="BG24" i="445"/>
  <c r="BF24" i="445"/>
  <c r="BE24" i="445"/>
  <c r="BD24" i="445"/>
  <c r="BC24" i="445"/>
  <c r="BB24" i="445"/>
  <c r="BA24" i="445"/>
  <c r="AZ24" i="445"/>
  <c r="AY24" i="445"/>
  <c r="AN24" i="445"/>
  <c r="BM24" i="445" s="1"/>
  <c r="AL24" i="445"/>
  <c r="AM24" i="445" s="1"/>
  <c r="AK24" i="445"/>
  <c r="AI24" i="445"/>
  <c r="AH24" i="445"/>
  <c r="AG24" i="445"/>
  <c r="AF24" i="445"/>
  <c r="AE24" i="445"/>
  <c r="AD24" i="445"/>
  <c r="AC24" i="445"/>
  <c r="AB24" i="445"/>
  <c r="AA24" i="445"/>
  <c r="Z24" i="445"/>
  <c r="Y24" i="445"/>
  <c r="X24" i="445"/>
  <c r="W24" i="445"/>
  <c r="V24" i="445"/>
  <c r="U24" i="445"/>
  <c r="T24" i="445"/>
  <c r="S24" i="445"/>
  <c r="R24" i="445"/>
  <c r="Q24" i="445"/>
  <c r="P24" i="445"/>
  <c r="O24" i="445"/>
  <c r="N24" i="445"/>
  <c r="M24" i="445"/>
  <c r="L24" i="445"/>
  <c r="BX23" i="445"/>
  <c r="BY23" i="445" s="1"/>
  <c r="BS23" i="445"/>
  <c r="BH23" i="445"/>
  <c r="BJ23" i="445" s="1"/>
  <c r="BG23" i="445"/>
  <c r="BF23" i="445"/>
  <c r="BE23" i="445"/>
  <c r="BD23" i="445"/>
  <c r="BC23" i="445"/>
  <c r="BB23" i="445"/>
  <c r="BA23" i="445"/>
  <c r="AZ23" i="445"/>
  <c r="AY23" i="445"/>
  <c r="AT23" i="445"/>
  <c r="AN23" i="445"/>
  <c r="BR23" i="445" s="1"/>
  <c r="AL23" i="445"/>
  <c r="AM23" i="445" s="1"/>
  <c r="AK23" i="445"/>
  <c r="AI23" i="445"/>
  <c r="AJ23" i="445" s="1"/>
  <c r="AH23" i="445"/>
  <c r="AG23" i="445"/>
  <c r="AF23" i="445"/>
  <c r="AE23" i="445"/>
  <c r="AD23" i="445"/>
  <c r="AC23" i="445"/>
  <c r="AB23" i="445"/>
  <c r="AA23" i="445"/>
  <c r="Z23" i="445"/>
  <c r="Y23" i="445"/>
  <c r="X23" i="445"/>
  <c r="W23" i="445"/>
  <c r="V23" i="445"/>
  <c r="U23" i="445"/>
  <c r="T23" i="445"/>
  <c r="S23" i="445"/>
  <c r="R23" i="445"/>
  <c r="Q23" i="445"/>
  <c r="P23" i="445"/>
  <c r="O23" i="445"/>
  <c r="N23" i="445"/>
  <c r="M23" i="445"/>
  <c r="L23" i="445"/>
  <c r="BX22" i="445"/>
  <c r="BH22" i="445"/>
  <c r="BG22" i="445"/>
  <c r="BF22" i="445"/>
  <c r="BE22" i="445"/>
  <c r="BD22" i="445"/>
  <c r="BC22" i="445"/>
  <c r="BB22" i="445"/>
  <c r="BA22" i="445"/>
  <c r="AZ22" i="445"/>
  <c r="AY22" i="445"/>
  <c r="AN22" i="445"/>
  <c r="AL22" i="445"/>
  <c r="AK22" i="445"/>
  <c r="AI22" i="445"/>
  <c r="AH22" i="445"/>
  <c r="AG22" i="445"/>
  <c r="AF22" i="445"/>
  <c r="AE22" i="445"/>
  <c r="AD22" i="445"/>
  <c r="AC22" i="445"/>
  <c r="AB22" i="445"/>
  <c r="AA22" i="445"/>
  <c r="Z22" i="445"/>
  <c r="Y22" i="445"/>
  <c r="X22" i="445"/>
  <c r="W22" i="445"/>
  <c r="V22" i="445"/>
  <c r="U22" i="445"/>
  <c r="T22" i="445"/>
  <c r="S22" i="445"/>
  <c r="R22" i="445"/>
  <c r="Q22" i="445"/>
  <c r="P22" i="445"/>
  <c r="O22" i="445"/>
  <c r="N22" i="445"/>
  <c r="M22" i="445"/>
  <c r="L22" i="445"/>
  <c r="BH21" i="445"/>
  <c r="N21" i="445"/>
  <c r="M21" i="445"/>
  <c r="L21" i="445"/>
  <c r="J21" i="445"/>
  <c r="I21" i="445"/>
  <c r="H21" i="445"/>
  <c r="G21" i="445"/>
  <c r="V18" i="445" s="1"/>
  <c r="F21" i="445"/>
  <c r="AB16" i="445"/>
  <c r="AB15" i="445"/>
  <c r="AB14" i="445"/>
  <c r="BR13" i="445"/>
  <c r="BO13" i="445"/>
  <c r="BL13" i="445"/>
  <c r="BE13" i="445"/>
  <c r="BB13" i="445"/>
  <c r="AY13" i="445"/>
  <c r="U13" i="445"/>
  <c r="R13" i="445"/>
  <c r="O13" i="445"/>
  <c r="O14" i="445" s="1"/>
  <c r="N13" i="445"/>
  <c r="M13" i="445"/>
  <c r="L13" i="445"/>
  <c r="U12" i="445"/>
  <c r="R12" i="445"/>
  <c r="O12" i="445"/>
  <c r="N12" i="445"/>
  <c r="M12" i="445"/>
  <c r="L12" i="445"/>
  <c r="BK9" i="445"/>
  <c r="BI9" i="445"/>
  <c r="K9" i="445"/>
  <c r="I9" i="445"/>
  <c r="F9" i="445"/>
  <c r="C9" i="445"/>
  <c r="J5" i="445"/>
  <c r="C5" i="445"/>
  <c r="AB147" i="444"/>
  <c r="AA147" i="444"/>
  <c r="Z147" i="444"/>
  <c r="Y147" i="444"/>
  <c r="X147" i="444"/>
  <c r="W147" i="444"/>
  <c r="V147" i="444"/>
  <c r="U147" i="444"/>
  <c r="T147" i="444"/>
  <c r="S147" i="444"/>
  <c r="R147" i="444"/>
  <c r="Q147" i="444"/>
  <c r="P147" i="444"/>
  <c r="O147" i="444"/>
  <c r="N147" i="444"/>
  <c r="M147" i="444"/>
  <c r="L147" i="444"/>
  <c r="BX146" i="444"/>
  <c r="BY146" i="444" s="1"/>
  <c r="BI146" i="444"/>
  <c r="BH146" i="444"/>
  <c r="BG146" i="444"/>
  <c r="BF146" i="444"/>
  <c r="BE146" i="444"/>
  <c r="BD146" i="444"/>
  <c r="BC146" i="444"/>
  <c r="BB146" i="444"/>
  <c r="BA146" i="444"/>
  <c r="AZ146" i="444"/>
  <c r="AY146" i="444"/>
  <c r="AN146" i="444"/>
  <c r="AL146" i="444"/>
  <c r="AM146" i="444" s="1"/>
  <c r="AK146" i="444"/>
  <c r="AI146" i="444"/>
  <c r="AJ146" i="444" s="1"/>
  <c r="AH146" i="444"/>
  <c r="AG146" i="444"/>
  <c r="AF146" i="444"/>
  <c r="AE146" i="444"/>
  <c r="AD146" i="444"/>
  <c r="AC146" i="444"/>
  <c r="AB146" i="444"/>
  <c r="AA146" i="444"/>
  <c r="Z146" i="444"/>
  <c r="Y146" i="444"/>
  <c r="X146" i="444"/>
  <c r="W146" i="444"/>
  <c r="V146" i="444"/>
  <c r="U146" i="444"/>
  <c r="T146" i="444"/>
  <c r="S146" i="444"/>
  <c r="R146" i="444"/>
  <c r="Q146" i="444"/>
  <c r="P146" i="444"/>
  <c r="O146" i="444"/>
  <c r="N146" i="444"/>
  <c r="M146" i="444"/>
  <c r="L146" i="444"/>
  <c r="BY145" i="444"/>
  <c r="BX145" i="444"/>
  <c r="BS145" i="444"/>
  <c r="BH145" i="444"/>
  <c r="BK145" i="444" s="1"/>
  <c r="BG145" i="444"/>
  <c r="BF145" i="444"/>
  <c r="BE145" i="444"/>
  <c r="BD145" i="444"/>
  <c r="BC145" i="444"/>
  <c r="BB145" i="444"/>
  <c r="BA145" i="444"/>
  <c r="AZ145" i="444"/>
  <c r="AY145" i="444"/>
  <c r="AT145" i="444"/>
  <c r="AN145" i="444"/>
  <c r="AL145" i="444"/>
  <c r="AM145" i="444" s="1"/>
  <c r="AK145" i="444"/>
  <c r="AI145" i="444"/>
  <c r="AJ145" i="444" s="1"/>
  <c r="AH145" i="444"/>
  <c r="AG145" i="444"/>
  <c r="AF145" i="444"/>
  <c r="AE145" i="444"/>
  <c r="AD145" i="444"/>
  <c r="AC145" i="444"/>
  <c r="AB145" i="444"/>
  <c r="AA145" i="444"/>
  <c r="Z145" i="444"/>
  <c r="Y145" i="444"/>
  <c r="X145" i="444"/>
  <c r="W145" i="444"/>
  <c r="V145" i="444"/>
  <c r="U145" i="444"/>
  <c r="T145" i="444"/>
  <c r="S145" i="444"/>
  <c r="R145" i="444"/>
  <c r="Q145" i="444"/>
  <c r="P145" i="444"/>
  <c r="O145" i="444"/>
  <c r="N145" i="444"/>
  <c r="M145" i="444"/>
  <c r="L145" i="444"/>
  <c r="BX144" i="444"/>
  <c r="BY144" i="444" s="1"/>
  <c r="BH144" i="444"/>
  <c r="BJ144" i="444" s="1"/>
  <c r="BG144" i="444"/>
  <c r="BF144" i="444"/>
  <c r="BE144" i="444"/>
  <c r="BD144" i="444"/>
  <c r="BC144" i="444"/>
  <c r="BB144" i="444"/>
  <c r="BA144" i="444"/>
  <c r="AZ144" i="444"/>
  <c r="AY144" i="444"/>
  <c r="AO144" i="444"/>
  <c r="AN144" i="444"/>
  <c r="BR144" i="444" s="1"/>
  <c r="AL144" i="444"/>
  <c r="AM144" i="444" s="1"/>
  <c r="AK144" i="444"/>
  <c r="AI144" i="444"/>
  <c r="AJ144" i="444" s="1"/>
  <c r="AH144" i="444"/>
  <c r="AG144" i="444"/>
  <c r="AF144" i="444"/>
  <c r="AE144" i="444"/>
  <c r="AD144" i="444"/>
  <c r="AC144" i="444"/>
  <c r="AB144" i="444"/>
  <c r="AA144" i="444"/>
  <c r="Z144" i="444"/>
  <c r="Y144" i="444"/>
  <c r="X144" i="444"/>
  <c r="W144" i="444"/>
  <c r="V144" i="444"/>
  <c r="U144" i="444"/>
  <c r="T144" i="444"/>
  <c r="S144" i="444"/>
  <c r="R144" i="444"/>
  <c r="Q144" i="444"/>
  <c r="P144" i="444"/>
  <c r="O144" i="444"/>
  <c r="N144" i="444"/>
  <c r="M144" i="444"/>
  <c r="L144" i="444"/>
  <c r="BX143" i="444"/>
  <c r="BY143" i="444" s="1"/>
  <c r="BH143" i="444"/>
  <c r="BG143" i="444"/>
  <c r="BF143" i="444"/>
  <c r="BE143" i="444"/>
  <c r="BD143" i="444"/>
  <c r="BC143" i="444"/>
  <c r="BB143" i="444"/>
  <c r="BA143" i="444"/>
  <c r="AZ143" i="444"/>
  <c r="AY143" i="444"/>
  <c r="AN143" i="444"/>
  <c r="AL143" i="444"/>
  <c r="AM143" i="444" s="1"/>
  <c r="AK143" i="444"/>
  <c r="AI143" i="444"/>
  <c r="AJ143" i="444" s="1"/>
  <c r="AH143" i="444"/>
  <c r="AG143" i="444"/>
  <c r="AF143" i="444"/>
  <c r="AE143" i="444"/>
  <c r="AD143" i="444"/>
  <c r="AC143" i="444"/>
  <c r="AB143" i="444"/>
  <c r="AA143" i="444"/>
  <c r="Z143" i="444"/>
  <c r="Y143" i="444"/>
  <c r="X143" i="444"/>
  <c r="W143" i="444"/>
  <c r="V143" i="444"/>
  <c r="U143" i="444"/>
  <c r="T143" i="444"/>
  <c r="S143" i="444"/>
  <c r="R143" i="444"/>
  <c r="Q143" i="444"/>
  <c r="P143" i="444"/>
  <c r="O143" i="444"/>
  <c r="N143" i="444"/>
  <c r="M143" i="444"/>
  <c r="L143" i="444"/>
  <c r="BX142" i="444"/>
  <c r="BY142" i="444" s="1"/>
  <c r="BH142" i="444"/>
  <c r="BG142" i="444"/>
  <c r="BF142" i="444"/>
  <c r="BE142" i="444"/>
  <c r="BD142" i="444"/>
  <c r="BC142" i="444"/>
  <c r="BB142" i="444"/>
  <c r="BA142" i="444"/>
  <c r="AZ142" i="444"/>
  <c r="AY142" i="444"/>
  <c r="AN142" i="444"/>
  <c r="AL142" i="444"/>
  <c r="AM142" i="444" s="1"/>
  <c r="AK142" i="444"/>
  <c r="AJ142" i="444"/>
  <c r="AI142" i="444"/>
  <c r="AH142" i="444"/>
  <c r="AG142" i="444"/>
  <c r="AF142" i="444"/>
  <c r="AE142" i="444"/>
  <c r="AD142" i="444"/>
  <c r="AC142" i="444"/>
  <c r="AB142" i="444"/>
  <c r="AA142" i="444"/>
  <c r="Z142" i="444"/>
  <c r="Y142" i="444"/>
  <c r="X142" i="444"/>
  <c r="W142" i="444"/>
  <c r="V142" i="444"/>
  <c r="U142" i="444"/>
  <c r="T142" i="444"/>
  <c r="S142" i="444"/>
  <c r="R142" i="444"/>
  <c r="Q142" i="444"/>
  <c r="P142" i="444"/>
  <c r="O142" i="444"/>
  <c r="N142" i="444"/>
  <c r="M142" i="444"/>
  <c r="L142" i="444"/>
  <c r="BX141" i="444"/>
  <c r="BY141" i="444" s="1"/>
  <c r="BH141" i="444"/>
  <c r="BK141" i="444" s="1"/>
  <c r="BG141" i="444"/>
  <c r="BF141" i="444"/>
  <c r="BE141" i="444"/>
  <c r="BD141" i="444"/>
  <c r="BC141" i="444"/>
  <c r="BB141" i="444"/>
  <c r="BA141" i="444"/>
  <c r="AZ141" i="444"/>
  <c r="AY141" i="444"/>
  <c r="AN141" i="444"/>
  <c r="BQ141" i="444" s="1"/>
  <c r="AL141" i="444"/>
  <c r="AM141" i="444" s="1"/>
  <c r="AK141" i="444"/>
  <c r="AI141" i="444"/>
  <c r="AJ141" i="444" s="1"/>
  <c r="AH141" i="444"/>
  <c r="AG141" i="444"/>
  <c r="AF141" i="444"/>
  <c r="AE141" i="444"/>
  <c r="AD141" i="444"/>
  <c r="AC141" i="444"/>
  <c r="AB141" i="444"/>
  <c r="AA141" i="444"/>
  <c r="Z141" i="444"/>
  <c r="Y141" i="444"/>
  <c r="X141" i="444"/>
  <c r="W141" i="444"/>
  <c r="V141" i="444"/>
  <c r="U141" i="444"/>
  <c r="T141" i="444"/>
  <c r="S141" i="444"/>
  <c r="R141" i="444"/>
  <c r="Q141" i="444"/>
  <c r="P141" i="444"/>
  <c r="O141" i="444"/>
  <c r="N141" i="444"/>
  <c r="M141" i="444"/>
  <c r="L141" i="444"/>
  <c r="BX140" i="444"/>
  <c r="BY140" i="444" s="1"/>
  <c r="BH140" i="444"/>
  <c r="BG140" i="444"/>
  <c r="BF140" i="444"/>
  <c r="BE140" i="444"/>
  <c r="BD140" i="444"/>
  <c r="BC140" i="444"/>
  <c r="BB140" i="444"/>
  <c r="BA140" i="444"/>
  <c r="AZ140" i="444"/>
  <c r="AY140" i="444"/>
  <c r="AN140" i="444"/>
  <c r="BQ140" i="444" s="1"/>
  <c r="AM140" i="444"/>
  <c r="AL140" i="444"/>
  <c r="AK140" i="444"/>
  <c r="AI140" i="444"/>
  <c r="AJ140" i="444" s="1"/>
  <c r="AH140" i="444"/>
  <c r="AG140" i="444"/>
  <c r="AF140" i="444"/>
  <c r="AE140" i="444"/>
  <c r="AD140" i="444"/>
  <c r="AC140" i="444"/>
  <c r="AB140" i="444"/>
  <c r="AA140" i="444"/>
  <c r="Z140" i="444"/>
  <c r="Y140" i="444"/>
  <c r="X140" i="444"/>
  <c r="W140" i="444"/>
  <c r="V140" i="444"/>
  <c r="U140" i="444"/>
  <c r="T140" i="444"/>
  <c r="S140" i="444"/>
  <c r="R140" i="444"/>
  <c r="Q140" i="444"/>
  <c r="P140" i="444"/>
  <c r="O140" i="444"/>
  <c r="N140" i="444"/>
  <c r="M140" i="444"/>
  <c r="L140" i="444"/>
  <c r="BX139" i="444"/>
  <c r="BY139" i="444" s="1"/>
  <c r="BH139" i="444"/>
  <c r="BG139" i="444"/>
  <c r="BF139" i="444"/>
  <c r="BE139" i="444"/>
  <c r="BD139" i="444"/>
  <c r="BC139" i="444"/>
  <c r="BB139" i="444"/>
  <c r="BA139" i="444"/>
  <c r="AZ139" i="444"/>
  <c r="AY139" i="444"/>
  <c r="AN139" i="444"/>
  <c r="AL139" i="444"/>
  <c r="AM139" i="444" s="1"/>
  <c r="AK139" i="444"/>
  <c r="AI139" i="444"/>
  <c r="AJ139" i="444" s="1"/>
  <c r="AH139" i="444"/>
  <c r="AG139" i="444"/>
  <c r="AF139" i="444"/>
  <c r="AE139" i="444"/>
  <c r="AD139" i="444"/>
  <c r="AC139" i="444"/>
  <c r="AB139" i="444"/>
  <c r="AA139" i="444"/>
  <c r="Z139" i="444"/>
  <c r="Y139" i="444"/>
  <c r="X139" i="444"/>
  <c r="W139" i="444"/>
  <c r="V139" i="444"/>
  <c r="U139" i="444"/>
  <c r="T139" i="444"/>
  <c r="S139" i="444"/>
  <c r="R139" i="444"/>
  <c r="Q139" i="444"/>
  <c r="P139" i="444"/>
  <c r="O139" i="444"/>
  <c r="N139" i="444"/>
  <c r="M139" i="444"/>
  <c r="L139" i="444"/>
  <c r="BX138" i="444"/>
  <c r="BY138" i="444" s="1"/>
  <c r="BM138" i="444"/>
  <c r="BH138" i="444"/>
  <c r="BJ138" i="444" s="1"/>
  <c r="BG138" i="444"/>
  <c r="BF138" i="444"/>
  <c r="BE138" i="444"/>
  <c r="BD138" i="444"/>
  <c r="BC138" i="444"/>
  <c r="BB138" i="444"/>
  <c r="BA138" i="444"/>
  <c r="AZ138" i="444"/>
  <c r="AY138" i="444"/>
  <c r="AU138" i="444"/>
  <c r="AN138" i="444"/>
  <c r="AL138" i="444"/>
  <c r="AM138" i="444" s="1"/>
  <c r="AK138" i="444"/>
  <c r="AI138" i="444"/>
  <c r="AJ138" i="444" s="1"/>
  <c r="AH138" i="444"/>
  <c r="AG138" i="444"/>
  <c r="AF138" i="444"/>
  <c r="AE138" i="444"/>
  <c r="AD138" i="444"/>
  <c r="AC138" i="444"/>
  <c r="AB138" i="444"/>
  <c r="AA138" i="444"/>
  <c r="Z138" i="444"/>
  <c r="Y138" i="444"/>
  <c r="X138" i="444"/>
  <c r="W138" i="444"/>
  <c r="V138" i="444"/>
  <c r="U138" i="444"/>
  <c r="T138" i="444"/>
  <c r="S138" i="444"/>
  <c r="R138" i="444"/>
  <c r="Q138" i="444"/>
  <c r="P138" i="444"/>
  <c r="O138" i="444"/>
  <c r="N138" i="444"/>
  <c r="M138" i="444"/>
  <c r="L138" i="444"/>
  <c r="BX137" i="444"/>
  <c r="BY137" i="444" s="1"/>
  <c r="BH137" i="444"/>
  <c r="BK137" i="444" s="1"/>
  <c r="BG137" i="444"/>
  <c r="BF137" i="444"/>
  <c r="BE137" i="444"/>
  <c r="BD137" i="444"/>
  <c r="BC137" i="444"/>
  <c r="BB137" i="444"/>
  <c r="BA137" i="444"/>
  <c r="AZ137" i="444"/>
  <c r="AY137" i="444"/>
  <c r="AN137" i="444"/>
  <c r="AL137" i="444"/>
  <c r="AM137" i="444" s="1"/>
  <c r="AK137" i="444"/>
  <c r="AI137" i="444"/>
  <c r="AJ137" i="444" s="1"/>
  <c r="AH137" i="444"/>
  <c r="AG137" i="444"/>
  <c r="AF137" i="444"/>
  <c r="AE137" i="444"/>
  <c r="AD137" i="444"/>
  <c r="AC137" i="444"/>
  <c r="AB137" i="444"/>
  <c r="AA137" i="444"/>
  <c r="Z137" i="444"/>
  <c r="Y137" i="444"/>
  <c r="X137" i="444"/>
  <c r="W137" i="444"/>
  <c r="V137" i="444"/>
  <c r="U137" i="444"/>
  <c r="T137" i="444"/>
  <c r="S137" i="444"/>
  <c r="R137" i="444"/>
  <c r="Q137" i="444"/>
  <c r="P137" i="444"/>
  <c r="O137" i="444"/>
  <c r="N137" i="444"/>
  <c r="M137" i="444"/>
  <c r="L137" i="444"/>
  <c r="BX136" i="444"/>
  <c r="BY136" i="444" s="1"/>
  <c r="BH136" i="444"/>
  <c r="BG136" i="444"/>
  <c r="BF136" i="444"/>
  <c r="BE136" i="444"/>
  <c r="BD136" i="444"/>
  <c r="BC136" i="444"/>
  <c r="BB136" i="444"/>
  <c r="BA136" i="444"/>
  <c r="AZ136" i="444"/>
  <c r="AY136" i="444"/>
  <c r="AU136" i="444"/>
  <c r="AN136" i="444"/>
  <c r="BS136" i="444" s="1"/>
  <c r="AL136" i="444"/>
  <c r="AM136" i="444" s="1"/>
  <c r="AK136" i="444"/>
  <c r="AI136" i="444"/>
  <c r="AJ136" i="444" s="1"/>
  <c r="AH136" i="444"/>
  <c r="AG136" i="444"/>
  <c r="AF136" i="444"/>
  <c r="AE136" i="444"/>
  <c r="AD136" i="444"/>
  <c r="AC136" i="444"/>
  <c r="AB136" i="444"/>
  <c r="AA136" i="444"/>
  <c r="Z136" i="444"/>
  <c r="Y136" i="444"/>
  <c r="X136" i="444"/>
  <c r="W136" i="444"/>
  <c r="V136" i="444"/>
  <c r="U136" i="444"/>
  <c r="T136" i="444"/>
  <c r="S136" i="444"/>
  <c r="R136" i="444"/>
  <c r="Q136" i="444"/>
  <c r="P136" i="444"/>
  <c r="O136" i="444"/>
  <c r="N136" i="444"/>
  <c r="M136" i="444"/>
  <c r="L136" i="444"/>
  <c r="BX135" i="444"/>
  <c r="BY135" i="444" s="1"/>
  <c r="BH135" i="444"/>
  <c r="BG135" i="444"/>
  <c r="BF135" i="444"/>
  <c r="BE135" i="444"/>
  <c r="BD135" i="444"/>
  <c r="BC135" i="444"/>
  <c r="BB135" i="444"/>
  <c r="BA135" i="444"/>
  <c r="AZ135" i="444"/>
  <c r="AY135" i="444"/>
  <c r="AN135" i="444"/>
  <c r="BT135" i="444" s="1"/>
  <c r="AL135" i="444"/>
  <c r="AM135" i="444" s="1"/>
  <c r="AK135" i="444"/>
  <c r="AI135" i="444"/>
  <c r="AJ135" i="444" s="1"/>
  <c r="AH135" i="444"/>
  <c r="AG135" i="444"/>
  <c r="AF135" i="444"/>
  <c r="AE135" i="444"/>
  <c r="AD135" i="444"/>
  <c r="AC135" i="444"/>
  <c r="AB135" i="444"/>
  <c r="AA135" i="444"/>
  <c r="Z135" i="444"/>
  <c r="Y135" i="444"/>
  <c r="X135" i="444"/>
  <c r="W135" i="444"/>
  <c r="V135" i="444"/>
  <c r="U135" i="444"/>
  <c r="T135" i="444"/>
  <c r="S135" i="444"/>
  <c r="R135" i="444"/>
  <c r="Q135" i="444"/>
  <c r="P135" i="444"/>
  <c r="O135" i="444"/>
  <c r="N135" i="444"/>
  <c r="M135" i="444"/>
  <c r="L135" i="444"/>
  <c r="BX134" i="444"/>
  <c r="BY134" i="444"/>
  <c r="BH134" i="444"/>
  <c r="BI134" i="444" s="1"/>
  <c r="BG134" i="444"/>
  <c r="BF134" i="444"/>
  <c r="BE134" i="444"/>
  <c r="BD134" i="444"/>
  <c r="BC134" i="444"/>
  <c r="BB134" i="444"/>
  <c r="BA134" i="444"/>
  <c r="AZ134" i="444"/>
  <c r="AY134" i="444"/>
  <c r="AN134" i="444"/>
  <c r="AL134" i="444"/>
  <c r="AM134" i="444" s="1"/>
  <c r="AK134" i="444"/>
  <c r="AI134" i="444"/>
  <c r="AJ134" i="444" s="1"/>
  <c r="AH134" i="444"/>
  <c r="AG134" i="444"/>
  <c r="AF134" i="444"/>
  <c r="AE134" i="444"/>
  <c r="AD134" i="444"/>
  <c r="AC134" i="444"/>
  <c r="AB134" i="444"/>
  <c r="AA134" i="444"/>
  <c r="Z134" i="444"/>
  <c r="Y134" i="444"/>
  <c r="X134" i="444"/>
  <c r="W134" i="444"/>
  <c r="V134" i="444"/>
  <c r="U134" i="444"/>
  <c r="T134" i="444"/>
  <c r="S134" i="444"/>
  <c r="R134" i="444"/>
  <c r="Q134" i="444"/>
  <c r="P134" i="444"/>
  <c r="O134" i="444"/>
  <c r="N134" i="444"/>
  <c r="M134" i="444"/>
  <c r="L134" i="444"/>
  <c r="BX133" i="444"/>
  <c r="BY133" i="444" s="1"/>
  <c r="BH133" i="444"/>
  <c r="BK133" i="444" s="1"/>
  <c r="BG133" i="444"/>
  <c r="BF133" i="444"/>
  <c r="BE133" i="444"/>
  <c r="BD133" i="444"/>
  <c r="BC133" i="444"/>
  <c r="BB133" i="444"/>
  <c r="BA133" i="444"/>
  <c r="AZ133" i="444"/>
  <c r="AY133" i="444"/>
  <c r="AN133" i="444"/>
  <c r="AS133" i="444" s="1"/>
  <c r="AL133" i="444"/>
  <c r="AM133" i="444" s="1"/>
  <c r="AK133" i="444"/>
  <c r="AI133" i="444"/>
  <c r="AJ133" i="444" s="1"/>
  <c r="AH133" i="444"/>
  <c r="AG133" i="444"/>
  <c r="AF133" i="444"/>
  <c r="AE133" i="444"/>
  <c r="AD133" i="444"/>
  <c r="AC133" i="444"/>
  <c r="AB133" i="444"/>
  <c r="AA133" i="444"/>
  <c r="Z133" i="444"/>
  <c r="Y133" i="444"/>
  <c r="X133" i="444"/>
  <c r="W133" i="444"/>
  <c r="V133" i="444"/>
  <c r="U133" i="444"/>
  <c r="T133" i="444"/>
  <c r="S133" i="444"/>
  <c r="R133" i="444"/>
  <c r="Q133" i="444"/>
  <c r="P133" i="444"/>
  <c r="O133" i="444"/>
  <c r="N133" i="444"/>
  <c r="M133" i="444"/>
  <c r="L133" i="444"/>
  <c r="BX132" i="444"/>
  <c r="BY132" i="444" s="1"/>
  <c r="BH132" i="444"/>
  <c r="BG132" i="444"/>
  <c r="BF132" i="444"/>
  <c r="BE132" i="444"/>
  <c r="BD132" i="444"/>
  <c r="BC132" i="444"/>
  <c r="BB132" i="444"/>
  <c r="BA132" i="444"/>
  <c r="AZ132" i="444"/>
  <c r="AY132" i="444"/>
  <c r="AN132" i="444"/>
  <c r="BP132" i="444" s="1"/>
  <c r="AL132" i="444"/>
  <c r="AM132" i="444" s="1"/>
  <c r="AK132" i="444"/>
  <c r="AI132" i="444"/>
  <c r="AJ132" i="444" s="1"/>
  <c r="AH132" i="444"/>
  <c r="AG132" i="444"/>
  <c r="AF132" i="444"/>
  <c r="AE132" i="444"/>
  <c r="AD132" i="444"/>
  <c r="AC132" i="444"/>
  <c r="AB132" i="444"/>
  <c r="AA132" i="444"/>
  <c r="Z132" i="444"/>
  <c r="Y132" i="444"/>
  <c r="X132" i="444"/>
  <c r="W132" i="444"/>
  <c r="V132" i="444"/>
  <c r="U132" i="444"/>
  <c r="T132" i="444"/>
  <c r="S132" i="444"/>
  <c r="R132" i="444"/>
  <c r="Q132" i="444"/>
  <c r="P132" i="444"/>
  <c r="O132" i="444"/>
  <c r="N132" i="444"/>
  <c r="M132" i="444"/>
  <c r="L132" i="444"/>
  <c r="BX131" i="444"/>
  <c r="BY131" i="444" s="1"/>
  <c r="BH131" i="444"/>
  <c r="BG131" i="444"/>
  <c r="BF131" i="444"/>
  <c r="BE131" i="444"/>
  <c r="BD131" i="444"/>
  <c r="BC131" i="444"/>
  <c r="BB131" i="444"/>
  <c r="BA131" i="444"/>
  <c r="AZ131" i="444"/>
  <c r="AY131" i="444"/>
  <c r="AT131" i="444"/>
  <c r="AN131" i="444"/>
  <c r="BO131" i="444" s="1"/>
  <c r="AL131" i="444"/>
  <c r="AM131" i="444" s="1"/>
  <c r="AK131" i="444"/>
  <c r="AI131" i="444"/>
  <c r="AJ131" i="444" s="1"/>
  <c r="AH131" i="444"/>
  <c r="AG131" i="444"/>
  <c r="AF131" i="444"/>
  <c r="AE131" i="444"/>
  <c r="AD131" i="444"/>
  <c r="AC131" i="444"/>
  <c r="AB131" i="444"/>
  <c r="AA131" i="444"/>
  <c r="Z131" i="444"/>
  <c r="Y131" i="444"/>
  <c r="X131" i="444"/>
  <c r="W131" i="444"/>
  <c r="V131" i="444"/>
  <c r="U131" i="444"/>
  <c r="T131" i="444"/>
  <c r="S131" i="444"/>
  <c r="R131" i="444"/>
  <c r="Q131" i="444"/>
  <c r="P131" i="444"/>
  <c r="O131" i="444"/>
  <c r="N131" i="444"/>
  <c r="M131" i="444"/>
  <c r="L131" i="444"/>
  <c r="BX130" i="444"/>
  <c r="BY130" i="444" s="1"/>
  <c r="BH130" i="444"/>
  <c r="BG130" i="444"/>
  <c r="BF130" i="444"/>
  <c r="BE130" i="444"/>
  <c r="BD130" i="444"/>
  <c r="BC130" i="444"/>
  <c r="BB130" i="444"/>
  <c r="BA130" i="444"/>
  <c r="AZ130" i="444"/>
  <c r="AY130" i="444"/>
  <c r="AN130" i="444"/>
  <c r="AL130" i="444"/>
  <c r="AM130" i="444" s="1"/>
  <c r="AK130" i="444"/>
  <c r="AI130" i="444"/>
  <c r="AJ130" i="444" s="1"/>
  <c r="AH130" i="444"/>
  <c r="AG130" i="444"/>
  <c r="AF130" i="444"/>
  <c r="AE130" i="444"/>
  <c r="AD130" i="444"/>
  <c r="AC130" i="444"/>
  <c r="AB130" i="444"/>
  <c r="AA130" i="444"/>
  <c r="Z130" i="444"/>
  <c r="Y130" i="444"/>
  <c r="X130" i="444"/>
  <c r="W130" i="444"/>
  <c r="V130" i="444"/>
  <c r="U130" i="444"/>
  <c r="T130" i="444"/>
  <c r="S130" i="444"/>
  <c r="R130" i="444"/>
  <c r="Q130" i="444"/>
  <c r="P130" i="444"/>
  <c r="O130" i="444"/>
  <c r="N130" i="444"/>
  <c r="M130" i="444"/>
  <c r="L130" i="444"/>
  <c r="BX129" i="444"/>
  <c r="BY129" i="444" s="1"/>
  <c r="BH129" i="444"/>
  <c r="BI129" i="444" s="1"/>
  <c r="BG129" i="444"/>
  <c r="BF129" i="444"/>
  <c r="BE129" i="444"/>
  <c r="BD129" i="444"/>
  <c r="BC129" i="444"/>
  <c r="BB129" i="444"/>
  <c r="BA129" i="444"/>
  <c r="AZ129" i="444"/>
  <c r="AY129" i="444"/>
  <c r="AN129" i="444"/>
  <c r="AL129" i="444"/>
  <c r="AM129" i="444" s="1"/>
  <c r="AK129" i="444"/>
  <c r="AI129" i="444"/>
  <c r="AJ129" i="444" s="1"/>
  <c r="AH129" i="444"/>
  <c r="AG129" i="444"/>
  <c r="AF129" i="444"/>
  <c r="AE129" i="444"/>
  <c r="AD129" i="444"/>
  <c r="AC129" i="444"/>
  <c r="AB129" i="444"/>
  <c r="AA129" i="444"/>
  <c r="Z129" i="444"/>
  <c r="Y129" i="444"/>
  <c r="X129" i="444"/>
  <c r="W129" i="444"/>
  <c r="V129" i="444"/>
  <c r="U129" i="444"/>
  <c r="T129" i="444"/>
  <c r="S129" i="444"/>
  <c r="R129" i="444"/>
  <c r="Q129" i="444"/>
  <c r="P129" i="444"/>
  <c r="O129" i="444"/>
  <c r="N129" i="444"/>
  <c r="M129" i="444"/>
  <c r="L129" i="444"/>
  <c r="BX128" i="444"/>
  <c r="BY128" i="444" s="1"/>
  <c r="BH128" i="444"/>
  <c r="BK128" i="444" s="1"/>
  <c r="BG128" i="444"/>
  <c r="BF128" i="444"/>
  <c r="BE128" i="444"/>
  <c r="BD128" i="444"/>
  <c r="BC128" i="444"/>
  <c r="BB128" i="444"/>
  <c r="BA128" i="444"/>
  <c r="AZ128" i="444"/>
  <c r="AY128" i="444"/>
  <c r="AN128" i="444"/>
  <c r="AT128" i="444" s="1"/>
  <c r="AL128" i="444"/>
  <c r="AM128" i="444" s="1"/>
  <c r="AK128" i="444"/>
  <c r="AI128" i="444"/>
  <c r="AJ128" i="444" s="1"/>
  <c r="AH128" i="444"/>
  <c r="AG128" i="444"/>
  <c r="AF128" i="444"/>
  <c r="AE128" i="444"/>
  <c r="AD128" i="444"/>
  <c r="AC128" i="444"/>
  <c r="AB128" i="444"/>
  <c r="AA128" i="444"/>
  <c r="Z128" i="444"/>
  <c r="Y128" i="444"/>
  <c r="X128" i="444"/>
  <c r="W128" i="444"/>
  <c r="V128" i="444"/>
  <c r="U128" i="444"/>
  <c r="T128" i="444"/>
  <c r="S128" i="444"/>
  <c r="R128" i="444"/>
  <c r="Q128" i="444"/>
  <c r="P128" i="444"/>
  <c r="O128" i="444"/>
  <c r="N128" i="444"/>
  <c r="M128" i="444"/>
  <c r="L128" i="444"/>
  <c r="BX127" i="444"/>
  <c r="BY127" i="444" s="1"/>
  <c r="BP127" i="444"/>
  <c r="BH127" i="444"/>
  <c r="BI127" i="444" s="1"/>
  <c r="BG127" i="444"/>
  <c r="BF127" i="444"/>
  <c r="BE127" i="444"/>
  <c r="BD127" i="444"/>
  <c r="BC127" i="444"/>
  <c r="BB127" i="444"/>
  <c r="BA127" i="444"/>
  <c r="AZ127" i="444"/>
  <c r="AY127" i="444"/>
  <c r="AP127" i="444"/>
  <c r="AQ127" i="444" s="1"/>
  <c r="AN127" i="444"/>
  <c r="BT127" i="444" s="1"/>
  <c r="AL127" i="444"/>
  <c r="AM127" i="444" s="1"/>
  <c r="AK127" i="444"/>
  <c r="AI127" i="444"/>
  <c r="AJ127" i="444" s="1"/>
  <c r="AH127" i="444"/>
  <c r="AG127" i="444"/>
  <c r="AF127" i="444"/>
  <c r="AE127" i="444"/>
  <c r="AD127" i="444"/>
  <c r="AC127" i="444"/>
  <c r="AB127" i="444"/>
  <c r="AA127" i="444"/>
  <c r="Z127" i="444"/>
  <c r="Y127" i="444"/>
  <c r="X127" i="444"/>
  <c r="W127" i="444"/>
  <c r="V127" i="444"/>
  <c r="U127" i="444"/>
  <c r="T127" i="444"/>
  <c r="S127" i="444"/>
  <c r="R127" i="444"/>
  <c r="Q127" i="444"/>
  <c r="P127" i="444"/>
  <c r="O127" i="444"/>
  <c r="N127" i="444"/>
  <c r="M127" i="444"/>
  <c r="L127" i="444"/>
  <c r="BX126" i="444"/>
  <c r="BY126" i="444"/>
  <c r="BH126" i="444"/>
  <c r="BG126" i="444"/>
  <c r="BF126" i="444"/>
  <c r="BE126" i="444"/>
  <c r="BD126" i="444"/>
  <c r="BC126" i="444"/>
  <c r="BB126" i="444"/>
  <c r="BA126" i="444"/>
  <c r="AZ126" i="444"/>
  <c r="AY126" i="444"/>
  <c r="AN126" i="444"/>
  <c r="BR126" i="444" s="1"/>
  <c r="AL126" i="444"/>
  <c r="AM126" i="444" s="1"/>
  <c r="AK126" i="444"/>
  <c r="AI126" i="444"/>
  <c r="AJ126" i="444" s="1"/>
  <c r="AH126" i="444"/>
  <c r="AG126" i="444"/>
  <c r="AF126" i="444"/>
  <c r="AE126" i="444"/>
  <c r="AD126" i="444"/>
  <c r="AC126" i="444"/>
  <c r="AB126" i="444"/>
  <c r="AA126" i="444"/>
  <c r="Z126" i="444"/>
  <c r="Y126" i="444"/>
  <c r="X126" i="444"/>
  <c r="W126" i="444"/>
  <c r="V126" i="444"/>
  <c r="U126" i="444"/>
  <c r="T126" i="444"/>
  <c r="S126" i="444"/>
  <c r="R126" i="444"/>
  <c r="Q126" i="444"/>
  <c r="P126" i="444"/>
  <c r="O126" i="444"/>
  <c r="N126" i="444"/>
  <c r="M126" i="444"/>
  <c r="L126" i="444"/>
  <c r="BX125" i="444"/>
  <c r="BY125" i="444" s="1"/>
  <c r="BH125" i="444"/>
  <c r="BJ125" i="444" s="1"/>
  <c r="BG125" i="444"/>
  <c r="BF125" i="444"/>
  <c r="BE125" i="444"/>
  <c r="BD125" i="444"/>
  <c r="BC125" i="444"/>
  <c r="BB125" i="444"/>
  <c r="BA125" i="444"/>
  <c r="AZ125" i="444"/>
  <c r="AY125" i="444"/>
  <c r="AN125" i="444"/>
  <c r="AT125" i="444" s="1"/>
  <c r="AL125" i="444"/>
  <c r="AM125" i="444" s="1"/>
  <c r="AK125" i="444"/>
  <c r="AI125" i="444"/>
  <c r="AJ125" i="444" s="1"/>
  <c r="AH125" i="444"/>
  <c r="AG125" i="444"/>
  <c r="AF125" i="444"/>
  <c r="AE125" i="444"/>
  <c r="AD125" i="444"/>
  <c r="AC125" i="444"/>
  <c r="AB125" i="444"/>
  <c r="AA125" i="444"/>
  <c r="Z125" i="444"/>
  <c r="Y125" i="444"/>
  <c r="X125" i="444"/>
  <c r="W125" i="444"/>
  <c r="V125" i="444"/>
  <c r="U125" i="444"/>
  <c r="T125" i="444"/>
  <c r="S125" i="444"/>
  <c r="R125" i="444"/>
  <c r="Q125" i="444"/>
  <c r="P125" i="444"/>
  <c r="O125" i="444"/>
  <c r="N125" i="444"/>
  <c r="M125" i="444"/>
  <c r="L125" i="444"/>
  <c r="BX124" i="444"/>
  <c r="BY124" i="444" s="1"/>
  <c r="BH124" i="444"/>
  <c r="BG124" i="444"/>
  <c r="BF124" i="444"/>
  <c r="BE124" i="444"/>
  <c r="BD124" i="444"/>
  <c r="BC124" i="444"/>
  <c r="BB124" i="444"/>
  <c r="BA124" i="444"/>
  <c r="AZ124" i="444"/>
  <c r="AY124" i="444"/>
  <c r="AN124" i="444"/>
  <c r="AP124" i="444" s="1"/>
  <c r="AQ124" i="444" s="1"/>
  <c r="AL124" i="444"/>
  <c r="AM124" i="444" s="1"/>
  <c r="AK124" i="444"/>
  <c r="AI124" i="444"/>
  <c r="AJ124" i="444" s="1"/>
  <c r="AH124" i="444"/>
  <c r="AG124" i="444"/>
  <c r="AF124" i="444"/>
  <c r="AE124" i="444"/>
  <c r="AD124" i="444"/>
  <c r="AC124" i="444"/>
  <c r="AB124" i="444"/>
  <c r="AA124" i="444"/>
  <c r="Z124" i="444"/>
  <c r="Y124" i="444"/>
  <c r="X124" i="444"/>
  <c r="W124" i="444"/>
  <c r="V124" i="444"/>
  <c r="U124" i="444"/>
  <c r="T124" i="444"/>
  <c r="S124" i="444"/>
  <c r="R124" i="444"/>
  <c r="Q124" i="444"/>
  <c r="P124" i="444"/>
  <c r="O124" i="444"/>
  <c r="N124" i="444"/>
  <c r="M124" i="444"/>
  <c r="L124" i="444"/>
  <c r="BX123" i="444"/>
  <c r="BY123" i="444" s="1"/>
  <c r="BH123" i="444"/>
  <c r="BG123" i="444"/>
  <c r="BF123" i="444"/>
  <c r="BE123" i="444"/>
  <c r="BD123" i="444"/>
  <c r="BC123" i="444"/>
  <c r="BB123" i="444"/>
  <c r="BA123" i="444"/>
  <c r="AZ123" i="444"/>
  <c r="AY123" i="444"/>
  <c r="AN123" i="444"/>
  <c r="BL123" i="444" s="1"/>
  <c r="AL123" i="444"/>
  <c r="AM123" i="444" s="1"/>
  <c r="AK123" i="444"/>
  <c r="AI123" i="444"/>
  <c r="AJ123" i="444" s="1"/>
  <c r="AH123" i="444"/>
  <c r="AG123" i="444"/>
  <c r="AF123" i="444"/>
  <c r="AE123" i="444"/>
  <c r="AD123" i="444"/>
  <c r="AC123" i="444"/>
  <c r="AB123" i="444"/>
  <c r="AA123" i="444"/>
  <c r="Z123" i="444"/>
  <c r="Y123" i="444"/>
  <c r="X123" i="444"/>
  <c r="W123" i="444"/>
  <c r="V123" i="444"/>
  <c r="U123" i="444"/>
  <c r="T123" i="444"/>
  <c r="S123" i="444"/>
  <c r="R123" i="444"/>
  <c r="Q123" i="444"/>
  <c r="P123" i="444"/>
  <c r="O123" i="444"/>
  <c r="N123" i="444"/>
  <c r="M123" i="444"/>
  <c r="L123" i="444"/>
  <c r="BX122" i="444"/>
  <c r="BY122" i="444" s="1"/>
  <c r="BH122" i="444"/>
  <c r="BI122" i="444" s="1"/>
  <c r="BG122" i="444"/>
  <c r="BF122" i="444"/>
  <c r="BE122" i="444"/>
  <c r="BD122" i="444"/>
  <c r="BC122" i="444"/>
  <c r="BB122" i="444"/>
  <c r="BA122" i="444"/>
  <c r="AZ122" i="444"/>
  <c r="AY122" i="444"/>
  <c r="AN122" i="444"/>
  <c r="AL122" i="444"/>
  <c r="AM122" i="444" s="1"/>
  <c r="AK122" i="444"/>
  <c r="AI122" i="444"/>
  <c r="AJ122" i="444" s="1"/>
  <c r="AH122" i="444"/>
  <c r="AG122" i="444"/>
  <c r="AF122" i="444"/>
  <c r="AE122" i="444"/>
  <c r="AD122" i="444"/>
  <c r="AC122" i="444"/>
  <c r="AB122" i="444"/>
  <c r="AA122" i="444"/>
  <c r="Z122" i="444"/>
  <c r="Y122" i="444"/>
  <c r="X122" i="444"/>
  <c r="W122" i="444"/>
  <c r="V122" i="444"/>
  <c r="U122" i="444"/>
  <c r="T122" i="444"/>
  <c r="S122" i="444"/>
  <c r="R122" i="444"/>
  <c r="Q122" i="444"/>
  <c r="P122" i="444"/>
  <c r="O122" i="444"/>
  <c r="N122" i="444"/>
  <c r="M122" i="444"/>
  <c r="L122" i="444"/>
  <c r="BX121" i="444"/>
  <c r="BY121" i="444" s="1"/>
  <c r="BN121" i="444"/>
  <c r="BI121" i="444"/>
  <c r="BH121" i="444"/>
  <c r="BG121" i="444"/>
  <c r="BF121" i="444"/>
  <c r="BE121" i="444"/>
  <c r="BD121" i="444"/>
  <c r="BC121" i="444"/>
  <c r="BB121" i="444"/>
  <c r="BA121" i="444"/>
  <c r="AZ121" i="444"/>
  <c r="AY121" i="444"/>
  <c r="AN121" i="444"/>
  <c r="AL121" i="444"/>
  <c r="AM121" i="444" s="1"/>
  <c r="AK121" i="444"/>
  <c r="AI121" i="444"/>
  <c r="AJ121" i="444" s="1"/>
  <c r="AH121" i="444"/>
  <c r="AG121" i="444"/>
  <c r="AF121" i="444"/>
  <c r="AE121" i="444"/>
  <c r="AD121" i="444"/>
  <c r="AC121" i="444"/>
  <c r="AB121" i="444"/>
  <c r="AA121" i="444"/>
  <c r="Z121" i="444"/>
  <c r="Y121" i="444"/>
  <c r="X121" i="444"/>
  <c r="W121" i="444"/>
  <c r="V121" i="444"/>
  <c r="U121" i="444"/>
  <c r="T121" i="444"/>
  <c r="S121" i="444"/>
  <c r="R121" i="444"/>
  <c r="Q121" i="444"/>
  <c r="P121" i="444"/>
  <c r="O121" i="444"/>
  <c r="N121" i="444"/>
  <c r="M121" i="444"/>
  <c r="L121" i="444"/>
  <c r="BX120" i="444"/>
  <c r="BY120" i="444" s="1"/>
  <c r="BP120" i="444"/>
  <c r="BO120" i="444"/>
  <c r="BH120" i="444"/>
  <c r="BJ120" i="444" s="1"/>
  <c r="BG120" i="444"/>
  <c r="BF120" i="444"/>
  <c r="BE120" i="444"/>
  <c r="BD120" i="444"/>
  <c r="BC120" i="444"/>
  <c r="BB120" i="444"/>
  <c r="BA120" i="444"/>
  <c r="AZ120" i="444"/>
  <c r="AY120" i="444"/>
  <c r="AN120" i="444"/>
  <c r="AP120" i="444" s="1"/>
  <c r="AQ120" i="444" s="1"/>
  <c r="AL120" i="444"/>
  <c r="AM120" i="444" s="1"/>
  <c r="AK120" i="444"/>
  <c r="AI120" i="444"/>
  <c r="AJ120" i="444" s="1"/>
  <c r="AH120" i="444"/>
  <c r="AG120" i="444"/>
  <c r="AF120" i="444"/>
  <c r="AE120" i="444"/>
  <c r="AD120" i="444"/>
  <c r="AC120" i="444"/>
  <c r="AB120" i="444"/>
  <c r="AA120" i="444"/>
  <c r="Z120" i="444"/>
  <c r="Y120" i="444"/>
  <c r="X120" i="444"/>
  <c r="W120" i="444"/>
  <c r="V120" i="444"/>
  <c r="U120" i="444"/>
  <c r="T120" i="444"/>
  <c r="S120" i="444"/>
  <c r="R120" i="444"/>
  <c r="Q120" i="444"/>
  <c r="P120" i="444"/>
  <c r="O120" i="444"/>
  <c r="N120" i="444"/>
  <c r="M120" i="444"/>
  <c r="L120" i="444"/>
  <c r="BX119" i="444"/>
  <c r="BY119" i="444" s="1"/>
  <c r="BH119" i="444"/>
  <c r="BI119" i="444" s="1"/>
  <c r="BG119" i="444"/>
  <c r="BF119" i="444"/>
  <c r="BE119" i="444"/>
  <c r="BD119" i="444"/>
  <c r="BC119" i="444"/>
  <c r="BB119" i="444"/>
  <c r="BA119" i="444"/>
  <c r="AZ119" i="444"/>
  <c r="AY119" i="444"/>
  <c r="AN119" i="444"/>
  <c r="BQ119" i="444" s="1"/>
  <c r="AL119" i="444"/>
  <c r="AM119" i="444" s="1"/>
  <c r="AK119" i="444"/>
  <c r="AI119" i="444"/>
  <c r="AJ119" i="444" s="1"/>
  <c r="AH119" i="444"/>
  <c r="AG119" i="444"/>
  <c r="AF119" i="444"/>
  <c r="AE119" i="444"/>
  <c r="AD119" i="444"/>
  <c r="AC119" i="444"/>
  <c r="AB119" i="444"/>
  <c r="AA119" i="444"/>
  <c r="Z119" i="444"/>
  <c r="Y119" i="444"/>
  <c r="X119" i="444"/>
  <c r="W119" i="444"/>
  <c r="V119" i="444"/>
  <c r="U119" i="444"/>
  <c r="T119" i="444"/>
  <c r="S119" i="444"/>
  <c r="R119" i="444"/>
  <c r="Q119" i="444"/>
  <c r="P119" i="444"/>
  <c r="O119" i="444"/>
  <c r="N119" i="444"/>
  <c r="M119" i="444"/>
  <c r="L119" i="444"/>
  <c r="BX118" i="444"/>
  <c r="BY118" i="444" s="1"/>
  <c r="BH118" i="444"/>
  <c r="BG118" i="444"/>
  <c r="BF118" i="444"/>
  <c r="BE118" i="444"/>
  <c r="BD118" i="444"/>
  <c r="BC118" i="444"/>
  <c r="BB118" i="444"/>
  <c r="BA118" i="444"/>
  <c r="AZ118" i="444"/>
  <c r="AY118" i="444"/>
  <c r="AN118" i="444"/>
  <c r="AL118" i="444"/>
  <c r="AM118" i="444" s="1"/>
  <c r="AK118" i="444"/>
  <c r="AI118" i="444"/>
  <c r="AJ118" i="444" s="1"/>
  <c r="AH118" i="444"/>
  <c r="AG118" i="444"/>
  <c r="AF118" i="444"/>
  <c r="AE118" i="444"/>
  <c r="AD118" i="444"/>
  <c r="AC118" i="444"/>
  <c r="AB118" i="444"/>
  <c r="AA118" i="444"/>
  <c r="Z118" i="444"/>
  <c r="Y118" i="444"/>
  <c r="X118" i="444"/>
  <c r="W118" i="444"/>
  <c r="V118" i="444"/>
  <c r="U118" i="444"/>
  <c r="T118" i="444"/>
  <c r="S118" i="444"/>
  <c r="R118" i="444"/>
  <c r="Q118" i="444"/>
  <c r="P118" i="444"/>
  <c r="O118" i="444"/>
  <c r="N118" i="444"/>
  <c r="M118" i="444"/>
  <c r="L118" i="444"/>
  <c r="BX117" i="444"/>
  <c r="BY117" i="444" s="1"/>
  <c r="BH117" i="444"/>
  <c r="BI117" i="444" s="1"/>
  <c r="BG117" i="444"/>
  <c r="BF117" i="444"/>
  <c r="BE117" i="444"/>
  <c r="BD117" i="444"/>
  <c r="BC117" i="444"/>
  <c r="BB117" i="444"/>
  <c r="BA117" i="444"/>
  <c r="AZ117" i="444"/>
  <c r="AY117" i="444"/>
  <c r="AN117" i="444"/>
  <c r="AL117" i="444"/>
  <c r="AM117" i="444" s="1"/>
  <c r="AK117" i="444"/>
  <c r="AI117" i="444"/>
  <c r="AJ117" i="444" s="1"/>
  <c r="AH117" i="444"/>
  <c r="AG117" i="444"/>
  <c r="AF117" i="444"/>
  <c r="AE117" i="444"/>
  <c r="AD117" i="444"/>
  <c r="AC117" i="444"/>
  <c r="AB117" i="444"/>
  <c r="AA117" i="444"/>
  <c r="Z117" i="444"/>
  <c r="Y117" i="444"/>
  <c r="X117" i="444"/>
  <c r="W117" i="444"/>
  <c r="V117" i="444"/>
  <c r="U117" i="444"/>
  <c r="T117" i="444"/>
  <c r="S117" i="444"/>
  <c r="R117" i="444"/>
  <c r="Q117" i="444"/>
  <c r="P117" i="444"/>
  <c r="O117" i="444"/>
  <c r="N117" i="444"/>
  <c r="M117" i="444"/>
  <c r="L117" i="444"/>
  <c r="BX116" i="444"/>
  <c r="BY116" i="444" s="1"/>
  <c r="BH116" i="444"/>
  <c r="BG116" i="444"/>
  <c r="BF116" i="444"/>
  <c r="BE116" i="444"/>
  <c r="BD116" i="444"/>
  <c r="BC116" i="444"/>
  <c r="BB116" i="444"/>
  <c r="BA116" i="444"/>
  <c r="AZ116" i="444"/>
  <c r="AY116" i="444"/>
  <c r="AN116" i="444"/>
  <c r="BP116" i="444" s="1"/>
  <c r="AL116" i="444"/>
  <c r="AM116" i="444" s="1"/>
  <c r="AK116" i="444"/>
  <c r="AI116" i="444"/>
  <c r="AJ116" i="444"/>
  <c r="AH116" i="444"/>
  <c r="AG116" i="444"/>
  <c r="AF116" i="444"/>
  <c r="AE116" i="444"/>
  <c r="AD116" i="444"/>
  <c r="AC116" i="444"/>
  <c r="AB116" i="444"/>
  <c r="AA116" i="444"/>
  <c r="Z116" i="444"/>
  <c r="Y116" i="444"/>
  <c r="X116" i="444"/>
  <c r="W116" i="444"/>
  <c r="V116" i="444"/>
  <c r="U116" i="444"/>
  <c r="T116" i="444"/>
  <c r="S116" i="444"/>
  <c r="R116" i="444"/>
  <c r="Q116" i="444"/>
  <c r="P116" i="444"/>
  <c r="O116" i="444"/>
  <c r="N116" i="444"/>
  <c r="M116" i="444"/>
  <c r="L116" i="444"/>
  <c r="BX115" i="444"/>
  <c r="BY115" i="444" s="1"/>
  <c r="BH115" i="444"/>
  <c r="BI115" i="444" s="1"/>
  <c r="BG115" i="444"/>
  <c r="BF115" i="444"/>
  <c r="BE115" i="444"/>
  <c r="BD115" i="444"/>
  <c r="BC115" i="444"/>
  <c r="BB115" i="444"/>
  <c r="BA115" i="444"/>
  <c r="AZ115" i="444"/>
  <c r="AY115" i="444"/>
  <c r="AN115" i="444"/>
  <c r="AL115" i="444"/>
  <c r="AM115" i="444" s="1"/>
  <c r="AK115" i="444"/>
  <c r="AI115" i="444"/>
  <c r="AJ115" i="444" s="1"/>
  <c r="AH115" i="444"/>
  <c r="AG115" i="444"/>
  <c r="AF115" i="444"/>
  <c r="AE115" i="444"/>
  <c r="AD115" i="444"/>
  <c r="AC115" i="444"/>
  <c r="AB115" i="444"/>
  <c r="AA115" i="444"/>
  <c r="Z115" i="444"/>
  <c r="Y115" i="444"/>
  <c r="X115" i="444"/>
  <c r="W115" i="444"/>
  <c r="V115" i="444"/>
  <c r="U115" i="444"/>
  <c r="T115" i="444"/>
  <c r="S115" i="444"/>
  <c r="R115" i="444"/>
  <c r="Q115" i="444"/>
  <c r="P115" i="444"/>
  <c r="O115" i="444"/>
  <c r="N115" i="444"/>
  <c r="M115" i="444"/>
  <c r="L115" i="444"/>
  <c r="BX114" i="444"/>
  <c r="BY114" i="444" s="1"/>
  <c r="BH114" i="444"/>
  <c r="BJ114" i="444" s="1"/>
  <c r="BK114" i="444"/>
  <c r="BG114" i="444"/>
  <c r="BF114" i="444"/>
  <c r="BE114" i="444"/>
  <c r="BD114" i="444"/>
  <c r="BC114" i="444"/>
  <c r="BB114" i="444"/>
  <c r="BA114" i="444"/>
  <c r="AZ114" i="444"/>
  <c r="AY114" i="444"/>
  <c r="AN114" i="444"/>
  <c r="AL114" i="444"/>
  <c r="AM114" i="444" s="1"/>
  <c r="AK114" i="444"/>
  <c r="AJ114" i="444"/>
  <c r="AI114" i="444"/>
  <c r="AH114" i="444"/>
  <c r="AG114" i="444"/>
  <c r="AF114" i="444"/>
  <c r="AE114" i="444"/>
  <c r="AD114" i="444"/>
  <c r="AC114" i="444"/>
  <c r="AB114" i="444"/>
  <c r="AA114" i="444"/>
  <c r="Z114" i="444"/>
  <c r="Y114" i="444"/>
  <c r="X114" i="444"/>
  <c r="W114" i="444"/>
  <c r="V114" i="444"/>
  <c r="U114" i="444"/>
  <c r="T114" i="444"/>
  <c r="S114" i="444"/>
  <c r="R114" i="444"/>
  <c r="Q114" i="444"/>
  <c r="P114" i="444"/>
  <c r="O114" i="444"/>
  <c r="N114" i="444"/>
  <c r="M114" i="444"/>
  <c r="L114" i="444"/>
  <c r="BX113" i="444"/>
  <c r="BY113" i="444" s="1"/>
  <c r="BJ113" i="444"/>
  <c r="BH113" i="444"/>
  <c r="BG113" i="444"/>
  <c r="BF113" i="444"/>
  <c r="BE113" i="444"/>
  <c r="BD113" i="444"/>
  <c r="BC113" i="444"/>
  <c r="BB113" i="444"/>
  <c r="BA113" i="444"/>
  <c r="AZ113" i="444"/>
  <c r="AY113" i="444"/>
  <c r="AN113" i="444"/>
  <c r="AL113" i="444"/>
  <c r="AM113" i="444" s="1"/>
  <c r="AK113" i="444"/>
  <c r="AI113" i="444"/>
  <c r="AJ113" i="444" s="1"/>
  <c r="AH113" i="444"/>
  <c r="AG113" i="444"/>
  <c r="AF113" i="444"/>
  <c r="AE113" i="444"/>
  <c r="AD113" i="444"/>
  <c r="AC113" i="444"/>
  <c r="AB113" i="444"/>
  <c r="AA113" i="444"/>
  <c r="Z113" i="444"/>
  <c r="Y113" i="444"/>
  <c r="X113" i="444"/>
  <c r="W113" i="444"/>
  <c r="V113" i="444"/>
  <c r="U113" i="444"/>
  <c r="T113" i="444"/>
  <c r="S113" i="444"/>
  <c r="R113" i="444"/>
  <c r="Q113" i="444"/>
  <c r="P113" i="444"/>
  <c r="O113" i="444"/>
  <c r="N113" i="444"/>
  <c r="M113" i="444"/>
  <c r="L113" i="444"/>
  <c r="BX112" i="444"/>
  <c r="BY112" i="444" s="1"/>
  <c r="BR112" i="444"/>
  <c r="BH112" i="444"/>
  <c r="BG112" i="444"/>
  <c r="BF112" i="444"/>
  <c r="BE112" i="444"/>
  <c r="BD112" i="444"/>
  <c r="BC112" i="444"/>
  <c r="BB112" i="444"/>
  <c r="BA112" i="444"/>
  <c r="AZ112" i="444"/>
  <c r="AY112" i="444"/>
  <c r="AT112" i="444"/>
  <c r="AN112" i="444"/>
  <c r="BN112" i="444" s="1"/>
  <c r="AL112" i="444"/>
  <c r="AM112" i="444" s="1"/>
  <c r="AK112" i="444"/>
  <c r="AI112" i="444"/>
  <c r="AJ112" i="444" s="1"/>
  <c r="AH112" i="444"/>
  <c r="AG112" i="444"/>
  <c r="AF112" i="444"/>
  <c r="AE112" i="444"/>
  <c r="AD112" i="444"/>
  <c r="AC112" i="444"/>
  <c r="AB112" i="444"/>
  <c r="AA112" i="444"/>
  <c r="Z112" i="444"/>
  <c r="Y112" i="444"/>
  <c r="X112" i="444"/>
  <c r="W112" i="444"/>
  <c r="V112" i="444"/>
  <c r="U112" i="444"/>
  <c r="T112" i="444"/>
  <c r="S112" i="444"/>
  <c r="R112" i="444"/>
  <c r="Q112" i="444"/>
  <c r="P112" i="444"/>
  <c r="O112" i="444"/>
  <c r="N112" i="444"/>
  <c r="M112" i="444"/>
  <c r="L112" i="444"/>
  <c r="BX111" i="444"/>
  <c r="BY111" i="444" s="1"/>
  <c r="BK111" i="444"/>
  <c r="BH111" i="444"/>
  <c r="BG111" i="444"/>
  <c r="BF111" i="444"/>
  <c r="BE111" i="444"/>
  <c r="BD111" i="444"/>
  <c r="BC111" i="444"/>
  <c r="BB111" i="444"/>
  <c r="BA111" i="444"/>
  <c r="AZ111" i="444"/>
  <c r="AY111" i="444"/>
  <c r="AN111" i="444"/>
  <c r="BO111" i="444" s="1"/>
  <c r="AL111" i="444"/>
  <c r="AM111" i="444" s="1"/>
  <c r="AK111" i="444"/>
  <c r="AI111" i="444"/>
  <c r="AJ111" i="444" s="1"/>
  <c r="AH111" i="444"/>
  <c r="AG111" i="444"/>
  <c r="AF111" i="444"/>
  <c r="AE111" i="444"/>
  <c r="AD111" i="444"/>
  <c r="AC111" i="444"/>
  <c r="AB111" i="444"/>
  <c r="AA111" i="444"/>
  <c r="Z111" i="444"/>
  <c r="Y111" i="444"/>
  <c r="X111" i="444"/>
  <c r="W111" i="444"/>
  <c r="V111" i="444"/>
  <c r="U111" i="444"/>
  <c r="T111" i="444"/>
  <c r="S111" i="444"/>
  <c r="R111" i="444"/>
  <c r="Q111" i="444"/>
  <c r="P111" i="444"/>
  <c r="O111" i="444"/>
  <c r="N111" i="444"/>
  <c r="M111" i="444"/>
  <c r="L111" i="444"/>
  <c r="BX110" i="444"/>
  <c r="BY110" i="444" s="1"/>
  <c r="BN110" i="444"/>
  <c r="BH110" i="444"/>
  <c r="BG110" i="444"/>
  <c r="BF110" i="444"/>
  <c r="BE110" i="444"/>
  <c r="BD110" i="444"/>
  <c r="BC110" i="444"/>
  <c r="BB110" i="444"/>
  <c r="BA110" i="444"/>
  <c r="AZ110" i="444"/>
  <c r="AY110" i="444"/>
  <c r="AN110" i="444"/>
  <c r="BR110" i="444" s="1"/>
  <c r="AL110" i="444"/>
  <c r="AM110" i="444" s="1"/>
  <c r="AK110" i="444"/>
  <c r="AI110" i="444"/>
  <c r="AJ110" i="444" s="1"/>
  <c r="AH110" i="444"/>
  <c r="AG110" i="444"/>
  <c r="AF110" i="444"/>
  <c r="AE110" i="444"/>
  <c r="AD110" i="444"/>
  <c r="AC110" i="444"/>
  <c r="AB110" i="444"/>
  <c r="AA110" i="444"/>
  <c r="Z110" i="444"/>
  <c r="Y110" i="444"/>
  <c r="X110" i="444"/>
  <c r="W110" i="444"/>
  <c r="V110" i="444"/>
  <c r="U110" i="444"/>
  <c r="T110" i="444"/>
  <c r="S110" i="444"/>
  <c r="R110" i="444"/>
  <c r="Q110" i="444"/>
  <c r="P110" i="444"/>
  <c r="O110" i="444"/>
  <c r="N110" i="444"/>
  <c r="M110" i="444"/>
  <c r="L110" i="444"/>
  <c r="BX109" i="444"/>
  <c r="BY109" i="444" s="1"/>
  <c r="BO109" i="444"/>
  <c r="BH109" i="444"/>
  <c r="BK109" i="444" s="1"/>
  <c r="BG109" i="444"/>
  <c r="BF109" i="444"/>
  <c r="BE109" i="444"/>
  <c r="BD109" i="444"/>
  <c r="BC109" i="444"/>
  <c r="BB109" i="444"/>
  <c r="BA109" i="444"/>
  <c r="AZ109" i="444"/>
  <c r="AY109" i="444"/>
  <c r="AP109" i="444"/>
  <c r="AQ109" i="444" s="1"/>
  <c r="AN109" i="444"/>
  <c r="BT109" i="444" s="1"/>
  <c r="AL109" i="444"/>
  <c r="AM109" i="444" s="1"/>
  <c r="AK109" i="444"/>
  <c r="AI109" i="444"/>
  <c r="AJ109" i="444" s="1"/>
  <c r="AH109" i="444"/>
  <c r="AG109" i="444"/>
  <c r="AF109" i="444"/>
  <c r="AE109" i="444"/>
  <c r="AD109" i="444"/>
  <c r="AC109" i="444"/>
  <c r="AB109" i="444"/>
  <c r="AA109" i="444"/>
  <c r="Z109" i="444"/>
  <c r="Y109" i="444"/>
  <c r="X109" i="444"/>
  <c r="W109" i="444"/>
  <c r="V109" i="444"/>
  <c r="U109" i="444"/>
  <c r="T109" i="444"/>
  <c r="S109" i="444"/>
  <c r="R109" i="444"/>
  <c r="Q109" i="444"/>
  <c r="P109" i="444"/>
  <c r="O109" i="444"/>
  <c r="N109" i="444"/>
  <c r="M109" i="444"/>
  <c r="L109" i="444"/>
  <c r="BX108" i="444"/>
  <c r="BY108" i="444" s="1"/>
  <c r="BH108" i="444"/>
  <c r="BG108" i="444"/>
  <c r="BF108" i="444"/>
  <c r="BE108" i="444"/>
  <c r="BD108" i="444"/>
  <c r="BC108" i="444"/>
  <c r="BB108" i="444"/>
  <c r="BA108" i="444"/>
  <c r="AZ108" i="444"/>
  <c r="AY108" i="444"/>
  <c r="AR108" i="444"/>
  <c r="AN108" i="444"/>
  <c r="AL108" i="444"/>
  <c r="AM108" i="444" s="1"/>
  <c r="AK108" i="444"/>
  <c r="AI108" i="444"/>
  <c r="AJ108" i="444" s="1"/>
  <c r="AH108" i="444"/>
  <c r="AG108" i="444"/>
  <c r="AF108" i="444"/>
  <c r="AE108" i="444"/>
  <c r="AD108" i="444"/>
  <c r="AC108" i="444"/>
  <c r="AB108" i="444"/>
  <c r="AA108" i="444"/>
  <c r="Z108" i="444"/>
  <c r="Y108" i="444"/>
  <c r="X108" i="444"/>
  <c r="W108" i="444"/>
  <c r="V108" i="444"/>
  <c r="U108" i="444"/>
  <c r="T108" i="444"/>
  <c r="S108" i="444"/>
  <c r="R108" i="444"/>
  <c r="Q108" i="444"/>
  <c r="P108" i="444"/>
  <c r="O108" i="444"/>
  <c r="N108" i="444"/>
  <c r="M108" i="444"/>
  <c r="L108" i="444"/>
  <c r="BY107" i="444"/>
  <c r="BX107" i="444"/>
  <c r="BH107" i="444"/>
  <c r="BI107" i="444" s="1"/>
  <c r="BG107" i="444"/>
  <c r="BF107" i="444"/>
  <c r="BE107" i="444"/>
  <c r="BD107" i="444"/>
  <c r="BC107" i="444"/>
  <c r="BB107" i="444"/>
  <c r="BA107" i="444"/>
  <c r="AZ107" i="444"/>
  <c r="AY107" i="444"/>
  <c r="AR107" i="444"/>
  <c r="AN107" i="444"/>
  <c r="AV107" i="444" s="1"/>
  <c r="AW107" i="444" s="1"/>
  <c r="AL107" i="444"/>
  <c r="AM107" i="444" s="1"/>
  <c r="AK107" i="444"/>
  <c r="AI107" i="444"/>
  <c r="AJ107" i="444" s="1"/>
  <c r="AH107" i="444"/>
  <c r="AG107" i="444"/>
  <c r="AF107" i="444"/>
  <c r="AE107" i="444"/>
  <c r="AD107" i="444"/>
  <c r="AC107" i="444"/>
  <c r="AB107" i="444"/>
  <c r="AA107" i="444"/>
  <c r="Z107" i="444"/>
  <c r="Y107" i="444"/>
  <c r="X107" i="444"/>
  <c r="W107" i="444"/>
  <c r="V107" i="444"/>
  <c r="U107" i="444"/>
  <c r="T107" i="444"/>
  <c r="S107" i="444"/>
  <c r="R107" i="444"/>
  <c r="Q107" i="444"/>
  <c r="P107" i="444"/>
  <c r="O107" i="444"/>
  <c r="N107" i="444"/>
  <c r="M107" i="444"/>
  <c r="L107" i="444"/>
  <c r="BX106" i="444"/>
  <c r="BY106" i="444" s="1"/>
  <c r="BT106" i="444"/>
  <c r="BS106" i="444"/>
  <c r="BH106" i="444"/>
  <c r="BI106" i="444" s="1"/>
  <c r="BG106" i="444"/>
  <c r="BF106" i="444"/>
  <c r="BE106" i="444"/>
  <c r="BD106" i="444"/>
  <c r="BC106" i="444"/>
  <c r="BB106" i="444"/>
  <c r="BA106" i="444"/>
  <c r="AZ106" i="444"/>
  <c r="AY106" i="444"/>
  <c r="AN106" i="444"/>
  <c r="BR106" i="444" s="1"/>
  <c r="AL106" i="444"/>
  <c r="AM106" i="444" s="1"/>
  <c r="AK106" i="444"/>
  <c r="AI106" i="444"/>
  <c r="AJ106" i="444" s="1"/>
  <c r="AH106" i="444"/>
  <c r="AG106" i="444"/>
  <c r="AF106" i="444"/>
  <c r="AE106" i="444"/>
  <c r="AD106" i="444"/>
  <c r="AC106" i="444"/>
  <c r="AB106" i="444"/>
  <c r="AA106" i="444"/>
  <c r="Z106" i="444"/>
  <c r="Y106" i="444"/>
  <c r="X106" i="444"/>
  <c r="W106" i="444"/>
  <c r="V106" i="444"/>
  <c r="U106" i="444"/>
  <c r="T106" i="444"/>
  <c r="S106" i="444"/>
  <c r="R106" i="444"/>
  <c r="Q106" i="444"/>
  <c r="P106" i="444"/>
  <c r="O106" i="444"/>
  <c r="N106" i="444"/>
  <c r="M106" i="444"/>
  <c r="L106" i="444"/>
  <c r="BX105" i="444"/>
  <c r="BY105" i="444" s="1"/>
  <c r="BH105" i="444"/>
  <c r="BK105" i="444" s="1"/>
  <c r="BG105" i="444"/>
  <c r="BF105" i="444"/>
  <c r="BE105" i="444"/>
  <c r="BD105" i="444"/>
  <c r="BC105" i="444"/>
  <c r="BB105" i="444"/>
  <c r="BA105" i="444"/>
  <c r="AZ105" i="444"/>
  <c r="AY105" i="444"/>
  <c r="AP105" i="444"/>
  <c r="AQ105" i="444" s="1"/>
  <c r="AN105" i="444"/>
  <c r="AL105" i="444"/>
  <c r="AM105" i="444" s="1"/>
  <c r="AK105" i="444"/>
  <c r="AI105" i="444"/>
  <c r="AJ105" i="444" s="1"/>
  <c r="AH105" i="444"/>
  <c r="AG105" i="444"/>
  <c r="AF105" i="444"/>
  <c r="AE105" i="444"/>
  <c r="AD105" i="444"/>
  <c r="AC105" i="444"/>
  <c r="AB105" i="444"/>
  <c r="AA105" i="444"/>
  <c r="Z105" i="444"/>
  <c r="Y105" i="444"/>
  <c r="X105" i="444"/>
  <c r="W105" i="444"/>
  <c r="V105" i="444"/>
  <c r="U105" i="444"/>
  <c r="T105" i="444"/>
  <c r="S105" i="444"/>
  <c r="R105" i="444"/>
  <c r="Q105" i="444"/>
  <c r="P105" i="444"/>
  <c r="O105" i="444"/>
  <c r="N105" i="444"/>
  <c r="M105" i="444"/>
  <c r="L105" i="444"/>
  <c r="BX104" i="444"/>
  <c r="BY104" i="444" s="1"/>
  <c r="BH104" i="444"/>
  <c r="BG104" i="444"/>
  <c r="BF104" i="444"/>
  <c r="BE104" i="444"/>
  <c r="BD104" i="444"/>
  <c r="BC104" i="444"/>
  <c r="BB104" i="444"/>
  <c r="BA104" i="444"/>
  <c r="AZ104" i="444"/>
  <c r="AY104" i="444"/>
  <c r="AN104" i="444"/>
  <c r="AM104" i="444"/>
  <c r="AL104" i="444"/>
  <c r="AK104" i="444"/>
  <c r="AI104" i="444"/>
  <c r="AJ104" i="444" s="1"/>
  <c r="AH104" i="444"/>
  <c r="AG104" i="444"/>
  <c r="AF104" i="444"/>
  <c r="AE104" i="444"/>
  <c r="AD104" i="444"/>
  <c r="AC104" i="444"/>
  <c r="AB104" i="444"/>
  <c r="AA104" i="444"/>
  <c r="Z104" i="444"/>
  <c r="Y104" i="444"/>
  <c r="X104" i="444"/>
  <c r="W104" i="444"/>
  <c r="V104" i="444"/>
  <c r="U104" i="444"/>
  <c r="T104" i="444"/>
  <c r="S104" i="444"/>
  <c r="R104" i="444"/>
  <c r="Q104" i="444"/>
  <c r="P104" i="444"/>
  <c r="O104" i="444"/>
  <c r="N104" i="444"/>
  <c r="M104" i="444"/>
  <c r="L104" i="444"/>
  <c r="BX103" i="444"/>
  <c r="BY103" i="444" s="1"/>
  <c r="BI103" i="444"/>
  <c r="BH103" i="444"/>
  <c r="BG103" i="444"/>
  <c r="BF103" i="444"/>
  <c r="BE103" i="444"/>
  <c r="BD103" i="444"/>
  <c r="BC103" i="444"/>
  <c r="BB103" i="444"/>
  <c r="BA103" i="444"/>
  <c r="AZ103" i="444"/>
  <c r="AY103" i="444"/>
  <c r="AN103" i="444"/>
  <c r="AV103" i="444" s="1"/>
  <c r="AW103" i="444" s="1"/>
  <c r="AL103" i="444"/>
  <c r="AM103" i="444" s="1"/>
  <c r="AK103" i="444"/>
  <c r="AJ103" i="444"/>
  <c r="AI103" i="444"/>
  <c r="AH103" i="444"/>
  <c r="AG103" i="444"/>
  <c r="AF103" i="444"/>
  <c r="AE103" i="444"/>
  <c r="AD103" i="444"/>
  <c r="AC103" i="444"/>
  <c r="AB103" i="444"/>
  <c r="AA103" i="444"/>
  <c r="Z103" i="444"/>
  <c r="Y103" i="444"/>
  <c r="X103" i="444"/>
  <c r="W103" i="444"/>
  <c r="V103" i="444"/>
  <c r="U103" i="444"/>
  <c r="T103" i="444"/>
  <c r="S103" i="444"/>
  <c r="R103" i="444"/>
  <c r="Q103" i="444"/>
  <c r="P103" i="444"/>
  <c r="O103" i="444"/>
  <c r="N103" i="444"/>
  <c r="M103" i="444"/>
  <c r="L103" i="444"/>
  <c r="BX102" i="444"/>
  <c r="BY102" i="444" s="1"/>
  <c r="BH102" i="444"/>
  <c r="BI102" i="444" s="1"/>
  <c r="BG102" i="444"/>
  <c r="BF102" i="444"/>
  <c r="BE102" i="444"/>
  <c r="BD102" i="444"/>
  <c r="BC102" i="444"/>
  <c r="BB102" i="444"/>
  <c r="BA102" i="444"/>
  <c r="AZ102" i="444"/>
  <c r="AY102" i="444"/>
  <c r="AN102" i="444"/>
  <c r="BN102" i="444" s="1"/>
  <c r="AL102" i="444"/>
  <c r="AM102" i="444" s="1"/>
  <c r="AK102" i="444"/>
  <c r="AI102" i="444"/>
  <c r="AJ102" i="444" s="1"/>
  <c r="AH102" i="444"/>
  <c r="AG102" i="444"/>
  <c r="AF102" i="444"/>
  <c r="AE102" i="444"/>
  <c r="AD102" i="444"/>
  <c r="AC102" i="444"/>
  <c r="AB102" i="444"/>
  <c r="AA102" i="444"/>
  <c r="Z102" i="444"/>
  <c r="Y102" i="444"/>
  <c r="X102" i="444"/>
  <c r="W102" i="444"/>
  <c r="V102" i="444"/>
  <c r="U102" i="444"/>
  <c r="T102" i="444"/>
  <c r="S102" i="444"/>
  <c r="R102" i="444"/>
  <c r="Q102" i="444"/>
  <c r="P102" i="444"/>
  <c r="O102" i="444"/>
  <c r="N102" i="444"/>
  <c r="M102" i="444"/>
  <c r="L102" i="444"/>
  <c r="BX101" i="444"/>
  <c r="BY101" i="444" s="1"/>
  <c r="BH101" i="444"/>
  <c r="BG101" i="444"/>
  <c r="BF101" i="444"/>
  <c r="BE101" i="444"/>
  <c r="BD101" i="444"/>
  <c r="BC101" i="444"/>
  <c r="BB101" i="444"/>
  <c r="BA101" i="444"/>
  <c r="AZ101" i="444"/>
  <c r="AY101" i="444"/>
  <c r="AN101" i="444"/>
  <c r="AT101" i="444" s="1"/>
  <c r="AL101" i="444"/>
  <c r="AM101" i="444" s="1"/>
  <c r="AK101" i="444"/>
  <c r="AI101" i="444"/>
  <c r="AJ101" i="444" s="1"/>
  <c r="AH101" i="444"/>
  <c r="AG101" i="444"/>
  <c r="AF101" i="444"/>
  <c r="AE101" i="444"/>
  <c r="AD101" i="444"/>
  <c r="AC101" i="444"/>
  <c r="AB101" i="444"/>
  <c r="AA101" i="444"/>
  <c r="Z101" i="444"/>
  <c r="Y101" i="444"/>
  <c r="X101" i="444"/>
  <c r="W101" i="444"/>
  <c r="V101" i="444"/>
  <c r="U101" i="444"/>
  <c r="T101" i="444"/>
  <c r="S101" i="444"/>
  <c r="R101" i="444"/>
  <c r="Q101" i="444"/>
  <c r="P101" i="444"/>
  <c r="O101" i="444"/>
  <c r="N101" i="444"/>
  <c r="M101" i="444"/>
  <c r="L101" i="444"/>
  <c r="BX100" i="444"/>
  <c r="BY100" i="444" s="1"/>
  <c r="BH100" i="444"/>
  <c r="BG100" i="444"/>
  <c r="BF100" i="444"/>
  <c r="BE100" i="444"/>
  <c r="BD100" i="444"/>
  <c r="BC100" i="444"/>
  <c r="BB100" i="444"/>
  <c r="BA100" i="444"/>
  <c r="AZ100" i="444"/>
  <c r="AY100" i="444"/>
  <c r="AN100" i="444"/>
  <c r="BQ100" i="444"/>
  <c r="AL100" i="444"/>
  <c r="AM100" i="444" s="1"/>
  <c r="AK100" i="444"/>
  <c r="AI100" i="444"/>
  <c r="AJ100" i="444" s="1"/>
  <c r="AH100" i="444"/>
  <c r="AG100" i="444"/>
  <c r="AF100" i="444"/>
  <c r="AE100" i="444"/>
  <c r="AD100" i="444"/>
  <c r="AC100" i="444"/>
  <c r="AB100" i="444"/>
  <c r="AA100" i="444"/>
  <c r="Z100" i="444"/>
  <c r="Y100" i="444"/>
  <c r="X100" i="444"/>
  <c r="W100" i="444"/>
  <c r="V100" i="444"/>
  <c r="U100" i="444"/>
  <c r="T100" i="444"/>
  <c r="S100" i="444"/>
  <c r="R100" i="444"/>
  <c r="Q100" i="444"/>
  <c r="P100" i="444"/>
  <c r="O100" i="444"/>
  <c r="N100" i="444"/>
  <c r="M100" i="444"/>
  <c r="L100" i="444"/>
  <c r="BX99" i="444"/>
  <c r="BY99" i="444" s="1"/>
  <c r="BH99" i="444"/>
  <c r="BK99" i="444" s="1"/>
  <c r="BG99" i="444"/>
  <c r="BF99" i="444"/>
  <c r="BE99" i="444"/>
  <c r="BD99" i="444"/>
  <c r="BC99" i="444"/>
  <c r="BB99" i="444"/>
  <c r="BA99" i="444"/>
  <c r="AZ99" i="444"/>
  <c r="AY99" i="444"/>
  <c r="AN99" i="444"/>
  <c r="BM99" i="444" s="1"/>
  <c r="AL99" i="444"/>
  <c r="AM99" i="444" s="1"/>
  <c r="AK99" i="444"/>
  <c r="AI99" i="444"/>
  <c r="AJ99" i="444" s="1"/>
  <c r="AH99" i="444"/>
  <c r="AG99" i="444"/>
  <c r="AF99" i="444"/>
  <c r="AE99" i="444"/>
  <c r="AD99" i="444"/>
  <c r="AC99" i="444"/>
  <c r="AB99" i="444"/>
  <c r="AA99" i="444"/>
  <c r="Z99" i="444"/>
  <c r="Y99" i="444"/>
  <c r="X99" i="444"/>
  <c r="W99" i="444"/>
  <c r="V99" i="444"/>
  <c r="U99" i="444"/>
  <c r="T99" i="444"/>
  <c r="S99" i="444"/>
  <c r="R99" i="444"/>
  <c r="Q99" i="444"/>
  <c r="P99" i="444"/>
  <c r="O99" i="444"/>
  <c r="N99" i="444"/>
  <c r="M99" i="444"/>
  <c r="L99" i="444"/>
  <c r="BX98" i="444"/>
  <c r="BY98" i="444" s="1"/>
  <c r="BH98" i="444"/>
  <c r="BG98" i="444"/>
  <c r="BF98" i="444"/>
  <c r="BE98" i="444"/>
  <c r="BD98" i="444"/>
  <c r="BC98" i="444"/>
  <c r="BB98" i="444"/>
  <c r="BA98" i="444"/>
  <c r="AZ98" i="444"/>
  <c r="AY98" i="444"/>
  <c r="AN98" i="444"/>
  <c r="BR98" i="444" s="1"/>
  <c r="AL98" i="444"/>
  <c r="AM98" i="444" s="1"/>
  <c r="AK98" i="444"/>
  <c r="AI98" i="444"/>
  <c r="AJ98" i="444" s="1"/>
  <c r="AH98" i="444"/>
  <c r="AG98" i="444"/>
  <c r="AF98" i="444"/>
  <c r="AE98" i="444"/>
  <c r="AD98" i="444"/>
  <c r="AC98" i="444"/>
  <c r="AB98" i="444"/>
  <c r="AA98" i="444"/>
  <c r="Z98" i="444"/>
  <c r="Y98" i="444"/>
  <c r="X98" i="444"/>
  <c r="W98" i="444"/>
  <c r="V98" i="444"/>
  <c r="U98" i="444"/>
  <c r="T98" i="444"/>
  <c r="S98" i="444"/>
  <c r="R98" i="444"/>
  <c r="Q98" i="444"/>
  <c r="P98" i="444"/>
  <c r="O98" i="444"/>
  <c r="N98" i="444"/>
  <c r="M98" i="444"/>
  <c r="L98" i="444"/>
  <c r="BX97" i="444"/>
  <c r="BY97" i="444" s="1"/>
  <c r="BH97" i="444"/>
  <c r="BG97" i="444"/>
  <c r="BF97" i="444"/>
  <c r="BE97" i="444"/>
  <c r="BD97" i="444"/>
  <c r="BC97" i="444"/>
  <c r="BB97" i="444"/>
  <c r="BA97" i="444"/>
  <c r="AZ97" i="444"/>
  <c r="AY97" i="444"/>
  <c r="AN97" i="444"/>
  <c r="AL97" i="444"/>
  <c r="AM97" i="444" s="1"/>
  <c r="AK97" i="444"/>
  <c r="AI97" i="444"/>
  <c r="AJ97" i="444" s="1"/>
  <c r="AH97" i="444"/>
  <c r="AG97" i="444"/>
  <c r="AF97" i="444"/>
  <c r="AE97" i="444"/>
  <c r="AD97" i="444"/>
  <c r="AC97" i="444"/>
  <c r="AB97" i="444"/>
  <c r="AA97" i="444"/>
  <c r="Z97" i="444"/>
  <c r="Y97" i="444"/>
  <c r="X97" i="444"/>
  <c r="W97" i="444"/>
  <c r="V97" i="444"/>
  <c r="U97" i="444"/>
  <c r="T97" i="444"/>
  <c r="S97" i="444"/>
  <c r="R97" i="444"/>
  <c r="Q97" i="444"/>
  <c r="P97" i="444"/>
  <c r="O97" i="444"/>
  <c r="N97" i="444"/>
  <c r="M97" i="444"/>
  <c r="L97" i="444"/>
  <c r="BX96" i="444"/>
  <c r="BY96" i="444" s="1"/>
  <c r="BH96" i="444"/>
  <c r="BK96" i="444" s="1"/>
  <c r="BG96" i="444"/>
  <c r="BF96" i="444"/>
  <c r="BE96" i="444"/>
  <c r="BD96" i="444"/>
  <c r="BC96" i="444"/>
  <c r="BB96" i="444"/>
  <c r="BA96" i="444"/>
  <c r="AZ96" i="444"/>
  <c r="AY96" i="444"/>
  <c r="AN96" i="444"/>
  <c r="BR96" i="444" s="1"/>
  <c r="AL96" i="444"/>
  <c r="AM96" i="444" s="1"/>
  <c r="AK96" i="444"/>
  <c r="AI96" i="444"/>
  <c r="AJ96" i="444" s="1"/>
  <c r="AH96" i="444"/>
  <c r="AG96" i="444"/>
  <c r="AF96" i="444"/>
  <c r="AE96" i="444"/>
  <c r="AD96" i="444"/>
  <c r="AC96" i="444"/>
  <c r="AB96" i="444"/>
  <c r="AA96" i="444"/>
  <c r="Z96" i="444"/>
  <c r="Y96" i="444"/>
  <c r="X96" i="444"/>
  <c r="W96" i="444"/>
  <c r="V96" i="444"/>
  <c r="U96" i="444"/>
  <c r="T96" i="444"/>
  <c r="S96" i="444"/>
  <c r="R96" i="444"/>
  <c r="Q96" i="444"/>
  <c r="P96" i="444"/>
  <c r="O96" i="444"/>
  <c r="N96" i="444"/>
  <c r="M96" i="444"/>
  <c r="L96" i="444"/>
  <c r="BX95" i="444"/>
  <c r="BY95" i="444" s="1"/>
  <c r="BH95" i="444"/>
  <c r="BG95" i="444"/>
  <c r="BF95" i="444"/>
  <c r="BE95" i="444"/>
  <c r="BD95" i="444"/>
  <c r="BC95" i="444"/>
  <c r="BB95" i="444"/>
  <c r="BA95" i="444"/>
  <c r="AZ95" i="444"/>
  <c r="AY95" i="444"/>
  <c r="AN95" i="444"/>
  <c r="AL95" i="444"/>
  <c r="AM95" i="444" s="1"/>
  <c r="AK95" i="444"/>
  <c r="AI95" i="444"/>
  <c r="AJ95" i="444" s="1"/>
  <c r="AH95" i="444"/>
  <c r="AG95" i="444"/>
  <c r="AF95" i="444"/>
  <c r="AE95" i="444"/>
  <c r="AD95" i="444"/>
  <c r="AC95" i="444"/>
  <c r="AB95" i="444"/>
  <c r="AA95" i="444"/>
  <c r="Z95" i="444"/>
  <c r="Y95" i="444"/>
  <c r="X95" i="444"/>
  <c r="W95" i="444"/>
  <c r="V95" i="444"/>
  <c r="U95" i="444"/>
  <c r="T95" i="444"/>
  <c r="S95" i="444"/>
  <c r="R95" i="444"/>
  <c r="Q95" i="444"/>
  <c r="P95" i="444"/>
  <c r="O95" i="444"/>
  <c r="N95" i="444"/>
  <c r="M95" i="444"/>
  <c r="L95" i="444"/>
  <c r="BX94" i="444"/>
  <c r="BY94" i="444" s="1"/>
  <c r="BH94" i="444"/>
  <c r="BG94" i="444"/>
  <c r="BF94" i="444"/>
  <c r="BE94" i="444"/>
  <c r="BD94" i="444"/>
  <c r="BC94" i="444"/>
  <c r="BB94" i="444"/>
  <c r="BA94" i="444"/>
  <c r="AZ94" i="444"/>
  <c r="AY94" i="444"/>
  <c r="AN94" i="444"/>
  <c r="BR94" i="444" s="1"/>
  <c r="AL94" i="444"/>
  <c r="AM94" i="444" s="1"/>
  <c r="AK94" i="444"/>
  <c r="AI94" i="444"/>
  <c r="AJ94" i="444" s="1"/>
  <c r="AH94" i="444"/>
  <c r="AG94" i="444"/>
  <c r="AF94" i="444"/>
  <c r="AE94" i="444"/>
  <c r="AD94" i="444"/>
  <c r="AC94" i="444"/>
  <c r="AB94" i="444"/>
  <c r="AA94" i="444"/>
  <c r="Z94" i="444"/>
  <c r="Y94" i="444"/>
  <c r="X94" i="444"/>
  <c r="W94" i="444"/>
  <c r="V94" i="444"/>
  <c r="U94" i="444"/>
  <c r="T94" i="444"/>
  <c r="S94" i="444"/>
  <c r="R94" i="444"/>
  <c r="Q94" i="444"/>
  <c r="P94" i="444"/>
  <c r="O94" i="444"/>
  <c r="N94" i="444"/>
  <c r="M94" i="444"/>
  <c r="L94" i="444"/>
  <c r="BX93" i="444"/>
  <c r="BY93" i="444" s="1"/>
  <c r="BH93" i="444"/>
  <c r="BJ93" i="444" s="1"/>
  <c r="BG93" i="444"/>
  <c r="BF93" i="444"/>
  <c r="BE93" i="444"/>
  <c r="BD93" i="444"/>
  <c r="BC93" i="444"/>
  <c r="BB93" i="444"/>
  <c r="BA93" i="444"/>
  <c r="AZ93" i="444"/>
  <c r="AY93" i="444"/>
  <c r="AN93" i="444"/>
  <c r="BR93" i="444" s="1"/>
  <c r="AL93" i="444"/>
  <c r="AM93" i="444" s="1"/>
  <c r="AK93" i="444"/>
  <c r="AI93" i="444"/>
  <c r="AJ93" i="444" s="1"/>
  <c r="AH93" i="444"/>
  <c r="AG93" i="444"/>
  <c r="AF93" i="444"/>
  <c r="AE93" i="444"/>
  <c r="AD93" i="444"/>
  <c r="AC93" i="444"/>
  <c r="AB93" i="444"/>
  <c r="AA93" i="444"/>
  <c r="Z93" i="444"/>
  <c r="Y93" i="444"/>
  <c r="X93" i="444"/>
  <c r="W93" i="444"/>
  <c r="V93" i="444"/>
  <c r="U93" i="444"/>
  <c r="T93" i="444"/>
  <c r="S93" i="444"/>
  <c r="R93" i="444"/>
  <c r="Q93" i="444"/>
  <c r="P93" i="444"/>
  <c r="O93" i="444"/>
  <c r="N93" i="444"/>
  <c r="M93" i="444"/>
  <c r="L93" i="444"/>
  <c r="BX92" i="444"/>
  <c r="BY92" i="444" s="1"/>
  <c r="BH92" i="444"/>
  <c r="BG92" i="444"/>
  <c r="BF92" i="444"/>
  <c r="BE92" i="444"/>
  <c r="BD92" i="444"/>
  <c r="BC92" i="444"/>
  <c r="BB92" i="444"/>
  <c r="BA92" i="444"/>
  <c r="AZ92" i="444"/>
  <c r="AY92" i="444"/>
  <c r="AN92" i="444"/>
  <c r="AL92" i="444"/>
  <c r="AM92" i="444" s="1"/>
  <c r="AK92" i="444"/>
  <c r="AI92" i="444"/>
  <c r="AJ92" i="444" s="1"/>
  <c r="AH92" i="444"/>
  <c r="AG92" i="444"/>
  <c r="AF92" i="444"/>
  <c r="AE92" i="444"/>
  <c r="AD92" i="444"/>
  <c r="AC92" i="444"/>
  <c r="AB92" i="444"/>
  <c r="AA92" i="444"/>
  <c r="Z92" i="444"/>
  <c r="Y92" i="444"/>
  <c r="X92" i="444"/>
  <c r="W92" i="444"/>
  <c r="V92" i="444"/>
  <c r="U92" i="444"/>
  <c r="T92" i="444"/>
  <c r="S92" i="444"/>
  <c r="R92" i="444"/>
  <c r="Q92" i="444"/>
  <c r="P92" i="444"/>
  <c r="O92" i="444"/>
  <c r="N92" i="444"/>
  <c r="M92" i="444"/>
  <c r="L92" i="444"/>
  <c r="BX91" i="444"/>
  <c r="BY91" i="444" s="1"/>
  <c r="BH91" i="444"/>
  <c r="BG91" i="444"/>
  <c r="BF91" i="444"/>
  <c r="BE91" i="444"/>
  <c r="BD91" i="444"/>
  <c r="BC91" i="444"/>
  <c r="BB91" i="444"/>
  <c r="BA91" i="444"/>
  <c r="AZ91" i="444"/>
  <c r="AY91" i="444"/>
  <c r="AN91" i="444"/>
  <c r="AL91" i="444"/>
  <c r="AM91" i="444" s="1"/>
  <c r="AK91" i="444"/>
  <c r="AI91" i="444"/>
  <c r="AJ91" i="444" s="1"/>
  <c r="AH91" i="444"/>
  <c r="AG91" i="444"/>
  <c r="AF91" i="444"/>
  <c r="AE91" i="444"/>
  <c r="AD91" i="444"/>
  <c r="AC91" i="444"/>
  <c r="AB91" i="444"/>
  <c r="AA91" i="444"/>
  <c r="Z91" i="444"/>
  <c r="Y91" i="444"/>
  <c r="X91" i="444"/>
  <c r="W91" i="444"/>
  <c r="V91" i="444"/>
  <c r="U91" i="444"/>
  <c r="T91" i="444"/>
  <c r="S91" i="444"/>
  <c r="R91" i="444"/>
  <c r="Q91" i="444"/>
  <c r="P91" i="444"/>
  <c r="O91" i="444"/>
  <c r="N91" i="444"/>
  <c r="M91" i="444"/>
  <c r="L91" i="444"/>
  <c r="BX90" i="444"/>
  <c r="BY90" i="444" s="1"/>
  <c r="BH90" i="444"/>
  <c r="BI90" i="444" s="1"/>
  <c r="BG90" i="444"/>
  <c r="BF90" i="444"/>
  <c r="BE90" i="444"/>
  <c r="BD90" i="444"/>
  <c r="BC90" i="444"/>
  <c r="BB90" i="444"/>
  <c r="BA90" i="444"/>
  <c r="AZ90" i="444"/>
  <c r="AY90" i="444"/>
  <c r="AN90" i="444"/>
  <c r="AL90" i="444"/>
  <c r="AM90" i="444" s="1"/>
  <c r="AK90" i="444"/>
  <c r="AI90" i="444"/>
  <c r="AJ90" i="444" s="1"/>
  <c r="AH90" i="444"/>
  <c r="AG90" i="444"/>
  <c r="AF90" i="444"/>
  <c r="AE90" i="444"/>
  <c r="AD90" i="444"/>
  <c r="AC90" i="444"/>
  <c r="AB90" i="444"/>
  <c r="AA90" i="444"/>
  <c r="Z90" i="444"/>
  <c r="Y90" i="444"/>
  <c r="X90" i="444"/>
  <c r="W90" i="444"/>
  <c r="V90" i="444"/>
  <c r="U90" i="444"/>
  <c r="T90" i="444"/>
  <c r="S90" i="444"/>
  <c r="R90" i="444"/>
  <c r="Q90" i="444"/>
  <c r="P90" i="444"/>
  <c r="O90" i="444"/>
  <c r="N90" i="444"/>
  <c r="M90" i="444"/>
  <c r="L90" i="444"/>
  <c r="BX89" i="444"/>
  <c r="BY89" i="444" s="1"/>
  <c r="BR89" i="444"/>
  <c r="BH89" i="444"/>
  <c r="BG89" i="444"/>
  <c r="BF89" i="444"/>
  <c r="BE89" i="444"/>
  <c r="BD89" i="444"/>
  <c r="BC89" i="444"/>
  <c r="BB89" i="444"/>
  <c r="BA89" i="444"/>
  <c r="AZ89" i="444"/>
  <c r="AY89" i="444"/>
  <c r="AN89" i="444"/>
  <c r="BN89" i="444" s="1"/>
  <c r="AL89" i="444"/>
  <c r="AM89" i="444" s="1"/>
  <c r="AK89" i="444"/>
  <c r="AI89" i="444"/>
  <c r="AJ89" i="444" s="1"/>
  <c r="AH89" i="444"/>
  <c r="AG89" i="444"/>
  <c r="AF89" i="444"/>
  <c r="AE89" i="444"/>
  <c r="AD89" i="444"/>
  <c r="AC89" i="444"/>
  <c r="AB89" i="444"/>
  <c r="AA89" i="444"/>
  <c r="Z89" i="444"/>
  <c r="Y89" i="444"/>
  <c r="X89" i="444"/>
  <c r="W89" i="444"/>
  <c r="V89" i="444"/>
  <c r="U89" i="444"/>
  <c r="T89" i="444"/>
  <c r="S89" i="444"/>
  <c r="R89" i="444"/>
  <c r="Q89" i="444"/>
  <c r="P89" i="444"/>
  <c r="O89" i="444"/>
  <c r="N89" i="444"/>
  <c r="M89" i="444"/>
  <c r="L89" i="444"/>
  <c r="BX88" i="444"/>
  <c r="BY88" i="444" s="1"/>
  <c r="BH88" i="444"/>
  <c r="BG88" i="444"/>
  <c r="BF88" i="444"/>
  <c r="BE88" i="444"/>
  <c r="BD88" i="444"/>
  <c r="BC88" i="444"/>
  <c r="BB88" i="444"/>
  <c r="BA88" i="444"/>
  <c r="AZ88" i="444"/>
  <c r="AY88" i="444"/>
  <c r="AT88" i="444"/>
  <c r="AN88" i="444"/>
  <c r="AL88" i="444"/>
  <c r="AM88" i="444" s="1"/>
  <c r="AK88" i="444"/>
  <c r="AI88" i="444"/>
  <c r="AJ88" i="444" s="1"/>
  <c r="AH88" i="444"/>
  <c r="AG88" i="444"/>
  <c r="AF88" i="444"/>
  <c r="AE88" i="444"/>
  <c r="AD88" i="444"/>
  <c r="AC88" i="444"/>
  <c r="AB88" i="444"/>
  <c r="AA88" i="444"/>
  <c r="Z88" i="444"/>
  <c r="Y88" i="444"/>
  <c r="X88" i="444"/>
  <c r="W88" i="444"/>
  <c r="V88" i="444"/>
  <c r="U88" i="444"/>
  <c r="T88" i="444"/>
  <c r="S88" i="444"/>
  <c r="R88" i="444"/>
  <c r="Q88" i="444"/>
  <c r="P88" i="444"/>
  <c r="O88" i="444"/>
  <c r="N88" i="444"/>
  <c r="M88" i="444"/>
  <c r="L88" i="444"/>
  <c r="BX87" i="444"/>
  <c r="BY87" i="444" s="1"/>
  <c r="BH87" i="444"/>
  <c r="BG87" i="444"/>
  <c r="BF87" i="444"/>
  <c r="BE87" i="444"/>
  <c r="BD87" i="444"/>
  <c r="BC87" i="444"/>
  <c r="BB87" i="444"/>
  <c r="BA87" i="444"/>
  <c r="AZ87" i="444"/>
  <c r="AY87" i="444"/>
  <c r="AN87" i="444"/>
  <c r="AL87" i="444"/>
  <c r="AM87" i="444" s="1"/>
  <c r="AK87" i="444"/>
  <c r="AJ87" i="444"/>
  <c r="AI87" i="444"/>
  <c r="AH87" i="444"/>
  <c r="AG87" i="444"/>
  <c r="AF87" i="444"/>
  <c r="AE87" i="444"/>
  <c r="AD87" i="444"/>
  <c r="AC87" i="444"/>
  <c r="AB87" i="444"/>
  <c r="AA87" i="444"/>
  <c r="Z87" i="444"/>
  <c r="Y87" i="444"/>
  <c r="X87" i="444"/>
  <c r="W87" i="444"/>
  <c r="V87" i="444"/>
  <c r="U87" i="444"/>
  <c r="T87" i="444"/>
  <c r="S87" i="444"/>
  <c r="R87" i="444"/>
  <c r="Q87" i="444"/>
  <c r="P87" i="444"/>
  <c r="O87" i="444"/>
  <c r="N87" i="444"/>
  <c r="M87" i="444"/>
  <c r="L87" i="444"/>
  <c r="BX86" i="444"/>
  <c r="BY86" i="444" s="1"/>
  <c r="BJ86" i="444"/>
  <c r="BH86" i="444"/>
  <c r="BG86" i="444"/>
  <c r="BF86" i="444"/>
  <c r="BE86" i="444"/>
  <c r="BD86" i="444"/>
  <c r="BC86" i="444"/>
  <c r="BB86" i="444"/>
  <c r="BA86" i="444"/>
  <c r="AZ86" i="444"/>
  <c r="AY86" i="444"/>
  <c r="AN86" i="444"/>
  <c r="AL86" i="444"/>
  <c r="AM86" i="444" s="1"/>
  <c r="AK86" i="444"/>
  <c r="AI86" i="444"/>
  <c r="AJ86" i="444" s="1"/>
  <c r="AH86" i="444"/>
  <c r="AG86" i="444"/>
  <c r="AF86" i="444"/>
  <c r="AE86" i="444"/>
  <c r="AD86" i="444"/>
  <c r="AC86" i="444"/>
  <c r="AB86" i="444"/>
  <c r="AA86" i="444"/>
  <c r="Z86" i="444"/>
  <c r="Y86" i="444"/>
  <c r="X86" i="444"/>
  <c r="W86" i="444"/>
  <c r="V86" i="444"/>
  <c r="U86" i="444"/>
  <c r="T86" i="444"/>
  <c r="S86" i="444"/>
  <c r="R86" i="444"/>
  <c r="Q86" i="444"/>
  <c r="P86" i="444"/>
  <c r="O86" i="444"/>
  <c r="N86" i="444"/>
  <c r="M86" i="444"/>
  <c r="L86" i="444"/>
  <c r="BX85" i="444"/>
  <c r="BY85" i="444" s="1"/>
  <c r="BH85" i="444"/>
  <c r="BG85" i="444"/>
  <c r="BF85" i="444"/>
  <c r="BE85" i="444"/>
  <c r="BD85" i="444"/>
  <c r="BC85" i="444"/>
  <c r="BB85" i="444"/>
  <c r="BA85" i="444"/>
  <c r="AZ85" i="444"/>
  <c r="AY85" i="444"/>
  <c r="AN85" i="444"/>
  <c r="BP85" i="444" s="1"/>
  <c r="BQ85" i="444"/>
  <c r="AL85" i="444"/>
  <c r="AM85" i="444" s="1"/>
  <c r="AK85" i="444"/>
  <c r="AI85" i="444"/>
  <c r="AJ85" i="444" s="1"/>
  <c r="AH85" i="444"/>
  <c r="AG85" i="444"/>
  <c r="AF85" i="444"/>
  <c r="AE85" i="444"/>
  <c r="AD85" i="444"/>
  <c r="AC85" i="444"/>
  <c r="AB85" i="444"/>
  <c r="AA85" i="444"/>
  <c r="Z85" i="444"/>
  <c r="Y85" i="444"/>
  <c r="X85" i="444"/>
  <c r="W85" i="444"/>
  <c r="V85" i="444"/>
  <c r="U85" i="444"/>
  <c r="T85" i="444"/>
  <c r="S85" i="444"/>
  <c r="R85" i="444"/>
  <c r="Q85" i="444"/>
  <c r="P85" i="444"/>
  <c r="O85" i="444"/>
  <c r="N85" i="444"/>
  <c r="M85" i="444"/>
  <c r="L85" i="444"/>
  <c r="BX84" i="444"/>
  <c r="BY84" i="444" s="1"/>
  <c r="BH84" i="444"/>
  <c r="BJ84" i="444" s="1"/>
  <c r="BG84" i="444"/>
  <c r="BF84" i="444"/>
  <c r="BE84" i="444"/>
  <c r="BD84" i="444"/>
  <c r="BC84" i="444"/>
  <c r="BB84" i="444"/>
  <c r="BA84" i="444"/>
  <c r="AZ84" i="444"/>
  <c r="AY84" i="444"/>
  <c r="AN84" i="444"/>
  <c r="BT84" i="444" s="1"/>
  <c r="AL84" i="444"/>
  <c r="AM84" i="444" s="1"/>
  <c r="AK84" i="444"/>
  <c r="AI84" i="444"/>
  <c r="AJ84" i="444" s="1"/>
  <c r="AH84" i="444"/>
  <c r="AG84" i="444"/>
  <c r="AF84" i="444"/>
  <c r="AE84" i="444"/>
  <c r="AD84" i="444"/>
  <c r="AC84" i="444"/>
  <c r="AB84" i="444"/>
  <c r="AA84" i="444"/>
  <c r="Z84" i="444"/>
  <c r="Y84" i="444"/>
  <c r="X84" i="444"/>
  <c r="W84" i="444"/>
  <c r="V84" i="444"/>
  <c r="U84" i="444"/>
  <c r="T84" i="444"/>
  <c r="S84" i="444"/>
  <c r="R84" i="444"/>
  <c r="Q84" i="444"/>
  <c r="P84" i="444"/>
  <c r="O84" i="444"/>
  <c r="N84" i="444"/>
  <c r="M84" i="444"/>
  <c r="L84" i="444"/>
  <c r="BX83" i="444"/>
  <c r="BY83" i="444" s="1"/>
  <c r="BH83" i="444"/>
  <c r="BG83" i="444"/>
  <c r="BF83" i="444"/>
  <c r="BE83" i="444"/>
  <c r="BD83" i="444"/>
  <c r="BC83" i="444"/>
  <c r="BB83" i="444"/>
  <c r="BA83" i="444"/>
  <c r="AZ83" i="444"/>
  <c r="AY83" i="444"/>
  <c r="AO83" i="444"/>
  <c r="AN83" i="444"/>
  <c r="AL83" i="444"/>
  <c r="AM83" i="444" s="1"/>
  <c r="AK83" i="444"/>
  <c r="AI83" i="444"/>
  <c r="AJ83" i="444" s="1"/>
  <c r="AH83" i="444"/>
  <c r="AG83" i="444"/>
  <c r="AF83" i="444"/>
  <c r="AE83" i="444"/>
  <c r="AD83" i="444"/>
  <c r="AC83" i="444"/>
  <c r="AB83" i="444"/>
  <c r="AA83" i="444"/>
  <c r="Z83" i="444"/>
  <c r="Y83" i="444"/>
  <c r="X83" i="444"/>
  <c r="W83" i="444"/>
  <c r="V83" i="444"/>
  <c r="U83" i="444"/>
  <c r="T83" i="444"/>
  <c r="S83" i="444"/>
  <c r="R83" i="444"/>
  <c r="Q83" i="444"/>
  <c r="P83" i="444"/>
  <c r="O83" i="444"/>
  <c r="N83" i="444"/>
  <c r="M83" i="444"/>
  <c r="L83" i="444"/>
  <c r="BX82" i="444"/>
  <c r="BY82" i="444" s="1"/>
  <c r="BJ82" i="444"/>
  <c r="BH82" i="444"/>
  <c r="BK82" i="444" s="1"/>
  <c r="BG82" i="444"/>
  <c r="BF82" i="444"/>
  <c r="BE82" i="444"/>
  <c r="BD82" i="444"/>
  <c r="BC82" i="444"/>
  <c r="BB82" i="444"/>
  <c r="BA82" i="444"/>
  <c r="AZ82" i="444"/>
  <c r="AY82" i="444"/>
  <c r="AN82" i="444"/>
  <c r="AL82" i="444"/>
  <c r="AM82" i="444" s="1"/>
  <c r="AK82" i="444"/>
  <c r="AI82" i="444"/>
  <c r="AJ82" i="444" s="1"/>
  <c r="AH82" i="444"/>
  <c r="AG82" i="444"/>
  <c r="AF82" i="444"/>
  <c r="AE82" i="444"/>
  <c r="AD82" i="444"/>
  <c r="AC82" i="444"/>
  <c r="AB82" i="444"/>
  <c r="AA82" i="444"/>
  <c r="Z82" i="444"/>
  <c r="Y82" i="444"/>
  <c r="X82" i="444"/>
  <c r="W82" i="444"/>
  <c r="V82" i="444"/>
  <c r="U82" i="444"/>
  <c r="T82" i="444"/>
  <c r="S82" i="444"/>
  <c r="R82" i="444"/>
  <c r="Q82" i="444"/>
  <c r="P82" i="444"/>
  <c r="O82" i="444"/>
  <c r="N82" i="444"/>
  <c r="M82" i="444"/>
  <c r="L82" i="444"/>
  <c r="BX81" i="444"/>
  <c r="BY81" i="444" s="1"/>
  <c r="BL81" i="444"/>
  <c r="BH81" i="444"/>
  <c r="BG81" i="444"/>
  <c r="BF81" i="444"/>
  <c r="BE81" i="444"/>
  <c r="BD81" i="444"/>
  <c r="BC81" i="444"/>
  <c r="BB81" i="444"/>
  <c r="BA81" i="444"/>
  <c r="AZ81" i="444"/>
  <c r="AY81" i="444"/>
  <c r="AN81" i="444"/>
  <c r="BP81" i="444" s="1"/>
  <c r="AL81" i="444"/>
  <c r="AM81" i="444" s="1"/>
  <c r="AK81" i="444"/>
  <c r="AI81" i="444"/>
  <c r="AJ81" i="444" s="1"/>
  <c r="AH81" i="444"/>
  <c r="AG81" i="444"/>
  <c r="AF81" i="444"/>
  <c r="AE81" i="444"/>
  <c r="AD81" i="444"/>
  <c r="AC81" i="444"/>
  <c r="AB81" i="444"/>
  <c r="AA81" i="444"/>
  <c r="Z81" i="444"/>
  <c r="Y81" i="444"/>
  <c r="X81" i="444"/>
  <c r="W81" i="444"/>
  <c r="V81" i="444"/>
  <c r="U81" i="444"/>
  <c r="T81" i="444"/>
  <c r="S81" i="444"/>
  <c r="R81" i="444"/>
  <c r="Q81" i="444"/>
  <c r="P81" i="444"/>
  <c r="O81" i="444"/>
  <c r="N81" i="444"/>
  <c r="M81" i="444"/>
  <c r="L81" i="444"/>
  <c r="BX80" i="444"/>
  <c r="BY80" i="444" s="1"/>
  <c r="BK80" i="444"/>
  <c r="BH80" i="444"/>
  <c r="BJ80" i="444" s="1"/>
  <c r="BG80" i="444"/>
  <c r="BF80" i="444"/>
  <c r="BE80" i="444"/>
  <c r="BD80" i="444"/>
  <c r="BC80" i="444"/>
  <c r="BB80" i="444"/>
  <c r="BA80" i="444"/>
  <c r="AZ80" i="444"/>
  <c r="AY80" i="444"/>
  <c r="AN80" i="444"/>
  <c r="BL80" i="444" s="1"/>
  <c r="AL80" i="444"/>
  <c r="AM80" i="444" s="1"/>
  <c r="AK80" i="444"/>
  <c r="AI80" i="444"/>
  <c r="AJ80" i="444" s="1"/>
  <c r="AH80" i="444"/>
  <c r="AG80" i="444"/>
  <c r="AF80" i="444"/>
  <c r="AE80" i="444"/>
  <c r="AD80" i="444"/>
  <c r="AC80" i="444"/>
  <c r="AB80" i="444"/>
  <c r="AA80" i="444"/>
  <c r="Z80" i="444"/>
  <c r="Y80" i="444"/>
  <c r="X80" i="444"/>
  <c r="W80" i="444"/>
  <c r="V80" i="444"/>
  <c r="U80" i="444"/>
  <c r="T80" i="444"/>
  <c r="S80" i="444"/>
  <c r="R80" i="444"/>
  <c r="Q80" i="444"/>
  <c r="P80" i="444"/>
  <c r="O80" i="444"/>
  <c r="N80" i="444"/>
  <c r="M80" i="444"/>
  <c r="L80" i="444"/>
  <c r="BX79" i="444"/>
  <c r="BY79" i="444" s="1"/>
  <c r="BR79" i="444"/>
  <c r="BH79" i="444"/>
  <c r="BI79" i="444" s="1"/>
  <c r="BG79" i="444"/>
  <c r="BF79" i="444"/>
  <c r="BE79" i="444"/>
  <c r="BD79" i="444"/>
  <c r="BC79" i="444"/>
  <c r="BB79" i="444"/>
  <c r="BA79" i="444"/>
  <c r="AZ79" i="444"/>
  <c r="AY79" i="444"/>
  <c r="AN79" i="444"/>
  <c r="BP79" i="444" s="1"/>
  <c r="AL79" i="444"/>
  <c r="AM79" i="444" s="1"/>
  <c r="AK79" i="444"/>
  <c r="AI79" i="444"/>
  <c r="AJ79" i="444" s="1"/>
  <c r="AH79" i="444"/>
  <c r="AG79" i="444"/>
  <c r="AF79" i="444"/>
  <c r="AE79" i="444"/>
  <c r="AD79" i="444"/>
  <c r="AC79" i="444"/>
  <c r="AB79" i="444"/>
  <c r="AA79" i="444"/>
  <c r="Z79" i="444"/>
  <c r="Y79" i="444"/>
  <c r="X79" i="444"/>
  <c r="W79" i="444"/>
  <c r="V79" i="444"/>
  <c r="U79" i="444"/>
  <c r="T79" i="444"/>
  <c r="S79" i="444"/>
  <c r="R79" i="444"/>
  <c r="Q79" i="444"/>
  <c r="P79" i="444"/>
  <c r="O79" i="444"/>
  <c r="N79" i="444"/>
  <c r="M79" i="444"/>
  <c r="L79" i="444"/>
  <c r="BX78" i="444"/>
  <c r="BY78" i="444" s="1"/>
  <c r="BK78" i="444"/>
  <c r="BH78" i="444"/>
  <c r="BJ78" i="444" s="1"/>
  <c r="BG78" i="444"/>
  <c r="BF78" i="444"/>
  <c r="BE78" i="444"/>
  <c r="BD78" i="444"/>
  <c r="BC78" i="444"/>
  <c r="BB78" i="444"/>
  <c r="BA78" i="444"/>
  <c r="AZ78" i="444"/>
  <c r="AY78" i="444"/>
  <c r="AN78" i="444"/>
  <c r="AL78" i="444"/>
  <c r="AM78" i="444" s="1"/>
  <c r="AK78" i="444"/>
  <c r="AI78" i="444"/>
  <c r="AJ78" i="444" s="1"/>
  <c r="AH78" i="444"/>
  <c r="AG78" i="444"/>
  <c r="AF78" i="444"/>
  <c r="AE78" i="444"/>
  <c r="AD78" i="444"/>
  <c r="AC78" i="444"/>
  <c r="AB78" i="444"/>
  <c r="AA78" i="444"/>
  <c r="Z78" i="444"/>
  <c r="Y78" i="444"/>
  <c r="X78" i="444"/>
  <c r="W78" i="444"/>
  <c r="V78" i="444"/>
  <c r="U78" i="444"/>
  <c r="T78" i="444"/>
  <c r="S78" i="444"/>
  <c r="R78" i="444"/>
  <c r="Q78" i="444"/>
  <c r="P78" i="444"/>
  <c r="O78" i="444"/>
  <c r="N78" i="444"/>
  <c r="M78" i="444"/>
  <c r="L78" i="444"/>
  <c r="BX77" i="444"/>
  <c r="BY77" i="444" s="1"/>
  <c r="BH77" i="444"/>
  <c r="BG77" i="444"/>
  <c r="BF77" i="444"/>
  <c r="BE77" i="444"/>
  <c r="BD77" i="444"/>
  <c r="BC77" i="444"/>
  <c r="BB77" i="444"/>
  <c r="BA77" i="444"/>
  <c r="AZ77" i="444"/>
  <c r="AY77" i="444"/>
  <c r="AN77" i="444"/>
  <c r="AL77" i="444"/>
  <c r="AM77" i="444" s="1"/>
  <c r="AK77" i="444"/>
  <c r="AI77" i="444"/>
  <c r="AJ77" i="444" s="1"/>
  <c r="AH77" i="444"/>
  <c r="AG77" i="444"/>
  <c r="AF77" i="444"/>
  <c r="AE77" i="444"/>
  <c r="AD77" i="444"/>
  <c r="AC77" i="444"/>
  <c r="AB77" i="444"/>
  <c r="AA77" i="444"/>
  <c r="Z77" i="444"/>
  <c r="Y77" i="444"/>
  <c r="X77" i="444"/>
  <c r="W77" i="444"/>
  <c r="V77" i="444"/>
  <c r="U77" i="444"/>
  <c r="T77" i="444"/>
  <c r="S77" i="444"/>
  <c r="R77" i="444"/>
  <c r="Q77" i="444"/>
  <c r="P77" i="444"/>
  <c r="O77" i="444"/>
  <c r="N77" i="444"/>
  <c r="M77" i="444"/>
  <c r="L77" i="444"/>
  <c r="BX76" i="444"/>
  <c r="BY76" i="444" s="1"/>
  <c r="BH76" i="444"/>
  <c r="BG76" i="444"/>
  <c r="BF76" i="444"/>
  <c r="BE76" i="444"/>
  <c r="BD76" i="444"/>
  <c r="BC76" i="444"/>
  <c r="BB76" i="444"/>
  <c r="BA76" i="444"/>
  <c r="AZ76" i="444"/>
  <c r="AY76" i="444"/>
  <c r="AN76" i="444"/>
  <c r="AL76" i="444"/>
  <c r="AM76" i="444" s="1"/>
  <c r="AK76" i="444"/>
  <c r="AI76" i="444"/>
  <c r="AJ76" i="444" s="1"/>
  <c r="AH76" i="444"/>
  <c r="AG76" i="444"/>
  <c r="AF76" i="444"/>
  <c r="AE76" i="444"/>
  <c r="AD76" i="444"/>
  <c r="AC76" i="444"/>
  <c r="AB76" i="444"/>
  <c r="AA76" i="444"/>
  <c r="Z76" i="444"/>
  <c r="Y76" i="444"/>
  <c r="X76" i="444"/>
  <c r="W76" i="444"/>
  <c r="V76" i="444"/>
  <c r="U76" i="444"/>
  <c r="T76" i="444"/>
  <c r="S76" i="444"/>
  <c r="R76" i="444"/>
  <c r="Q76" i="444"/>
  <c r="P76" i="444"/>
  <c r="O76" i="444"/>
  <c r="N76" i="444"/>
  <c r="M76" i="444"/>
  <c r="L76" i="444"/>
  <c r="BX75" i="444"/>
  <c r="BY75" i="444" s="1"/>
  <c r="BI75" i="444"/>
  <c r="BH75" i="444"/>
  <c r="BG75" i="444"/>
  <c r="BF75" i="444"/>
  <c r="BE75" i="444"/>
  <c r="BD75" i="444"/>
  <c r="BC75" i="444"/>
  <c r="BB75" i="444"/>
  <c r="BA75" i="444"/>
  <c r="AZ75" i="444"/>
  <c r="AY75" i="444"/>
  <c r="AN75" i="444"/>
  <c r="AL75" i="444"/>
  <c r="AM75" i="444" s="1"/>
  <c r="AK75" i="444"/>
  <c r="AI75" i="444"/>
  <c r="AJ75" i="444"/>
  <c r="AH75" i="444"/>
  <c r="AG75" i="444"/>
  <c r="AF75" i="444"/>
  <c r="AE75" i="444"/>
  <c r="AD75" i="444"/>
  <c r="AC75" i="444"/>
  <c r="AB75" i="444"/>
  <c r="AA75" i="444"/>
  <c r="Z75" i="444"/>
  <c r="Y75" i="444"/>
  <c r="X75" i="444"/>
  <c r="W75" i="444"/>
  <c r="V75" i="444"/>
  <c r="U75" i="444"/>
  <c r="T75" i="444"/>
  <c r="S75" i="444"/>
  <c r="R75" i="444"/>
  <c r="Q75" i="444"/>
  <c r="P75" i="444"/>
  <c r="O75" i="444"/>
  <c r="N75" i="444"/>
  <c r="M75" i="444"/>
  <c r="L75" i="444"/>
  <c r="BX74" i="444"/>
  <c r="BY74" i="444" s="1"/>
  <c r="BH74" i="444"/>
  <c r="BK74" i="444" s="1"/>
  <c r="BG74" i="444"/>
  <c r="BF74" i="444"/>
  <c r="BE74" i="444"/>
  <c r="BD74" i="444"/>
  <c r="BC74" i="444"/>
  <c r="BB74" i="444"/>
  <c r="BA74" i="444"/>
  <c r="AZ74" i="444"/>
  <c r="AY74" i="444"/>
  <c r="AR74" i="444"/>
  <c r="AP74" i="444"/>
  <c r="AQ74" i="444" s="1"/>
  <c r="AN74" i="444"/>
  <c r="BO74" i="444" s="1"/>
  <c r="AL74" i="444"/>
  <c r="AM74" i="444" s="1"/>
  <c r="AK74" i="444"/>
  <c r="AI74" i="444"/>
  <c r="AJ74" i="444" s="1"/>
  <c r="AH74" i="444"/>
  <c r="AG74" i="444"/>
  <c r="AF74" i="444"/>
  <c r="AE74" i="444"/>
  <c r="AD74" i="444"/>
  <c r="AC74" i="444"/>
  <c r="AB74" i="444"/>
  <c r="AA74" i="444"/>
  <c r="Z74" i="444"/>
  <c r="Y74" i="444"/>
  <c r="X74" i="444"/>
  <c r="W74" i="444"/>
  <c r="V74" i="444"/>
  <c r="U74" i="444"/>
  <c r="T74" i="444"/>
  <c r="S74" i="444"/>
  <c r="R74" i="444"/>
  <c r="Q74" i="444"/>
  <c r="P74" i="444"/>
  <c r="O74" i="444"/>
  <c r="N74" i="444"/>
  <c r="M74" i="444"/>
  <c r="L74" i="444"/>
  <c r="BX73" i="444"/>
  <c r="BY73" i="444" s="1"/>
  <c r="BP73" i="444"/>
  <c r="BH73" i="444"/>
  <c r="BI73" i="444" s="1"/>
  <c r="BG73" i="444"/>
  <c r="BF73" i="444"/>
  <c r="BE73" i="444"/>
  <c r="BD73" i="444"/>
  <c r="BC73" i="444"/>
  <c r="BB73" i="444"/>
  <c r="BA73" i="444"/>
  <c r="AZ73" i="444"/>
  <c r="AY73" i="444"/>
  <c r="AU73" i="444"/>
  <c r="AN73" i="444"/>
  <c r="AM73" i="444"/>
  <c r="AL73" i="444"/>
  <c r="AK73" i="444"/>
  <c r="AI73" i="444"/>
  <c r="AJ73" i="444" s="1"/>
  <c r="AH73" i="444"/>
  <c r="AG73" i="444"/>
  <c r="AF73" i="444"/>
  <c r="AE73" i="444"/>
  <c r="AD73" i="444"/>
  <c r="AC73" i="444"/>
  <c r="AB73" i="444"/>
  <c r="AA73" i="444"/>
  <c r="Z73" i="444"/>
  <c r="Y73" i="444"/>
  <c r="X73" i="444"/>
  <c r="W73" i="444"/>
  <c r="V73" i="444"/>
  <c r="U73" i="444"/>
  <c r="T73" i="444"/>
  <c r="S73" i="444"/>
  <c r="R73" i="444"/>
  <c r="Q73" i="444"/>
  <c r="P73" i="444"/>
  <c r="O73" i="444"/>
  <c r="N73" i="444"/>
  <c r="M73" i="444"/>
  <c r="L73" i="444"/>
  <c r="BX72" i="444"/>
  <c r="BY72" i="444" s="1"/>
  <c r="BH72" i="444"/>
  <c r="BI72" i="444" s="1"/>
  <c r="BG72" i="444"/>
  <c r="BF72" i="444"/>
  <c r="BE72" i="444"/>
  <c r="BD72" i="444"/>
  <c r="BC72" i="444"/>
  <c r="BB72" i="444"/>
  <c r="BA72" i="444"/>
  <c r="AZ72" i="444"/>
  <c r="AY72" i="444"/>
  <c r="AN72" i="444"/>
  <c r="BQ72" i="444" s="1"/>
  <c r="AL72" i="444"/>
  <c r="AM72" i="444" s="1"/>
  <c r="AK72" i="444"/>
  <c r="AI72" i="444"/>
  <c r="AJ72" i="444" s="1"/>
  <c r="AH72" i="444"/>
  <c r="AG72" i="444"/>
  <c r="AF72" i="444"/>
  <c r="AE72" i="444"/>
  <c r="AD72" i="444"/>
  <c r="AC72" i="444"/>
  <c r="AB72" i="444"/>
  <c r="AA72" i="444"/>
  <c r="Z72" i="444"/>
  <c r="Y72" i="444"/>
  <c r="X72" i="444"/>
  <c r="W72" i="444"/>
  <c r="V72" i="444"/>
  <c r="U72" i="444"/>
  <c r="T72" i="444"/>
  <c r="S72" i="444"/>
  <c r="R72" i="444"/>
  <c r="Q72" i="444"/>
  <c r="P72" i="444"/>
  <c r="O72" i="444"/>
  <c r="N72" i="444"/>
  <c r="M72" i="444"/>
  <c r="L72" i="444"/>
  <c r="BX71" i="444"/>
  <c r="BY71" i="444" s="1"/>
  <c r="BH71" i="444"/>
  <c r="BJ71" i="444" s="1"/>
  <c r="BG71" i="444"/>
  <c r="BF71" i="444"/>
  <c r="BE71" i="444"/>
  <c r="BD71" i="444"/>
  <c r="BC71" i="444"/>
  <c r="BB71" i="444"/>
  <c r="BA71" i="444"/>
  <c r="AZ71" i="444"/>
  <c r="AY71" i="444"/>
  <c r="AN71" i="444"/>
  <c r="AL71" i="444"/>
  <c r="AM71" i="444" s="1"/>
  <c r="AK71" i="444"/>
  <c r="AI71" i="444"/>
  <c r="AJ71" i="444" s="1"/>
  <c r="AH71" i="444"/>
  <c r="AG71" i="444"/>
  <c r="AF71" i="444"/>
  <c r="AE71" i="444"/>
  <c r="AD71" i="444"/>
  <c r="AC71" i="444"/>
  <c r="AB71" i="444"/>
  <c r="AA71" i="444"/>
  <c r="Z71" i="444"/>
  <c r="Y71" i="444"/>
  <c r="X71" i="444"/>
  <c r="W71" i="444"/>
  <c r="V71" i="444"/>
  <c r="U71" i="444"/>
  <c r="T71" i="444"/>
  <c r="S71" i="444"/>
  <c r="R71" i="444"/>
  <c r="Q71" i="444"/>
  <c r="P71" i="444"/>
  <c r="O71" i="444"/>
  <c r="N71" i="444"/>
  <c r="M71" i="444"/>
  <c r="L71" i="444"/>
  <c r="BX70" i="444"/>
  <c r="BY70" i="444" s="1"/>
  <c r="BH70" i="444"/>
  <c r="BG70" i="444"/>
  <c r="BF70" i="444"/>
  <c r="BE70" i="444"/>
  <c r="BD70" i="444"/>
  <c r="BC70" i="444"/>
  <c r="BB70" i="444"/>
  <c r="BA70" i="444"/>
  <c r="AZ70" i="444"/>
  <c r="AY70" i="444"/>
  <c r="AN70" i="444"/>
  <c r="AL70" i="444"/>
  <c r="AM70" i="444" s="1"/>
  <c r="AK70" i="444"/>
  <c r="AI70" i="444"/>
  <c r="AJ70" i="444" s="1"/>
  <c r="AH70" i="444"/>
  <c r="AG70" i="444"/>
  <c r="AF70" i="444"/>
  <c r="AE70" i="444"/>
  <c r="AD70" i="444"/>
  <c r="AC70" i="444"/>
  <c r="AB70" i="444"/>
  <c r="AA70" i="444"/>
  <c r="Z70" i="444"/>
  <c r="Y70" i="444"/>
  <c r="X70" i="444"/>
  <c r="W70" i="444"/>
  <c r="V70" i="444"/>
  <c r="U70" i="444"/>
  <c r="T70" i="444"/>
  <c r="S70" i="444"/>
  <c r="R70" i="444"/>
  <c r="Q70" i="444"/>
  <c r="P70" i="444"/>
  <c r="O70" i="444"/>
  <c r="N70" i="444"/>
  <c r="M70" i="444"/>
  <c r="L70" i="444"/>
  <c r="BX69" i="444"/>
  <c r="BY69" i="444" s="1"/>
  <c r="BH69" i="444"/>
  <c r="BG69" i="444"/>
  <c r="BF69" i="444"/>
  <c r="BE69" i="444"/>
  <c r="BD69" i="444"/>
  <c r="BC69" i="444"/>
  <c r="BB69" i="444"/>
  <c r="BA69" i="444"/>
  <c r="AZ69" i="444"/>
  <c r="AY69" i="444"/>
  <c r="AN69" i="444"/>
  <c r="AL69" i="444"/>
  <c r="AM69" i="444" s="1"/>
  <c r="AK69" i="444"/>
  <c r="AI69" i="444"/>
  <c r="AJ69" i="444" s="1"/>
  <c r="AH69" i="444"/>
  <c r="AG69" i="444"/>
  <c r="AF69" i="444"/>
  <c r="AE69" i="444"/>
  <c r="AD69" i="444"/>
  <c r="AC69" i="444"/>
  <c r="AB69" i="444"/>
  <c r="AA69" i="444"/>
  <c r="Z69" i="444"/>
  <c r="Y69" i="444"/>
  <c r="X69" i="444"/>
  <c r="W69" i="444"/>
  <c r="V69" i="444"/>
  <c r="U69" i="444"/>
  <c r="T69" i="444"/>
  <c r="S69" i="444"/>
  <c r="R69" i="444"/>
  <c r="Q69" i="444"/>
  <c r="P69" i="444"/>
  <c r="O69" i="444"/>
  <c r="N69" i="444"/>
  <c r="M69" i="444"/>
  <c r="L69" i="444"/>
  <c r="BX68" i="444"/>
  <c r="BY68" i="444" s="1"/>
  <c r="BH68" i="444"/>
  <c r="BI68" i="444" s="1"/>
  <c r="BG68" i="444"/>
  <c r="BF68" i="444"/>
  <c r="BE68" i="444"/>
  <c r="BD68" i="444"/>
  <c r="BC68" i="444"/>
  <c r="BB68" i="444"/>
  <c r="BA68" i="444"/>
  <c r="AZ68" i="444"/>
  <c r="AY68" i="444"/>
  <c r="AN68" i="444"/>
  <c r="BT68" i="444" s="1"/>
  <c r="AL68" i="444"/>
  <c r="AM68" i="444" s="1"/>
  <c r="AK68" i="444"/>
  <c r="AI68" i="444"/>
  <c r="AJ68" i="444" s="1"/>
  <c r="AH68" i="444"/>
  <c r="AG68" i="444"/>
  <c r="AF68" i="444"/>
  <c r="AE68" i="444"/>
  <c r="AD68" i="444"/>
  <c r="AC68" i="444"/>
  <c r="AB68" i="444"/>
  <c r="AA68" i="444"/>
  <c r="Z68" i="444"/>
  <c r="Y68" i="444"/>
  <c r="X68" i="444"/>
  <c r="W68" i="444"/>
  <c r="V68" i="444"/>
  <c r="U68" i="444"/>
  <c r="T68" i="444"/>
  <c r="S68" i="444"/>
  <c r="R68" i="444"/>
  <c r="Q68" i="444"/>
  <c r="P68" i="444"/>
  <c r="O68" i="444"/>
  <c r="N68" i="444"/>
  <c r="M68" i="444"/>
  <c r="L68" i="444"/>
  <c r="BX67" i="444"/>
  <c r="BY67" i="444" s="1"/>
  <c r="BH67" i="444"/>
  <c r="BG67" i="444"/>
  <c r="BF67" i="444"/>
  <c r="BE67" i="444"/>
  <c r="BD67" i="444"/>
  <c r="BC67" i="444"/>
  <c r="BB67" i="444"/>
  <c r="BA67" i="444"/>
  <c r="AZ67" i="444"/>
  <c r="AY67" i="444"/>
  <c r="AN67" i="444"/>
  <c r="BQ67" i="444" s="1"/>
  <c r="AL67" i="444"/>
  <c r="AM67" i="444" s="1"/>
  <c r="AK67" i="444"/>
  <c r="AI67" i="444"/>
  <c r="AJ67" i="444" s="1"/>
  <c r="AH67" i="444"/>
  <c r="AG67" i="444"/>
  <c r="AF67" i="444"/>
  <c r="AE67" i="444"/>
  <c r="AD67" i="444"/>
  <c r="AC67" i="444"/>
  <c r="AB67" i="444"/>
  <c r="AA67" i="444"/>
  <c r="Z67" i="444"/>
  <c r="Y67" i="444"/>
  <c r="X67" i="444"/>
  <c r="W67" i="444"/>
  <c r="V67" i="444"/>
  <c r="U67" i="444"/>
  <c r="T67" i="444"/>
  <c r="S67" i="444"/>
  <c r="R67" i="444"/>
  <c r="Q67" i="444"/>
  <c r="P67" i="444"/>
  <c r="O67" i="444"/>
  <c r="N67" i="444"/>
  <c r="M67" i="444"/>
  <c r="L67" i="444"/>
  <c r="BX66" i="444"/>
  <c r="BY66" i="444" s="1"/>
  <c r="BH66" i="444"/>
  <c r="BK66" i="444" s="1"/>
  <c r="BG66" i="444"/>
  <c r="BF66" i="444"/>
  <c r="BE66" i="444"/>
  <c r="BD66" i="444"/>
  <c r="BC66" i="444"/>
  <c r="BB66" i="444"/>
  <c r="BA66" i="444"/>
  <c r="AZ66" i="444"/>
  <c r="AY66" i="444"/>
  <c r="AN66" i="444"/>
  <c r="BR66" i="444" s="1"/>
  <c r="AL66" i="444"/>
  <c r="AM66" i="444" s="1"/>
  <c r="AK66" i="444"/>
  <c r="AI66" i="444"/>
  <c r="AJ66" i="444" s="1"/>
  <c r="AH66" i="444"/>
  <c r="AG66" i="444"/>
  <c r="AF66" i="444"/>
  <c r="AE66" i="444"/>
  <c r="AD66" i="444"/>
  <c r="AC66" i="444"/>
  <c r="AB66" i="444"/>
  <c r="AA66" i="444"/>
  <c r="Z66" i="444"/>
  <c r="Y66" i="444"/>
  <c r="X66" i="444"/>
  <c r="W66" i="444"/>
  <c r="V66" i="444"/>
  <c r="U66" i="444"/>
  <c r="T66" i="444"/>
  <c r="S66" i="444"/>
  <c r="R66" i="444"/>
  <c r="Q66" i="444"/>
  <c r="P66" i="444"/>
  <c r="O66" i="444"/>
  <c r="N66" i="444"/>
  <c r="M66" i="444"/>
  <c r="L66" i="444"/>
  <c r="BX65" i="444"/>
  <c r="BY65" i="444" s="1"/>
  <c r="BR65" i="444"/>
  <c r="BH65" i="444"/>
  <c r="BG65" i="444"/>
  <c r="BF65" i="444"/>
  <c r="BE65" i="444"/>
  <c r="BD65" i="444"/>
  <c r="BC65" i="444"/>
  <c r="BB65" i="444"/>
  <c r="BA65" i="444"/>
  <c r="AZ65" i="444"/>
  <c r="AY65" i="444"/>
  <c r="AP65" i="444"/>
  <c r="AQ65" i="444" s="1"/>
  <c r="AN65" i="444"/>
  <c r="AL65" i="444"/>
  <c r="AM65" i="444" s="1"/>
  <c r="AK65" i="444"/>
  <c r="AI65" i="444"/>
  <c r="AJ65" i="444" s="1"/>
  <c r="AH65" i="444"/>
  <c r="AG65" i="444"/>
  <c r="AF65" i="444"/>
  <c r="AE65" i="444"/>
  <c r="AD65" i="444"/>
  <c r="AC65" i="444"/>
  <c r="AB65" i="444"/>
  <c r="AA65" i="444"/>
  <c r="Z65" i="444"/>
  <c r="Y65" i="444"/>
  <c r="X65" i="444"/>
  <c r="W65" i="444"/>
  <c r="V65" i="444"/>
  <c r="U65" i="444"/>
  <c r="T65" i="444"/>
  <c r="S65" i="444"/>
  <c r="R65" i="444"/>
  <c r="Q65" i="444"/>
  <c r="P65" i="444"/>
  <c r="O65" i="444"/>
  <c r="N65" i="444"/>
  <c r="M65" i="444"/>
  <c r="L65" i="444"/>
  <c r="BX64" i="444"/>
  <c r="BY64" i="444" s="1"/>
  <c r="BH64" i="444"/>
  <c r="BG64" i="444"/>
  <c r="BF64" i="444"/>
  <c r="BE64" i="444"/>
  <c r="BD64" i="444"/>
  <c r="BC64" i="444"/>
  <c r="BB64" i="444"/>
  <c r="BA64" i="444"/>
  <c r="AZ64" i="444"/>
  <c r="AY64" i="444"/>
  <c r="AN64" i="444"/>
  <c r="AL64" i="444"/>
  <c r="AM64" i="444" s="1"/>
  <c r="AK64" i="444"/>
  <c r="AI64" i="444"/>
  <c r="AJ64" i="444" s="1"/>
  <c r="AH64" i="444"/>
  <c r="AG64" i="444"/>
  <c r="AF64" i="444"/>
  <c r="AE64" i="444"/>
  <c r="AD64" i="444"/>
  <c r="AC64" i="444"/>
  <c r="AB64" i="444"/>
  <c r="AA64" i="444"/>
  <c r="Z64" i="444"/>
  <c r="Y64" i="444"/>
  <c r="X64" i="444"/>
  <c r="W64" i="444"/>
  <c r="V64" i="444"/>
  <c r="U64" i="444"/>
  <c r="T64" i="444"/>
  <c r="S64" i="444"/>
  <c r="R64" i="444"/>
  <c r="Q64" i="444"/>
  <c r="P64" i="444"/>
  <c r="O64" i="444"/>
  <c r="N64" i="444"/>
  <c r="M64" i="444"/>
  <c r="L64" i="444"/>
  <c r="BX63" i="444"/>
  <c r="BY63" i="444" s="1"/>
  <c r="BH63" i="444"/>
  <c r="BI63" i="444" s="1"/>
  <c r="BG63" i="444"/>
  <c r="BF63" i="444"/>
  <c r="BE63" i="444"/>
  <c r="BD63" i="444"/>
  <c r="BC63" i="444"/>
  <c r="BB63" i="444"/>
  <c r="BA63" i="444"/>
  <c r="AZ63" i="444"/>
  <c r="AY63" i="444"/>
  <c r="AN63" i="444"/>
  <c r="AL63" i="444"/>
  <c r="AM63" i="444" s="1"/>
  <c r="AK63" i="444"/>
  <c r="AI63" i="444"/>
  <c r="AJ63" i="444" s="1"/>
  <c r="AH63" i="444"/>
  <c r="AG63" i="444"/>
  <c r="AF63" i="444"/>
  <c r="AE63" i="444"/>
  <c r="AD63" i="444"/>
  <c r="AC63" i="444"/>
  <c r="AB63" i="444"/>
  <c r="AA63" i="444"/>
  <c r="Z63" i="444"/>
  <c r="Y63" i="444"/>
  <c r="X63" i="444"/>
  <c r="W63" i="444"/>
  <c r="V63" i="444"/>
  <c r="U63" i="444"/>
  <c r="T63" i="444"/>
  <c r="S63" i="444"/>
  <c r="R63" i="444"/>
  <c r="Q63" i="444"/>
  <c r="P63" i="444"/>
  <c r="O63" i="444"/>
  <c r="N63" i="444"/>
  <c r="M63" i="444"/>
  <c r="L63" i="444"/>
  <c r="BX62" i="444"/>
  <c r="BY62" i="444" s="1"/>
  <c r="BH62" i="444"/>
  <c r="BG62" i="444"/>
  <c r="BF62" i="444"/>
  <c r="BE62" i="444"/>
  <c r="BD62" i="444"/>
  <c r="BC62" i="444"/>
  <c r="BB62" i="444"/>
  <c r="BA62" i="444"/>
  <c r="AZ62" i="444"/>
  <c r="AY62" i="444"/>
  <c r="AN62" i="444"/>
  <c r="AO62" i="444" s="1"/>
  <c r="AL62" i="444"/>
  <c r="AM62" i="444" s="1"/>
  <c r="AK62" i="444"/>
  <c r="AJ62" i="444"/>
  <c r="AI62" i="444"/>
  <c r="AH62" i="444"/>
  <c r="AG62" i="444"/>
  <c r="AF62" i="444"/>
  <c r="AE62" i="444"/>
  <c r="AD62" i="444"/>
  <c r="AC62" i="444"/>
  <c r="AB62" i="444"/>
  <c r="AA62" i="444"/>
  <c r="Z62" i="444"/>
  <c r="Y62" i="444"/>
  <c r="X62" i="444"/>
  <c r="W62" i="444"/>
  <c r="V62" i="444"/>
  <c r="U62" i="444"/>
  <c r="T62" i="444"/>
  <c r="S62" i="444"/>
  <c r="R62" i="444"/>
  <c r="Q62" i="444"/>
  <c r="P62" i="444"/>
  <c r="O62" i="444"/>
  <c r="N62" i="444"/>
  <c r="M62" i="444"/>
  <c r="L62" i="444"/>
  <c r="BX61" i="444"/>
  <c r="BY61" i="444" s="1"/>
  <c r="BH61" i="444"/>
  <c r="BJ61" i="444" s="1"/>
  <c r="BG61" i="444"/>
  <c r="BF61" i="444"/>
  <c r="BE61" i="444"/>
  <c r="BD61" i="444"/>
  <c r="BC61" i="444"/>
  <c r="BB61" i="444"/>
  <c r="BA61" i="444"/>
  <c r="AZ61" i="444"/>
  <c r="AY61" i="444"/>
  <c r="AT61" i="444"/>
  <c r="AN61" i="444"/>
  <c r="AL61" i="444"/>
  <c r="AM61" i="444" s="1"/>
  <c r="AK61" i="444"/>
  <c r="AI61" i="444"/>
  <c r="AJ61" i="444" s="1"/>
  <c r="AH61" i="444"/>
  <c r="AG61" i="444"/>
  <c r="AF61" i="444"/>
  <c r="AE61" i="444"/>
  <c r="AD61" i="444"/>
  <c r="AC61" i="444"/>
  <c r="AB61" i="444"/>
  <c r="AA61" i="444"/>
  <c r="Z61" i="444"/>
  <c r="Y61" i="444"/>
  <c r="X61" i="444"/>
  <c r="W61" i="444"/>
  <c r="V61" i="444"/>
  <c r="U61" i="444"/>
  <c r="T61" i="444"/>
  <c r="S61" i="444"/>
  <c r="R61" i="444"/>
  <c r="Q61" i="444"/>
  <c r="P61" i="444"/>
  <c r="O61" i="444"/>
  <c r="N61" i="444"/>
  <c r="M61" i="444"/>
  <c r="L61" i="444"/>
  <c r="BX60" i="444"/>
  <c r="BY60" i="444" s="1"/>
  <c r="BH60" i="444"/>
  <c r="BG60" i="444"/>
  <c r="BF60" i="444"/>
  <c r="BE60" i="444"/>
  <c r="BD60" i="444"/>
  <c r="BC60" i="444"/>
  <c r="BB60" i="444"/>
  <c r="BA60" i="444"/>
  <c r="AZ60" i="444"/>
  <c r="AY60" i="444"/>
  <c r="AN60" i="444"/>
  <c r="AL60" i="444"/>
  <c r="AM60" i="444" s="1"/>
  <c r="AK60" i="444"/>
  <c r="AI60" i="444"/>
  <c r="AJ60" i="444" s="1"/>
  <c r="AH60" i="444"/>
  <c r="AG60" i="444"/>
  <c r="AF60" i="444"/>
  <c r="AE60" i="444"/>
  <c r="AD60" i="444"/>
  <c r="AC60" i="444"/>
  <c r="AB60" i="444"/>
  <c r="AA60" i="444"/>
  <c r="Z60" i="444"/>
  <c r="Y60" i="444"/>
  <c r="X60" i="444"/>
  <c r="W60" i="444"/>
  <c r="V60" i="444"/>
  <c r="U60" i="444"/>
  <c r="T60" i="444"/>
  <c r="S60" i="444"/>
  <c r="R60" i="444"/>
  <c r="Q60" i="444"/>
  <c r="P60" i="444"/>
  <c r="O60" i="444"/>
  <c r="N60" i="444"/>
  <c r="M60" i="444"/>
  <c r="L60" i="444"/>
  <c r="BY59" i="444"/>
  <c r="BX59" i="444"/>
  <c r="BH59" i="444"/>
  <c r="BK59" i="444" s="1"/>
  <c r="BG59" i="444"/>
  <c r="BF59" i="444"/>
  <c r="BE59" i="444"/>
  <c r="BD59" i="444"/>
  <c r="BC59" i="444"/>
  <c r="BB59" i="444"/>
  <c r="BA59" i="444"/>
  <c r="AZ59" i="444"/>
  <c r="AY59" i="444"/>
  <c r="AV59" i="444"/>
  <c r="AW59" i="444" s="1"/>
  <c r="AR59" i="444"/>
  <c r="AN59" i="444"/>
  <c r="BT59" i="444" s="1"/>
  <c r="AL59" i="444"/>
  <c r="AM59" i="444" s="1"/>
  <c r="AK59" i="444"/>
  <c r="AI59" i="444"/>
  <c r="AJ59" i="444" s="1"/>
  <c r="AH59" i="444"/>
  <c r="AG59" i="444"/>
  <c r="AF59" i="444"/>
  <c r="AE59" i="444"/>
  <c r="AD59" i="444"/>
  <c r="AC59" i="444"/>
  <c r="AB59" i="444"/>
  <c r="AA59" i="444"/>
  <c r="Z59" i="444"/>
  <c r="Y59" i="444"/>
  <c r="X59" i="444"/>
  <c r="W59" i="444"/>
  <c r="V59" i="444"/>
  <c r="U59" i="444"/>
  <c r="T59" i="444"/>
  <c r="S59" i="444"/>
  <c r="R59" i="444"/>
  <c r="Q59" i="444"/>
  <c r="P59" i="444"/>
  <c r="O59" i="444"/>
  <c r="N59" i="444"/>
  <c r="M59" i="444"/>
  <c r="L59" i="444"/>
  <c r="BX58" i="444"/>
  <c r="BY58" i="444" s="1"/>
  <c r="BH58" i="444"/>
  <c r="BK58" i="444" s="1"/>
  <c r="BG58" i="444"/>
  <c r="BF58" i="444"/>
  <c r="BE58" i="444"/>
  <c r="BD58" i="444"/>
  <c r="BC58" i="444"/>
  <c r="BB58" i="444"/>
  <c r="BA58" i="444"/>
  <c r="AZ58" i="444"/>
  <c r="AY58" i="444"/>
  <c r="AN58" i="444"/>
  <c r="AL58" i="444"/>
  <c r="AM58" i="444" s="1"/>
  <c r="AK58" i="444"/>
  <c r="AI58" i="444"/>
  <c r="AJ58" i="444" s="1"/>
  <c r="AH58" i="444"/>
  <c r="AG58" i="444"/>
  <c r="AF58" i="444"/>
  <c r="AE58" i="444"/>
  <c r="AD58" i="444"/>
  <c r="AC58" i="444"/>
  <c r="AB58" i="444"/>
  <c r="AA58" i="444"/>
  <c r="Z58" i="444"/>
  <c r="Y58" i="444"/>
  <c r="X58" i="444"/>
  <c r="W58" i="444"/>
  <c r="V58" i="444"/>
  <c r="U58" i="444"/>
  <c r="T58" i="444"/>
  <c r="S58" i="444"/>
  <c r="R58" i="444"/>
  <c r="Q58" i="444"/>
  <c r="P58" i="444"/>
  <c r="O58" i="444"/>
  <c r="N58" i="444"/>
  <c r="M58" i="444"/>
  <c r="L58" i="444"/>
  <c r="BX57" i="444"/>
  <c r="BY57" i="444" s="1"/>
  <c r="BH57" i="444"/>
  <c r="BJ57" i="444" s="1"/>
  <c r="BG57" i="444"/>
  <c r="BF57" i="444"/>
  <c r="BE57" i="444"/>
  <c r="BD57" i="444"/>
  <c r="BC57" i="444"/>
  <c r="BB57" i="444"/>
  <c r="BA57" i="444"/>
  <c r="AZ57" i="444"/>
  <c r="AY57" i="444"/>
  <c r="AU57" i="444"/>
  <c r="AN57" i="444"/>
  <c r="BS57" i="444" s="1"/>
  <c r="AL57" i="444"/>
  <c r="AM57" i="444" s="1"/>
  <c r="AK57" i="444"/>
  <c r="AI57" i="444"/>
  <c r="AJ57" i="444" s="1"/>
  <c r="AH57" i="444"/>
  <c r="AG57" i="444"/>
  <c r="AF57" i="444"/>
  <c r="AE57" i="444"/>
  <c r="AD57" i="444"/>
  <c r="AC57" i="444"/>
  <c r="AB57" i="444"/>
  <c r="AA57" i="444"/>
  <c r="Z57" i="444"/>
  <c r="Y57" i="444"/>
  <c r="X57" i="444"/>
  <c r="W57" i="444"/>
  <c r="V57" i="444"/>
  <c r="U57" i="444"/>
  <c r="T57" i="444"/>
  <c r="S57" i="444"/>
  <c r="R57" i="444"/>
  <c r="Q57" i="444"/>
  <c r="P57" i="444"/>
  <c r="O57" i="444"/>
  <c r="N57" i="444"/>
  <c r="M57" i="444"/>
  <c r="L57" i="444"/>
  <c r="BX56" i="444"/>
  <c r="BY56" i="444" s="1"/>
  <c r="BH56" i="444"/>
  <c r="BI56" i="444" s="1"/>
  <c r="BG56" i="444"/>
  <c r="BF56" i="444"/>
  <c r="BE56" i="444"/>
  <c r="BD56" i="444"/>
  <c r="BC56" i="444"/>
  <c r="BB56" i="444"/>
  <c r="BA56" i="444"/>
  <c r="AZ56" i="444"/>
  <c r="AY56" i="444"/>
  <c r="AN56" i="444"/>
  <c r="AL56" i="444"/>
  <c r="AM56" i="444" s="1"/>
  <c r="AK56" i="444"/>
  <c r="AI56" i="444"/>
  <c r="AJ56" i="444" s="1"/>
  <c r="AH56" i="444"/>
  <c r="AG56" i="444"/>
  <c r="AF56" i="444"/>
  <c r="AE56" i="444"/>
  <c r="AD56" i="444"/>
  <c r="AC56" i="444"/>
  <c r="AB56" i="444"/>
  <c r="AA56" i="444"/>
  <c r="Z56" i="444"/>
  <c r="Y56" i="444"/>
  <c r="X56" i="444"/>
  <c r="W56" i="444"/>
  <c r="V56" i="444"/>
  <c r="U56" i="444"/>
  <c r="T56" i="444"/>
  <c r="S56" i="444"/>
  <c r="R56" i="444"/>
  <c r="Q56" i="444"/>
  <c r="P56" i="444"/>
  <c r="O56" i="444"/>
  <c r="N56" i="444"/>
  <c r="M56" i="444"/>
  <c r="L56" i="444"/>
  <c r="BX55" i="444"/>
  <c r="BY55" i="444" s="1"/>
  <c r="BH55" i="444"/>
  <c r="BI55" i="444" s="1"/>
  <c r="BG55" i="444"/>
  <c r="BF55" i="444"/>
  <c r="BE55" i="444"/>
  <c r="BD55" i="444"/>
  <c r="BC55" i="444"/>
  <c r="BB55" i="444"/>
  <c r="BA55" i="444"/>
  <c r="AZ55" i="444"/>
  <c r="AY55" i="444"/>
  <c r="AN55" i="444"/>
  <c r="AL55" i="444"/>
  <c r="AM55" i="444" s="1"/>
  <c r="AK55" i="444"/>
  <c r="AI55" i="444"/>
  <c r="AJ55" i="444" s="1"/>
  <c r="AH55" i="444"/>
  <c r="AG55" i="444"/>
  <c r="AF55" i="444"/>
  <c r="AE55" i="444"/>
  <c r="AD55" i="444"/>
  <c r="AC55" i="444"/>
  <c r="AB55" i="444"/>
  <c r="AA55" i="444"/>
  <c r="Z55" i="444"/>
  <c r="Y55" i="444"/>
  <c r="X55" i="444"/>
  <c r="W55" i="444"/>
  <c r="V55" i="444"/>
  <c r="U55" i="444"/>
  <c r="T55" i="444"/>
  <c r="S55" i="444"/>
  <c r="R55" i="444"/>
  <c r="Q55" i="444"/>
  <c r="P55" i="444"/>
  <c r="O55" i="444"/>
  <c r="N55" i="444"/>
  <c r="M55" i="444"/>
  <c r="L55" i="444"/>
  <c r="BX54" i="444"/>
  <c r="BY54" i="444" s="1"/>
  <c r="BH54" i="444"/>
  <c r="BK54" i="444" s="1"/>
  <c r="BG54" i="444"/>
  <c r="BF54" i="444"/>
  <c r="BE54" i="444"/>
  <c r="BD54" i="444"/>
  <c r="BC54" i="444"/>
  <c r="BB54" i="444"/>
  <c r="BA54" i="444"/>
  <c r="AZ54" i="444"/>
  <c r="AY54" i="444"/>
  <c r="AN54" i="444"/>
  <c r="AL54" i="444"/>
  <c r="AM54" i="444" s="1"/>
  <c r="AK54" i="444"/>
  <c r="AI54" i="444"/>
  <c r="AJ54" i="444" s="1"/>
  <c r="AH54" i="444"/>
  <c r="AG54" i="444"/>
  <c r="AF54" i="444"/>
  <c r="AE54" i="444"/>
  <c r="AD54" i="444"/>
  <c r="AC54" i="444"/>
  <c r="AB54" i="444"/>
  <c r="AA54" i="444"/>
  <c r="Z54" i="444"/>
  <c r="Y54" i="444"/>
  <c r="X54" i="444"/>
  <c r="W54" i="444"/>
  <c r="V54" i="444"/>
  <c r="U54" i="444"/>
  <c r="T54" i="444"/>
  <c r="S54" i="444"/>
  <c r="R54" i="444"/>
  <c r="Q54" i="444"/>
  <c r="P54" i="444"/>
  <c r="O54" i="444"/>
  <c r="N54" i="444"/>
  <c r="M54" i="444"/>
  <c r="L54" i="444"/>
  <c r="BX53" i="444"/>
  <c r="BY53" i="444" s="1"/>
  <c r="BS53" i="444"/>
  <c r="BH53" i="444"/>
  <c r="BI53" i="444" s="1"/>
  <c r="BG53" i="444"/>
  <c r="BF53" i="444"/>
  <c r="BE53" i="444"/>
  <c r="BD53" i="444"/>
  <c r="BC53" i="444"/>
  <c r="BB53" i="444"/>
  <c r="BA53" i="444"/>
  <c r="AZ53" i="444"/>
  <c r="AY53" i="444"/>
  <c r="AN53" i="444"/>
  <c r="BL53" i="444" s="1"/>
  <c r="AL53" i="444"/>
  <c r="AM53" i="444" s="1"/>
  <c r="AK53" i="444"/>
  <c r="AI53" i="444"/>
  <c r="AJ53" i="444" s="1"/>
  <c r="AH53" i="444"/>
  <c r="AG53" i="444"/>
  <c r="AF53" i="444"/>
  <c r="AE53" i="444"/>
  <c r="AD53" i="444"/>
  <c r="AC53" i="444"/>
  <c r="AB53" i="444"/>
  <c r="AA53" i="444"/>
  <c r="Z53" i="444"/>
  <c r="Y53" i="444"/>
  <c r="X53" i="444"/>
  <c r="W53" i="444"/>
  <c r="V53" i="444"/>
  <c r="U53" i="444"/>
  <c r="T53" i="444"/>
  <c r="S53" i="444"/>
  <c r="R53" i="444"/>
  <c r="Q53" i="444"/>
  <c r="P53" i="444"/>
  <c r="O53" i="444"/>
  <c r="N53" i="444"/>
  <c r="M53" i="444"/>
  <c r="L53" i="444"/>
  <c r="BX52" i="444"/>
  <c r="BY52" i="444" s="1"/>
  <c r="BH52" i="444"/>
  <c r="BG52" i="444"/>
  <c r="BF52" i="444"/>
  <c r="BE52" i="444"/>
  <c r="BD52" i="444"/>
  <c r="BC52" i="444"/>
  <c r="BB52" i="444"/>
  <c r="BA52" i="444"/>
  <c r="AZ52" i="444"/>
  <c r="AY52" i="444"/>
  <c r="AN52" i="444"/>
  <c r="AL52" i="444"/>
  <c r="AM52" i="444" s="1"/>
  <c r="AK52" i="444"/>
  <c r="AI52" i="444"/>
  <c r="AJ52" i="444" s="1"/>
  <c r="AH52" i="444"/>
  <c r="AG52" i="444"/>
  <c r="AF52" i="444"/>
  <c r="AE52" i="444"/>
  <c r="AD52" i="444"/>
  <c r="AC52" i="444"/>
  <c r="AB52" i="444"/>
  <c r="AA52" i="444"/>
  <c r="Z52" i="444"/>
  <c r="Y52" i="444"/>
  <c r="X52" i="444"/>
  <c r="W52" i="444"/>
  <c r="V52" i="444"/>
  <c r="U52" i="444"/>
  <c r="T52" i="444"/>
  <c r="S52" i="444"/>
  <c r="R52" i="444"/>
  <c r="Q52" i="444"/>
  <c r="P52" i="444"/>
  <c r="O52" i="444"/>
  <c r="N52" i="444"/>
  <c r="M52" i="444"/>
  <c r="L52" i="444"/>
  <c r="BX51" i="444"/>
  <c r="BY51" i="444" s="1"/>
  <c r="BH51" i="444"/>
  <c r="BI51" i="444" s="1"/>
  <c r="BG51" i="444"/>
  <c r="BF51" i="444"/>
  <c r="BE51" i="444"/>
  <c r="BD51" i="444"/>
  <c r="BC51" i="444"/>
  <c r="BB51" i="444"/>
  <c r="BA51" i="444"/>
  <c r="AZ51" i="444"/>
  <c r="AY51" i="444"/>
  <c r="AN51" i="444"/>
  <c r="AL51" i="444"/>
  <c r="AM51" i="444" s="1"/>
  <c r="AK51" i="444"/>
  <c r="AI51" i="444"/>
  <c r="AJ51" i="444" s="1"/>
  <c r="AH51" i="444"/>
  <c r="AG51" i="444"/>
  <c r="AF51" i="444"/>
  <c r="AE51" i="444"/>
  <c r="AD51" i="444"/>
  <c r="AC51" i="444"/>
  <c r="AB51" i="444"/>
  <c r="AA51" i="444"/>
  <c r="Z51" i="444"/>
  <c r="Y51" i="444"/>
  <c r="X51" i="444"/>
  <c r="W51" i="444"/>
  <c r="V51" i="444"/>
  <c r="U51" i="444"/>
  <c r="T51" i="444"/>
  <c r="S51" i="444"/>
  <c r="R51" i="444"/>
  <c r="Q51" i="444"/>
  <c r="P51" i="444"/>
  <c r="O51" i="444"/>
  <c r="N51" i="444"/>
  <c r="M51" i="444"/>
  <c r="L51" i="444"/>
  <c r="BX50" i="444"/>
  <c r="BY50" i="444" s="1"/>
  <c r="BH50" i="444"/>
  <c r="BI50" i="444" s="1"/>
  <c r="BG50" i="444"/>
  <c r="BF50" i="444"/>
  <c r="BE50" i="444"/>
  <c r="BD50" i="444"/>
  <c r="BC50" i="444"/>
  <c r="BB50" i="444"/>
  <c r="BA50" i="444"/>
  <c r="AZ50" i="444"/>
  <c r="AY50" i="444"/>
  <c r="AN50" i="444"/>
  <c r="AL50" i="444"/>
  <c r="AM50" i="444" s="1"/>
  <c r="AK50" i="444"/>
  <c r="AI50" i="444"/>
  <c r="AJ50" i="444" s="1"/>
  <c r="AH50" i="444"/>
  <c r="AG50" i="444"/>
  <c r="AF50" i="444"/>
  <c r="AE50" i="444"/>
  <c r="AD50" i="444"/>
  <c r="AC50" i="444"/>
  <c r="AB50" i="444"/>
  <c r="AA50" i="444"/>
  <c r="Z50" i="444"/>
  <c r="Y50" i="444"/>
  <c r="X50" i="444"/>
  <c r="W50" i="444"/>
  <c r="V50" i="444"/>
  <c r="U50" i="444"/>
  <c r="T50" i="444"/>
  <c r="S50" i="444"/>
  <c r="R50" i="444"/>
  <c r="Q50" i="444"/>
  <c r="P50" i="444"/>
  <c r="O50" i="444"/>
  <c r="N50" i="444"/>
  <c r="M50" i="444"/>
  <c r="L50" i="444"/>
  <c r="BX49" i="444"/>
  <c r="BY49" i="444" s="1"/>
  <c r="BH49" i="444"/>
  <c r="BG49" i="444"/>
  <c r="BF49" i="444"/>
  <c r="BE49" i="444"/>
  <c r="BD49" i="444"/>
  <c r="BC49" i="444"/>
  <c r="BB49" i="444"/>
  <c r="BA49" i="444"/>
  <c r="AZ49" i="444"/>
  <c r="AY49" i="444"/>
  <c r="AN49" i="444"/>
  <c r="AL49" i="444"/>
  <c r="AM49" i="444" s="1"/>
  <c r="AK49" i="444"/>
  <c r="AI49" i="444"/>
  <c r="AJ49" i="444" s="1"/>
  <c r="AH49" i="444"/>
  <c r="AG49" i="444"/>
  <c r="AF49" i="444"/>
  <c r="AE49" i="444"/>
  <c r="AD49" i="444"/>
  <c r="AC49" i="444"/>
  <c r="AB49" i="444"/>
  <c r="AA49" i="444"/>
  <c r="Z49" i="444"/>
  <c r="Y49" i="444"/>
  <c r="X49" i="444"/>
  <c r="W49" i="444"/>
  <c r="V49" i="444"/>
  <c r="U49" i="444"/>
  <c r="T49" i="444"/>
  <c r="S49" i="444"/>
  <c r="R49" i="444"/>
  <c r="Q49" i="444"/>
  <c r="P49" i="444"/>
  <c r="O49" i="444"/>
  <c r="N49" i="444"/>
  <c r="M49" i="444"/>
  <c r="L49" i="444"/>
  <c r="BX48" i="444"/>
  <c r="BY48" i="444" s="1"/>
  <c r="BT48" i="444"/>
  <c r="BH48" i="444"/>
  <c r="BG48" i="444"/>
  <c r="BF48" i="444"/>
  <c r="BE48" i="444"/>
  <c r="BD48" i="444"/>
  <c r="BC48" i="444"/>
  <c r="BB48" i="444"/>
  <c r="BA48" i="444"/>
  <c r="AZ48" i="444"/>
  <c r="AY48" i="444"/>
  <c r="AN48" i="444"/>
  <c r="AT48" i="444" s="1"/>
  <c r="AL48" i="444"/>
  <c r="AM48" i="444" s="1"/>
  <c r="AK48" i="444"/>
  <c r="AI48" i="444"/>
  <c r="AJ48" i="444" s="1"/>
  <c r="AH48" i="444"/>
  <c r="AG48" i="444"/>
  <c r="AF48" i="444"/>
  <c r="AE48" i="444"/>
  <c r="AD48" i="444"/>
  <c r="AC48" i="444"/>
  <c r="AB48" i="444"/>
  <c r="AA48" i="444"/>
  <c r="Z48" i="444"/>
  <c r="Y48" i="444"/>
  <c r="X48" i="444"/>
  <c r="W48" i="444"/>
  <c r="V48" i="444"/>
  <c r="U48" i="444"/>
  <c r="T48" i="444"/>
  <c r="S48" i="444"/>
  <c r="R48" i="444"/>
  <c r="Q48" i="444"/>
  <c r="P48" i="444"/>
  <c r="O48" i="444"/>
  <c r="N48" i="444"/>
  <c r="M48" i="444"/>
  <c r="L48" i="444"/>
  <c r="BX47" i="444"/>
  <c r="BY47" i="444" s="1"/>
  <c r="BT47" i="444"/>
  <c r="BH47" i="444"/>
  <c r="BG47" i="444"/>
  <c r="BF47" i="444"/>
  <c r="BE47" i="444"/>
  <c r="BD47" i="444"/>
  <c r="BC47" i="444"/>
  <c r="BB47" i="444"/>
  <c r="BA47" i="444"/>
  <c r="AZ47" i="444"/>
  <c r="AY47" i="444"/>
  <c r="AN47" i="444"/>
  <c r="BM47" i="444" s="1"/>
  <c r="AL47" i="444"/>
  <c r="AM47" i="444" s="1"/>
  <c r="AK47" i="444"/>
  <c r="AI47" i="444"/>
  <c r="AJ47" i="444" s="1"/>
  <c r="AH47" i="444"/>
  <c r="AG47" i="444"/>
  <c r="AF47" i="444"/>
  <c r="AE47" i="444"/>
  <c r="AD47" i="444"/>
  <c r="AC47" i="444"/>
  <c r="AB47" i="444"/>
  <c r="AA47" i="444"/>
  <c r="Z47" i="444"/>
  <c r="Y47" i="444"/>
  <c r="X47" i="444"/>
  <c r="W47" i="444"/>
  <c r="V47" i="444"/>
  <c r="U47" i="444"/>
  <c r="T47" i="444"/>
  <c r="S47" i="444"/>
  <c r="R47" i="444"/>
  <c r="Q47" i="444"/>
  <c r="P47" i="444"/>
  <c r="O47" i="444"/>
  <c r="N47" i="444"/>
  <c r="M47" i="444"/>
  <c r="L47" i="444"/>
  <c r="BX46" i="444"/>
  <c r="BY46" i="444" s="1"/>
  <c r="BM46" i="444"/>
  <c r="BH46" i="444"/>
  <c r="BI46" i="444" s="1"/>
  <c r="BG46" i="444"/>
  <c r="BF46" i="444"/>
  <c r="BE46" i="444"/>
  <c r="BD46" i="444"/>
  <c r="BC46" i="444"/>
  <c r="BB46" i="444"/>
  <c r="BA46" i="444"/>
  <c r="AZ46" i="444"/>
  <c r="AY46" i="444"/>
  <c r="AO46" i="444"/>
  <c r="AN46" i="444"/>
  <c r="AT46" i="444" s="1"/>
  <c r="AL46" i="444"/>
  <c r="AM46" i="444" s="1"/>
  <c r="AK46" i="444"/>
  <c r="AI46" i="444"/>
  <c r="AJ46" i="444" s="1"/>
  <c r="AH46" i="444"/>
  <c r="AG46" i="444"/>
  <c r="AF46" i="444"/>
  <c r="AE46" i="444"/>
  <c r="AD46" i="444"/>
  <c r="AC46" i="444"/>
  <c r="AB46" i="444"/>
  <c r="AA46" i="444"/>
  <c r="Z46" i="444"/>
  <c r="Y46" i="444"/>
  <c r="X46" i="444"/>
  <c r="W46" i="444"/>
  <c r="V46" i="444"/>
  <c r="U46" i="444"/>
  <c r="T46" i="444"/>
  <c r="S46" i="444"/>
  <c r="R46" i="444"/>
  <c r="Q46" i="444"/>
  <c r="P46" i="444"/>
  <c r="O46" i="444"/>
  <c r="N46" i="444"/>
  <c r="M46" i="444"/>
  <c r="L46" i="444"/>
  <c r="BX45" i="444"/>
  <c r="BY45" i="444" s="1"/>
  <c r="BH45" i="444"/>
  <c r="BJ45" i="444" s="1"/>
  <c r="BG45" i="444"/>
  <c r="BF45" i="444"/>
  <c r="BE45" i="444"/>
  <c r="BD45" i="444"/>
  <c r="BC45" i="444"/>
  <c r="BB45" i="444"/>
  <c r="BA45" i="444"/>
  <c r="AZ45" i="444"/>
  <c r="AY45" i="444"/>
  <c r="AU45" i="444"/>
  <c r="AT45" i="444"/>
  <c r="AN45" i="444"/>
  <c r="BR45" i="444" s="1"/>
  <c r="AL45" i="444"/>
  <c r="AM45" i="444" s="1"/>
  <c r="AK45" i="444"/>
  <c r="AI45" i="444"/>
  <c r="AJ45" i="444"/>
  <c r="AH45" i="444"/>
  <c r="AG45" i="444"/>
  <c r="AF45" i="444"/>
  <c r="AE45" i="444"/>
  <c r="AD45" i="444"/>
  <c r="AC45" i="444"/>
  <c r="AB45" i="444"/>
  <c r="AA45" i="444"/>
  <c r="Z45" i="444"/>
  <c r="Y45" i="444"/>
  <c r="X45" i="444"/>
  <c r="W45" i="444"/>
  <c r="V45" i="444"/>
  <c r="U45" i="444"/>
  <c r="T45" i="444"/>
  <c r="S45" i="444"/>
  <c r="R45" i="444"/>
  <c r="Q45" i="444"/>
  <c r="P45" i="444"/>
  <c r="O45" i="444"/>
  <c r="N45" i="444"/>
  <c r="M45" i="444"/>
  <c r="L45" i="444"/>
  <c r="BX44" i="444"/>
  <c r="BY44" i="444" s="1"/>
  <c r="BH44" i="444"/>
  <c r="BG44" i="444"/>
  <c r="BF44" i="444"/>
  <c r="BE44" i="444"/>
  <c r="BD44" i="444"/>
  <c r="BC44" i="444"/>
  <c r="BB44" i="444"/>
  <c r="BA44" i="444"/>
  <c r="AZ44" i="444"/>
  <c r="AY44" i="444"/>
  <c r="AN44" i="444"/>
  <c r="AR44" i="444" s="1"/>
  <c r="AL44" i="444"/>
  <c r="AM44" i="444" s="1"/>
  <c r="AK44" i="444"/>
  <c r="AI44" i="444"/>
  <c r="AJ44" i="444" s="1"/>
  <c r="AH44" i="444"/>
  <c r="AG44" i="444"/>
  <c r="AF44" i="444"/>
  <c r="AE44" i="444"/>
  <c r="AD44" i="444"/>
  <c r="AC44" i="444"/>
  <c r="AB44" i="444"/>
  <c r="AA44" i="444"/>
  <c r="Z44" i="444"/>
  <c r="Y44" i="444"/>
  <c r="X44" i="444"/>
  <c r="W44" i="444"/>
  <c r="V44" i="444"/>
  <c r="U44" i="444"/>
  <c r="T44" i="444"/>
  <c r="S44" i="444"/>
  <c r="R44" i="444"/>
  <c r="Q44" i="444"/>
  <c r="P44" i="444"/>
  <c r="O44" i="444"/>
  <c r="N44" i="444"/>
  <c r="M44" i="444"/>
  <c r="L44" i="444"/>
  <c r="BY43" i="444"/>
  <c r="BX43" i="444"/>
  <c r="BH43" i="444"/>
  <c r="BG43" i="444"/>
  <c r="BF43" i="444"/>
  <c r="BE43" i="444"/>
  <c r="BD43" i="444"/>
  <c r="BC43" i="444"/>
  <c r="BB43" i="444"/>
  <c r="BA43" i="444"/>
  <c r="AZ43" i="444"/>
  <c r="AY43" i="444"/>
  <c r="AN43" i="444"/>
  <c r="AL43" i="444"/>
  <c r="AM43" i="444" s="1"/>
  <c r="AK43" i="444"/>
  <c r="AI43" i="444"/>
  <c r="AJ43" i="444" s="1"/>
  <c r="AH43" i="444"/>
  <c r="AG43" i="444"/>
  <c r="AF43" i="444"/>
  <c r="AE43" i="444"/>
  <c r="AD43" i="444"/>
  <c r="AC43" i="444"/>
  <c r="AB43" i="444"/>
  <c r="AA43" i="444"/>
  <c r="Z43" i="444"/>
  <c r="Y43" i="444"/>
  <c r="X43" i="444"/>
  <c r="W43" i="444"/>
  <c r="V43" i="444"/>
  <c r="U43" i="444"/>
  <c r="T43" i="444"/>
  <c r="S43" i="444"/>
  <c r="R43" i="444"/>
  <c r="Q43" i="444"/>
  <c r="P43" i="444"/>
  <c r="O43" i="444"/>
  <c r="N43" i="444"/>
  <c r="M43" i="444"/>
  <c r="L43" i="444"/>
  <c r="BX42" i="444"/>
  <c r="BY42" i="444" s="1"/>
  <c r="BO42" i="444"/>
  <c r="BN42" i="444"/>
  <c r="BH42" i="444"/>
  <c r="BG42" i="444"/>
  <c r="BF42" i="444"/>
  <c r="BE42" i="444"/>
  <c r="BD42" i="444"/>
  <c r="BC42" i="444"/>
  <c r="BB42" i="444"/>
  <c r="BA42" i="444"/>
  <c r="AZ42" i="444"/>
  <c r="AY42" i="444"/>
  <c r="AT42" i="444"/>
  <c r="AN42" i="444"/>
  <c r="BR42" i="444" s="1"/>
  <c r="AL42" i="444"/>
  <c r="AM42" i="444" s="1"/>
  <c r="AK42" i="444"/>
  <c r="AI42" i="444"/>
  <c r="AJ42" i="444" s="1"/>
  <c r="AH42" i="444"/>
  <c r="AG42" i="444"/>
  <c r="AF42" i="444"/>
  <c r="AE42" i="444"/>
  <c r="AD42" i="444"/>
  <c r="AC42" i="444"/>
  <c r="AB42" i="444"/>
  <c r="AA42" i="444"/>
  <c r="Z42" i="444"/>
  <c r="Y42" i="444"/>
  <c r="X42" i="444"/>
  <c r="W42" i="444"/>
  <c r="V42" i="444"/>
  <c r="U42" i="444"/>
  <c r="T42" i="444"/>
  <c r="S42" i="444"/>
  <c r="R42" i="444"/>
  <c r="Q42" i="444"/>
  <c r="P42" i="444"/>
  <c r="O42" i="444"/>
  <c r="N42" i="444"/>
  <c r="M42" i="444"/>
  <c r="L42" i="444"/>
  <c r="BX41" i="444"/>
  <c r="BY41" i="444" s="1"/>
  <c r="BK41" i="444"/>
  <c r="BH41" i="444"/>
  <c r="BJ41" i="444" s="1"/>
  <c r="BI41" i="444"/>
  <c r="BG41" i="444"/>
  <c r="BF41" i="444"/>
  <c r="BE41" i="444"/>
  <c r="BD41" i="444"/>
  <c r="BC41" i="444"/>
  <c r="BB41" i="444"/>
  <c r="BA41" i="444"/>
  <c r="AZ41" i="444"/>
  <c r="AY41" i="444"/>
  <c r="AN41" i="444"/>
  <c r="BR41" i="444" s="1"/>
  <c r="AL41" i="444"/>
  <c r="AM41" i="444" s="1"/>
  <c r="AK41" i="444"/>
  <c r="AI41" i="444"/>
  <c r="AJ41" i="444" s="1"/>
  <c r="AH41" i="444"/>
  <c r="AG41" i="444"/>
  <c r="AF41" i="444"/>
  <c r="AE41" i="444"/>
  <c r="AD41" i="444"/>
  <c r="AC41" i="444"/>
  <c r="AB41" i="444"/>
  <c r="AA41" i="444"/>
  <c r="Z41" i="444"/>
  <c r="Y41" i="444"/>
  <c r="X41" i="444"/>
  <c r="W41" i="444"/>
  <c r="V41" i="444"/>
  <c r="U41" i="444"/>
  <c r="T41" i="444"/>
  <c r="S41" i="444"/>
  <c r="R41" i="444"/>
  <c r="Q41" i="444"/>
  <c r="P41" i="444"/>
  <c r="O41" i="444"/>
  <c r="N41" i="444"/>
  <c r="M41" i="444"/>
  <c r="L41" i="444"/>
  <c r="BX40" i="444"/>
  <c r="BY40" i="444" s="1"/>
  <c r="BH40" i="444"/>
  <c r="BI40" i="444" s="1"/>
  <c r="BG40" i="444"/>
  <c r="BF40" i="444"/>
  <c r="BE40" i="444"/>
  <c r="BD40" i="444"/>
  <c r="BC40" i="444"/>
  <c r="BB40" i="444"/>
  <c r="BA40" i="444"/>
  <c r="AZ40" i="444"/>
  <c r="AY40" i="444"/>
  <c r="AN40" i="444"/>
  <c r="AP40" i="444" s="1"/>
  <c r="AQ40" i="444" s="1"/>
  <c r="AL40" i="444"/>
  <c r="AM40" i="444" s="1"/>
  <c r="AK40" i="444"/>
  <c r="AI40" i="444"/>
  <c r="AJ40" i="444" s="1"/>
  <c r="AH40" i="444"/>
  <c r="AG40" i="444"/>
  <c r="AF40" i="444"/>
  <c r="AE40" i="444"/>
  <c r="AD40" i="444"/>
  <c r="AC40" i="444"/>
  <c r="AB40" i="444"/>
  <c r="AA40" i="444"/>
  <c r="Z40" i="444"/>
  <c r="Y40" i="444"/>
  <c r="X40" i="444"/>
  <c r="W40" i="444"/>
  <c r="V40" i="444"/>
  <c r="U40" i="444"/>
  <c r="T40" i="444"/>
  <c r="S40" i="444"/>
  <c r="R40" i="444"/>
  <c r="Q40" i="444"/>
  <c r="P40" i="444"/>
  <c r="O40" i="444"/>
  <c r="N40" i="444"/>
  <c r="M40" i="444"/>
  <c r="L40" i="444"/>
  <c r="BX39" i="444"/>
  <c r="BY39" i="444" s="1"/>
  <c r="BJ39" i="444"/>
  <c r="BI39" i="444"/>
  <c r="BH39" i="444"/>
  <c r="BK39" i="444" s="1"/>
  <c r="BG39" i="444"/>
  <c r="BF39" i="444"/>
  <c r="BE39" i="444"/>
  <c r="BD39" i="444"/>
  <c r="BC39" i="444"/>
  <c r="BB39" i="444"/>
  <c r="BA39" i="444"/>
  <c r="AZ39" i="444"/>
  <c r="AY39" i="444"/>
  <c r="AN39" i="444"/>
  <c r="BQ39" i="444" s="1"/>
  <c r="AL39" i="444"/>
  <c r="AM39" i="444" s="1"/>
  <c r="AK39" i="444"/>
  <c r="AI39" i="444"/>
  <c r="AJ39" i="444" s="1"/>
  <c r="AH39" i="444"/>
  <c r="AG39" i="444"/>
  <c r="AF39" i="444"/>
  <c r="AE39" i="444"/>
  <c r="AD39" i="444"/>
  <c r="AC39" i="444"/>
  <c r="AB39" i="444"/>
  <c r="AA39" i="444"/>
  <c r="Z39" i="444"/>
  <c r="Y39" i="444"/>
  <c r="X39" i="444"/>
  <c r="W39" i="444"/>
  <c r="V39" i="444"/>
  <c r="U39" i="444"/>
  <c r="T39" i="444"/>
  <c r="S39" i="444"/>
  <c r="R39" i="444"/>
  <c r="Q39" i="444"/>
  <c r="P39" i="444"/>
  <c r="O39" i="444"/>
  <c r="N39" i="444"/>
  <c r="M39" i="444"/>
  <c r="L39" i="444"/>
  <c r="BX38" i="444"/>
  <c r="BY38" i="444" s="1"/>
  <c r="BH38" i="444"/>
  <c r="BG38" i="444"/>
  <c r="BF38" i="444"/>
  <c r="BE38" i="444"/>
  <c r="BD38" i="444"/>
  <c r="BC38" i="444"/>
  <c r="BB38" i="444"/>
  <c r="BA38" i="444"/>
  <c r="AZ38" i="444"/>
  <c r="AY38" i="444"/>
  <c r="AN38" i="444"/>
  <c r="AL38" i="444"/>
  <c r="AM38" i="444" s="1"/>
  <c r="AK38" i="444"/>
  <c r="AI38" i="444"/>
  <c r="AJ38" i="444" s="1"/>
  <c r="AH38" i="444"/>
  <c r="AG38" i="444"/>
  <c r="AF38" i="444"/>
  <c r="AE38" i="444"/>
  <c r="AD38" i="444"/>
  <c r="AC38" i="444"/>
  <c r="AB38" i="444"/>
  <c r="AA38" i="444"/>
  <c r="Z38" i="444"/>
  <c r="Y38" i="444"/>
  <c r="X38" i="444"/>
  <c r="W38" i="444"/>
  <c r="V38" i="444"/>
  <c r="U38" i="444"/>
  <c r="T38" i="444"/>
  <c r="S38" i="444"/>
  <c r="R38" i="444"/>
  <c r="Q38" i="444"/>
  <c r="P38" i="444"/>
  <c r="O38" i="444"/>
  <c r="N38" i="444"/>
  <c r="M38" i="444"/>
  <c r="L38" i="444"/>
  <c r="BX37" i="444"/>
  <c r="BY37" i="444" s="1"/>
  <c r="BH37" i="444"/>
  <c r="BG37" i="444"/>
  <c r="BF37" i="444"/>
  <c r="BE37" i="444"/>
  <c r="BD37" i="444"/>
  <c r="BC37" i="444"/>
  <c r="BB37" i="444"/>
  <c r="BA37" i="444"/>
  <c r="AZ37" i="444"/>
  <c r="AY37" i="444"/>
  <c r="AN37" i="444"/>
  <c r="AT37" i="444" s="1"/>
  <c r="AL37" i="444"/>
  <c r="AM37" i="444" s="1"/>
  <c r="AK37" i="444"/>
  <c r="AI37" i="444"/>
  <c r="AJ37" i="444" s="1"/>
  <c r="AH37" i="444"/>
  <c r="AG37" i="444"/>
  <c r="AF37" i="444"/>
  <c r="AE37" i="444"/>
  <c r="AD37" i="444"/>
  <c r="AC37" i="444"/>
  <c r="AB37" i="444"/>
  <c r="AA37" i="444"/>
  <c r="Z37" i="444"/>
  <c r="Y37" i="444"/>
  <c r="X37" i="444"/>
  <c r="W37" i="444"/>
  <c r="V37" i="444"/>
  <c r="U37" i="444"/>
  <c r="T37" i="444"/>
  <c r="S37" i="444"/>
  <c r="R37" i="444"/>
  <c r="Q37" i="444"/>
  <c r="P37" i="444"/>
  <c r="O37" i="444"/>
  <c r="N37" i="444"/>
  <c r="M37" i="444"/>
  <c r="L37" i="444"/>
  <c r="BX36" i="444"/>
  <c r="BY36" i="444" s="1"/>
  <c r="BH36" i="444"/>
  <c r="BJ36" i="444" s="1"/>
  <c r="BG36" i="444"/>
  <c r="BF36" i="444"/>
  <c r="BE36" i="444"/>
  <c r="BD36" i="444"/>
  <c r="BC36" i="444"/>
  <c r="BB36" i="444"/>
  <c r="BA36" i="444"/>
  <c r="AZ36" i="444"/>
  <c r="AY36" i="444"/>
  <c r="AN36" i="444"/>
  <c r="BP36" i="444" s="1"/>
  <c r="AL36" i="444"/>
  <c r="AM36" i="444" s="1"/>
  <c r="AK36" i="444"/>
  <c r="AI36" i="444"/>
  <c r="AJ36" i="444" s="1"/>
  <c r="AH36" i="444"/>
  <c r="AG36" i="444"/>
  <c r="AF36" i="444"/>
  <c r="AE36" i="444"/>
  <c r="AD36" i="444"/>
  <c r="AC36" i="444"/>
  <c r="AB36" i="444"/>
  <c r="AA36" i="444"/>
  <c r="Z36" i="444"/>
  <c r="Y36" i="444"/>
  <c r="X36" i="444"/>
  <c r="W36" i="444"/>
  <c r="V36" i="444"/>
  <c r="U36" i="444"/>
  <c r="T36" i="444"/>
  <c r="S36" i="444"/>
  <c r="R36" i="444"/>
  <c r="Q36" i="444"/>
  <c r="P36" i="444"/>
  <c r="O36" i="444"/>
  <c r="N36" i="444"/>
  <c r="M36" i="444"/>
  <c r="L36" i="444"/>
  <c r="BX35" i="444"/>
  <c r="BY35" i="444"/>
  <c r="BH35" i="444"/>
  <c r="BG35" i="444"/>
  <c r="BF35" i="444"/>
  <c r="BE35" i="444"/>
  <c r="BD35" i="444"/>
  <c r="BC35" i="444"/>
  <c r="BB35" i="444"/>
  <c r="BA35" i="444"/>
  <c r="AZ35" i="444"/>
  <c r="AY35" i="444"/>
  <c r="AN35" i="444"/>
  <c r="AL35" i="444"/>
  <c r="AM35" i="444" s="1"/>
  <c r="AK35" i="444"/>
  <c r="AI35" i="444"/>
  <c r="AJ35" i="444" s="1"/>
  <c r="AH35" i="444"/>
  <c r="AG35" i="444"/>
  <c r="AF35" i="444"/>
  <c r="AE35" i="444"/>
  <c r="AD35" i="444"/>
  <c r="AC35" i="444"/>
  <c r="AB35" i="444"/>
  <c r="AA35" i="444"/>
  <c r="Z35" i="444"/>
  <c r="Y35" i="444"/>
  <c r="X35" i="444"/>
  <c r="W35" i="444"/>
  <c r="V35" i="444"/>
  <c r="U35" i="444"/>
  <c r="T35" i="444"/>
  <c r="S35" i="444"/>
  <c r="R35" i="444"/>
  <c r="Q35" i="444"/>
  <c r="P35" i="444"/>
  <c r="O35" i="444"/>
  <c r="N35" i="444"/>
  <c r="M35" i="444"/>
  <c r="L35" i="444"/>
  <c r="BX34" i="444"/>
  <c r="BY34" i="444" s="1"/>
  <c r="BH34" i="444"/>
  <c r="BI34" i="444" s="1"/>
  <c r="BG34" i="444"/>
  <c r="BF34" i="444"/>
  <c r="BE34" i="444"/>
  <c r="BD34" i="444"/>
  <c r="BC34" i="444"/>
  <c r="BB34" i="444"/>
  <c r="BA34" i="444"/>
  <c r="AZ34" i="444"/>
  <c r="AY34" i="444"/>
  <c r="AN34" i="444"/>
  <c r="AL34" i="444"/>
  <c r="AM34" i="444" s="1"/>
  <c r="AK34" i="444"/>
  <c r="AI34" i="444"/>
  <c r="AJ34" i="444" s="1"/>
  <c r="AH34" i="444"/>
  <c r="AG34" i="444"/>
  <c r="AF34" i="444"/>
  <c r="AE34" i="444"/>
  <c r="AD34" i="444"/>
  <c r="AC34" i="444"/>
  <c r="AB34" i="444"/>
  <c r="AA34" i="444"/>
  <c r="Z34" i="444"/>
  <c r="Y34" i="444"/>
  <c r="X34" i="444"/>
  <c r="W34" i="444"/>
  <c r="V34" i="444"/>
  <c r="U34" i="444"/>
  <c r="T34" i="444"/>
  <c r="S34" i="444"/>
  <c r="R34" i="444"/>
  <c r="Q34" i="444"/>
  <c r="P34" i="444"/>
  <c r="O34" i="444"/>
  <c r="N34" i="444"/>
  <c r="M34" i="444"/>
  <c r="L34" i="444"/>
  <c r="BX33" i="444"/>
  <c r="BY33" i="444" s="1"/>
  <c r="BH33" i="444"/>
  <c r="BG33" i="444"/>
  <c r="BF33" i="444"/>
  <c r="BE33" i="444"/>
  <c r="BD33" i="444"/>
  <c r="BC33" i="444"/>
  <c r="BB33" i="444"/>
  <c r="BA33" i="444"/>
  <c r="AZ33" i="444"/>
  <c r="AY33" i="444"/>
  <c r="AN33" i="444"/>
  <c r="AL33" i="444"/>
  <c r="AM33" i="444" s="1"/>
  <c r="AK33" i="444"/>
  <c r="AI33" i="444"/>
  <c r="AJ33" i="444" s="1"/>
  <c r="AH33" i="444"/>
  <c r="AG33" i="444"/>
  <c r="AF33" i="444"/>
  <c r="AE33" i="444"/>
  <c r="AD33" i="444"/>
  <c r="AC33" i="444"/>
  <c r="AB33" i="444"/>
  <c r="AA33" i="444"/>
  <c r="Z33" i="444"/>
  <c r="Y33" i="444"/>
  <c r="X33" i="444"/>
  <c r="W33" i="444"/>
  <c r="V33" i="444"/>
  <c r="U33" i="444"/>
  <c r="T33" i="444"/>
  <c r="S33" i="444"/>
  <c r="R33" i="444"/>
  <c r="Q33" i="444"/>
  <c r="P33" i="444"/>
  <c r="O33" i="444"/>
  <c r="N33" i="444"/>
  <c r="M33" i="444"/>
  <c r="L33" i="444"/>
  <c r="BX32" i="444"/>
  <c r="BY32" i="444" s="1"/>
  <c r="BH32" i="444"/>
  <c r="BI32" i="444" s="1"/>
  <c r="BG32" i="444"/>
  <c r="BF32" i="444"/>
  <c r="BE32" i="444"/>
  <c r="BD32" i="444"/>
  <c r="BC32" i="444"/>
  <c r="BB32" i="444"/>
  <c r="BA32" i="444"/>
  <c r="AZ32" i="444"/>
  <c r="AY32" i="444"/>
  <c r="AN32" i="444"/>
  <c r="AL32" i="444"/>
  <c r="AM32" i="444" s="1"/>
  <c r="AK32" i="444"/>
  <c r="AI32" i="444"/>
  <c r="AJ32" i="444" s="1"/>
  <c r="AH32" i="444"/>
  <c r="AG32" i="444"/>
  <c r="AF32" i="444"/>
  <c r="AE32" i="444"/>
  <c r="AD32" i="444"/>
  <c r="AC32" i="444"/>
  <c r="AB32" i="444"/>
  <c r="AA32" i="444"/>
  <c r="Z32" i="444"/>
  <c r="Y32" i="444"/>
  <c r="X32" i="444"/>
  <c r="W32" i="444"/>
  <c r="V32" i="444"/>
  <c r="U32" i="444"/>
  <c r="T32" i="444"/>
  <c r="S32" i="444"/>
  <c r="R32" i="444"/>
  <c r="Q32" i="444"/>
  <c r="P32" i="444"/>
  <c r="O32" i="444"/>
  <c r="N32" i="444"/>
  <c r="M32" i="444"/>
  <c r="L32" i="444"/>
  <c r="BY31" i="444"/>
  <c r="BX31" i="444"/>
  <c r="BR31" i="444"/>
  <c r="BH31" i="444"/>
  <c r="BG31" i="444"/>
  <c r="BF31" i="444"/>
  <c r="BE31" i="444"/>
  <c r="BD31" i="444"/>
  <c r="BC31" i="444"/>
  <c r="BB31" i="444"/>
  <c r="BA31" i="444"/>
  <c r="AZ31" i="444"/>
  <c r="AY31" i="444"/>
  <c r="AN31" i="444"/>
  <c r="BM31" i="444" s="1"/>
  <c r="AL31" i="444"/>
  <c r="AM31" i="444" s="1"/>
  <c r="AK31" i="444"/>
  <c r="AI31" i="444"/>
  <c r="AJ31" i="444" s="1"/>
  <c r="AH31" i="444"/>
  <c r="AG31" i="444"/>
  <c r="AF31" i="444"/>
  <c r="AE31" i="444"/>
  <c r="AD31" i="444"/>
  <c r="AC31" i="444"/>
  <c r="AB31" i="444"/>
  <c r="AA31" i="444"/>
  <c r="Z31" i="444"/>
  <c r="Y31" i="444"/>
  <c r="X31" i="444"/>
  <c r="W31" i="444"/>
  <c r="V31" i="444"/>
  <c r="U31" i="444"/>
  <c r="T31" i="444"/>
  <c r="S31" i="444"/>
  <c r="R31" i="444"/>
  <c r="Q31" i="444"/>
  <c r="P31" i="444"/>
  <c r="O31" i="444"/>
  <c r="N31" i="444"/>
  <c r="M31" i="444"/>
  <c r="L31" i="444"/>
  <c r="BX30" i="444"/>
  <c r="BY30" i="444" s="1"/>
  <c r="BH30" i="444"/>
  <c r="BG30" i="444"/>
  <c r="BF30" i="444"/>
  <c r="BE30" i="444"/>
  <c r="BD30" i="444"/>
  <c r="BC30" i="444"/>
  <c r="BB30" i="444"/>
  <c r="BA30" i="444"/>
  <c r="AZ30" i="444"/>
  <c r="AY30" i="444"/>
  <c r="AN30" i="444"/>
  <c r="AL30" i="444"/>
  <c r="AM30" i="444" s="1"/>
  <c r="AK30" i="444"/>
  <c r="AI30" i="444"/>
  <c r="AH30" i="444"/>
  <c r="AG30" i="444"/>
  <c r="AF30" i="444"/>
  <c r="AE30" i="444"/>
  <c r="AD30" i="444"/>
  <c r="AC30" i="444"/>
  <c r="AB30" i="444"/>
  <c r="AA30" i="444"/>
  <c r="Z30" i="444"/>
  <c r="Y30" i="444"/>
  <c r="X30" i="444"/>
  <c r="W30" i="444"/>
  <c r="V30" i="444"/>
  <c r="U30" i="444"/>
  <c r="T30" i="444"/>
  <c r="S30" i="444"/>
  <c r="R30" i="444"/>
  <c r="Q30" i="444"/>
  <c r="P30" i="444"/>
  <c r="O30" i="444"/>
  <c r="N30" i="444"/>
  <c r="M30" i="444"/>
  <c r="L30" i="444"/>
  <c r="BX29" i="444"/>
  <c r="BY29" i="444" s="1"/>
  <c r="BH29" i="444"/>
  <c r="BI29" i="444" s="1"/>
  <c r="BG29" i="444"/>
  <c r="BF29" i="444"/>
  <c r="BE29" i="444"/>
  <c r="BD29" i="444"/>
  <c r="BC29" i="444"/>
  <c r="BB29" i="444"/>
  <c r="BA29" i="444"/>
  <c r="AZ29" i="444"/>
  <c r="AY29" i="444"/>
  <c r="AN29" i="444"/>
  <c r="BN29" i="444" s="1"/>
  <c r="AL29" i="444"/>
  <c r="AM29" i="444" s="1"/>
  <c r="AK29" i="444"/>
  <c r="AI29" i="444"/>
  <c r="AJ29" i="444" s="1"/>
  <c r="AH29" i="444"/>
  <c r="AG29" i="444"/>
  <c r="AF29" i="444"/>
  <c r="AE29" i="444"/>
  <c r="AD29" i="444"/>
  <c r="AC29" i="444"/>
  <c r="AB29" i="444"/>
  <c r="AA29" i="444"/>
  <c r="Z29" i="444"/>
  <c r="Y29" i="444"/>
  <c r="X29" i="444"/>
  <c r="W29" i="444"/>
  <c r="V29" i="444"/>
  <c r="U29" i="444"/>
  <c r="T29" i="444"/>
  <c r="S29" i="444"/>
  <c r="R29" i="444"/>
  <c r="Q29" i="444"/>
  <c r="P29" i="444"/>
  <c r="O29" i="444"/>
  <c r="N29" i="444"/>
  <c r="M29" i="444"/>
  <c r="L29" i="444"/>
  <c r="BX28" i="444"/>
  <c r="BY28" i="444" s="1"/>
  <c r="BH28" i="444"/>
  <c r="BK28" i="444" s="1"/>
  <c r="BG28" i="444"/>
  <c r="BF28" i="444"/>
  <c r="BE28" i="444"/>
  <c r="BD28" i="444"/>
  <c r="BC28" i="444"/>
  <c r="BB28" i="444"/>
  <c r="BA28" i="444"/>
  <c r="AZ28" i="444"/>
  <c r="AY28" i="444"/>
  <c r="AN28" i="444"/>
  <c r="AL28" i="444"/>
  <c r="AM28" i="444" s="1"/>
  <c r="AK28" i="444"/>
  <c r="AI28" i="444"/>
  <c r="AJ28" i="444" s="1"/>
  <c r="AH28" i="444"/>
  <c r="AG28" i="444"/>
  <c r="AF28" i="444"/>
  <c r="AE28" i="444"/>
  <c r="AD28" i="444"/>
  <c r="AC28" i="444"/>
  <c r="AB28" i="444"/>
  <c r="AA28" i="444"/>
  <c r="Z28" i="444"/>
  <c r="Y28" i="444"/>
  <c r="X28" i="444"/>
  <c r="W28" i="444"/>
  <c r="V28" i="444"/>
  <c r="U28" i="444"/>
  <c r="T28" i="444"/>
  <c r="S28" i="444"/>
  <c r="R28" i="444"/>
  <c r="Q28" i="444"/>
  <c r="P28" i="444"/>
  <c r="O28" i="444"/>
  <c r="N28" i="444"/>
  <c r="M28" i="444"/>
  <c r="L28" i="444"/>
  <c r="BX27" i="444"/>
  <c r="BH27" i="444"/>
  <c r="BG27" i="444"/>
  <c r="BF27" i="444"/>
  <c r="BE27" i="444"/>
  <c r="BD27" i="444"/>
  <c r="BC27" i="444"/>
  <c r="BB27" i="444"/>
  <c r="BA27" i="444"/>
  <c r="AZ27" i="444"/>
  <c r="AY27" i="444"/>
  <c r="AN27" i="444"/>
  <c r="AL27" i="444"/>
  <c r="AM27" i="444" s="1"/>
  <c r="AK27" i="444"/>
  <c r="AI27" i="444"/>
  <c r="AJ27" i="444" s="1"/>
  <c r="AH27" i="444"/>
  <c r="AG27" i="444"/>
  <c r="AF27" i="444"/>
  <c r="AE27" i="444"/>
  <c r="AD27" i="444"/>
  <c r="AC27" i="444"/>
  <c r="AB27" i="444"/>
  <c r="AA27" i="444"/>
  <c r="Z27" i="444"/>
  <c r="Y27" i="444"/>
  <c r="X27" i="444"/>
  <c r="W27" i="444"/>
  <c r="V27" i="444"/>
  <c r="U27" i="444"/>
  <c r="T27" i="444"/>
  <c r="S27" i="444"/>
  <c r="R27" i="444"/>
  <c r="Q27" i="444"/>
  <c r="P27" i="444"/>
  <c r="O27" i="444"/>
  <c r="N27" i="444"/>
  <c r="M27" i="444"/>
  <c r="L27" i="444"/>
  <c r="BX26" i="444"/>
  <c r="BY26" i="444" s="1"/>
  <c r="BH26" i="444"/>
  <c r="BG26" i="444"/>
  <c r="BF26" i="444"/>
  <c r="BE26" i="444"/>
  <c r="BD26" i="444"/>
  <c r="BC26" i="444"/>
  <c r="BB26" i="444"/>
  <c r="BA26" i="444"/>
  <c r="AZ26" i="444"/>
  <c r="AY26" i="444"/>
  <c r="AT26" i="444"/>
  <c r="AN26" i="444"/>
  <c r="AL26" i="444"/>
  <c r="AM26" i="444" s="1"/>
  <c r="AK26" i="444"/>
  <c r="AJ26" i="444"/>
  <c r="AI26" i="444"/>
  <c r="AH26" i="444"/>
  <c r="AG26" i="444"/>
  <c r="AF26" i="444"/>
  <c r="AE26" i="444"/>
  <c r="AD26" i="444"/>
  <c r="AC26" i="444"/>
  <c r="AB26" i="444"/>
  <c r="AA26" i="444"/>
  <c r="Z26" i="444"/>
  <c r="Y26" i="444"/>
  <c r="X26" i="444"/>
  <c r="W26" i="444"/>
  <c r="V26" i="444"/>
  <c r="U26" i="444"/>
  <c r="T26" i="444"/>
  <c r="S26" i="444"/>
  <c r="R26" i="444"/>
  <c r="Q26" i="444"/>
  <c r="P26" i="444"/>
  <c r="O26" i="444"/>
  <c r="N26" i="444"/>
  <c r="M26" i="444"/>
  <c r="L26" i="444"/>
  <c r="BX25" i="444"/>
  <c r="BY25" i="444" s="1"/>
  <c r="BT25" i="444"/>
  <c r="BH25" i="444"/>
  <c r="BI25" i="444" s="1"/>
  <c r="BG25" i="444"/>
  <c r="BF25" i="444"/>
  <c r="BE25" i="444"/>
  <c r="BD25" i="444"/>
  <c r="BC25" i="444"/>
  <c r="BB25" i="444"/>
  <c r="BA25" i="444"/>
  <c r="AZ25" i="444"/>
  <c r="AY25" i="444"/>
  <c r="AN25" i="444"/>
  <c r="BR25" i="444" s="1"/>
  <c r="AL25" i="444"/>
  <c r="AK25" i="444"/>
  <c r="AI25" i="444"/>
  <c r="AJ25" i="444" s="1"/>
  <c r="AH25" i="444"/>
  <c r="AG25" i="444"/>
  <c r="AF25" i="444"/>
  <c r="AE25" i="444"/>
  <c r="AD25" i="444"/>
  <c r="AC25" i="444"/>
  <c r="AB25" i="444"/>
  <c r="AA25" i="444"/>
  <c r="Z25" i="444"/>
  <c r="Y25" i="444"/>
  <c r="X25" i="444"/>
  <c r="W25" i="444"/>
  <c r="V25" i="444"/>
  <c r="U25" i="444"/>
  <c r="T25" i="444"/>
  <c r="S25" i="444"/>
  <c r="R25" i="444"/>
  <c r="Q25" i="444"/>
  <c r="P25" i="444"/>
  <c r="O25" i="444"/>
  <c r="N25" i="444"/>
  <c r="M25" i="444"/>
  <c r="L25" i="444"/>
  <c r="BX24" i="444"/>
  <c r="BY24" i="444" s="1"/>
  <c r="BH24" i="444"/>
  <c r="BI24" i="444" s="1"/>
  <c r="BG24" i="444"/>
  <c r="BF24" i="444"/>
  <c r="BE24" i="444"/>
  <c r="BD24" i="444"/>
  <c r="BC24" i="444"/>
  <c r="BB24" i="444"/>
  <c r="BA24" i="444"/>
  <c r="AZ24" i="444"/>
  <c r="AY24" i="444"/>
  <c r="AN24" i="444"/>
  <c r="AR24" i="444" s="1"/>
  <c r="AM24" i="444"/>
  <c r="AL24" i="444"/>
  <c r="AK24" i="444"/>
  <c r="AI24" i="444"/>
  <c r="AJ24" i="444" s="1"/>
  <c r="AH24" i="444"/>
  <c r="AG24" i="444"/>
  <c r="AF24" i="444"/>
  <c r="AE24" i="444"/>
  <c r="AD24" i="444"/>
  <c r="AC24" i="444"/>
  <c r="AB24" i="444"/>
  <c r="AA24" i="444"/>
  <c r="Z24" i="444"/>
  <c r="Y24" i="444"/>
  <c r="X24" i="444"/>
  <c r="W24" i="444"/>
  <c r="V24" i="444"/>
  <c r="U24" i="444"/>
  <c r="T24" i="444"/>
  <c r="S24" i="444"/>
  <c r="R24" i="444"/>
  <c r="Q24" i="444"/>
  <c r="P24" i="444"/>
  <c r="O24" i="444"/>
  <c r="N24" i="444"/>
  <c r="M24" i="444"/>
  <c r="L24" i="444"/>
  <c r="BX23" i="444"/>
  <c r="BY23" i="444" s="1"/>
  <c r="BH23" i="444"/>
  <c r="BG23" i="444"/>
  <c r="BF23" i="444"/>
  <c r="BE23" i="444"/>
  <c r="BD23" i="444"/>
  <c r="BC23" i="444"/>
  <c r="BB23" i="444"/>
  <c r="BA23" i="444"/>
  <c r="AZ23" i="444"/>
  <c r="AY23" i="444"/>
  <c r="AN23" i="444"/>
  <c r="AL23" i="444"/>
  <c r="AM23" i="444" s="1"/>
  <c r="AK23" i="444"/>
  <c r="AI23" i="444"/>
  <c r="AJ23" i="444" s="1"/>
  <c r="AH23" i="444"/>
  <c r="AG23" i="444"/>
  <c r="AF23" i="444"/>
  <c r="AE23" i="444"/>
  <c r="AD23" i="444"/>
  <c r="AC23" i="444"/>
  <c r="AB23" i="444"/>
  <c r="AA23" i="444"/>
  <c r="Z23" i="444"/>
  <c r="Y23" i="444"/>
  <c r="X23" i="444"/>
  <c r="W23" i="444"/>
  <c r="V23" i="444"/>
  <c r="U23" i="444"/>
  <c r="T23" i="444"/>
  <c r="S23" i="444"/>
  <c r="R23" i="444"/>
  <c r="Q23" i="444"/>
  <c r="P23" i="444"/>
  <c r="O23" i="444"/>
  <c r="N23" i="444"/>
  <c r="M23" i="444"/>
  <c r="L23" i="444"/>
  <c r="BX22" i="444"/>
  <c r="BY22" i="444" s="1"/>
  <c r="BI22" i="444"/>
  <c r="BH22" i="444"/>
  <c r="BJ22" i="444" s="1"/>
  <c r="BG22" i="444"/>
  <c r="BF22" i="444"/>
  <c r="BE22" i="444"/>
  <c r="BD22" i="444"/>
  <c r="BC22" i="444"/>
  <c r="BB22" i="444"/>
  <c r="BA22" i="444"/>
  <c r="AZ22" i="444"/>
  <c r="AY22" i="444"/>
  <c r="AN22" i="444"/>
  <c r="AL22" i="444"/>
  <c r="AM22" i="444" s="1"/>
  <c r="AK22" i="444"/>
  <c r="AI22" i="444"/>
  <c r="AJ22" i="444" s="1"/>
  <c r="AH22" i="444"/>
  <c r="AG22" i="444"/>
  <c r="AF22" i="444"/>
  <c r="AE22" i="444"/>
  <c r="AD22" i="444"/>
  <c r="AC22" i="444"/>
  <c r="AB22" i="444"/>
  <c r="AA22" i="444"/>
  <c r="Z22" i="444"/>
  <c r="Y22" i="444"/>
  <c r="X22" i="444"/>
  <c r="W22" i="444"/>
  <c r="V22" i="444"/>
  <c r="U22" i="444"/>
  <c r="T22" i="444"/>
  <c r="S22" i="444"/>
  <c r="R22" i="444"/>
  <c r="Q22" i="444"/>
  <c r="P22" i="444"/>
  <c r="O22" i="444"/>
  <c r="N22" i="444"/>
  <c r="M22" i="444"/>
  <c r="L22" i="444"/>
  <c r="BH21" i="444"/>
  <c r="N21" i="444"/>
  <c r="M21" i="444"/>
  <c r="L21" i="444"/>
  <c r="J21" i="444"/>
  <c r="I21" i="444"/>
  <c r="H21" i="444"/>
  <c r="G21" i="444"/>
  <c r="F21" i="444"/>
  <c r="V18" i="444"/>
  <c r="AB16" i="444"/>
  <c r="AB15" i="444"/>
  <c r="AB14" i="444"/>
  <c r="BR13" i="444"/>
  <c r="BO13" i="444"/>
  <c r="BL13" i="444"/>
  <c r="BE13" i="444"/>
  <c r="BB13" i="444"/>
  <c r="AY13" i="444"/>
  <c r="U13" i="444"/>
  <c r="R13" i="444"/>
  <c r="O13" i="444"/>
  <c r="N13" i="444"/>
  <c r="M13" i="444"/>
  <c r="L13" i="444"/>
  <c r="U12" i="444"/>
  <c r="R12" i="444"/>
  <c r="O12" i="444"/>
  <c r="O14" i="444"/>
  <c r="N12" i="444"/>
  <c r="M12" i="444"/>
  <c r="L12" i="444"/>
  <c r="BK9" i="444"/>
  <c r="BI9" i="444"/>
  <c r="K9" i="444"/>
  <c r="I9" i="444"/>
  <c r="F9" i="444"/>
  <c r="C9" i="444"/>
  <c r="J5" i="444"/>
  <c r="C5" i="444"/>
  <c r="AB147" i="443"/>
  <c r="AA147" i="443"/>
  <c r="Z147" i="443"/>
  <c r="Y147" i="443"/>
  <c r="X147" i="443"/>
  <c r="W147" i="443"/>
  <c r="V147" i="443"/>
  <c r="U147" i="443"/>
  <c r="T147" i="443"/>
  <c r="S147" i="443"/>
  <c r="R147" i="443"/>
  <c r="Q147" i="443"/>
  <c r="P147" i="443"/>
  <c r="O147" i="443"/>
  <c r="N147" i="443"/>
  <c r="M147" i="443"/>
  <c r="L147" i="443"/>
  <c r="BX146" i="443"/>
  <c r="BY146" i="443" s="1"/>
  <c r="BH146" i="443"/>
  <c r="BJ146" i="443" s="1"/>
  <c r="BG146" i="443"/>
  <c r="BF146" i="443"/>
  <c r="BE146" i="443"/>
  <c r="BD146" i="443"/>
  <c r="BC146" i="443"/>
  <c r="BB146" i="443"/>
  <c r="BA146" i="443"/>
  <c r="AZ146" i="443"/>
  <c r="AY146" i="443"/>
  <c r="AN146" i="443"/>
  <c r="AL146" i="443"/>
  <c r="AM146" i="443" s="1"/>
  <c r="AK146" i="443"/>
  <c r="AI146" i="443"/>
  <c r="AJ146" i="443" s="1"/>
  <c r="AH146" i="443"/>
  <c r="AG146" i="443"/>
  <c r="AF146" i="443"/>
  <c r="AE146" i="443"/>
  <c r="AD146" i="443"/>
  <c r="AC146" i="443"/>
  <c r="AB146" i="443"/>
  <c r="AA146" i="443"/>
  <c r="Z146" i="443"/>
  <c r="Y146" i="443"/>
  <c r="X146" i="443"/>
  <c r="W146" i="443"/>
  <c r="V146" i="443"/>
  <c r="U146" i="443"/>
  <c r="T146" i="443"/>
  <c r="S146" i="443"/>
  <c r="R146" i="443"/>
  <c r="Q146" i="443"/>
  <c r="P146" i="443"/>
  <c r="O146" i="443"/>
  <c r="N146" i="443"/>
  <c r="M146" i="443"/>
  <c r="L146" i="443"/>
  <c r="BX145" i="443"/>
  <c r="BY145" i="443" s="1"/>
  <c r="BT145" i="443"/>
  <c r="BH145" i="443"/>
  <c r="BK145" i="443" s="1"/>
  <c r="BJ145" i="443"/>
  <c r="BG145" i="443"/>
  <c r="BF145" i="443"/>
  <c r="BE145" i="443"/>
  <c r="BD145" i="443"/>
  <c r="BC145" i="443"/>
  <c r="BB145" i="443"/>
  <c r="BA145" i="443"/>
  <c r="AZ145" i="443"/>
  <c r="AY145" i="443"/>
  <c r="AU145" i="443"/>
  <c r="AN145" i="443"/>
  <c r="BQ145" i="443" s="1"/>
  <c r="AL145" i="443"/>
  <c r="AM145" i="443" s="1"/>
  <c r="AK145" i="443"/>
  <c r="AI145" i="443"/>
  <c r="AJ145" i="443" s="1"/>
  <c r="AH145" i="443"/>
  <c r="AG145" i="443"/>
  <c r="AF145" i="443"/>
  <c r="AE145" i="443"/>
  <c r="AD145" i="443"/>
  <c r="AC145" i="443"/>
  <c r="AB145" i="443"/>
  <c r="AA145" i="443"/>
  <c r="Z145" i="443"/>
  <c r="Y145" i="443"/>
  <c r="X145" i="443"/>
  <c r="W145" i="443"/>
  <c r="V145" i="443"/>
  <c r="U145" i="443"/>
  <c r="T145" i="443"/>
  <c r="S145" i="443"/>
  <c r="R145" i="443"/>
  <c r="Q145" i="443"/>
  <c r="P145" i="443"/>
  <c r="O145" i="443"/>
  <c r="N145" i="443"/>
  <c r="M145" i="443"/>
  <c r="L145" i="443"/>
  <c r="BX144" i="443"/>
  <c r="BY144" i="443" s="1"/>
  <c r="BH144" i="443"/>
  <c r="BG144" i="443"/>
  <c r="BF144" i="443"/>
  <c r="BE144" i="443"/>
  <c r="BD144" i="443"/>
  <c r="BC144" i="443"/>
  <c r="BB144" i="443"/>
  <c r="BA144" i="443"/>
  <c r="AZ144" i="443"/>
  <c r="AY144" i="443"/>
  <c r="AN144" i="443"/>
  <c r="AL144" i="443"/>
  <c r="AM144" i="443" s="1"/>
  <c r="AK144" i="443"/>
  <c r="AI144" i="443"/>
  <c r="AJ144" i="443" s="1"/>
  <c r="AH144" i="443"/>
  <c r="AG144" i="443"/>
  <c r="AF144" i="443"/>
  <c r="AE144" i="443"/>
  <c r="AD144" i="443"/>
  <c r="AC144" i="443"/>
  <c r="AB144" i="443"/>
  <c r="AA144" i="443"/>
  <c r="Z144" i="443"/>
  <c r="Y144" i="443"/>
  <c r="X144" i="443"/>
  <c r="W144" i="443"/>
  <c r="V144" i="443"/>
  <c r="U144" i="443"/>
  <c r="T144" i="443"/>
  <c r="S144" i="443"/>
  <c r="R144" i="443"/>
  <c r="Q144" i="443"/>
  <c r="P144" i="443"/>
  <c r="O144" i="443"/>
  <c r="N144" i="443"/>
  <c r="M144" i="443"/>
  <c r="L144" i="443"/>
  <c r="BX143" i="443"/>
  <c r="BY143" i="443" s="1"/>
  <c r="BH143" i="443"/>
  <c r="BK143" i="443" s="1"/>
  <c r="BG143" i="443"/>
  <c r="BF143" i="443"/>
  <c r="BE143" i="443"/>
  <c r="BD143" i="443"/>
  <c r="BC143" i="443"/>
  <c r="BB143" i="443"/>
  <c r="BA143" i="443"/>
  <c r="AZ143" i="443"/>
  <c r="AY143" i="443"/>
  <c r="AN143" i="443"/>
  <c r="AL143" i="443"/>
  <c r="AM143" i="443" s="1"/>
  <c r="AK143" i="443"/>
  <c r="AI143" i="443"/>
  <c r="AJ143" i="443" s="1"/>
  <c r="AH143" i="443"/>
  <c r="AG143" i="443"/>
  <c r="AF143" i="443"/>
  <c r="AE143" i="443"/>
  <c r="AD143" i="443"/>
  <c r="AC143" i="443"/>
  <c r="AB143" i="443"/>
  <c r="AA143" i="443"/>
  <c r="Z143" i="443"/>
  <c r="Y143" i="443"/>
  <c r="X143" i="443"/>
  <c r="W143" i="443"/>
  <c r="V143" i="443"/>
  <c r="U143" i="443"/>
  <c r="T143" i="443"/>
  <c r="S143" i="443"/>
  <c r="R143" i="443"/>
  <c r="Q143" i="443"/>
  <c r="P143" i="443"/>
  <c r="O143" i="443"/>
  <c r="N143" i="443"/>
  <c r="M143" i="443"/>
  <c r="L143" i="443"/>
  <c r="BX142" i="443"/>
  <c r="BY142" i="443" s="1"/>
  <c r="BH142" i="443"/>
  <c r="BG142" i="443"/>
  <c r="BF142" i="443"/>
  <c r="BE142" i="443"/>
  <c r="BD142" i="443"/>
  <c r="BC142" i="443"/>
  <c r="BB142" i="443"/>
  <c r="BA142" i="443"/>
  <c r="AZ142" i="443"/>
  <c r="AY142" i="443"/>
  <c r="AN142" i="443"/>
  <c r="AL142" i="443"/>
  <c r="AM142" i="443" s="1"/>
  <c r="AK142" i="443"/>
  <c r="AI142" i="443"/>
  <c r="AJ142" i="443" s="1"/>
  <c r="AH142" i="443"/>
  <c r="AG142" i="443"/>
  <c r="AF142" i="443"/>
  <c r="AE142" i="443"/>
  <c r="AD142" i="443"/>
  <c r="AC142" i="443"/>
  <c r="AB142" i="443"/>
  <c r="AA142" i="443"/>
  <c r="Z142" i="443"/>
  <c r="Y142" i="443"/>
  <c r="X142" i="443"/>
  <c r="W142" i="443"/>
  <c r="V142" i="443"/>
  <c r="U142" i="443"/>
  <c r="T142" i="443"/>
  <c r="S142" i="443"/>
  <c r="R142" i="443"/>
  <c r="Q142" i="443"/>
  <c r="P142" i="443"/>
  <c r="O142" i="443"/>
  <c r="N142" i="443"/>
  <c r="M142" i="443"/>
  <c r="L142" i="443"/>
  <c r="BX141" i="443"/>
  <c r="BY141" i="443"/>
  <c r="BH141" i="443"/>
  <c r="BG141" i="443"/>
  <c r="BF141" i="443"/>
  <c r="BE141" i="443"/>
  <c r="BD141" i="443"/>
  <c r="BC141" i="443"/>
  <c r="BB141" i="443"/>
  <c r="BA141" i="443"/>
  <c r="AZ141" i="443"/>
  <c r="AY141" i="443"/>
  <c r="AN141" i="443"/>
  <c r="AL141" i="443"/>
  <c r="AM141" i="443" s="1"/>
  <c r="AK141" i="443"/>
  <c r="AI141" i="443"/>
  <c r="AJ141" i="443" s="1"/>
  <c r="AH141" i="443"/>
  <c r="AG141" i="443"/>
  <c r="AF141" i="443"/>
  <c r="AE141" i="443"/>
  <c r="AD141" i="443"/>
  <c r="AC141" i="443"/>
  <c r="AB141" i="443"/>
  <c r="AA141" i="443"/>
  <c r="Z141" i="443"/>
  <c r="Y141" i="443"/>
  <c r="X141" i="443"/>
  <c r="W141" i="443"/>
  <c r="V141" i="443"/>
  <c r="U141" i="443"/>
  <c r="T141" i="443"/>
  <c r="S141" i="443"/>
  <c r="R141" i="443"/>
  <c r="Q141" i="443"/>
  <c r="P141" i="443"/>
  <c r="O141" i="443"/>
  <c r="N141" i="443"/>
  <c r="M141" i="443"/>
  <c r="L141" i="443"/>
  <c r="BX140" i="443"/>
  <c r="BY140" i="443" s="1"/>
  <c r="BT140" i="443"/>
  <c r="BH140" i="443"/>
  <c r="BI140" i="443" s="1"/>
  <c r="BG140" i="443"/>
  <c r="BF140" i="443"/>
  <c r="BE140" i="443"/>
  <c r="BD140" i="443"/>
  <c r="BC140" i="443"/>
  <c r="BB140" i="443"/>
  <c r="BA140" i="443"/>
  <c r="AZ140" i="443"/>
  <c r="AY140" i="443"/>
  <c r="AV140" i="443"/>
  <c r="AW140" i="443" s="1"/>
  <c r="AN140" i="443"/>
  <c r="BR140" i="443" s="1"/>
  <c r="AL140" i="443"/>
  <c r="AM140" i="443" s="1"/>
  <c r="AK140" i="443"/>
  <c r="AI140" i="443"/>
  <c r="AJ140" i="443" s="1"/>
  <c r="AH140" i="443"/>
  <c r="AG140" i="443"/>
  <c r="AF140" i="443"/>
  <c r="AE140" i="443"/>
  <c r="AD140" i="443"/>
  <c r="AC140" i="443"/>
  <c r="AB140" i="443"/>
  <c r="AA140" i="443"/>
  <c r="Z140" i="443"/>
  <c r="Y140" i="443"/>
  <c r="X140" i="443"/>
  <c r="W140" i="443"/>
  <c r="V140" i="443"/>
  <c r="U140" i="443"/>
  <c r="T140" i="443"/>
  <c r="S140" i="443"/>
  <c r="R140" i="443"/>
  <c r="Q140" i="443"/>
  <c r="P140" i="443"/>
  <c r="O140" i="443"/>
  <c r="N140" i="443"/>
  <c r="M140" i="443"/>
  <c r="L140" i="443"/>
  <c r="BX139" i="443"/>
  <c r="BY139" i="443" s="1"/>
  <c r="BS139" i="443"/>
  <c r="BH139" i="443"/>
  <c r="BI139" i="443" s="1"/>
  <c r="BG139" i="443"/>
  <c r="BF139" i="443"/>
  <c r="BE139" i="443"/>
  <c r="BD139" i="443"/>
  <c r="BC139" i="443"/>
  <c r="BB139" i="443"/>
  <c r="BA139" i="443"/>
  <c r="AZ139" i="443"/>
  <c r="AY139" i="443"/>
  <c r="AN139" i="443"/>
  <c r="AL139" i="443"/>
  <c r="AM139" i="443" s="1"/>
  <c r="AK139" i="443"/>
  <c r="AI139" i="443"/>
  <c r="AJ139" i="443" s="1"/>
  <c r="AH139" i="443"/>
  <c r="AG139" i="443"/>
  <c r="AF139" i="443"/>
  <c r="AE139" i="443"/>
  <c r="AD139" i="443"/>
  <c r="AC139" i="443"/>
  <c r="AB139" i="443"/>
  <c r="AA139" i="443"/>
  <c r="Z139" i="443"/>
  <c r="Y139" i="443"/>
  <c r="X139" i="443"/>
  <c r="W139" i="443"/>
  <c r="V139" i="443"/>
  <c r="U139" i="443"/>
  <c r="T139" i="443"/>
  <c r="S139" i="443"/>
  <c r="R139" i="443"/>
  <c r="Q139" i="443"/>
  <c r="P139" i="443"/>
  <c r="O139" i="443"/>
  <c r="N139" i="443"/>
  <c r="M139" i="443"/>
  <c r="L139" i="443"/>
  <c r="BX138" i="443"/>
  <c r="BY138" i="443" s="1"/>
  <c r="BH138" i="443"/>
  <c r="BG138" i="443"/>
  <c r="BF138" i="443"/>
  <c r="BE138" i="443"/>
  <c r="BD138" i="443"/>
  <c r="BC138" i="443"/>
  <c r="BB138" i="443"/>
  <c r="BA138" i="443"/>
  <c r="AZ138" i="443"/>
  <c r="AY138" i="443"/>
  <c r="AN138" i="443"/>
  <c r="AL138" i="443"/>
  <c r="AM138" i="443" s="1"/>
  <c r="AK138" i="443"/>
  <c r="AI138" i="443"/>
  <c r="AJ138" i="443" s="1"/>
  <c r="AH138" i="443"/>
  <c r="AG138" i="443"/>
  <c r="AF138" i="443"/>
  <c r="AE138" i="443"/>
  <c r="AD138" i="443"/>
  <c r="AC138" i="443"/>
  <c r="AB138" i="443"/>
  <c r="AA138" i="443"/>
  <c r="Z138" i="443"/>
  <c r="Y138" i="443"/>
  <c r="X138" i="443"/>
  <c r="W138" i="443"/>
  <c r="V138" i="443"/>
  <c r="U138" i="443"/>
  <c r="T138" i="443"/>
  <c r="S138" i="443"/>
  <c r="R138" i="443"/>
  <c r="Q138" i="443"/>
  <c r="P138" i="443"/>
  <c r="O138" i="443"/>
  <c r="N138" i="443"/>
  <c r="M138" i="443"/>
  <c r="L138" i="443"/>
  <c r="BX137" i="443"/>
  <c r="BY137" i="443" s="1"/>
  <c r="BH137" i="443"/>
  <c r="BG137" i="443"/>
  <c r="BF137" i="443"/>
  <c r="BE137" i="443"/>
  <c r="BD137" i="443"/>
  <c r="BC137" i="443"/>
  <c r="BB137" i="443"/>
  <c r="BA137" i="443"/>
  <c r="AZ137" i="443"/>
  <c r="AY137" i="443"/>
  <c r="AN137" i="443"/>
  <c r="AL137" i="443"/>
  <c r="AM137" i="443" s="1"/>
  <c r="AK137" i="443"/>
  <c r="AI137" i="443"/>
  <c r="AJ137" i="443" s="1"/>
  <c r="AH137" i="443"/>
  <c r="AG137" i="443"/>
  <c r="AF137" i="443"/>
  <c r="AE137" i="443"/>
  <c r="AD137" i="443"/>
  <c r="AC137" i="443"/>
  <c r="AB137" i="443"/>
  <c r="AA137" i="443"/>
  <c r="Z137" i="443"/>
  <c r="Y137" i="443"/>
  <c r="X137" i="443"/>
  <c r="W137" i="443"/>
  <c r="V137" i="443"/>
  <c r="U137" i="443"/>
  <c r="T137" i="443"/>
  <c r="S137" i="443"/>
  <c r="R137" i="443"/>
  <c r="Q137" i="443"/>
  <c r="P137" i="443"/>
  <c r="O137" i="443"/>
  <c r="N137" i="443"/>
  <c r="M137" i="443"/>
  <c r="L137" i="443"/>
  <c r="BX136" i="443"/>
  <c r="BY136" i="443" s="1"/>
  <c r="BH136" i="443"/>
  <c r="BI136" i="443" s="1"/>
  <c r="BG136" i="443"/>
  <c r="BF136" i="443"/>
  <c r="BE136" i="443"/>
  <c r="BD136" i="443"/>
  <c r="BC136" i="443"/>
  <c r="BB136" i="443"/>
  <c r="BA136" i="443"/>
  <c r="AZ136" i="443"/>
  <c r="AY136" i="443"/>
  <c r="AN136" i="443"/>
  <c r="AL136" i="443"/>
  <c r="AM136" i="443" s="1"/>
  <c r="AK136" i="443"/>
  <c r="AI136" i="443"/>
  <c r="AJ136" i="443" s="1"/>
  <c r="AH136" i="443"/>
  <c r="AG136" i="443"/>
  <c r="AF136" i="443"/>
  <c r="AE136" i="443"/>
  <c r="AD136" i="443"/>
  <c r="AC136" i="443"/>
  <c r="AB136" i="443"/>
  <c r="AA136" i="443"/>
  <c r="Z136" i="443"/>
  <c r="Y136" i="443"/>
  <c r="X136" i="443"/>
  <c r="W136" i="443"/>
  <c r="V136" i="443"/>
  <c r="U136" i="443"/>
  <c r="T136" i="443"/>
  <c r="S136" i="443"/>
  <c r="R136" i="443"/>
  <c r="Q136" i="443"/>
  <c r="P136" i="443"/>
  <c r="O136" i="443"/>
  <c r="N136" i="443"/>
  <c r="M136" i="443"/>
  <c r="L136" i="443"/>
  <c r="BX135" i="443"/>
  <c r="BY135" i="443" s="1"/>
  <c r="BH135" i="443"/>
  <c r="BG135" i="443"/>
  <c r="BF135" i="443"/>
  <c r="BE135" i="443"/>
  <c r="BD135" i="443"/>
  <c r="BC135" i="443"/>
  <c r="BB135" i="443"/>
  <c r="BA135" i="443"/>
  <c r="AZ135" i="443"/>
  <c r="AY135" i="443"/>
  <c r="AN135" i="443"/>
  <c r="AL135" i="443"/>
  <c r="AM135" i="443" s="1"/>
  <c r="AK135" i="443"/>
  <c r="AI135" i="443"/>
  <c r="AJ135" i="443" s="1"/>
  <c r="AH135" i="443"/>
  <c r="AG135" i="443"/>
  <c r="AF135" i="443"/>
  <c r="AE135" i="443"/>
  <c r="AD135" i="443"/>
  <c r="AC135" i="443"/>
  <c r="AB135" i="443"/>
  <c r="AA135" i="443"/>
  <c r="Z135" i="443"/>
  <c r="Y135" i="443"/>
  <c r="X135" i="443"/>
  <c r="W135" i="443"/>
  <c r="V135" i="443"/>
  <c r="U135" i="443"/>
  <c r="T135" i="443"/>
  <c r="S135" i="443"/>
  <c r="R135" i="443"/>
  <c r="Q135" i="443"/>
  <c r="P135" i="443"/>
  <c r="O135" i="443"/>
  <c r="N135" i="443"/>
  <c r="M135" i="443"/>
  <c r="L135" i="443"/>
  <c r="BX134" i="443"/>
  <c r="BY134" i="443" s="1"/>
  <c r="BH134" i="443"/>
  <c r="BG134" i="443"/>
  <c r="BF134" i="443"/>
  <c r="BE134" i="443"/>
  <c r="BD134" i="443"/>
  <c r="BC134" i="443"/>
  <c r="BB134" i="443"/>
  <c r="BA134" i="443"/>
  <c r="AZ134" i="443"/>
  <c r="AY134" i="443"/>
  <c r="AN134" i="443"/>
  <c r="BN134" i="443" s="1"/>
  <c r="AL134" i="443"/>
  <c r="AM134" i="443" s="1"/>
  <c r="AK134" i="443"/>
  <c r="AI134" i="443"/>
  <c r="AJ134" i="443" s="1"/>
  <c r="AH134" i="443"/>
  <c r="AG134" i="443"/>
  <c r="AF134" i="443"/>
  <c r="AE134" i="443"/>
  <c r="AD134" i="443"/>
  <c r="AC134" i="443"/>
  <c r="AB134" i="443"/>
  <c r="AA134" i="443"/>
  <c r="Z134" i="443"/>
  <c r="Y134" i="443"/>
  <c r="X134" i="443"/>
  <c r="W134" i="443"/>
  <c r="V134" i="443"/>
  <c r="U134" i="443"/>
  <c r="T134" i="443"/>
  <c r="S134" i="443"/>
  <c r="R134" i="443"/>
  <c r="Q134" i="443"/>
  <c r="P134" i="443"/>
  <c r="O134" i="443"/>
  <c r="N134" i="443"/>
  <c r="M134" i="443"/>
  <c r="L134" i="443"/>
  <c r="BX133" i="443"/>
  <c r="BY133" i="443" s="1"/>
  <c r="BH133" i="443"/>
  <c r="BJ133" i="443" s="1"/>
  <c r="BG133" i="443"/>
  <c r="BF133" i="443"/>
  <c r="BE133" i="443"/>
  <c r="BD133" i="443"/>
  <c r="BC133" i="443"/>
  <c r="BB133" i="443"/>
  <c r="BA133" i="443"/>
  <c r="AZ133" i="443"/>
  <c r="AY133" i="443"/>
  <c r="AR133" i="443"/>
  <c r="AN133" i="443"/>
  <c r="BM133" i="443" s="1"/>
  <c r="AL133" i="443"/>
  <c r="AM133" i="443" s="1"/>
  <c r="AK133" i="443"/>
  <c r="AI133" i="443"/>
  <c r="AJ133" i="443" s="1"/>
  <c r="AH133" i="443"/>
  <c r="AG133" i="443"/>
  <c r="AF133" i="443"/>
  <c r="AE133" i="443"/>
  <c r="AD133" i="443"/>
  <c r="AC133" i="443"/>
  <c r="AB133" i="443"/>
  <c r="AA133" i="443"/>
  <c r="Z133" i="443"/>
  <c r="Y133" i="443"/>
  <c r="X133" i="443"/>
  <c r="W133" i="443"/>
  <c r="V133" i="443"/>
  <c r="U133" i="443"/>
  <c r="T133" i="443"/>
  <c r="S133" i="443"/>
  <c r="R133" i="443"/>
  <c r="Q133" i="443"/>
  <c r="P133" i="443"/>
  <c r="O133" i="443"/>
  <c r="N133" i="443"/>
  <c r="M133" i="443"/>
  <c r="L133" i="443"/>
  <c r="BX132" i="443"/>
  <c r="BY132" i="443" s="1"/>
  <c r="BH132" i="443"/>
  <c r="BK132" i="443" s="1"/>
  <c r="BG132" i="443"/>
  <c r="BF132" i="443"/>
  <c r="BE132" i="443"/>
  <c r="BD132" i="443"/>
  <c r="BC132" i="443"/>
  <c r="BB132" i="443"/>
  <c r="BA132" i="443"/>
  <c r="AZ132" i="443"/>
  <c r="AY132" i="443"/>
  <c r="AN132" i="443"/>
  <c r="AL132" i="443"/>
  <c r="AM132" i="443" s="1"/>
  <c r="AK132" i="443"/>
  <c r="AI132" i="443"/>
  <c r="AJ132" i="443" s="1"/>
  <c r="AH132" i="443"/>
  <c r="AG132" i="443"/>
  <c r="AF132" i="443"/>
  <c r="AE132" i="443"/>
  <c r="AD132" i="443"/>
  <c r="AC132" i="443"/>
  <c r="AB132" i="443"/>
  <c r="AA132" i="443"/>
  <c r="Z132" i="443"/>
  <c r="Y132" i="443"/>
  <c r="X132" i="443"/>
  <c r="W132" i="443"/>
  <c r="V132" i="443"/>
  <c r="U132" i="443"/>
  <c r="T132" i="443"/>
  <c r="S132" i="443"/>
  <c r="R132" i="443"/>
  <c r="Q132" i="443"/>
  <c r="P132" i="443"/>
  <c r="O132" i="443"/>
  <c r="N132" i="443"/>
  <c r="M132" i="443"/>
  <c r="L132" i="443"/>
  <c r="BX131" i="443"/>
  <c r="BY131" i="443" s="1"/>
  <c r="BH131" i="443"/>
  <c r="BG131" i="443"/>
  <c r="BF131" i="443"/>
  <c r="BE131" i="443"/>
  <c r="BD131" i="443"/>
  <c r="BC131" i="443"/>
  <c r="BB131" i="443"/>
  <c r="BA131" i="443"/>
  <c r="AZ131" i="443"/>
  <c r="AY131" i="443"/>
  <c r="AU131" i="443"/>
  <c r="AN131" i="443"/>
  <c r="BP131" i="443" s="1"/>
  <c r="AL131" i="443"/>
  <c r="AM131" i="443" s="1"/>
  <c r="AK131" i="443"/>
  <c r="AI131" i="443"/>
  <c r="AJ131" i="443" s="1"/>
  <c r="AH131" i="443"/>
  <c r="AG131" i="443"/>
  <c r="AF131" i="443"/>
  <c r="AE131" i="443"/>
  <c r="AD131" i="443"/>
  <c r="AC131" i="443"/>
  <c r="AB131" i="443"/>
  <c r="AA131" i="443"/>
  <c r="Z131" i="443"/>
  <c r="Y131" i="443"/>
  <c r="X131" i="443"/>
  <c r="W131" i="443"/>
  <c r="V131" i="443"/>
  <c r="U131" i="443"/>
  <c r="T131" i="443"/>
  <c r="S131" i="443"/>
  <c r="R131" i="443"/>
  <c r="Q131" i="443"/>
  <c r="P131" i="443"/>
  <c r="O131" i="443"/>
  <c r="N131" i="443"/>
  <c r="M131" i="443"/>
  <c r="L131" i="443"/>
  <c r="BX130" i="443"/>
  <c r="BY130" i="443" s="1"/>
  <c r="BH130" i="443"/>
  <c r="BJ130" i="443" s="1"/>
  <c r="BG130" i="443"/>
  <c r="BF130" i="443"/>
  <c r="BE130" i="443"/>
  <c r="BD130" i="443"/>
  <c r="BC130" i="443"/>
  <c r="BB130" i="443"/>
  <c r="BA130" i="443"/>
  <c r="AZ130" i="443"/>
  <c r="AY130" i="443"/>
  <c r="AN130" i="443"/>
  <c r="BT130" i="443" s="1"/>
  <c r="AL130" i="443"/>
  <c r="AM130" i="443" s="1"/>
  <c r="AK130" i="443"/>
  <c r="AI130" i="443"/>
  <c r="AJ130" i="443" s="1"/>
  <c r="AH130" i="443"/>
  <c r="AG130" i="443"/>
  <c r="AF130" i="443"/>
  <c r="AE130" i="443"/>
  <c r="AD130" i="443"/>
  <c r="AC130" i="443"/>
  <c r="AB130" i="443"/>
  <c r="AA130" i="443"/>
  <c r="Z130" i="443"/>
  <c r="Y130" i="443"/>
  <c r="X130" i="443"/>
  <c r="W130" i="443"/>
  <c r="V130" i="443"/>
  <c r="U130" i="443"/>
  <c r="T130" i="443"/>
  <c r="S130" i="443"/>
  <c r="R130" i="443"/>
  <c r="Q130" i="443"/>
  <c r="P130" i="443"/>
  <c r="O130" i="443"/>
  <c r="N130" i="443"/>
  <c r="M130" i="443"/>
  <c r="L130" i="443"/>
  <c r="BX129" i="443"/>
  <c r="BY129" i="443" s="1"/>
  <c r="BH129" i="443"/>
  <c r="BI129" i="443" s="1"/>
  <c r="BG129" i="443"/>
  <c r="BF129" i="443"/>
  <c r="BE129" i="443"/>
  <c r="BD129" i="443"/>
  <c r="BC129" i="443"/>
  <c r="BB129" i="443"/>
  <c r="BA129" i="443"/>
  <c r="AZ129" i="443"/>
  <c r="AY129" i="443"/>
  <c r="AN129" i="443"/>
  <c r="AL129" i="443"/>
  <c r="AM129" i="443" s="1"/>
  <c r="AK129" i="443"/>
  <c r="AJ129" i="443"/>
  <c r="AI129" i="443"/>
  <c r="AH129" i="443"/>
  <c r="AG129" i="443"/>
  <c r="AF129" i="443"/>
  <c r="AE129" i="443"/>
  <c r="AD129" i="443"/>
  <c r="AC129" i="443"/>
  <c r="AB129" i="443"/>
  <c r="AA129" i="443"/>
  <c r="Z129" i="443"/>
  <c r="Y129" i="443"/>
  <c r="X129" i="443"/>
  <c r="W129" i="443"/>
  <c r="V129" i="443"/>
  <c r="U129" i="443"/>
  <c r="T129" i="443"/>
  <c r="S129" i="443"/>
  <c r="R129" i="443"/>
  <c r="Q129" i="443"/>
  <c r="P129" i="443"/>
  <c r="O129" i="443"/>
  <c r="N129" i="443"/>
  <c r="M129" i="443"/>
  <c r="L129" i="443"/>
  <c r="BX128" i="443"/>
  <c r="BY128" i="443" s="1"/>
  <c r="BH128" i="443"/>
  <c r="BK128" i="443" s="1"/>
  <c r="BG128" i="443"/>
  <c r="BF128" i="443"/>
  <c r="BE128" i="443"/>
  <c r="BD128" i="443"/>
  <c r="BC128" i="443"/>
  <c r="BB128" i="443"/>
  <c r="BA128" i="443"/>
  <c r="AZ128" i="443"/>
  <c r="AY128" i="443"/>
  <c r="AN128" i="443"/>
  <c r="BR128" i="443" s="1"/>
  <c r="AL128" i="443"/>
  <c r="AM128" i="443" s="1"/>
  <c r="AK128" i="443"/>
  <c r="AI128" i="443"/>
  <c r="AJ128" i="443" s="1"/>
  <c r="AH128" i="443"/>
  <c r="AG128" i="443"/>
  <c r="AF128" i="443"/>
  <c r="AE128" i="443"/>
  <c r="AD128" i="443"/>
  <c r="AC128" i="443"/>
  <c r="AB128" i="443"/>
  <c r="AA128" i="443"/>
  <c r="Z128" i="443"/>
  <c r="Y128" i="443"/>
  <c r="X128" i="443"/>
  <c r="W128" i="443"/>
  <c r="V128" i="443"/>
  <c r="U128" i="443"/>
  <c r="T128" i="443"/>
  <c r="S128" i="443"/>
  <c r="R128" i="443"/>
  <c r="Q128" i="443"/>
  <c r="P128" i="443"/>
  <c r="O128" i="443"/>
  <c r="N128" i="443"/>
  <c r="M128" i="443"/>
  <c r="L128" i="443"/>
  <c r="BX127" i="443"/>
  <c r="BY127" i="443" s="1"/>
  <c r="BH127" i="443"/>
  <c r="BJ127" i="443" s="1"/>
  <c r="BG127" i="443"/>
  <c r="BF127" i="443"/>
  <c r="BE127" i="443"/>
  <c r="BD127" i="443"/>
  <c r="BC127" i="443"/>
  <c r="BB127" i="443"/>
  <c r="BA127" i="443"/>
  <c r="AZ127" i="443"/>
  <c r="AY127" i="443"/>
  <c r="AN127" i="443"/>
  <c r="BT127" i="443" s="1"/>
  <c r="AL127" i="443"/>
  <c r="AM127" i="443" s="1"/>
  <c r="AK127" i="443"/>
  <c r="AI127" i="443"/>
  <c r="AJ127" i="443" s="1"/>
  <c r="AH127" i="443"/>
  <c r="AG127" i="443"/>
  <c r="AF127" i="443"/>
  <c r="AE127" i="443"/>
  <c r="AD127" i="443"/>
  <c r="AC127" i="443"/>
  <c r="AB127" i="443"/>
  <c r="AA127" i="443"/>
  <c r="Z127" i="443"/>
  <c r="Y127" i="443"/>
  <c r="X127" i="443"/>
  <c r="W127" i="443"/>
  <c r="V127" i="443"/>
  <c r="U127" i="443"/>
  <c r="T127" i="443"/>
  <c r="S127" i="443"/>
  <c r="R127" i="443"/>
  <c r="Q127" i="443"/>
  <c r="P127" i="443"/>
  <c r="O127" i="443"/>
  <c r="N127" i="443"/>
  <c r="M127" i="443"/>
  <c r="L127" i="443"/>
  <c r="BX126" i="443"/>
  <c r="BY126" i="443" s="1"/>
  <c r="BH126" i="443"/>
  <c r="BG126" i="443"/>
  <c r="BF126" i="443"/>
  <c r="BE126" i="443"/>
  <c r="BD126" i="443"/>
  <c r="BC126" i="443"/>
  <c r="BB126" i="443"/>
  <c r="BA126" i="443"/>
  <c r="AZ126" i="443"/>
  <c r="AY126" i="443"/>
  <c r="AN126" i="443"/>
  <c r="AL126" i="443"/>
  <c r="AM126" i="443" s="1"/>
  <c r="AK126" i="443"/>
  <c r="AI126" i="443"/>
  <c r="AJ126" i="443" s="1"/>
  <c r="AH126" i="443"/>
  <c r="AG126" i="443"/>
  <c r="AF126" i="443"/>
  <c r="AE126" i="443"/>
  <c r="AD126" i="443"/>
  <c r="AC126" i="443"/>
  <c r="AB126" i="443"/>
  <c r="AA126" i="443"/>
  <c r="Z126" i="443"/>
  <c r="Y126" i="443"/>
  <c r="X126" i="443"/>
  <c r="W126" i="443"/>
  <c r="V126" i="443"/>
  <c r="U126" i="443"/>
  <c r="T126" i="443"/>
  <c r="S126" i="443"/>
  <c r="R126" i="443"/>
  <c r="Q126" i="443"/>
  <c r="P126" i="443"/>
  <c r="O126" i="443"/>
  <c r="N126" i="443"/>
  <c r="M126" i="443"/>
  <c r="L126" i="443"/>
  <c r="BX125" i="443"/>
  <c r="BY125" i="443" s="1"/>
  <c r="BH125" i="443"/>
  <c r="BG125" i="443"/>
  <c r="BF125" i="443"/>
  <c r="BE125" i="443"/>
  <c r="BD125" i="443"/>
  <c r="BC125" i="443"/>
  <c r="BB125" i="443"/>
  <c r="BA125" i="443"/>
  <c r="AZ125" i="443"/>
  <c r="AY125" i="443"/>
  <c r="AN125" i="443"/>
  <c r="BO125" i="443" s="1"/>
  <c r="AL125" i="443"/>
  <c r="AM125" i="443" s="1"/>
  <c r="AK125" i="443"/>
  <c r="AI125" i="443"/>
  <c r="AJ125" i="443" s="1"/>
  <c r="AH125" i="443"/>
  <c r="AG125" i="443"/>
  <c r="AF125" i="443"/>
  <c r="AE125" i="443"/>
  <c r="AD125" i="443"/>
  <c r="AC125" i="443"/>
  <c r="AB125" i="443"/>
  <c r="AA125" i="443"/>
  <c r="Z125" i="443"/>
  <c r="Y125" i="443"/>
  <c r="X125" i="443"/>
  <c r="W125" i="443"/>
  <c r="V125" i="443"/>
  <c r="U125" i="443"/>
  <c r="T125" i="443"/>
  <c r="S125" i="443"/>
  <c r="R125" i="443"/>
  <c r="Q125" i="443"/>
  <c r="P125" i="443"/>
  <c r="O125" i="443"/>
  <c r="N125" i="443"/>
  <c r="M125" i="443"/>
  <c r="L125" i="443"/>
  <c r="BX124" i="443"/>
  <c r="BY124" i="443" s="1"/>
  <c r="BH124" i="443"/>
  <c r="BG124" i="443"/>
  <c r="BF124" i="443"/>
  <c r="BE124" i="443"/>
  <c r="BD124" i="443"/>
  <c r="BC124" i="443"/>
  <c r="BB124" i="443"/>
  <c r="BA124" i="443"/>
  <c r="AZ124" i="443"/>
  <c r="AY124" i="443"/>
  <c r="AN124" i="443"/>
  <c r="AL124" i="443"/>
  <c r="AM124" i="443" s="1"/>
  <c r="AK124" i="443"/>
  <c r="AI124" i="443"/>
  <c r="AJ124" i="443" s="1"/>
  <c r="AH124" i="443"/>
  <c r="AG124" i="443"/>
  <c r="AF124" i="443"/>
  <c r="AE124" i="443"/>
  <c r="AD124" i="443"/>
  <c r="AC124" i="443"/>
  <c r="AB124" i="443"/>
  <c r="AA124" i="443"/>
  <c r="Z124" i="443"/>
  <c r="Y124" i="443"/>
  <c r="X124" i="443"/>
  <c r="W124" i="443"/>
  <c r="V124" i="443"/>
  <c r="U124" i="443"/>
  <c r="T124" i="443"/>
  <c r="S124" i="443"/>
  <c r="R124" i="443"/>
  <c r="Q124" i="443"/>
  <c r="P124" i="443"/>
  <c r="O124" i="443"/>
  <c r="N124" i="443"/>
  <c r="M124" i="443"/>
  <c r="L124" i="443"/>
  <c r="BX123" i="443"/>
  <c r="BY123" i="443" s="1"/>
  <c r="BT123" i="443"/>
  <c r="BS123" i="443"/>
  <c r="BH123" i="443"/>
  <c r="BG123" i="443"/>
  <c r="BF123" i="443"/>
  <c r="BE123" i="443"/>
  <c r="BD123" i="443"/>
  <c r="BC123" i="443"/>
  <c r="BB123" i="443"/>
  <c r="BA123" i="443"/>
  <c r="AZ123" i="443"/>
  <c r="AY123" i="443"/>
  <c r="AP123" i="443"/>
  <c r="AQ123" i="443" s="1"/>
  <c r="AN123" i="443"/>
  <c r="BR123" i="443" s="1"/>
  <c r="AL123" i="443"/>
  <c r="AM123" i="443" s="1"/>
  <c r="AK123" i="443"/>
  <c r="AI123" i="443"/>
  <c r="AJ123" i="443" s="1"/>
  <c r="AH123" i="443"/>
  <c r="AG123" i="443"/>
  <c r="AF123" i="443"/>
  <c r="AE123" i="443"/>
  <c r="AD123" i="443"/>
  <c r="AC123" i="443"/>
  <c r="AB123" i="443"/>
  <c r="AA123" i="443"/>
  <c r="Z123" i="443"/>
  <c r="Y123" i="443"/>
  <c r="X123" i="443"/>
  <c r="W123" i="443"/>
  <c r="V123" i="443"/>
  <c r="U123" i="443"/>
  <c r="T123" i="443"/>
  <c r="S123" i="443"/>
  <c r="R123" i="443"/>
  <c r="Q123" i="443"/>
  <c r="P123" i="443"/>
  <c r="O123" i="443"/>
  <c r="N123" i="443"/>
  <c r="M123" i="443"/>
  <c r="L123" i="443"/>
  <c r="BX122" i="443"/>
  <c r="BY122" i="443" s="1"/>
  <c r="BH122" i="443"/>
  <c r="BI122" i="443" s="1"/>
  <c r="BG122" i="443"/>
  <c r="BF122" i="443"/>
  <c r="BE122" i="443"/>
  <c r="BD122" i="443"/>
  <c r="BC122" i="443"/>
  <c r="BB122" i="443"/>
  <c r="BA122" i="443"/>
  <c r="AZ122" i="443"/>
  <c r="AY122" i="443"/>
  <c r="AN122" i="443"/>
  <c r="AL122" i="443"/>
  <c r="AM122" i="443" s="1"/>
  <c r="AK122" i="443"/>
  <c r="AI122" i="443"/>
  <c r="AJ122" i="443" s="1"/>
  <c r="AH122" i="443"/>
  <c r="AG122" i="443"/>
  <c r="AF122" i="443"/>
  <c r="AE122" i="443"/>
  <c r="AD122" i="443"/>
  <c r="AC122" i="443"/>
  <c r="AB122" i="443"/>
  <c r="AA122" i="443"/>
  <c r="Z122" i="443"/>
  <c r="Y122" i="443"/>
  <c r="X122" i="443"/>
  <c r="W122" i="443"/>
  <c r="V122" i="443"/>
  <c r="U122" i="443"/>
  <c r="T122" i="443"/>
  <c r="S122" i="443"/>
  <c r="R122" i="443"/>
  <c r="Q122" i="443"/>
  <c r="P122" i="443"/>
  <c r="O122" i="443"/>
  <c r="N122" i="443"/>
  <c r="M122" i="443"/>
  <c r="L122" i="443"/>
  <c r="BX121" i="443"/>
  <c r="BY121" i="443" s="1"/>
  <c r="BH121" i="443"/>
  <c r="BK121" i="443" s="1"/>
  <c r="BG121" i="443"/>
  <c r="BF121" i="443"/>
  <c r="BE121" i="443"/>
  <c r="BD121" i="443"/>
  <c r="BC121" i="443"/>
  <c r="BB121" i="443"/>
  <c r="BA121" i="443"/>
  <c r="AZ121" i="443"/>
  <c r="AY121" i="443"/>
  <c r="AN121" i="443"/>
  <c r="AS121" i="443" s="1"/>
  <c r="AL121" i="443"/>
  <c r="AM121" i="443" s="1"/>
  <c r="AK121" i="443"/>
  <c r="AI121" i="443"/>
  <c r="AJ121" i="443" s="1"/>
  <c r="AH121" i="443"/>
  <c r="AG121" i="443"/>
  <c r="AF121" i="443"/>
  <c r="AE121" i="443"/>
  <c r="AD121" i="443"/>
  <c r="AC121" i="443"/>
  <c r="AB121" i="443"/>
  <c r="AA121" i="443"/>
  <c r="Z121" i="443"/>
  <c r="Y121" i="443"/>
  <c r="X121" i="443"/>
  <c r="W121" i="443"/>
  <c r="V121" i="443"/>
  <c r="U121" i="443"/>
  <c r="T121" i="443"/>
  <c r="S121" i="443"/>
  <c r="R121" i="443"/>
  <c r="Q121" i="443"/>
  <c r="P121" i="443"/>
  <c r="O121" i="443"/>
  <c r="N121" i="443"/>
  <c r="M121" i="443"/>
  <c r="L121" i="443"/>
  <c r="BX120" i="443"/>
  <c r="BY120" i="443" s="1"/>
  <c r="BH120" i="443"/>
  <c r="BK120" i="443" s="1"/>
  <c r="BG120" i="443"/>
  <c r="BF120" i="443"/>
  <c r="BE120" i="443"/>
  <c r="BD120" i="443"/>
  <c r="BC120" i="443"/>
  <c r="BB120" i="443"/>
  <c r="BA120" i="443"/>
  <c r="AZ120" i="443"/>
  <c r="AY120" i="443"/>
  <c r="AN120" i="443"/>
  <c r="AV120" i="443" s="1"/>
  <c r="AW120" i="443" s="1"/>
  <c r="AL120" i="443"/>
  <c r="AM120" i="443" s="1"/>
  <c r="AK120" i="443"/>
  <c r="AI120" i="443"/>
  <c r="AJ120" i="443" s="1"/>
  <c r="AH120" i="443"/>
  <c r="AG120" i="443"/>
  <c r="AF120" i="443"/>
  <c r="AE120" i="443"/>
  <c r="AD120" i="443"/>
  <c r="AC120" i="443"/>
  <c r="AB120" i="443"/>
  <c r="AA120" i="443"/>
  <c r="Z120" i="443"/>
  <c r="Y120" i="443"/>
  <c r="X120" i="443"/>
  <c r="W120" i="443"/>
  <c r="V120" i="443"/>
  <c r="U120" i="443"/>
  <c r="T120" i="443"/>
  <c r="S120" i="443"/>
  <c r="R120" i="443"/>
  <c r="Q120" i="443"/>
  <c r="P120" i="443"/>
  <c r="O120" i="443"/>
  <c r="N120" i="443"/>
  <c r="M120" i="443"/>
  <c r="L120" i="443"/>
  <c r="BX119" i="443"/>
  <c r="BY119" i="443" s="1"/>
  <c r="BH119" i="443"/>
  <c r="BG119" i="443"/>
  <c r="BF119" i="443"/>
  <c r="BE119" i="443"/>
  <c r="BD119" i="443"/>
  <c r="BC119" i="443"/>
  <c r="BB119" i="443"/>
  <c r="BA119" i="443"/>
  <c r="AZ119" i="443"/>
  <c r="AY119" i="443"/>
  <c r="AN119" i="443"/>
  <c r="BT119" i="443" s="1"/>
  <c r="AL119" i="443"/>
  <c r="AM119" i="443" s="1"/>
  <c r="AK119" i="443"/>
  <c r="AI119" i="443"/>
  <c r="AJ119" i="443" s="1"/>
  <c r="AH119" i="443"/>
  <c r="AG119" i="443"/>
  <c r="AF119" i="443"/>
  <c r="AE119" i="443"/>
  <c r="AD119" i="443"/>
  <c r="AC119" i="443"/>
  <c r="AB119" i="443"/>
  <c r="AA119" i="443"/>
  <c r="Z119" i="443"/>
  <c r="Y119" i="443"/>
  <c r="X119" i="443"/>
  <c r="W119" i="443"/>
  <c r="V119" i="443"/>
  <c r="U119" i="443"/>
  <c r="T119" i="443"/>
  <c r="S119" i="443"/>
  <c r="R119" i="443"/>
  <c r="Q119" i="443"/>
  <c r="P119" i="443"/>
  <c r="O119" i="443"/>
  <c r="N119" i="443"/>
  <c r="M119" i="443"/>
  <c r="L119" i="443"/>
  <c r="BX118" i="443"/>
  <c r="BY118" i="443" s="1"/>
  <c r="BH118" i="443"/>
  <c r="BI118" i="443" s="1"/>
  <c r="BG118" i="443"/>
  <c r="BF118" i="443"/>
  <c r="BE118" i="443"/>
  <c r="BD118" i="443"/>
  <c r="BC118" i="443"/>
  <c r="BB118" i="443"/>
  <c r="BA118" i="443"/>
  <c r="AZ118" i="443"/>
  <c r="AY118" i="443"/>
  <c r="AN118" i="443"/>
  <c r="BP118" i="443" s="1"/>
  <c r="AL118" i="443"/>
  <c r="AM118" i="443" s="1"/>
  <c r="AK118" i="443"/>
  <c r="AI118" i="443"/>
  <c r="AJ118" i="443" s="1"/>
  <c r="AH118" i="443"/>
  <c r="AG118" i="443"/>
  <c r="AF118" i="443"/>
  <c r="AE118" i="443"/>
  <c r="AD118" i="443"/>
  <c r="AC118" i="443"/>
  <c r="AB118" i="443"/>
  <c r="AA118" i="443"/>
  <c r="Z118" i="443"/>
  <c r="Y118" i="443"/>
  <c r="X118" i="443"/>
  <c r="W118" i="443"/>
  <c r="V118" i="443"/>
  <c r="U118" i="443"/>
  <c r="T118" i="443"/>
  <c r="S118" i="443"/>
  <c r="R118" i="443"/>
  <c r="Q118" i="443"/>
  <c r="P118" i="443"/>
  <c r="O118" i="443"/>
  <c r="N118" i="443"/>
  <c r="M118" i="443"/>
  <c r="L118" i="443"/>
  <c r="BX117" i="443"/>
  <c r="BY117" i="443" s="1"/>
  <c r="BH117" i="443"/>
  <c r="BJ117" i="443" s="1"/>
  <c r="BG117" i="443"/>
  <c r="BF117" i="443"/>
  <c r="BE117" i="443"/>
  <c r="BD117" i="443"/>
  <c r="BC117" i="443"/>
  <c r="BB117" i="443"/>
  <c r="BA117" i="443"/>
  <c r="AZ117" i="443"/>
  <c r="AY117" i="443"/>
  <c r="AN117" i="443"/>
  <c r="AS117" i="443" s="1"/>
  <c r="AL117" i="443"/>
  <c r="AM117" i="443" s="1"/>
  <c r="AK117" i="443"/>
  <c r="AI117" i="443"/>
  <c r="AJ117" i="443" s="1"/>
  <c r="AH117" i="443"/>
  <c r="AG117" i="443"/>
  <c r="AF117" i="443"/>
  <c r="AE117" i="443"/>
  <c r="AD117" i="443"/>
  <c r="AC117" i="443"/>
  <c r="AB117" i="443"/>
  <c r="AA117" i="443"/>
  <c r="Z117" i="443"/>
  <c r="Y117" i="443"/>
  <c r="X117" i="443"/>
  <c r="W117" i="443"/>
  <c r="V117" i="443"/>
  <c r="U117" i="443"/>
  <c r="T117" i="443"/>
  <c r="S117" i="443"/>
  <c r="R117" i="443"/>
  <c r="Q117" i="443"/>
  <c r="P117" i="443"/>
  <c r="O117" i="443"/>
  <c r="N117" i="443"/>
  <c r="M117" i="443"/>
  <c r="L117" i="443"/>
  <c r="BX116" i="443"/>
  <c r="BY116" i="443" s="1"/>
  <c r="BH116" i="443"/>
  <c r="BK116" i="443" s="1"/>
  <c r="BG116" i="443"/>
  <c r="BF116" i="443"/>
  <c r="BE116" i="443"/>
  <c r="BD116" i="443"/>
  <c r="BC116" i="443"/>
  <c r="BB116" i="443"/>
  <c r="BA116" i="443"/>
  <c r="AZ116" i="443"/>
  <c r="AY116" i="443"/>
  <c r="AN116" i="443"/>
  <c r="AL116" i="443"/>
  <c r="AM116" i="443" s="1"/>
  <c r="AK116" i="443"/>
  <c r="AI116" i="443"/>
  <c r="AJ116" i="443" s="1"/>
  <c r="AH116" i="443"/>
  <c r="AG116" i="443"/>
  <c r="AF116" i="443"/>
  <c r="AE116" i="443"/>
  <c r="AD116" i="443"/>
  <c r="AC116" i="443"/>
  <c r="AB116" i="443"/>
  <c r="AA116" i="443"/>
  <c r="Z116" i="443"/>
  <c r="Y116" i="443"/>
  <c r="X116" i="443"/>
  <c r="W116" i="443"/>
  <c r="V116" i="443"/>
  <c r="U116" i="443"/>
  <c r="T116" i="443"/>
  <c r="S116" i="443"/>
  <c r="R116" i="443"/>
  <c r="Q116" i="443"/>
  <c r="P116" i="443"/>
  <c r="O116" i="443"/>
  <c r="N116" i="443"/>
  <c r="M116" i="443"/>
  <c r="L116" i="443"/>
  <c r="BX115" i="443"/>
  <c r="BY115" i="443" s="1"/>
  <c r="BH115" i="443"/>
  <c r="BJ115" i="443" s="1"/>
  <c r="BG115" i="443"/>
  <c r="BF115" i="443"/>
  <c r="BE115" i="443"/>
  <c r="BD115" i="443"/>
  <c r="BC115" i="443"/>
  <c r="BB115" i="443"/>
  <c r="BA115" i="443"/>
  <c r="AZ115" i="443"/>
  <c r="AY115" i="443"/>
  <c r="AN115" i="443"/>
  <c r="AL115" i="443"/>
  <c r="AM115" i="443" s="1"/>
  <c r="AK115" i="443"/>
  <c r="AI115" i="443"/>
  <c r="AJ115" i="443" s="1"/>
  <c r="AH115" i="443"/>
  <c r="AG115" i="443"/>
  <c r="AF115" i="443"/>
  <c r="AE115" i="443"/>
  <c r="AD115" i="443"/>
  <c r="AC115" i="443"/>
  <c r="AB115" i="443"/>
  <c r="AA115" i="443"/>
  <c r="Z115" i="443"/>
  <c r="Y115" i="443"/>
  <c r="X115" i="443"/>
  <c r="W115" i="443"/>
  <c r="V115" i="443"/>
  <c r="U115" i="443"/>
  <c r="T115" i="443"/>
  <c r="S115" i="443"/>
  <c r="R115" i="443"/>
  <c r="Q115" i="443"/>
  <c r="P115" i="443"/>
  <c r="O115" i="443"/>
  <c r="N115" i="443"/>
  <c r="M115" i="443"/>
  <c r="L115" i="443"/>
  <c r="BX114" i="443"/>
  <c r="BY114" i="443" s="1"/>
  <c r="BH114" i="443"/>
  <c r="BJ114" i="443" s="1"/>
  <c r="BG114" i="443"/>
  <c r="BF114" i="443"/>
  <c r="BE114" i="443"/>
  <c r="BD114" i="443"/>
  <c r="BC114" i="443"/>
  <c r="BB114" i="443"/>
  <c r="BA114" i="443"/>
  <c r="AZ114" i="443"/>
  <c r="AY114" i="443"/>
  <c r="AN114" i="443"/>
  <c r="BT114" i="443" s="1"/>
  <c r="AL114" i="443"/>
  <c r="AM114" i="443" s="1"/>
  <c r="AK114" i="443"/>
  <c r="AI114" i="443"/>
  <c r="AJ114" i="443" s="1"/>
  <c r="AH114" i="443"/>
  <c r="AG114" i="443"/>
  <c r="AF114" i="443"/>
  <c r="AE114" i="443"/>
  <c r="AD114" i="443"/>
  <c r="AC114" i="443"/>
  <c r="AB114" i="443"/>
  <c r="AA114" i="443"/>
  <c r="Z114" i="443"/>
  <c r="Y114" i="443"/>
  <c r="X114" i="443"/>
  <c r="W114" i="443"/>
  <c r="V114" i="443"/>
  <c r="U114" i="443"/>
  <c r="T114" i="443"/>
  <c r="S114" i="443"/>
  <c r="R114" i="443"/>
  <c r="Q114" i="443"/>
  <c r="P114" i="443"/>
  <c r="O114" i="443"/>
  <c r="N114" i="443"/>
  <c r="M114" i="443"/>
  <c r="L114" i="443"/>
  <c r="BX113" i="443"/>
  <c r="BY113" i="443" s="1"/>
  <c r="BH113" i="443"/>
  <c r="BG113" i="443"/>
  <c r="BF113" i="443"/>
  <c r="BE113" i="443"/>
  <c r="BD113" i="443"/>
  <c r="BC113" i="443"/>
  <c r="BB113" i="443"/>
  <c r="BA113" i="443"/>
  <c r="AZ113" i="443"/>
  <c r="AY113" i="443"/>
  <c r="AN113" i="443"/>
  <c r="BM113" i="443" s="1"/>
  <c r="AL113" i="443"/>
  <c r="AM113" i="443" s="1"/>
  <c r="AK113" i="443"/>
  <c r="AJ113" i="443"/>
  <c r="AI113" i="443"/>
  <c r="AH113" i="443"/>
  <c r="AG113" i="443"/>
  <c r="AF113" i="443"/>
  <c r="AE113" i="443"/>
  <c r="AD113" i="443"/>
  <c r="AC113" i="443"/>
  <c r="AB113" i="443"/>
  <c r="AA113" i="443"/>
  <c r="Z113" i="443"/>
  <c r="Y113" i="443"/>
  <c r="X113" i="443"/>
  <c r="W113" i="443"/>
  <c r="V113" i="443"/>
  <c r="U113" i="443"/>
  <c r="T113" i="443"/>
  <c r="S113" i="443"/>
  <c r="R113" i="443"/>
  <c r="Q113" i="443"/>
  <c r="P113" i="443"/>
  <c r="O113" i="443"/>
  <c r="N113" i="443"/>
  <c r="M113" i="443"/>
  <c r="L113" i="443"/>
  <c r="BX112" i="443"/>
  <c r="BY112" i="443" s="1"/>
  <c r="BH112" i="443"/>
  <c r="BG112" i="443"/>
  <c r="BF112" i="443"/>
  <c r="BE112" i="443"/>
  <c r="BD112" i="443"/>
  <c r="BC112" i="443"/>
  <c r="BB112" i="443"/>
  <c r="BA112" i="443"/>
  <c r="AZ112" i="443"/>
  <c r="AY112" i="443"/>
  <c r="AN112" i="443"/>
  <c r="AL112" i="443"/>
  <c r="AM112" i="443" s="1"/>
  <c r="AK112" i="443"/>
  <c r="AI112" i="443"/>
  <c r="AJ112" i="443" s="1"/>
  <c r="AH112" i="443"/>
  <c r="AG112" i="443"/>
  <c r="AF112" i="443"/>
  <c r="AE112" i="443"/>
  <c r="AD112" i="443"/>
  <c r="AC112" i="443"/>
  <c r="AB112" i="443"/>
  <c r="AA112" i="443"/>
  <c r="Z112" i="443"/>
  <c r="Y112" i="443"/>
  <c r="X112" i="443"/>
  <c r="W112" i="443"/>
  <c r="V112" i="443"/>
  <c r="U112" i="443"/>
  <c r="T112" i="443"/>
  <c r="S112" i="443"/>
  <c r="R112" i="443"/>
  <c r="Q112" i="443"/>
  <c r="P112" i="443"/>
  <c r="O112" i="443"/>
  <c r="N112" i="443"/>
  <c r="M112" i="443"/>
  <c r="L112" i="443"/>
  <c r="BX111" i="443"/>
  <c r="BY111" i="443" s="1"/>
  <c r="BH111" i="443"/>
  <c r="BG111" i="443"/>
  <c r="BF111" i="443"/>
  <c r="BE111" i="443"/>
  <c r="BD111" i="443"/>
  <c r="BC111" i="443"/>
  <c r="BB111" i="443"/>
  <c r="BA111" i="443"/>
  <c r="AZ111" i="443"/>
  <c r="AY111" i="443"/>
  <c r="AN111" i="443"/>
  <c r="BR111" i="443" s="1"/>
  <c r="AL111" i="443"/>
  <c r="AM111" i="443" s="1"/>
  <c r="AK111" i="443"/>
  <c r="AI111" i="443"/>
  <c r="AJ111" i="443" s="1"/>
  <c r="AH111" i="443"/>
  <c r="AG111" i="443"/>
  <c r="AF111" i="443"/>
  <c r="AE111" i="443"/>
  <c r="AD111" i="443"/>
  <c r="AC111" i="443"/>
  <c r="AB111" i="443"/>
  <c r="AA111" i="443"/>
  <c r="Z111" i="443"/>
  <c r="Y111" i="443"/>
  <c r="X111" i="443"/>
  <c r="W111" i="443"/>
  <c r="V111" i="443"/>
  <c r="U111" i="443"/>
  <c r="T111" i="443"/>
  <c r="S111" i="443"/>
  <c r="R111" i="443"/>
  <c r="Q111" i="443"/>
  <c r="P111" i="443"/>
  <c r="O111" i="443"/>
  <c r="N111" i="443"/>
  <c r="M111" i="443"/>
  <c r="L111" i="443"/>
  <c r="BX110" i="443"/>
  <c r="BY110" i="443" s="1"/>
  <c r="BS110" i="443"/>
  <c r="BH110" i="443"/>
  <c r="BG110" i="443"/>
  <c r="BF110" i="443"/>
  <c r="BE110" i="443"/>
  <c r="BD110" i="443"/>
  <c r="BC110" i="443"/>
  <c r="BB110" i="443"/>
  <c r="BA110" i="443"/>
  <c r="AZ110" i="443"/>
  <c r="AY110" i="443"/>
  <c r="AN110" i="443"/>
  <c r="BQ110" i="443"/>
  <c r="AL110" i="443"/>
  <c r="AM110" i="443" s="1"/>
  <c r="AK110" i="443"/>
  <c r="AI110" i="443"/>
  <c r="AJ110" i="443" s="1"/>
  <c r="AH110" i="443"/>
  <c r="AG110" i="443"/>
  <c r="AF110" i="443"/>
  <c r="AE110" i="443"/>
  <c r="AD110" i="443"/>
  <c r="AC110" i="443"/>
  <c r="AB110" i="443"/>
  <c r="AA110" i="443"/>
  <c r="Z110" i="443"/>
  <c r="Y110" i="443"/>
  <c r="X110" i="443"/>
  <c r="W110" i="443"/>
  <c r="V110" i="443"/>
  <c r="U110" i="443"/>
  <c r="T110" i="443"/>
  <c r="S110" i="443"/>
  <c r="R110" i="443"/>
  <c r="Q110" i="443"/>
  <c r="P110" i="443"/>
  <c r="O110" i="443"/>
  <c r="N110" i="443"/>
  <c r="M110" i="443"/>
  <c r="L110" i="443"/>
  <c r="BX109" i="443"/>
  <c r="BY109" i="443" s="1"/>
  <c r="BK109" i="443"/>
  <c r="BH109" i="443"/>
  <c r="BI109" i="443" s="1"/>
  <c r="BG109" i="443"/>
  <c r="BF109" i="443"/>
  <c r="BE109" i="443"/>
  <c r="BD109" i="443"/>
  <c r="BC109" i="443"/>
  <c r="BB109" i="443"/>
  <c r="BA109" i="443"/>
  <c r="AZ109" i="443"/>
  <c r="AY109" i="443"/>
  <c r="AN109" i="443"/>
  <c r="BL109" i="443" s="1"/>
  <c r="AL109" i="443"/>
  <c r="AM109" i="443" s="1"/>
  <c r="AK109" i="443"/>
  <c r="AI109" i="443"/>
  <c r="AJ109" i="443" s="1"/>
  <c r="AH109" i="443"/>
  <c r="AG109" i="443"/>
  <c r="AF109" i="443"/>
  <c r="AE109" i="443"/>
  <c r="AD109" i="443"/>
  <c r="AC109" i="443"/>
  <c r="AB109" i="443"/>
  <c r="AA109" i="443"/>
  <c r="Z109" i="443"/>
  <c r="Y109" i="443"/>
  <c r="X109" i="443"/>
  <c r="W109" i="443"/>
  <c r="V109" i="443"/>
  <c r="U109" i="443"/>
  <c r="T109" i="443"/>
  <c r="S109" i="443"/>
  <c r="R109" i="443"/>
  <c r="Q109" i="443"/>
  <c r="P109" i="443"/>
  <c r="O109" i="443"/>
  <c r="N109" i="443"/>
  <c r="M109" i="443"/>
  <c r="L109" i="443"/>
  <c r="BX108" i="443"/>
  <c r="BY108" i="443" s="1"/>
  <c r="BH108" i="443"/>
  <c r="BG108" i="443"/>
  <c r="BF108" i="443"/>
  <c r="BE108" i="443"/>
  <c r="BD108" i="443"/>
  <c r="BC108" i="443"/>
  <c r="BB108" i="443"/>
  <c r="BA108" i="443"/>
  <c r="AZ108" i="443"/>
  <c r="AY108" i="443"/>
  <c r="AN108" i="443"/>
  <c r="AL108" i="443"/>
  <c r="AM108" i="443" s="1"/>
  <c r="AK108" i="443"/>
  <c r="AI108" i="443"/>
  <c r="AJ108" i="443" s="1"/>
  <c r="AH108" i="443"/>
  <c r="AG108" i="443"/>
  <c r="AF108" i="443"/>
  <c r="AE108" i="443"/>
  <c r="AD108" i="443"/>
  <c r="AC108" i="443"/>
  <c r="AB108" i="443"/>
  <c r="AA108" i="443"/>
  <c r="Z108" i="443"/>
  <c r="Y108" i="443"/>
  <c r="X108" i="443"/>
  <c r="W108" i="443"/>
  <c r="V108" i="443"/>
  <c r="U108" i="443"/>
  <c r="T108" i="443"/>
  <c r="S108" i="443"/>
  <c r="R108" i="443"/>
  <c r="Q108" i="443"/>
  <c r="P108" i="443"/>
  <c r="O108" i="443"/>
  <c r="N108" i="443"/>
  <c r="M108" i="443"/>
  <c r="L108" i="443"/>
  <c r="BX107" i="443"/>
  <c r="BY107" i="443" s="1"/>
  <c r="BH107" i="443"/>
  <c r="BI107" i="443" s="1"/>
  <c r="BG107" i="443"/>
  <c r="BF107" i="443"/>
  <c r="BE107" i="443"/>
  <c r="BD107" i="443"/>
  <c r="BC107" i="443"/>
  <c r="BB107" i="443"/>
  <c r="BA107" i="443"/>
  <c r="AZ107" i="443"/>
  <c r="AY107" i="443"/>
  <c r="AN107" i="443"/>
  <c r="AL107" i="443"/>
  <c r="AM107" i="443" s="1"/>
  <c r="AK107" i="443"/>
  <c r="AI107" i="443"/>
  <c r="AJ107" i="443" s="1"/>
  <c r="AH107" i="443"/>
  <c r="AG107" i="443"/>
  <c r="AF107" i="443"/>
  <c r="AE107" i="443"/>
  <c r="AD107" i="443"/>
  <c r="AC107" i="443"/>
  <c r="AB107" i="443"/>
  <c r="AA107" i="443"/>
  <c r="Z107" i="443"/>
  <c r="Y107" i="443"/>
  <c r="X107" i="443"/>
  <c r="W107" i="443"/>
  <c r="V107" i="443"/>
  <c r="U107" i="443"/>
  <c r="T107" i="443"/>
  <c r="S107" i="443"/>
  <c r="R107" i="443"/>
  <c r="Q107" i="443"/>
  <c r="P107" i="443"/>
  <c r="O107" i="443"/>
  <c r="N107" i="443"/>
  <c r="M107" i="443"/>
  <c r="L107" i="443"/>
  <c r="BX106" i="443"/>
  <c r="BY106" i="443" s="1"/>
  <c r="BH106" i="443"/>
  <c r="BI106" i="443" s="1"/>
  <c r="BG106" i="443"/>
  <c r="BF106" i="443"/>
  <c r="BE106" i="443"/>
  <c r="BD106" i="443"/>
  <c r="BC106" i="443"/>
  <c r="BB106" i="443"/>
  <c r="BA106" i="443"/>
  <c r="AZ106" i="443"/>
  <c r="AY106" i="443"/>
  <c r="AN106" i="443"/>
  <c r="BN106" i="443" s="1"/>
  <c r="AL106" i="443"/>
  <c r="AM106" i="443" s="1"/>
  <c r="AK106" i="443"/>
  <c r="AI106" i="443"/>
  <c r="AJ106" i="443" s="1"/>
  <c r="AH106" i="443"/>
  <c r="AG106" i="443"/>
  <c r="AF106" i="443"/>
  <c r="AE106" i="443"/>
  <c r="AD106" i="443"/>
  <c r="AC106" i="443"/>
  <c r="AB106" i="443"/>
  <c r="AA106" i="443"/>
  <c r="Z106" i="443"/>
  <c r="Y106" i="443"/>
  <c r="X106" i="443"/>
  <c r="W106" i="443"/>
  <c r="V106" i="443"/>
  <c r="U106" i="443"/>
  <c r="T106" i="443"/>
  <c r="S106" i="443"/>
  <c r="R106" i="443"/>
  <c r="Q106" i="443"/>
  <c r="P106" i="443"/>
  <c r="O106" i="443"/>
  <c r="N106" i="443"/>
  <c r="M106" i="443"/>
  <c r="L106" i="443"/>
  <c r="BX105" i="443"/>
  <c r="BY105" i="443" s="1"/>
  <c r="BH105" i="443"/>
  <c r="BG105" i="443"/>
  <c r="BF105" i="443"/>
  <c r="BE105" i="443"/>
  <c r="BD105" i="443"/>
  <c r="BC105" i="443"/>
  <c r="BB105" i="443"/>
  <c r="BA105" i="443"/>
  <c r="AZ105" i="443"/>
  <c r="AY105" i="443"/>
  <c r="AN105" i="443"/>
  <c r="BQ105" i="443" s="1"/>
  <c r="AL105" i="443"/>
  <c r="AM105" i="443" s="1"/>
  <c r="AK105" i="443"/>
  <c r="AI105" i="443"/>
  <c r="AJ105" i="443" s="1"/>
  <c r="AH105" i="443"/>
  <c r="AG105" i="443"/>
  <c r="AF105" i="443"/>
  <c r="AE105" i="443"/>
  <c r="AD105" i="443"/>
  <c r="AC105" i="443"/>
  <c r="AB105" i="443"/>
  <c r="AA105" i="443"/>
  <c r="Z105" i="443"/>
  <c r="Y105" i="443"/>
  <c r="X105" i="443"/>
  <c r="W105" i="443"/>
  <c r="V105" i="443"/>
  <c r="U105" i="443"/>
  <c r="T105" i="443"/>
  <c r="S105" i="443"/>
  <c r="R105" i="443"/>
  <c r="Q105" i="443"/>
  <c r="P105" i="443"/>
  <c r="O105" i="443"/>
  <c r="N105" i="443"/>
  <c r="M105" i="443"/>
  <c r="L105" i="443"/>
  <c r="BX104" i="443"/>
  <c r="BY104" i="443" s="1"/>
  <c r="BH104" i="443"/>
  <c r="BK104" i="443" s="1"/>
  <c r="BG104" i="443"/>
  <c r="BF104" i="443"/>
  <c r="BE104" i="443"/>
  <c r="BD104" i="443"/>
  <c r="BC104" i="443"/>
  <c r="BB104" i="443"/>
  <c r="BA104" i="443"/>
  <c r="AZ104" i="443"/>
  <c r="AY104" i="443"/>
  <c r="AN104" i="443"/>
  <c r="BT104" i="443" s="1"/>
  <c r="AL104" i="443"/>
  <c r="AM104" i="443" s="1"/>
  <c r="AK104" i="443"/>
  <c r="AI104" i="443"/>
  <c r="AJ104" i="443" s="1"/>
  <c r="AH104" i="443"/>
  <c r="AG104" i="443"/>
  <c r="AF104" i="443"/>
  <c r="AE104" i="443"/>
  <c r="AD104" i="443"/>
  <c r="AC104" i="443"/>
  <c r="AB104" i="443"/>
  <c r="AA104" i="443"/>
  <c r="Z104" i="443"/>
  <c r="Y104" i="443"/>
  <c r="X104" i="443"/>
  <c r="W104" i="443"/>
  <c r="V104" i="443"/>
  <c r="U104" i="443"/>
  <c r="T104" i="443"/>
  <c r="S104" i="443"/>
  <c r="R104" i="443"/>
  <c r="Q104" i="443"/>
  <c r="P104" i="443"/>
  <c r="O104" i="443"/>
  <c r="N104" i="443"/>
  <c r="M104" i="443"/>
  <c r="L104" i="443"/>
  <c r="BX103" i="443"/>
  <c r="BY103" i="443" s="1"/>
  <c r="BH103" i="443"/>
  <c r="BI103" i="443" s="1"/>
  <c r="BG103" i="443"/>
  <c r="BF103" i="443"/>
  <c r="BE103" i="443"/>
  <c r="BD103" i="443"/>
  <c r="BC103" i="443"/>
  <c r="BB103" i="443"/>
  <c r="BA103" i="443"/>
  <c r="AZ103" i="443"/>
  <c r="AY103" i="443"/>
  <c r="AN103" i="443"/>
  <c r="AL103" i="443"/>
  <c r="AM103" i="443" s="1"/>
  <c r="AK103" i="443"/>
  <c r="AI103" i="443"/>
  <c r="AJ103" i="443" s="1"/>
  <c r="AH103" i="443"/>
  <c r="AG103" i="443"/>
  <c r="AF103" i="443"/>
  <c r="AE103" i="443"/>
  <c r="AD103" i="443"/>
  <c r="AC103" i="443"/>
  <c r="AB103" i="443"/>
  <c r="AA103" i="443"/>
  <c r="Z103" i="443"/>
  <c r="Y103" i="443"/>
  <c r="X103" i="443"/>
  <c r="W103" i="443"/>
  <c r="V103" i="443"/>
  <c r="U103" i="443"/>
  <c r="T103" i="443"/>
  <c r="S103" i="443"/>
  <c r="R103" i="443"/>
  <c r="Q103" i="443"/>
  <c r="P103" i="443"/>
  <c r="O103" i="443"/>
  <c r="N103" i="443"/>
  <c r="M103" i="443"/>
  <c r="L103" i="443"/>
  <c r="BX102" i="443"/>
  <c r="BY102" i="443" s="1"/>
  <c r="BH102" i="443"/>
  <c r="BI102" i="443" s="1"/>
  <c r="BG102" i="443"/>
  <c r="BF102" i="443"/>
  <c r="BE102" i="443"/>
  <c r="BD102" i="443"/>
  <c r="BC102" i="443"/>
  <c r="BB102" i="443"/>
  <c r="BA102" i="443"/>
  <c r="AZ102" i="443"/>
  <c r="AY102" i="443"/>
  <c r="AN102" i="443"/>
  <c r="AL102" i="443"/>
  <c r="AM102" i="443" s="1"/>
  <c r="AK102" i="443"/>
  <c r="AI102" i="443"/>
  <c r="AJ102" i="443" s="1"/>
  <c r="AH102" i="443"/>
  <c r="AG102" i="443"/>
  <c r="AF102" i="443"/>
  <c r="AE102" i="443"/>
  <c r="AD102" i="443"/>
  <c r="AC102" i="443"/>
  <c r="AB102" i="443"/>
  <c r="AA102" i="443"/>
  <c r="Z102" i="443"/>
  <c r="Y102" i="443"/>
  <c r="X102" i="443"/>
  <c r="W102" i="443"/>
  <c r="V102" i="443"/>
  <c r="U102" i="443"/>
  <c r="T102" i="443"/>
  <c r="S102" i="443"/>
  <c r="R102" i="443"/>
  <c r="Q102" i="443"/>
  <c r="P102" i="443"/>
  <c r="O102" i="443"/>
  <c r="N102" i="443"/>
  <c r="M102" i="443"/>
  <c r="L102" i="443"/>
  <c r="BX101" i="443"/>
  <c r="BY101" i="443" s="1"/>
  <c r="BT101" i="443"/>
  <c r="BH101" i="443"/>
  <c r="BG101" i="443"/>
  <c r="BF101" i="443"/>
  <c r="BE101" i="443"/>
  <c r="BD101" i="443"/>
  <c r="BC101" i="443"/>
  <c r="BB101" i="443"/>
  <c r="BA101" i="443"/>
  <c r="AZ101" i="443"/>
  <c r="AY101" i="443"/>
  <c r="AN101" i="443"/>
  <c r="BM101" i="443" s="1"/>
  <c r="AM101" i="443"/>
  <c r="AL101" i="443"/>
  <c r="AK101" i="443"/>
  <c r="AI101" i="443"/>
  <c r="AJ101" i="443" s="1"/>
  <c r="AH101" i="443"/>
  <c r="AG101" i="443"/>
  <c r="AF101" i="443"/>
  <c r="AE101" i="443"/>
  <c r="AD101" i="443"/>
  <c r="AC101" i="443"/>
  <c r="AB101" i="443"/>
  <c r="AA101" i="443"/>
  <c r="Z101" i="443"/>
  <c r="Y101" i="443"/>
  <c r="X101" i="443"/>
  <c r="W101" i="443"/>
  <c r="V101" i="443"/>
  <c r="U101" i="443"/>
  <c r="T101" i="443"/>
  <c r="S101" i="443"/>
  <c r="R101" i="443"/>
  <c r="Q101" i="443"/>
  <c r="P101" i="443"/>
  <c r="O101" i="443"/>
  <c r="N101" i="443"/>
  <c r="M101" i="443"/>
  <c r="L101" i="443"/>
  <c r="BX100" i="443"/>
  <c r="BY100" i="443" s="1"/>
  <c r="BH100" i="443"/>
  <c r="BK100" i="443" s="1"/>
  <c r="BG100" i="443"/>
  <c r="BF100" i="443"/>
  <c r="BE100" i="443"/>
  <c r="BD100" i="443"/>
  <c r="BC100" i="443"/>
  <c r="BB100" i="443"/>
  <c r="BA100" i="443"/>
  <c r="AZ100" i="443"/>
  <c r="AY100" i="443"/>
  <c r="AN100" i="443"/>
  <c r="BL100" i="443" s="1"/>
  <c r="AL100" i="443"/>
  <c r="AM100" i="443" s="1"/>
  <c r="AK100" i="443"/>
  <c r="AI100" i="443"/>
  <c r="AJ100" i="443" s="1"/>
  <c r="AH100" i="443"/>
  <c r="AG100" i="443"/>
  <c r="AF100" i="443"/>
  <c r="AE100" i="443"/>
  <c r="AD100" i="443"/>
  <c r="AC100" i="443"/>
  <c r="AB100" i="443"/>
  <c r="AA100" i="443"/>
  <c r="Z100" i="443"/>
  <c r="Y100" i="443"/>
  <c r="X100" i="443"/>
  <c r="W100" i="443"/>
  <c r="V100" i="443"/>
  <c r="U100" i="443"/>
  <c r="T100" i="443"/>
  <c r="S100" i="443"/>
  <c r="R100" i="443"/>
  <c r="Q100" i="443"/>
  <c r="P100" i="443"/>
  <c r="O100" i="443"/>
  <c r="N100" i="443"/>
  <c r="M100" i="443"/>
  <c r="L100" i="443"/>
  <c r="BX99" i="443"/>
  <c r="BY99" i="443" s="1"/>
  <c r="BH99" i="443"/>
  <c r="BK99" i="443" s="1"/>
  <c r="BG99" i="443"/>
  <c r="BF99" i="443"/>
  <c r="BE99" i="443"/>
  <c r="BD99" i="443"/>
  <c r="BC99" i="443"/>
  <c r="BB99" i="443"/>
  <c r="BA99" i="443"/>
  <c r="AZ99" i="443"/>
  <c r="AY99" i="443"/>
  <c r="AN99" i="443"/>
  <c r="AL99" i="443"/>
  <c r="AM99" i="443" s="1"/>
  <c r="AK99" i="443"/>
  <c r="AI99" i="443"/>
  <c r="AJ99" i="443" s="1"/>
  <c r="AH99" i="443"/>
  <c r="AG99" i="443"/>
  <c r="AF99" i="443"/>
  <c r="AE99" i="443"/>
  <c r="AD99" i="443"/>
  <c r="AC99" i="443"/>
  <c r="AB99" i="443"/>
  <c r="AA99" i="443"/>
  <c r="Z99" i="443"/>
  <c r="Y99" i="443"/>
  <c r="X99" i="443"/>
  <c r="W99" i="443"/>
  <c r="V99" i="443"/>
  <c r="U99" i="443"/>
  <c r="T99" i="443"/>
  <c r="S99" i="443"/>
  <c r="R99" i="443"/>
  <c r="Q99" i="443"/>
  <c r="P99" i="443"/>
  <c r="O99" i="443"/>
  <c r="N99" i="443"/>
  <c r="M99" i="443"/>
  <c r="L99" i="443"/>
  <c r="BX98" i="443"/>
  <c r="BY98" i="443" s="1"/>
  <c r="BS98" i="443"/>
  <c r="BH98" i="443"/>
  <c r="BG98" i="443"/>
  <c r="BF98" i="443"/>
  <c r="BE98" i="443"/>
  <c r="BD98" i="443"/>
  <c r="BC98" i="443"/>
  <c r="BB98" i="443"/>
  <c r="BA98" i="443"/>
  <c r="AZ98" i="443"/>
  <c r="AY98" i="443"/>
  <c r="AN98" i="443"/>
  <c r="BP98" i="443" s="1"/>
  <c r="AL98" i="443"/>
  <c r="AM98" i="443" s="1"/>
  <c r="AK98" i="443"/>
  <c r="AI98" i="443"/>
  <c r="AJ98" i="443" s="1"/>
  <c r="AH98" i="443"/>
  <c r="AG98" i="443"/>
  <c r="AF98" i="443"/>
  <c r="AE98" i="443"/>
  <c r="AD98" i="443"/>
  <c r="AC98" i="443"/>
  <c r="AB98" i="443"/>
  <c r="AA98" i="443"/>
  <c r="Z98" i="443"/>
  <c r="Y98" i="443"/>
  <c r="X98" i="443"/>
  <c r="W98" i="443"/>
  <c r="V98" i="443"/>
  <c r="U98" i="443"/>
  <c r="T98" i="443"/>
  <c r="S98" i="443"/>
  <c r="R98" i="443"/>
  <c r="Q98" i="443"/>
  <c r="P98" i="443"/>
  <c r="O98" i="443"/>
  <c r="N98" i="443"/>
  <c r="M98" i="443"/>
  <c r="L98" i="443"/>
  <c r="BX97" i="443"/>
  <c r="BY97" i="443" s="1"/>
  <c r="BO97" i="443"/>
  <c r="BH97" i="443"/>
  <c r="BG97" i="443"/>
  <c r="BF97" i="443"/>
  <c r="BE97" i="443"/>
  <c r="BD97" i="443"/>
  <c r="BC97" i="443"/>
  <c r="BB97" i="443"/>
  <c r="BA97" i="443"/>
  <c r="AZ97" i="443"/>
  <c r="AY97" i="443"/>
  <c r="AN97" i="443"/>
  <c r="BP97" i="443" s="1"/>
  <c r="BQ97" i="443"/>
  <c r="AL97" i="443"/>
  <c r="AM97" i="443" s="1"/>
  <c r="AK97" i="443"/>
  <c r="AJ97" i="443"/>
  <c r="AI97" i="443"/>
  <c r="AH97" i="443"/>
  <c r="AG97" i="443"/>
  <c r="AF97" i="443"/>
  <c r="AE97" i="443"/>
  <c r="AD97" i="443"/>
  <c r="AC97" i="443"/>
  <c r="AB97" i="443"/>
  <c r="AA97" i="443"/>
  <c r="Z97" i="443"/>
  <c r="Y97" i="443"/>
  <c r="X97" i="443"/>
  <c r="W97" i="443"/>
  <c r="V97" i="443"/>
  <c r="U97" i="443"/>
  <c r="T97" i="443"/>
  <c r="S97" i="443"/>
  <c r="R97" i="443"/>
  <c r="Q97" i="443"/>
  <c r="P97" i="443"/>
  <c r="O97" i="443"/>
  <c r="N97" i="443"/>
  <c r="M97" i="443"/>
  <c r="L97" i="443"/>
  <c r="BX96" i="443"/>
  <c r="BY96" i="443" s="1"/>
  <c r="BH96" i="443"/>
  <c r="BG96" i="443"/>
  <c r="BF96" i="443"/>
  <c r="BE96" i="443"/>
  <c r="BD96" i="443"/>
  <c r="BC96" i="443"/>
  <c r="BB96" i="443"/>
  <c r="BA96" i="443"/>
  <c r="AZ96" i="443"/>
  <c r="AY96" i="443"/>
  <c r="AN96" i="443"/>
  <c r="AO96" i="443" s="1"/>
  <c r="AL96" i="443"/>
  <c r="AM96" i="443" s="1"/>
  <c r="AK96" i="443"/>
  <c r="AI96" i="443"/>
  <c r="AJ96" i="443" s="1"/>
  <c r="AH96" i="443"/>
  <c r="AG96" i="443"/>
  <c r="AF96" i="443"/>
  <c r="AE96" i="443"/>
  <c r="AD96" i="443"/>
  <c r="AC96" i="443"/>
  <c r="AB96" i="443"/>
  <c r="AA96" i="443"/>
  <c r="Z96" i="443"/>
  <c r="Y96" i="443"/>
  <c r="X96" i="443"/>
  <c r="W96" i="443"/>
  <c r="V96" i="443"/>
  <c r="U96" i="443"/>
  <c r="T96" i="443"/>
  <c r="S96" i="443"/>
  <c r="R96" i="443"/>
  <c r="Q96" i="443"/>
  <c r="P96" i="443"/>
  <c r="O96" i="443"/>
  <c r="N96" i="443"/>
  <c r="M96" i="443"/>
  <c r="L96" i="443"/>
  <c r="BX95" i="443"/>
  <c r="BY95" i="443" s="1"/>
  <c r="BH95" i="443"/>
  <c r="BK95" i="443" s="1"/>
  <c r="BG95" i="443"/>
  <c r="BF95" i="443"/>
  <c r="BE95" i="443"/>
  <c r="BD95" i="443"/>
  <c r="BC95" i="443"/>
  <c r="BB95" i="443"/>
  <c r="BA95" i="443"/>
  <c r="AZ95" i="443"/>
  <c r="AY95" i="443"/>
  <c r="AN95" i="443"/>
  <c r="AL95" i="443"/>
  <c r="AM95" i="443" s="1"/>
  <c r="AK95" i="443"/>
  <c r="AI95" i="443"/>
  <c r="AJ95" i="443" s="1"/>
  <c r="AH95" i="443"/>
  <c r="AG95" i="443"/>
  <c r="AF95" i="443"/>
  <c r="AE95" i="443"/>
  <c r="AD95" i="443"/>
  <c r="AC95" i="443"/>
  <c r="AB95" i="443"/>
  <c r="AA95" i="443"/>
  <c r="Z95" i="443"/>
  <c r="Y95" i="443"/>
  <c r="X95" i="443"/>
  <c r="W95" i="443"/>
  <c r="V95" i="443"/>
  <c r="U95" i="443"/>
  <c r="T95" i="443"/>
  <c r="S95" i="443"/>
  <c r="R95" i="443"/>
  <c r="Q95" i="443"/>
  <c r="P95" i="443"/>
  <c r="O95" i="443"/>
  <c r="N95" i="443"/>
  <c r="M95" i="443"/>
  <c r="L95" i="443"/>
  <c r="BX94" i="443"/>
  <c r="BY94" i="443" s="1"/>
  <c r="BH94" i="443"/>
  <c r="BG94" i="443"/>
  <c r="BF94" i="443"/>
  <c r="BE94" i="443"/>
  <c r="BD94" i="443"/>
  <c r="BC94" i="443"/>
  <c r="BB94" i="443"/>
  <c r="BA94" i="443"/>
  <c r="AZ94" i="443"/>
  <c r="AY94" i="443"/>
  <c r="AN94" i="443"/>
  <c r="AO94" i="443" s="1"/>
  <c r="AL94" i="443"/>
  <c r="AM94" i="443" s="1"/>
  <c r="AK94" i="443"/>
  <c r="AI94" i="443"/>
  <c r="AJ94" i="443" s="1"/>
  <c r="AH94" i="443"/>
  <c r="AG94" i="443"/>
  <c r="AF94" i="443"/>
  <c r="AE94" i="443"/>
  <c r="AD94" i="443"/>
  <c r="AC94" i="443"/>
  <c r="AB94" i="443"/>
  <c r="AA94" i="443"/>
  <c r="Z94" i="443"/>
  <c r="Y94" i="443"/>
  <c r="X94" i="443"/>
  <c r="W94" i="443"/>
  <c r="V94" i="443"/>
  <c r="U94" i="443"/>
  <c r="T94" i="443"/>
  <c r="S94" i="443"/>
  <c r="R94" i="443"/>
  <c r="Q94" i="443"/>
  <c r="P94" i="443"/>
  <c r="O94" i="443"/>
  <c r="N94" i="443"/>
  <c r="M94" i="443"/>
  <c r="L94" i="443"/>
  <c r="BX93" i="443"/>
  <c r="BY93" i="443" s="1"/>
  <c r="BT93" i="443"/>
  <c r="BH93" i="443"/>
  <c r="BG93" i="443"/>
  <c r="BF93" i="443"/>
  <c r="BE93" i="443"/>
  <c r="BD93" i="443"/>
  <c r="BC93" i="443"/>
  <c r="BB93" i="443"/>
  <c r="BA93" i="443"/>
  <c r="AZ93" i="443"/>
  <c r="AY93" i="443"/>
  <c r="AN93" i="443"/>
  <c r="BL93" i="443" s="1"/>
  <c r="AL93" i="443"/>
  <c r="AM93" i="443" s="1"/>
  <c r="AK93" i="443"/>
  <c r="AI93" i="443"/>
  <c r="AJ93" i="443" s="1"/>
  <c r="AH93" i="443"/>
  <c r="AG93" i="443"/>
  <c r="AF93" i="443"/>
  <c r="AE93" i="443"/>
  <c r="AD93" i="443"/>
  <c r="AC93" i="443"/>
  <c r="AB93" i="443"/>
  <c r="AA93" i="443"/>
  <c r="Z93" i="443"/>
  <c r="Y93" i="443"/>
  <c r="X93" i="443"/>
  <c r="W93" i="443"/>
  <c r="V93" i="443"/>
  <c r="U93" i="443"/>
  <c r="T93" i="443"/>
  <c r="S93" i="443"/>
  <c r="R93" i="443"/>
  <c r="Q93" i="443"/>
  <c r="P93" i="443"/>
  <c r="O93" i="443"/>
  <c r="N93" i="443"/>
  <c r="M93" i="443"/>
  <c r="L93" i="443"/>
  <c r="BX92" i="443"/>
  <c r="BY92" i="443" s="1"/>
  <c r="BH92" i="443"/>
  <c r="BI92" i="443" s="1"/>
  <c r="BG92" i="443"/>
  <c r="BF92" i="443"/>
  <c r="BE92" i="443"/>
  <c r="BD92" i="443"/>
  <c r="BC92" i="443"/>
  <c r="BB92" i="443"/>
  <c r="BA92" i="443"/>
  <c r="AZ92" i="443"/>
  <c r="AY92" i="443"/>
  <c r="AN92" i="443"/>
  <c r="AL92" i="443"/>
  <c r="AM92" i="443" s="1"/>
  <c r="AK92" i="443"/>
  <c r="AI92" i="443"/>
  <c r="AJ92" i="443" s="1"/>
  <c r="AH92" i="443"/>
  <c r="AG92" i="443"/>
  <c r="AF92" i="443"/>
  <c r="AE92" i="443"/>
  <c r="AD92" i="443"/>
  <c r="AC92" i="443"/>
  <c r="AB92" i="443"/>
  <c r="AA92" i="443"/>
  <c r="Z92" i="443"/>
  <c r="Y92" i="443"/>
  <c r="X92" i="443"/>
  <c r="W92" i="443"/>
  <c r="V92" i="443"/>
  <c r="U92" i="443"/>
  <c r="T92" i="443"/>
  <c r="S92" i="443"/>
  <c r="R92" i="443"/>
  <c r="Q92" i="443"/>
  <c r="P92" i="443"/>
  <c r="O92" i="443"/>
  <c r="N92" i="443"/>
  <c r="M92" i="443"/>
  <c r="L92" i="443"/>
  <c r="BX91" i="443"/>
  <c r="BY91" i="443" s="1"/>
  <c r="BH91" i="443"/>
  <c r="BI91" i="443" s="1"/>
  <c r="BG91" i="443"/>
  <c r="BF91" i="443"/>
  <c r="BE91" i="443"/>
  <c r="BD91" i="443"/>
  <c r="BC91" i="443"/>
  <c r="BB91" i="443"/>
  <c r="BA91" i="443"/>
  <c r="AZ91" i="443"/>
  <c r="AY91" i="443"/>
  <c r="AN91" i="443"/>
  <c r="AV91" i="443" s="1"/>
  <c r="AW91" i="443" s="1"/>
  <c r="AL91" i="443"/>
  <c r="AM91" i="443" s="1"/>
  <c r="AK91" i="443"/>
  <c r="AI91" i="443"/>
  <c r="AJ91" i="443" s="1"/>
  <c r="AH91" i="443"/>
  <c r="AG91" i="443"/>
  <c r="AF91" i="443"/>
  <c r="AE91" i="443"/>
  <c r="AD91" i="443"/>
  <c r="AC91" i="443"/>
  <c r="AB91" i="443"/>
  <c r="AA91" i="443"/>
  <c r="Z91" i="443"/>
  <c r="Y91" i="443"/>
  <c r="X91" i="443"/>
  <c r="W91" i="443"/>
  <c r="V91" i="443"/>
  <c r="U91" i="443"/>
  <c r="T91" i="443"/>
  <c r="S91" i="443"/>
  <c r="R91" i="443"/>
  <c r="Q91" i="443"/>
  <c r="P91" i="443"/>
  <c r="O91" i="443"/>
  <c r="N91" i="443"/>
  <c r="M91" i="443"/>
  <c r="L91" i="443"/>
  <c r="BX90" i="443"/>
  <c r="BY90" i="443" s="1"/>
  <c r="BH90" i="443"/>
  <c r="BG90" i="443"/>
  <c r="BF90" i="443"/>
  <c r="BE90" i="443"/>
  <c r="BD90" i="443"/>
  <c r="BC90" i="443"/>
  <c r="BB90" i="443"/>
  <c r="BA90" i="443"/>
  <c r="AZ90" i="443"/>
  <c r="AY90" i="443"/>
  <c r="AN90" i="443"/>
  <c r="BT90" i="443" s="1"/>
  <c r="AL90" i="443"/>
  <c r="AM90" i="443" s="1"/>
  <c r="AK90" i="443"/>
  <c r="AI90" i="443"/>
  <c r="AJ90" i="443" s="1"/>
  <c r="AH90" i="443"/>
  <c r="AG90" i="443"/>
  <c r="AF90" i="443"/>
  <c r="AE90" i="443"/>
  <c r="AD90" i="443"/>
  <c r="AC90" i="443"/>
  <c r="AB90" i="443"/>
  <c r="AA90" i="443"/>
  <c r="Z90" i="443"/>
  <c r="Y90" i="443"/>
  <c r="X90" i="443"/>
  <c r="W90" i="443"/>
  <c r="V90" i="443"/>
  <c r="U90" i="443"/>
  <c r="T90" i="443"/>
  <c r="S90" i="443"/>
  <c r="R90" i="443"/>
  <c r="Q90" i="443"/>
  <c r="P90" i="443"/>
  <c r="O90" i="443"/>
  <c r="N90" i="443"/>
  <c r="M90" i="443"/>
  <c r="L90" i="443"/>
  <c r="BX89" i="443"/>
  <c r="BY89" i="443" s="1"/>
  <c r="BH89" i="443"/>
  <c r="BK89" i="443" s="1"/>
  <c r="BG89" i="443"/>
  <c r="BF89" i="443"/>
  <c r="BE89" i="443"/>
  <c r="BD89" i="443"/>
  <c r="BC89" i="443"/>
  <c r="BB89" i="443"/>
  <c r="BA89" i="443"/>
  <c r="AZ89" i="443"/>
  <c r="AY89" i="443"/>
  <c r="AN89" i="443"/>
  <c r="AL89" i="443"/>
  <c r="AM89" i="443" s="1"/>
  <c r="AK89" i="443"/>
  <c r="AI89" i="443"/>
  <c r="AJ89" i="443" s="1"/>
  <c r="AH89" i="443"/>
  <c r="AG89" i="443"/>
  <c r="AF89" i="443"/>
  <c r="AE89" i="443"/>
  <c r="AD89" i="443"/>
  <c r="AC89" i="443"/>
  <c r="AB89" i="443"/>
  <c r="AA89" i="443"/>
  <c r="Z89" i="443"/>
  <c r="Y89" i="443"/>
  <c r="X89" i="443"/>
  <c r="W89" i="443"/>
  <c r="V89" i="443"/>
  <c r="U89" i="443"/>
  <c r="T89" i="443"/>
  <c r="S89" i="443"/>
  <c r="R89" i="443"/>
  <c r="Q89" i="443"/>
  <c r="P89" i="443"/>
  <c r="O89" i="443"/>
  <c r="N89" i="443"/>
  <c r="M89" i="443"/>
  <c r="L89" i="443"/>
  <c r="BX88" i="443"/>
  <c r="BY88" i="443" s="1"/>
  <c r="BH88" i="443"/>
  <c r="BG88" i="443"/>
  <c r="BF88" i="443"/>
  <c r="BE88" i="443"/>
  <c r="BD88" i="443"/>
  <c r="BC88" i="443"/>
  <c r="BB88" i="443"/>
  <c r="BA88" i="443"/>
  <c r="AZ88" i="443"/>
  <c r="AY88" i="443"/>
  <c r="AN88" i="443"/>
  <c r="BN88" i="443" s="1"/>
  <c r="AL88" i="443"/>
  <c r="AM88" i="443" s="1"/>
  <c r="AK88" i="443"/>
  <c r="AI88" i="443"/>
  <c r="AJ88" i="443" s="1"/>
  <c r="AH88" i="443"/>
  <c r="AG88" i="443"/>
  <c r="AF88" i="443"/>
  <c r="AE88" i="443"/>
  <c r="AD88" i="443"/>
  <c r="AC88" i="443"/>
  <c r="AB88" i="443"/>
  <c r="AA88" i="443"/>
  <c r="Z88" i="443"/>
  <c r="Y88" i="443"/>
  <c r="X88" i="443"/>
  <c r="W88" i="443"/>
  <c r="V88" i="443"/>
  <c r="U88" i="443"/>
  <c r="T88" i="443"/>
  <c r="S88" i="443"/>
  <c r="R88" i="443"/>
  <c r="Q88" i="443"/>
  <c r="P88" i="443"/>
  <c r="O88" i="443"/>
  <c r="N88" i="443"/>
  <c r="M88" i="443"/>
  <c r="L88" i="443"/>
  <c r="BX87" i="443"/>
  <c r="BY87" i="443" s="1"/>
  <c r="BJ87" i="443"/>
  <c r="BH87" i="443"/>
  <c r="BI87" i="443" s="1"/>
  <c r="BG87" i="443"/>
  <c r="BF87" i="443"/>
  <c r="BE87" i="443"/>
  <c r="BD87" i="443"/>
  <c r="BC87" i="443"/>
  <c r="BB87" i="443"/>
  <c r="BA87" i="443"/>
  <c r="AZ87" i="443"/>
  <c r="AY87" i="443"/>
  <c r="AN87" i="443"/>
  <c r="AL87" i="443"/>
  <c r="AM87" i="443" s="1"/>
  <c r="AK87" i="443"/>
  <c r="AI87" i="443"/>
  <c r="AJ87" i="443" s="1"/>
  <c r="AH87" i="443"/>
  <c r="AG87" i="443"/>
  <c r="AF87" i="443"/>
  <c r="AE87" i="443"/>
  <c r="AD87" i="443"/>
  <c r="AC87" i="443"/>
  <c r="AB87" i="443"/>
  <c r="AA87" i="443"/>
  <c r="Z87" i="443"/>
  <c r="Y87" i="443"/>
  <c r="X87" i="443"/>
  <c r="W87" i="443"/>
  <c r="V87" i="443"/>
  <c r="U87" i="443"/>
  <c r="T87" i="443"/>
  <c r="S87" i="443"/>
  <c r="R87" i="443"/>
  <c r="Q87" i="443"/>
  <c r="P87" i="443"/>
  <c r="O87" i="443"/>
  <c r="N87" i="443"/>
  <c r="M87" i="443"/>
  <c r="L87" i="443"/>
  <c r="BX86" i="443"/>
  <c r="BY86" i="443" s="1"/>
  <c r="BS86" i="443"/>
  <c r="BH86" i="443"/>
  <c r="BI86" i="443" s="1"/>
  <c r="BG86" i="443"/>
  <c r="BF86" i="443"/>
  <c r="BE86" i="443"/>
  <c r="BD86" i="443"/>
  <c r="BC86" i="443"/>
  <c r="BB86" i="443"/>
  <c r="BA86" i="443"/>
  <c r="AZ86" i="443"/>
  <c r="AY86" i="443"/>
  <c r="AS86" i="443"/>
  <c r="AN86" i="443"/>
  <c r="BL86" i="443" s="1"/>
  <c r="AL86" i="443"/>
  <c r="AM86" i="443" s="1"/>
  <c r="AK86" i="443"/>
  <c r="AI86" i="443"/>
  <c r="AJ86" i="443" s="1"/>
  <c r="AH86" i="443"/>
  <c r="AG86" i="443"/>
  <c r="AF86" i="443"/>
  <c r="AE86" i="443"/>
  <c r="AD86" i="443"/>
  <c r="AC86" i="443"/>
  <c r="AB86" i="443"/>
  <c r="AA86" i="443"/>
  <c r="Z86" i="443"/>
  <c r="Y86" i="443"/>
  <c r="X86" i="443"/>
  <c r="W86" i="443"/>
  <c r="V86" i="443"/>
  <c r="U86" i="443"/>
  <c r="T86" i="443"/>
  <c r="S86" i="443"/>
  <c r="R86" i="443"/>
  <c r="Q86" i="443"/>
  <c r="P86" i="443"/>
  <c r="O86" i="443"/>
  <c r="N86" i="443"/>
  <c r="M86" i="443"/>
  <c r="L86" i="443"/>
  <c r="BX85" i="443"/>
  <c r="BY85" i="443" s="1"/>
  <c r="BH85" i="443"/>
  <c r="BI85" i="443" s="1"/>
  <c r="BG85" i="443"/>
  <c r="BF85" i="443"/>
  <c r="BE85" i="443"/>
  <c r="BD85" i="443"/>
  <c r="BC85" i="443"/>
  <c r="BB85" i="443"/>
  <c r="BA85" i="443"/>
  <c r="AZ85" i="443"/>
  <c r="AY85" i="443"/>
  <c r="AN85" i="443"/>
  <c r="AL85" i="443"/>
  <c r="AM85" i="443" s="1"/>
  <c r="AK85" i="443"/>
  <c r="AI85" i="443"/>
  <c r="AJ85" i="443" s="1"/>
  <c r="AH85" i="443"/>
  <c r="AG85" i="443"/>
  <c r="AF85" i="443"/>
  <c r="AE85" i="443"/>
  <c r="AD85" i="443"/>
  <c r="AC85" i="443"/>
  <c r="AB85" i="443"/>
  <c r="AA85" i="443"/>
  <c r="Z85" i="443"/>
  <c r="Y85" i="443"/>
  <c r="X85" i="443"/>
  <c r="W85" i="443"/>
  <c r="V85" i="443"/>
  <c r="U85" i="443"/>
  <c r="T85" i="443"/>
  <c r="S85" i="443"/>
  <c r="R85" i="443"/>
  <c r="Q85" i="443"/>
  <c r="P85" i="443"/>
  <c r="O85" i="443"/>
  <c r="N85" i="443"/>
  <c r="M85" i="443"/>
  <c r="L85" i="443"/>
  <c r="BX84" i="443"/>
  <c r="BY84" i="443" s="1"/>
  <c r="BQ84" i="443"/>
  <c r="BN84" i="443"/>
  <c r="BH84" i="443"/>
  <c r="BG84" i="443"/>
  <c r="BF84" i="443"/>
  <c r="BE84" i="443"/>
  <c r="BD84" i="443"/>
  <c r="BC84" i="443"/>
  <c r="BB84" i="443"/>
  <c r="BA84" i="443"/>
  <c r="AZ84" i="443"/>
  <c r="AY84" i="443"/>
  <c r="AR84" i="443"/>
  <c r="AN84" i="443"/>
  <c r="BL84" i="443" s="1"/>
  <c r="AL84" i="443"/>
  <c r="AM84" i="443" s="1"/>
  <c r="AK84" i="443"/>
  <c r="AI84" i="443"/>
  <c r="AJ84" i="443" s="1"/>
  <c r="AH84" i="443"/>
  <c r="AG84" i="443"/>
  <c r="AF84" i="443"/>
  <c r="AE84" i="443"/>
  <c r="AD84" i="443"/>
  <c r="AC84" i="443"/>
  <c r="AB84" i="443"/>
  <c r="AA84" i="443"/>
  <c r="Z84" i="443"/>
  <c r="Y84" i="443"/>
  <c r="X84" i="443"/>
  <c r="W84" i="443"/>
  <c r="V84" i="443"/>
  <c r="U84" i="443"/>
  <c r="T84" i="443"/>
  <c r="S84" i="443"/>
  <c r="R84" i="443"/>
  <c r="Q84" i="443"/>
  <c r="P84" i="443"/>
  <c r="O84" i="443"/>
  <c r="N84" i="443"/>
  <c r="M84" i="443"/>
  <c r="L84" i="443"/>
  <c r="BX83" i="443"/>
  <c r="BY83" i="443" s="1"/>
  <c r="BH83" i="443"/>
  <c r="BG83" i="443"/>
  <c r="BF83" i="443"/>
  <c r="BE83" i="443"/>
  <c r="BD83" i="443"/>
  <c r="BC83" i="443"/>
  <c r="BB83" i="443"/>
  <c r="BA83" i="443"/>
  <c r="AZ83" i="443"/>
  <c r="AY83" i="443"/>
  <c r="AN83" i="443"/>
  <c r="AL83" i="443"/>
  <c r="AM83" i="443" s="1"/>
  <c r="AK83" i="443"/>
  <c r="AI83" i="443"/>
  <c r="AJ83" i="443" s="1"/>
  <c r="AH83" i="443"/>
  <c r="AG83" i="443"/>
  <c r="AF83" i="443"/>
  <c r="AE83" i="443"/>
  <c r="AD83" i="443"/>
  <c r="AC83" i="443"/>
  <c r="AB83" i="443"/>
  <c r="AA83" i="443"/>
  <c r="Z83" i="443"/>
  <c r="Y83" i="443"/>
  <c r="X83" i="443"/>
  <c r="W83" i="443"/>
  <c r="V83" i="443"/>
  <c r="U83" i="443"/>
  <c r="T83" i="443"/>
  <c r="S83" i="443"/>
  <c r="R83" i="443"/>
  <c r="Q83" i="443"/>
  <c r="P83" i="443"/>
  <c r="O83" i="443"/>
  <c r="N83" i="443"/>
  <c r="M83" i="443"/>
  <c r="L83" i="443"/>
  <c r="BX82" i="443"/>
  <c r="BY82" i="443" s="1"/>
  <c r="BS82" i="443"/>
  <c r="BH82" i="443"/>
  <c r="BK82" i="443" s="1"/>
  <c r="BG82" i="443"/>
  <c r="BF82" i="443"/>
  <c r="BE82" i="443"/>
  <c r="BD82" i="443"/>
  <c r="BC82" i="443"/>
  <c r="BB82" i="443"/>
  <c r="BA82" i="443"/>
  <c r="AZ82" i="443"/>
  <c r="AY82" i="443"/>
  <c r="AT82" i="443"/>
  <c r="AN82" i="443"/>
  <c r="BT82" i="443" s="1"/>
  <c r="AL82" i="443"/>
  <c r="AM82" i="443" s="1"/>
  <c r="AK82" i="443"/>
  <c r="AI82" i="443"/>
  <c r="AJ82" i="443" s="1"/>
  <c r="AH82" i="443"/>
  <c r="AG82" i="443"/>
  <c r="AF82" i="443"/>
  <c r="AE82" i="443"/>
  <c r="AD82" i="443"/>
  <c r="AC82" i="443"/>
  <c r="AB82" i="443"/>
  <c r="AA82" i="443"/>
  <c r="Z82" i="443"/>
  <c r="Y82" i="443"/>
  <c r="X82" i="443"/>
  <c r="W82" i="443"/>
  <c r="V82" i="443"/>
  <c r="U82" i="443"/>
  <c r="T82" i="443"/>
  <c r="S82" i="443"/>
  <c r="R82" i="443"/>
  <c r="Q82" i="443"/>
  <c r="P82" i="443"/>
  <c r="O82" i="443"/>
  <c r="N82" i="443"/>
  <c r="M82" i="443"/>
  <c r="L82" i="443"/>
  <c r="BX81" i="443"/>
  <c r="BY81" i="443" s="1"/>
  <c r="BH81" i="443"/>
  <c r="BG81" i="443"/>
  <c r="BF81" i="443"/>
  <c r="BE81" i="443"/>
  <c r="BD81" i="443"/>
  <c r="BC81" i="443"/>
  <c r="BB81" i="443"/>
  <c r="BA81" i="443"/>
  <c r="AZ81" i="443"/>
  <c r="AY81" i="443"/>
  <c r="AN81" i="443"/>
  <c r="BM81" i="443" s="1"/>
  <c r="AL81" i="443"/>
  <c r="AM81" i="443" s="1"/>
  <c r="AK81" i="443"/>
  <c r="AI81" i="443"/>
  <c r="AJ81" i="443" s="1"/>
  <c r="AH81" i="443"/>
  <c r="AG81" i="443"/>
  <c r="AF81" i="443"/>
  <c r="AE81" i="443"/>
  <c r="AD81" i="443"/>
  <c r="AC81" i="443"/>
  <c r="AB81" i="443"/>
  <c r="AA81" i="443"/>
  <c r="Z81" i="443"/>
  <c r="Y81" i="443"/>
  <c r="X81" i="443"/>
  <c r="W81" i="443"/>
  <c r="V81" i="443"/>
  <c r="U81" i="443"/>
  <c r="T81" i="443"/>
  <c r="S81" i="443"/>
  <c r="R81" i="443"/>
  <c r="Q81" i="443"/>
  <c r="P81" i="443"/>
  <c r="O81" i="443"/>
  <c r="N81" i="443"/>
  <c r="M81" i="443"/>
  <c r="L81" i="443"/>
  <c r="BX80" i="443"/>
  <c r="BY80" i="443" s="1"/>
  <c r="BL80" i="443"/>
  <c r="BH80" i="443"/>
  <c r="BG80" i="443"/>
  <c r="BF80" i="443"/>
  <c r="BE80" i="443"/>
  <c r="BD80" i="443"/>
  <c r="BC80" i="443"/>
  <c r="BB80" i="443"/>
  <c r="BA80" i="443"/>
  <c r="AZ80" i="443"/>
  <c r="AY80" i="443"/>
  <c r="AN80" i="443"/>
  <c r="BP80" i="443" s="1"/>
  <c r="AL80" i="443"/>
  <c r="AM80" i="443" s="1"/>
  <c r="AK80" i="443"/>
  <c r="AI80" i="443"/>
  <c r="AJ80" i="443" s="1"/>
  <c r="AH80" i="443"/>
  <c r="AG80" i="443"/>
  <c r="AF80" i="443"/>
  <c r="AE80" i="443"/>
  <c r="AD80" i="443"/>
  <c r="AC80" i="443"/>
  <c r="AB80" i="443"/>
  <c r="AA80" i="443"/>
  <c r="Z80" i="443"/>
  <c r="Y80" i="443"/>
  <c r="X80" i="443"/>
  <c r="W80" i="443"/>
  <c r="V80" i="443"/>
  <c r="U80" i="443"/>
  <c r="T80" i="443"/>
  <c r="S80" i="443"/>
  <c r="R80" i="443"/>
  <c r="Q80" i="443"/>
  <c r="P80" i="443"/>
  <c r="O80" i="443"/>
  <c r="N80" i="443"/>
  <c r="M80" i="443"/>
  <c r="L80" i="443"/>
  <c r="BX79" i="443"/>
  <c r="BY79" i="443" s="1"/>
  <c r="BH79" i="443"/>
  <c r="BG79" i="443"/>
  <c r="BF79" i="443"/>
  <c r="BE79" i="443"/>
  <c r="BD79" i="443"/>
  <c r="BC79" i="443"/>
  <c r="BB79" i="443"/>
  <c r="BA79" i="443"/>
  <c r="AZ79" i="443"/>
  <c r="AY79" i="443"/>
  <c r="AN79" i="443"/>
  <c r="AL79" i="443"/>
  <c r="AM79" i="443" s="1"/>
  <c r="AK79" i="443"/>
  <c r="AI79" i="443"/>
  <c r="AJ79" i="443" s="1"/>
  <c r="AH79" i="443"/>
  <c r="AG79" i="443"/>
  <c r="AF79" i="443"/>
  <c r="AE79" i="443"/>
  <c r="AD79" i="443"/>
  <c r="AC79" i="443"/>
  <c r="AB79" i="443"/>
  <c r="AA79" i="443"/>
  <c r="Z79" i="443"/>
  <c r="Y79" i="443"/>
  <c r="X79" i="443"/>
  <c r="W79" i="443"/>
  <c r="V79" i="443"/>
  <c r="U79" i="443"/>
  <c r="T79" i="443"/>
  <c r="S79" i="443"/>
  <c r="R79" i="443"/>
  <c r="Q79" i="443"/>
  <c r="P79" i="443"/>
  <c r="O79" i="443"/>
  <c r="N79" i="443"/>
  <c r="M79" i="443"/>
  <c r="L79" i="443"/>
  <c r="BX78" i="443"/>
  <c r="BY78" i="443" s="1"/>
  <c r="BH78" i="443"/>
  <c r="BJ78" i="443" s="1"/>
  <c r="BG78" i="443"/>
  <c r="BF78" i="443"/>
  <c r="BE78" i="443"/>
  <c r="BD78" i="443"/>
  <c r="BC78" i="443"/>
  <c r="BB78" i="443"/>
  <c r="BA78" i="443"/>
  <c r="AZ78" i="443"/>
  <c r="AY78" i="443"/>
  <c r="AN78" i="443"/>
  <c r="BP78" i="443" s="1"/>
  <c r="AL78" i="443"/>
  <c r="AM78" i="443" s="1"/>
  <c r="AK78" i="443"/>
  <c r="AI78" i="443"/>
  <c r="AJ78" i="443" s="1"/>
  <c r="AH78" i="443"/>
  <c r="AG78" i="443"/>
  <c r="AF78" i="443"/>
  <c r="AE78" i="443"/>
  <c r="AD78" i="443"/>
  <c r="AC78" i="443"/>
  <c r="AB78" i="443"/>
  <c r="AA78" i="443"/>
  <c r="Z78" i="443"/>
  <c r="Y78" i="443"/>
  <c r="X78" i="443"/>
  <c r="W78" i="443"/>
  <c r="V78" i="443"/>
  <c r="U78" i="443"/>
  <c r="T78" i="443"/>
  <c r="S78" i="443"/>
  <c r="R78" i="443"/>
  <c r="Q78" i="443"/>
  <c r="P78" i="443"/>
  <c r="O78" i="443"/>
  <c r="N78" i="443"/>
  <c r="M78" i="443"/>
  <c r="L78" i="443"/>
  <c r="BX77" i="443"/>
  <c r="BY77" i="443" s="1"/>
  <c r="BP77" i="443"/>
  <c r="BK77" i="443"/>
  <c r="BH77" i="443"/>
  <c r="BJ77" i="443" s="1"/>
  <c r="BG77" i="443"/>
  <c r="BF77" i="443"/>
  <c r="BE77" i="443"/>
  <c r="BD77" i="443"/>
  <c r="BC77" i="443"/>
  <c r="BB77" i="443"/>
  <c r="BA77" i="443"/>
  <c r="AZ77" i="443"/>
  <c r="AY77" i="443"/>
  <c r="AN77" i="443"/>
  <c r="BT77" i="443" s="1"/>
  <c r="AL77" i="443"/>
  <c r="AM77" i="443" s="1"/>
  <c r="AK77" i="443"/>
  <c r="AI77" i="443"/>
  <c r="AJ77" i="443" s="1"/>
  <c r="AH77" i="443"/>
  <c r="AG77" i="443"/>
  <c r="AF77" i="443"/>
  <c r="AE77" i="443"/>
  <c r="AD77" i="443"/>
  <c r="AC77" i="443"/>
  <c r="AB77" i="443"/>
  <c r="AA77" i="443"/>
  <c r="Z77" i="443"/>
  <c r="Y77" i="443"/>
  <c r="X77" i="443"/>
  <c r="W77" i="443"/>
  <c r="V77" i="443"/>
  <c r="U77" i="443"/>
  <c r="T77" i="443"/>
  <c r="S77" i="443"/>
  <c r="R77" i="443"/>
  <c r="Q77" i="443"/>
  <c r="P77" i="443"/>
  <c r="O77" i="443"/>
  <c r="N77" i="443"/>
  <c r="M77" i="443"/>
  <c r="L77" i="443"/>
  <c r="BX76" i="443"/>
  <c r="BY76" i="443" s="1"/>
  <c r="BH76" i="443"/>
  <c r="BI76" i="443" s="1"/>
  <c r="BG76" i="443"/>
  <c r="BF76" i="443"/>
  <c r="BE76" i="443"/>
  <c r="BD76" i="443"/>
  <c r="BC76" i="443"/>
  <c r="BB76" i="443"/>
  <c r="BA76" i="443"/>
  <c r="AZ76" i="443"/>
  <c r="AY76" i="443"/>
  <c r="AN76" i="443"/>
  <c r="AV76" i="443" s="1"/>
  <c r="AW76" i="443" s="1"/>
  <c r="AL76" i="443"/>
  <c r="AM76" i="443" s="1"/>
  <c r="AK76" i="443"/>
  <c r="AJ76" i="443"/>
  <c r="AI76" i="443"/>
  <c r="AH76" i="443"/>
  <c r="AG76" i="443"/>
  <c r="AF76" i="443"/>
  <c r="AE76" i="443"/>
  <c r="AD76" i="443"/>
  <c r="AC76" i="443"/>
  <c r="AB76" i="443"/>
  <c r="AA76" i="443"/>
  <c r="Z76" i="443"/>
  <c r="Y76" i="443"/>
  <c r="X76" i="443"/>
  <c r="W76" i="443"/>
  <c r="V76" i="443"/>
  <c r="U76" i="443"/>
  <c r="T76" i="443"/>
  <c r="S76" i="443"/>
  <c r="R76" i="443"/>
  <c r="Q76" i="443"/>
  <c r="P76" i="443"/>
  <c r="O76" i="443"/>
  <c r="N76" i="443"/>
  <c r="M76" i="443"/>
  <c r="L76" i="443"/>
  <c r="BX75" i="443"/>
  <c r="BY75" i="443" s="1"/>
  <c r="BH75" i="443"/>
  <c r="BG75" i="443"/>
  <c r="BF75" i="443"/>
  <c r="BE75" i="443"/>
  <c r="BD75" i="443"/>
  <c r="BC75" i="443"/>
  <c r="BB75" i="443"/>
  <c r="BA75" i="443"/>
  <c r="AZ75" i="443"/>
  <c r="AY75" i="443"/>
  <c r="AU75" i="443"/>
  <c r="AN75" i="443"/>
  <c r="BR75" i="443" s="1"/>
  <c r="AL75" i="443"/>
  <c r="AM75" i="443" s="1"/>
  <c r="AK75" i="443"/>
  <c r="AI75" i="443"/>
  <c r="AJ75" i="443" s="1"/>
  <c r="AH75" i="443"/>
  <c r="AG75" i="443"/>
  <c r="AF75" i="443"/>
  <c r="AE75" i="443"/>
  <c r="AD75" i="443"/>
  <c r="AC75" i="443"/>
  <c r="AB75" i="443"/>
  <c r="AA75" i="443"/>
  <c r="Z75" i="443"/>
  <c r="Y75" i="443"/>
  <c r="X75" i="443"/>
  <c r="W75" i="443"/>
  <c r="V75" i="443"/>
  <c r="U75" i="443"/>
  <c r="T75" i="443"/>
  <c r="S75" i="443"/>
  <c r="R75" i="443"/>
  <c r="Q75" i="443"/>
  <c r="P75" i="443"/>
  <c r="O75" i="443"/>
  <c r="N75" i="443"/>
  <c r="M75" i="443"/>
  <c r="L75" i="443"/>
  <c r="BX74" i="443"/>
  <c r="BY74" i="443" s="1"/>
  <c r="BH74" i="443"/>
  <c r="BG74" i="443"/>
  <c r="BF74" i="443"/>
  <c r="BE74" i="443"/>
  <c r="BD74" i="443"/>
  <c r="BC74" i="443"/>
  <c r="BB74" i="443"/>
  <c r="BA74" i="443"/>
  <c r="AZ74" i="443"/>
  <c r="AY74" i="443"/>
  <c r="AN74" i="443"/>
  <c r="AL74" i="443"/>
  <c r="AM74" i="443" s="1"/>
  <c r="AK74" i="443"/>
  <c r="AI74" i="443"/>
  <c r="AJ74" i="443" s="1"/>
  <c r="AH74" i="443"/>
  <c r="AG74" i="443"/>
  <c r="AF74" i="443"/>
  <c r="AE74" i="443"/>
  <c r="AD74" i="443"/>
  <c r="AC74" i="443"/>
  <c r="AB74" i="443"/>
  <c r="AA74" i="443"/>
  <c r="Z74" i="443"/>
  <c r="Y74" i="443"/>
  <c r="X74" i="443"/>
  <c r="W74" i="443"/>
  <c r="V74" i="443"/>
  <c r="U74" i="443"/>
  <c r="T74" i="443"/>
  <c r="S74" i="443"/>
  <c r="R74" i="443"/>
  <c r="Q74" i="443"/>
  <c r="P74" i="443"/>
  <c r="O74" i="443"/>
  <c r="N74" i="443"/>
  <c r="M74" i="443"/>
  <c r="L74" i="443"/>
  <c r="BX73" i="443"/>
  <c r="BY73" i="443" s="1"/>
  <c r="BR73" i="443"/>
  <c r="BH73" i="443"/>
  <c r="BI73" i="443" s="1"/>
  <c r="BG73" i="443"/>
  <c r="BF73" i="443"/>
  <c r="BE73" i="443"/>
  <c r="BD73" i="443"/>
  <c r="BC73" i="443"/>
  <c r="BB73" i="443"/>
  <c r="BA73" i="443"/>
  <c r="AZ73" i="443"/>
  <c r="AY73" i="443"/>
  <c r="AN73" i="443"/>
  <c r="BN73" i="443" s="1"/>
  <c r="AL73" i="443"/>
  <c r="AM73" i="443" s="1"/>
  <c r="AK73" i="443"/>
  <c r="AI73" i="443"/>
  <c r="AJ73" i="443" s="1"/>
  <c r="AH73" i="443"/>
  <c r="AG73" i="443"/>
  <c r="AF73" i="443"/>
  <c r="AE73" i="443"/>
  <c r="AD73" i="443"/>
  <c r="AC73" i="443"/>
  <c r="AB73" i="443"/>
  <c r="AA73" i="443"/>
  <c r="Z73" i="443"/>
  <c r="Y73" i="443"/>
  <c r="X73" i="443"/>
  <c r="W73" i="443"/>
  <c r="V73" i="443"/>
  <c r="U73" i="443"/>
  <c r="T73" i="443"/>
  <c r="S73" i="443"/>
  <c r="R73" i="443"/>
  <c r="Q73" i="443"/>
  <c r="P73" i="443"/>
  <c r="O73" i="443"/>
  <c r="N73" i="443"/>
  <c r="M73" i="443"/>
  <c r="L73" i="443"/>
  <c r="BX72" i="443"/>
  <c r="BY72" i="443" s="1"/>
  <c r="BH72" i="443"/>
  <c r="BG72" i="443"/>
  <c r="BF72" i="443"/>
  <c r="BE72" i="443"/>
  <c r="BD72" i="443"/>
  <c r="BC72" i="443"/>
  <c r="BB72" i="443"/>
  <c r="BA72" i="443"/>
  <c r="AZ72" i="443"/>
  <c r="AY72" i="443"/>
  <c r="AN72" i="443"/>
  <c r="AL72" i="443"/>
  <c r="AM72" i="443" s="1"/>
  <c r="AK72" i="443"/>
  <c r="AI72" i="443"/>
  <c r="AJ72" i="443" s="1"/>
  <c r="AH72" i="443"/>
  <c r="AG72" i="443"/>
  <c r="AF72" i="443"/>
  <c r="AE72" i="443"/>
  <c r="AD72" i="443"/>
  <c r="AC72" i="443"/>
  <c r="AB72" i="443"/>
  <c r="AA72" i="443"/>
  <c r="Z72" i="443"/>
  <c r="Y72" i="443"/>
  <c r="X72" i="443"/>
  <c r="W72" i="443"/>
  <c r="V72" i="443"/>
  <c r="U72" i="443"/>
  <c r="T72" i="443"/>
  <c r="S72" i="443"/>
  <c r="R72" i="443"/>
  <c r="Q72" i="443"/>
  <c r="P72" i="443"/>
  <c r="O72" i="443"/>
  <c r="N72" i="443"/>
  <c r="M72" i="443"/>
  <c r="L72" i="443"/>
  <c r="BX71" i="443"/>
  <c r="BY71" i="443" s="1"/>
  <c r="BK71" i="443"/>
  <c r="BH71" i="443"/>
  <c r="BJ71" i="443" s="1"/>
  <c r="BI71" i="443"/>
  <c r="BG71" i="443"/>
  <c r="BF71" i="443"/>
  <c r="BE71" i="443"/>
  <c r="BD71" i="443"/>
  <c r="BC71" i="443"/>
  <c r="BB71" i="443"/>
  <c r="BA71" i="443"/>
  <c r="AZ71" i="443"/>
  <c r="AY71" i="443"/>
  <c r="AN71" i="443"/>
  <c r="BL71" i="443" s="1"/>
  <c r="AL71" i="443"/>
  <c r="AM71" i="443" s="1"/>
  <c r="AK71" i="443"/>
  <c r="AI71" i="443"/>
  <c r="AJ71" i="443" s="1"/>
  <c r="AH71" i="443"/>
  <c r="AG71" i="443"/>
  <c r="AF71" i="443"/>
  <c r="AE71" i="443"/>
  <c r="AD71" i="443"/>
  <c r="AC71" i="443"/>
  <c r="AB71" i="443"/>
  <c r="AA71" i="443"/>
  <c r="Z71" i="443"/>
  <c r="Y71" i="443"/>
  <c r="X71" i="443"/>
  <c r="W71" i="443"/>
  <c r="V71" i="443"/>
  <c r="U71" i="443"/>
  <c r="T71" i="443"/>
  <c r="S71" i="443"/>
  <c r="R71" i="443"/>
  <c r="Q71" i="443"/>
  <c r="P71" i="443"/>
  <c r="O71" i="443"/>
  <c r="N71" i="443"/>
  <c r="M71" i="443"/>
  <c r="L71" i="443"/>
  <c r="BX70" i="443"/>
  <c r="BY70" i="443" s="1"/>
  <c r="BH70" i="443"/>
  <c r="BI70" i="443" s="1"/>
  <c r="BG70" i="443"/>
  <c r="BF70" i="443"/>
  <c r="BE70" i="443"/>
  <c r="BD70" i="443"/>
  <c r="BC70" i="443"/>
  <c r="BB70" i="443"/>
  <c r="BA70" i="443"/>
  <c r="AZ70" i="443"/>
  <c r="AY70" i="443"/>
  <c r="AN70" i="443"/>
  <c r="AL70" i="443"/>
  <c r="AM70" i="443" s="1"/>
  <c r="AK70" i="443"/>
  <c r="AI70" i="443"/>
  <c r="AJ70" i="443" s="1"/>
  <c r="AH70" i="443"/>
  <c r="AG70" i="443"/>
  <c r="AF70" i="443"/>
  <c r="AE70" i="443"/>
  <c r="AD70" i="443"/>
  <c r="AC70" i="443"/>
  <c r="AB70" i="443"/>
  <c r="AA70" i="443"/>
  <c r="Z70" i="443"/>
  <c r="Y70" i="443"/>
  <c r="X70" i="443"/>
  <c r="W70" i="443"/>
  <c r="V70" i="443"/>
  <c r="U70" i="443"/>
  <c r="T70" i="443"/>
  <c r="S70" i="443"/>
  <c r="R70" i="443"/>
  <c r="Q70" i="443"/>
  <c r="P70" i="443"/>
  <c r="O70" i="443"/>
  <c r="N70" i="443"/>
  <c r="M70" i="443"/>
  <c r="L70" i="443"/>
  <c r="BX69" i="443"/>
  <c r="BY69" i="443" s="1"/>
  <c r="BH69" i="443"/>
  <c r="BG69" i="443"/>
  <c r="BF69" i="443"/>
  <c r="BE69" i="443"/>
  <c r="BD69" i="443"/>
  <c r="BC69" i="443"/>
  <c r="BB69" i="443"/>
  <c r="BA69" i="443"/>
  <c r="AZ69" i="443"/>
  <c r="AY69" i="443"/>
  <c r="AN69" i="443"/>
  <c r="BP69" i="443" s="1"/>
  <c r="AL69" i="443"/>
  <c r="AM69" i="443" s="1"/>
  <c r="AK69" i="443"/>
  <c r="AI69" i="443"/>
  <c r="AJ69" i="443" s="1"/>
  <c r="AH69" i="443"/>
  <c r="AG69" i="443"/>
  <c r="AF69" i="443"/>
  <c r="AE69" i="443"/>
  <c r="AD69" i="443"/>
  <c r="AC69" i="443"/>
  <c r="AB69" i="443"/>
  <c r="AA69" i="443"/>
  <c r="Z69" i="443"/>
  <c r="Y69" i="443"/>
  <c r="X69" i="443"/>
  <c r="W69" i="443"/>
  <c r="V69" i="443"/>
  <c r="U69" i="443"/>
  <c r="T69" i="443"/>
  <c r="S69" i="443"/>
  <c r="R69" i="443"/>
  <c r="Q69" i="443"/>
  <c r="P69" i="443"/>
  <c r="O69" i="443"/>
  <c r="N69" i="443"/>
  <c r="M69" i="443"/>
  <c r="L69" i="443"/>
  <c r="BX68" i="443"/>
  <c r="BY68" i="443" s="1"/>
  <c r="BH68" i="443"/>
  <c r="BK68" i="443" s="1"/>
  <c r="BG68" i="443"/>
  <c r="BF68" i="443"/>
  <c r="BE68" i="443"/>
  <c r="BD68" i="443"/>
  <c r="BC68" i="443"/>
  <c r="BB68" i="443"/>
  <c r="BA68" i="443"/>
  <c r="AZ68" i="443"/>
  <c r="AY68" i="443"/>
  <c r="AN68" i="443"/>
  <c r="AL68" i="443"/>
  <c r="AM68" i="443" s="1"/>
  <c r="AK68" i="443"/>
  <c r="AI68" i="443"/>
  <c r="AJ68" i="443" s="1"/>
  <c r="AH68" i="443"/>
  <c r="AG68" i="443"/>
  <c r="AF68" i="443"/>
  <c r="AE68" i="443"/>
  <c r="AD68" i="443"/>
  <c r="AC68" i="443"/>
  <c r="AB68" i="443"/>
  <c r="AA68" i="443"/>
  <c r="Z68" i="443"/>
  <c r="Y68" i="443"/>
  <c r="X68" i="443"/>
  <c r="W68" i="443"/>
  <c r="V68" i="443"/>
  <c r="U68" i="443"/>
  <c r="T68" i="443"/>
  <c r="S68" i="443"/>
  <c r="R68" i="443"/>
  <c r="Q68" i="443"/>
  <c r="P68" i="443"/>
  <c r="O68" i="443"/>
  <c r="N68" i="443"/>
  <c r="M68" i="443"/>
  <c r="L68" i="443"/>
  <c r="BX67" i="443"/>
  <c r="BY67" i="443" s="1"/>
  <c r="BH67" i="443"/>
  <c r="BG67" i="443"/>
  <c r="BF67" i="443"/>
  <c r="BE67" i="443"/>
  <c r="BD67" i="443"/>
  <c r="BC67" i="443"/>
  <c r="BB67" i="443"/>
  <c r="BA67" i="443"/>
  <c r="AZ67" i="443"/>
  <c r="AY67" i="443"/>
  <c r="AN67" i="443"/>
  <c r="BP67" i="443" s="1"/>
  <c r="AL67" i="443"/>
  <c r="AM67" i="443" s="1"/>
  <c r="AK67" i="443"/>
  <c r="AI67" i="443"/>
  <c r="AJ67" i="443" s="1"/>
  <c r="AH67" i="443"/>
  <c r="AG67" i="443"/>
  <c r="AF67" i="443"/>
  <c r="AE67" i="443"/>
  <c r="AD67" i="443"/>
  <c r="AC67" i="443"/>
  <c r="AB67" i="443"/>
  <c r="AA67" i="443"/>
  <c r="Z67" i="443"/>
  <c r="Y67" i="443"/>
  <c r="X67" i="443"/>
  <c r="W67" i="443"/>
  <c r="V67" i="443"/>
  <c r="U67" i="443"/>
  <c r="T67" i="443"/>
  <c r="S67" i="443"/>
  <c r="R67" i="443"/>
  <c r="Q67" i="443"/>
  <c r="P67" i="443"/>
  <c r="O67" i="443"/>
  <c r="N67" i="443"/>
  <c r="M67" i="443"/>
  <c r="L67" i="443"/>
  <c r="BX66" i="443"/>
  <c r="BY66" i="443" s="1"/>
  <c r="BH66" i="443"/>
  <c r="BI66" i="443" s="1"/>
  <c r="BJ66" i="443"/>
  <c r="BG66" i="443"/>
  <c r="BF66" i="443"/>
  <c r="BE66" i="443"/>
  <c r="BD66" i="443"/>
  <c r="BC66" i="443"/>
  <c r="BB66" i="443"/>
  <c r="BA66" i="443"/>
  <c r="AZ66" i="443"/>
  <c r="AY66" i="443"/>
  <c r="AN66" i="443"/>
  <c r="AL66" i="443"/>
  <c r="AM66" i="443" s="1"/>
  <c r="AK66" i="443"/>
  <c r="AI66" i="443"/>
  <c r="AJ66" i="443" s="1"/>
  <c r="AH66" i="443"/>
  <c r="AG66" i="443"/>
  <c r="AF66" i="443"/>
  <c r="AE66" i="443"/>
  <c r="AD66" i="443"/>
  <c r="AC66" i="443"/>
  <c r="AB66" i="443"/>
  <c r="AA66" i="443"/>
  <c r="Z66" i="443"/>
  <c r="Y66" i="443"/>
  <c r="X66" i="443"/>
  <c r="W66" i="443"/>
  <c r="V66" i="443"/>
  <c r="U66" i="443"/>
  <c r="T66" i="443"/>
  <c r="S66" i="443"/>
  <c r="R66" i="443"/>
  <c r="Q66" i="443"/>
  <c r="P66" i="443"/>
  <c r="O66" i="443"/>
  <c r="N66" i="443"/>
  <c r="M66" i="443"/>
  <c r="L66" i="443"/>
  <c r="BX65" i="443"/>
  <c r="BY65" i="443" s="1"/>
  <c r="BH65" i="443"/>
  <c r="BG65" i="443"/>
  <c r="BF65" i="443"/>
  <c r="BE65" i="443"/>
  <c r="BD65" i="443"/>
  <c r="BC65" i="443"/>
  <c r="BB65" i="443"/>
  <c r="BA65" i="443"/>
  <c r="AZ65" i="443"/>
  <c r="AY65" i="443"/>
  <c r="AN65" i="443"/>
  <c r="AT65" i="443" s="1"/>
  <c r="AL65" i="443"/>
  <c r="AM65" i="443" s="1"/>
  <c r="AK65" i="443"/>
  <c r="AI65" i="443"/>
  <c r="AJ65" i="443" s="1"/>
  <c r="AH65" i="443"/>
  <c r="AG65" i="443"/>
  <c r="AF65" i="443"/>
  <c r="AE65" i="443"/>
  <c r="AD65" i="443"/>
  <c r="AC65" i="443"/>
  <c r="AB65" i="443"/>
  <c r="AA65" i="443"/>
  <c r="Z65" i="443"/>
  <c r="Y65" i="443"/>
  <c r="X65" i="443"/>
  <c r="W65" i="443"/>
  <c r="V65" i="443"/>
  <c r="U65" i="443"/>
  <c r="T65" i="443"/>
  <c r="S65" i="443"/>
  <c r="R65" i="443"/>
  <c r="Q65" i="443"/>
  <c r="P65" i="443"/>
  <c r="O65" i="443"/>
  <c r="N65" i="443"/>
  <c r="M65" i="443"/>
  <c r="L65" i="443"/>
  <c r="BX64" i="443"/>
  <c r="BY64" i="443" s="1"/>
  <c r="BH64" i="443"/>
  <c r="BJ64" i="443" s="1"/>
  <c r="BG64" i="443"/>
  <c r="BF64" i="443"/>
  <c r="BE64" i="443"/>
  <c r="BD64" i="443"/>
  <c r="BC64" i="443"/>
  <c r="BB64" i="443"/>
  <c r="BA64" i="443"/>
  <c r="AZ64" i="443"/>
  <c r="AY64" i="443"/>
  <c r="AN64" i="443"/>
  <c r="AL64" i="443"/>
  <c r="AM64" i="443" s="1"/>
  <c r="AK64" i="443"/>
  <c r="AI64" i="443"/>
  <c r="AJ64" i="443" s="1"/>
  <c r="AH64" i="443"/>
  <c r="AG64" i="443"/>
  <c r="AF64" i="443"/>
  <c r="AE64" i="443"/>
  <c r="AD64" i="443"/>
  <c r="AC64" i="443"/>
  <c r="AB64" i="443"/>
  <c r="AA64" i="443"/>
  <c r="Z64" i="443"/>
  <c r="Y64" i="443"/>
  <c r="X64" i="443"/>
  <c r="W64" i="443"/>
  <c r="V64" i="443"/>
  <c r="U64" i="443"/>
  <c r="T64" i="443"/>
  <c r="S64" i="443"/>
  <c r="R64" i="443"/>
  <c r="Q64" i="443"/>
  <c r="P64" i="443"/>
  <c r="O64" i="443"/>
  <c r="N64" i="443"/>
  <c r="M64" i="443"/>
  <c r="L64" i="443"/>
  <c r="BX63" i="443"/>
  <c r="BY63" i="443" s="1"/>
  <c r="BH63" i="443"/>
  <c r="BG63" i="443"/>
  <c r="BF63" i="443"/>
  <c r="BE63" i="443"/>
  <c r="BD63" i="443"/>
  <c r="BC63" i="443"/>
  <c r="BB63" i="443"/>
  <c r="BA63" i="443"/>
  <c r="AZ63" i="443"/>
  <c r="AY63" i="443"/>
  <c r="AN63" i="443"/>
  <c r="AL63" i="443"/>
  <c r="AM63" i="443" s="1"/>
  <c r="AK63" i="443"/>
  <c r="AI63" i="443"/>
  <c r="AJ63" i="443" s="1"/>
  <c r="AH63" i="443"/>
  <c r="AG63" i="443"/>
  <c r="AF63" i="443"/>
  <c r="AE63" i="443"/>
  <c r="AD63" i="443"/>
  <c r="AC63" i="443"/>
  <c r="AB63" i="443"/>
  <c r="AA63" i="443"/>
  <c r="Z63" i="443"/>
  <c r="Y63" i="443"/>
  <c r="X63" i="443"/>
  <c r="W63" i="443"/>
  <c r="V63" i="443"/>
  <c r="U63" i="443"/>
  <c r="T63" i="443"/>
  <c r="S63" i="443"/>
  <c r="R63" i="443"/>
  <c r="Q63" i="443"/>
  <c r="P63" i="443"/>
  <c r="O63" i="443"/>
  <c r="N63" i="443"/>
  <c r="M63" i="443"/>
  <c r="L63" i="443"/>
  <c r="BX62" i="443"/>
  <c r="BY62" i="443" s="1"/>
  <c r="BH62" i="443"/>
  <c r="BI62" i="443" s="1"/>
  <c r="BG62" i="443"/>
  <c r="BF62" i="443"/>
  <c r="BE62" i="443"/>
  <c r="BD62" i="443"/>
  <c r="BC62" i="443"/>
  <c r="BB62" i="443"/>
  <c r="BA62" i="443"/>
  <c r="AZ62" i="443"/>
  <c r="AY62" i="443"/>
  <c r="AN62" i="443"/>
  <c r="AL62" i="443"/>
  <c r="AM62" i="443" s="1"/>
  <c r="AK62" i="443"/>
  <c r="AI62" i="443"/>
  <c r="AJ62" i="443" s="1"/>
  <c r="AH62" i="443"/>
  <c r="AG62" i="443"/>
  <c r="AF62" i="443"/>
  <c r="AE62" i="443"/>
  <c r="AD62" i="443"/>
  <c r="AC62" i="443"/>
  <c r="AB62" i="443"/>
  <c r="AA62" i="443"/>
  <c r="Z62" i="443"/>
  <c r="Y62" i="443"/>
  <c r="X62" i="443"/>
  <c r="W62" i="443"/>
  <c r="V62" i="443"/>
  <c r="U62" i="443"/>
  <c r="T62" i="443"/>
  <c r="S62" i="443"/>
  <c r="R62" i="443"/>
  <c r="Q62" i="443"/>
  <c r="P62" i="443"/>
  <c r="O62" i="443"/>
  <c r="N62" i="443"/>
  <c r="M62" i="443"/>
  <c r="L62" i="443"/>
  <c r="BX61" i="443"/>
  <c r="BY61" i="443" s="1"/>
  <c r="BH61" i="443"/>
  <c r="BG61" i="443"/>
  <c r="BF61" i="443"/>
  <c r="BE61" i="443"/>
  <c r="BD61" i="443"/>
  <c r="BC61" i="443"/>
  <c r="BB61" i="443"/>
  <c r="BA61" i="443"/>
  <c r="AZ61" i="443"/>
  <c r="AY61" i="443"/>
  <c r="AN61" i="443"/>
  <c r="BN61" i="443" s="1"/>
  <c r="AL61" i="443"/>
  <c r="AM61" i="443" s="1"/>
  <c r="AK61" i="443"/>
  <c r="AI61" i="443"/>
  <c r="AJ61" i="443" s="1"/>
  <c r="AH61" i="443"/>
  <c r="AG61" i="443"/>
  <c r="AF61" i="443"/>
  <c r="AE61" i="443"/>
  <c r="AD61" i="443"/>
  <c r="AC61" i="443"/>
  <c r="AB61" i="443"/>
  <c r="AA61" i="443"/>
  <c r="Z61" i="443"/>
  <c r="Y61" i="443"/>
  <c r="X61" i="443"/>
  <c r="W61" i="443"/>
  <c r="V61" i="443"/>
  <c r="U61" i="443"/>
  <c r="T61" i="443"/>
  <c r="S61" i="443"/>
  <c r="R61" i="443"/>
  <c r="Q61" i="443"/>
  <c r="P61" i="443"/>
  <c r="O61" i="443"/>
  <c r="N61" i="443"/>
  <c r="M61" i="443"/>
  <c r="L61" i="443"/>
  <c r="BX60" i="443"/>
  <c r="BY60" i="443" s="1"/>
  <c r="BH60" i="443"/>
  <c r="BK60" i="443" s="1"/>
  <c r="BG60" i="443"/>
  <c r="BF60" i="443"/>
  <c r="BE60" i="443"/>
  <c r="BD60" i="443"/>
  <c r="BC60" i="443"/>
  <c r="BB60" i="443"/>
  <c r="BA60" i="443"/>
  <c r="AZ60" i="443"/>
  <c r="AY60" i="443"/>
  <c r="AN60" i="443"/>
  <c r="AP60" i="443" s="1"/>
  <c r="AQ60" i="443" s="1"/>
  <c r="AL60" i="443"/>
  <c r="AM60" i="443" s="1"/>
  <c r="AK60" i="443"/>
  <c r="AI60" i="443"/>
  <c r="AJ60" i="443" s="1"/>
  <c r="AH60" i="443"/>
  <c r="AG60" i="443"/>
  <c r="AF60" i="443"/>
  <c r="AE60" i="443"/>
  <c r="AD60" i="443"/>
  <c r="AC60" i="443"/>
  <c r="AB60" i="443"/>
  <c r="AA60" i="443"/>
  <c r="Z60" i="443"/>
  <c r="Y60" i="443"/>
  <c r="X60" i="443"/>
  <c r="W60" i="443"/>
  <c r="V60" i="443"/>
  <c r="U60" i="443"/>
  <c r="T60" i="443"/>
  <c r="S60" i="443"/>
  <c r="R60" i="443"/>
  <c r="Q60" i="443"/>
  <c r="P60" i="443"/>
  <c r="O60" i="443"/>
  <c r="N60" i="443"/>
  <c r="M60" i="443"/>
  <c r="L60" i="443"/>
  <c r="BX59" i="443"/>
  <c r="BY59" i="443" s="1"/>
  <c r="BH59" i="443"/>
  <c r="BG59" i="443"/>
  <c r="BF59" i="443"/>
  <c r="BE59" i="443"/>
  <c r="BD59" i="443"/>
  <c r="BC59" i="443"/>
  <c r="BB59" i="443"/>
  <c r="BA59" i="443"/>
  <c r="AZ59" i="443"/>
  <c r="AY59" i="443"/>
  <c r="AN59" i="443"/>
  <c r="BR59" i="443" s="1"/>
  <c r="AL59" i="443"/>
  <c r="AM59" i="443" s="1"/>
  <c r="AK59" i="443"/>
  <c r="AI59" i="443"/>
  <c r="AJ59" i="443" s="1"/>
  <c r="AH59" i="443"/>
  <c r="AG59" i="443"/>
  <c r="AF59" i="443"/>
  <c r="AE59" i="443"/>
  <c r="AD59" i="443"/>
  <c r="AC59" i="443"/>
  <c r="AB59" i="443"/>
  <c r="AA59" i="443"/>
  <c r="Z59" i="443"/>
  <c r="Y59" i="443"/>
  <c r="X59" i="443"/>
  <c r="W59" i="443"/>
  <c r="V59" i="443"/>
  <c r="U59" i="443"/>
  <c r="T59" i="443"/>
  <c r="S59" i="443"/>
  <c r="R59" i="443"/>
  <c r="Q59" i="443"/>
  <c r="P59" i="443"/>
  <c r="O59" i="443"/>
  <c r="N59" i="443"/>
  <c r="M59" i="443"/>
  <c r="L59" i="443"/>
  <c r="BX58" i="443"/>
  <c r="BY58" i="443"/>
  <c r="BH58" i="443"/>
  <c r="BJ58" i="443" s="1"/>
  <c r="BG58" i="443"/>
  <c r="BF58" i="443"/>
  <c r="BE58" i="443"/>
  <c r="BD58" i="443"/>
  <c r="BC58" i="443"/>
  <c r="BB58" i="443"/>
  <c r="BA58" i="443"/>
  <c r="AZ58" i="443"/>
  <c r="AY58" i="443"/>
  <c r="AN58" i="443"/>
  <c r="BQ58" i="443" s="1"/>
  <c r="AL58" i="443"/>
  <c r="AM58" i="443" s="1"/>
  <c r="AK58" i="443"/>
  <c r="AI58" i="443"/>
  <c r="AJ58" i="443" s="1"/>
  <c r="AH58" i="443"/>
  <c r="AG58" i="443"/>
  <c r="AF58" i="443"/>
  <c r="AE58" i="443"/>
  <c r="AD58" i="443"/>
  <c r="AC58" i="443"/>
  <c r="AB58" i="443"/>
  <c r="AA58" i="443"/>
  <c r="Z58" i="443"/>
  <c r="Y58" i="443"/>
  <c r="X58" i="443"/>
  <c r="W58" i="443"/>
  <c r="V58" i="443"/>
  <c r="U58" i="443"/>
  <c r="T58" i="443"/>
  <c r="S58" i="443"/>
  <c r="R58" i="443"/>
  <c r="Q58" i="443"/>
  <c r="P58" i="443"/>
  <c r="O58" i="443"/>
  <c r="N58" i="443"/>
  <c r="M58" i="443"/>
  <c r="L58" i="443"/>
  <c r="BX57" i="443"/>
  <c r="BY57" i="443" s="1"/>
  <c r="BH57" i="443"/>
  <c r="BJ57" i="443" s="1"/>
  <c r="BG57" i="443"/>
  <c r="BF57" i="443"/>
  <c r="BE57" i="443"/>
  <c r="BD57" i="443"/>
  <c r="BC57" i="443"/>
  <c r="BB57" i="443"/>
  <c r="BA57" i="443"/>
  <c r="AZ57" i="443"/>
  <c r="AY57" i="443"/>
  <c r="AN57" i="443"/>
  <c r="BN57" i="443" s="1"/>
  <c r="AL57" i="443"/>
  <c r="AM57" i="443" s="1"/>
  <c r="AK57" i="443"/>
  <c r="AI57" i="443"/>
  <c r="AJ57" i="443" s="1"/>
  <c r="AH57" i="443"/>
  <c r="AG57" i="443"/>
  <c r="AF57" i="443"/>
  <c r="AE57" i="443"/>
  <c r="AD57" i="443"/>
  <c r="AC57" i="443"/>
  <c r="AB57" i="443"/>
  <c r="AA57" i="443"/>
  <c r="Z57" i="443"/>
  <c r="Y57" i="443"/>
  <c r="X57" i="443"/>
  <c r="W57" i="443"/>
  <c r="V57" i="443"/>
  <c r="U57" i="443"/>
  <c r="T57" i="443"/>
  <c r="S57" i="443"/>
  <c r="R57" i="443"/>
  <c r="Q57" i="443"/>
  <c r="P57" i="443"/>
  <c r="O57" i="443"/>
  <c r="N57" i="443"/>
  <c r="M57" i="443"/>
  <c r="L57" i="443"/>
  <c r="BX56" i="443"/>
  <c r="BY56" i="443" s="1"/>
  <c r="BH56" i="443"/>
  <c r="BG56" i="443"/>
  <c r="BF56" i="443"/>
  <c r="BE56" i="443"/>
  <c r="BD56" i="443"/>
  <c r="BC56" i="443"/>
  <c r="BB56" i="443"/>
  <c r="BA56" i="443"/>
  <c r="AZ56" i="443"/>
  <c r="AY56" i="443"/>
  <c r="AN56" i="443"/>
  <c r="BR56" i="443" s="1"/>
  <c r="AL56" i="443"/>
  <c r="AM56" i="443" s="1"/>
  <c r="AK56" i="443"/>
  <c r="AI56" i="443"/>
  <c r="AJ56" i="443" s="1"/>
  <c r="AH56" i="443"/>
  <c r="AG56" i="443"/>
  <c r="AF56" i="443"/>
  <c r="AE56" i="443"/>
  <c r="AD56" i="443"/>
  <c r="AC56" i="443"/>
  <c r="AB56" i="443"/>
  <c r="AA56" i="443"/>
  <c r="Z56" i="443"/>
  <c r="Y56" i="443"/>
  <c r="X56" i="443"/>
  <c r="W56" i="443"/>
  <c r="V56" i="443"/>
  <c r="U56" i="443"/>
  <c r="T56" i="443"/>
  <c r="S56" i="443"/>
  <c r="R56" i="443"/>
  <c r="Q56" i="443"/>
  <c r="P56" i="443"/>
  <c r="O56" i="443"/>
  <c r="N56" i="443"/>
  <c r="M56" i="443"/>
  <c r="L56" i="443"/>
  <c r="BX55" i="443"/>
  <c r="BY55" i="443" s="1"/>
  <c r="BH55" i="443"/>
  <c r="BG55" i="443"/>
  <c r="BF55" i="443"/>
  <c r="BE55" i="443"/>
  <c r="BD55" i="443"/>
  <c r="BC55" i="443"/>
  <c r="BB55" i="443"/>
  <c r="BA55" i="443"/>
  <c r="AZ55" i="443"/>
  <c r="AY55" i="443"/>
  <c r="AN55" i="443"/>
  <c r="BP55" i="443" s="1"/>
  <c r="AL55" i="443"/>
  <c r="AM55" i="443" s="1"/>
  <c r="AK55" i="443"/>
  <c r="AI55" i="443"/>
  <c r="AJ55" i="443" s="1"/>
  <c r="AH55" i="443"/>
  <c r="AG55" i="443"/>
  <c r="AF55" i="443"/>
  <c r="AE55" i="443"/>
  <c r="AD55" i="443"/>
  <c r="AC55" i="443"/>
  <c r="AB55" i="443"/>
  <c r="AA55" i="443"/>
  <c r="Z55" i="443"/>
  <c r="Y55" i="443"/>
  <c r="X55" i="443"/>
  <c r="W55" i="443"/>
  <c r="V55" i="443"/>
  <c r="U55" i="443"/>
  <c r="T55" i="443"/>
  <c r="S55" i="443"/>
  <c r="R55" i="443"/>
  <c r="Q55" i="443"/>
  <c r="P55" i="443"/>
  <c r="O55" i="443"/>
  <c r="N55" i="443"/>
  <c r="M55" i="443"/>
  <c r="L55" i="443"/>
  <c r="BX54" i="443"/>
  <c r="BY54" i="443" s="1"/>
  <c r="BH54" i="443"/>
  <c r="BI54" i="443" s="1"/>
  <c r="BG54" i="443"/>
  <c r="BF54" i="443"/>
  <c r="BE54" i="443"/>
  <c r="BD54" i="443"/>
  <c r="BC54" i="443"/>
  <c r="BB54" i="443"/>
  <c r="BA54" i="443"/>
  <c r="AZ54" i="443"/>
  <c r="AY54" i="443"/>
  <c r="AN54" i="443"/>
  <c r="BT54" i="443"/>
  <c r="AL54" i="443"/>
  <c r="AM54" i="443" s="1"/>
  <c r="AK54" i="443"/>
  <c r="AI54" i="443"/>
  <c r="AJ54" i="443" s="1"/>
  <c r="AH54" i="443"/>
  <c r="AG54" i="443"/>
  <c r="AF54" i="443"/>
  <c r="AE54" i="443"/>
  <c r="AD54" i="443"/>
  <c r="AC54" i="443"/>
  <c r="AB54" i="443"/>
  <c r="AA54" i="443"/>
  <c r="Z54" i="443"/>
  <c r="Y54" i="443"/>
  <c r="X54" i="443"/>
  <c r="W54" i="443"/>
  <c r="V54" i="443"/>
  <c r="U54" i="443"/>
  <c r="T54" i="443"/>
  <c r="S54" i="443"/>
  <c r="R54" i="443"/>
  <c r="Q54" i="443"/>
  <c r="P54" i="443"/>
  <c r="O54" i="443"/>
  <c r="N54" i="443"/>
  <c r="M54" i="443"/>
  <c r="L54" i="443"/>
  <c r="BX53" i="443"/>
  <c r="BY53" i="443" s="1"/>
  <c r="BH53" i="443"/>
  <c r="BG53" i="443"/>
  <c r="BF53" i="443"/>
  <c r="BE53" i="443"/>
  <c r="BD53" i="443"/>
  <c r="BC53" i="443"/>
  <c r="BB53" i="443"/>
  <c r="BA53" i="443"/>
  <c r="AZ53" i="443"/>
  <c r="AY53" i="443"/>
  <c r="AN53" i="443"/>
  <c r="BP53" i="443" s="1"/>
  <c r="AL53" i="443"/>
  <c r="AM53" i="443" s="1"/>
  <c r="AK53" i="443"/>
  <c r="AI53" i="443"/>
  <c r="AJ53" i="443" s="1"/>
  <c r="AH53" i="443"/>
  <c r="AG53" i="443"/>
  <c r="AF53" i="443"/>
  <c r="AE53" i="443"/>
  <c r="AD53" i="443"/>
  <c r="AC53" i="443"/>
  <c r="AB53" i="443"/>
  <c r="AA53" i="443"/>
  <c r="Z53" i="443"/>
  <c r="Y53" i="443"/>
  <c r="X53" i="443"/>
  <c r="W53" i="443"/>
  <c r="V53" i="443"/>
  <c r="U53" i="443"/>
  <c r="T53" i="443"/>
  <c r="S53" i="443"/>
  <c r="R53" i="443"/>
  <c r="Q53" i="443"/>
  <c r="P53" i="443"/>
  <c r="O53" i="443"/>
  <c r="N53" i="443"/>
  <c r="M53" i="443"/>
  <c r="L53" i="443"/>
  <c r="BX52" i="443"/>
  <c r="BY52" i="443" s="1"/>
  <c r="BQ52" i="443"/>
  <c r="BH52" i="443"/>
  <c r="BG52" i="443"/>
  <c r="BF52" i="443"/>
  <c r="BE52" i="443"/>
  <c r="BD52" i="443"/>
  <c r="BC52" i="443"/>
  <c r="BB52" i="443"/>
  <c r="BA52" i="443"/>
  <c r="AZ52" i="443"/>
  <c r="AY52" i="443"/>
  <c r="AN52" i="443"/>
  <c r="AL52" i="443"/>
  <c r="AM52" i="443" s="1"/>
  <c r="AK52" i="443"/>
  <c r="AI52" i="443"/>
  <c r="AJ52" i="443" s="1"/>
  <c r="AH52" i="443"/>
  <c r="AG52" i="443"/>
  <c r="AF52" i="443"/>
  <c r="AE52" i="443"/>
  <c r="AD52" i="443"/>
  <c r="AC52" i="443"/>
  <c r="AB52" i="443"/>
  <c r="AA52" i="443"/>
  <c r="Z52" i="443"/>
  <c r="Y52" i="443"/>
  <c r="X52" i="443"/>
  <c r="W52" i="443"/>
  <c r="V52" i="443"/>
  <c r="U52" i="443"/>
  <c r="T52" i="443"/>
  <c r="S52" i="443"/>
  <c r="R52" i="443"/>
  <c r="Q52" i="443"/>
  <c r="P52" i="443"/>
  <c r="O52" i="443"/>
  <c r="N52" i="443"/>
  <c r="M52" i="443"/>
  <c r="L52" i="443"/>
  <c r="BX51" i="443"/>
  <c r="BY51" i="443" s="1"/>
  <c r="BH51" i="443"/>
  <c r="BG51" i="443"/>
  <c r="BF51" i="443"/>
  <c r="BE51" i="443"/>
  <c r="BD51" i="443"/>
  <c r="BC51" i="443"/>
  <c r="BB51" i="443"/>
  <c r="BA51" i="443"/>
  <c r="AZ51" i="443"/>
  <c r="AY51" i="443"/>
  <c r="AN51" i="443"/>
  <c r="AL51" i="443"/>
  <c r="AM51" i="443" s="1"/>
  <c r="AK51" i="443"/>
  <c r="AI51" i="443"/>
  <c r="AJ51" i="443" s="1"/>
  <c r="AH51" i="443"/>
  <c r="AG51" i="443"/>
  <c r="AF51" i="443"/>
  <c r="AE51" i="443"/>
  <c r="AD51" i="443"/>
  <c r="AC51" i="443"/>
  <c r="AB51" i="443"/>
  <c r="AA51" i="443"/>
  <c r="Z51" i="443"/>
  <c r="Y51" i="443"/>
  <c r="X51" i="443"/>
  <c r="W51" i="443"/>
  <c r="V51" i="443"/>
  <c r="U51" i="443"/>
  <c r="T51" i="443"/>
  <c r="S51" i="443"/>
  <c r="R51" i="443"/>
  <c r="Q51" i="443"/>
  <c r="P51" i="443"/>
  <c r="O51" i="443"/>
  <c r="N51" i="443"/>
  <c r="M51" i="443"/>
  <c r="L51" i="443"/>
  <c r="BX50" i="443"/>
  <c r="BY50" i="443" s="1"/>
  <c r="BH50" i="443"/>
  <c r="BJ50" i="443" s="1"/>
  <c r="BG50" i="443"/>
  <c r="BF50" i="443"/>
  <c r="BE50" i="443"/>
  <c r="BD50" i="443"/>
  <c r="BC50" i="443"/>
  <c r="BB50" i="443"/>
  <c r="BA50" i="443"/>
  <c r="AZ50" i="443"/>
  <c r="AY50" i="443"/>
  <c r="AN50" i="443"/>
  <c r="AL50" i="443"/>
  <c r="AM50" i="443" s="1"/>
  <c r="AK50" i="443"/>
  <c r="AI50" i="443"/>
  <c r="AJ50" i="443" s="1"/>
  <c r="AH50" i="443"/>
  <c r="AG50" i="443"/>
  <c r="AF50" i="443"/>
  <c r="AE50" i="443"/>
  <c r="AD50" i="443"/>
  <c r="AC50" i="443"/>
  <c r="AB50" i="443"/>
  <c r="AA50" i="443"/>
  <c r="Z50" i="443"/>
  <c r="Y50" i="443"/>
  <c r="X50" i="443"/>
  <c r="W50" i="443"/>
  <c r="V50" i="443"/>
  <c r="U50" i="443"/>
  <c r="T50" i="443"/>
  <c r="S50" i="443"/>
  <c r="R50" i="443"/>
  <c r="Q50" i="443"/>
  <c r="P50" i="443"/>
  <c r="O50" i="443"/>
  <c r="N50" i="443"/>
  <c r="M50" i="443"/>
  <c r="L50" i="443"/>
  <c r="BX49" i="443"/>
  <c r="BY49" i="443" s="1"/>
  <c r="BH49" i="443"/>
  <c r="BG49" i="443"/>
  <c r="BF49" i="443"/>
  <c r="BE49" i="443"/>
  <c r="BD49" i="443"/>
  <c r="BC49" i="443"/>
  <c r="BB49" i="443"/>
  <c r="BA49" i="443"/>
  <c r="AZ49" i="443"/>
  <c r="AY49" i="443"/>
  <c r="AN49" i="443"/>
  <c r="BL49" i="443" s="1"/>
  <c r="AL49" i="443"/>
  <c r="AM49" i="443" s="1"/>
  <c r="AK49" i="443"/>
  <c r="AI49" i="443"/>
  <c r="AJ49" i="443" s="1"/>
  <c r="AH49" i="443"/>
  <c r="AG49" i="443"/>
  <c r="AF49" i="443"/>
  <c r="AE49" i="443"/>
  <c r="AD49" i="443"/>
  <c r="AC49" i="443"/>
  <c r="AB49" i="443"/>
  <c r="AA49" i="443"/>
  <c r="Z49" i="443"/>
  <c r="Y49" i="443"/>
  <c r="X49" i="443"/>
  <c r="W49" i="443"/>
  <c r="V49" i="443"/>
  <c r="U49" i="443"/>
  <c r="T49" i="443"/>
  <c r="S49" i="443"/>
  <c r="R49" i="443"/>
  <c r="Q49" i="443"/>
  <c r="P49" i="443"/>
  <c r="O49" i="443"/>
  <c r="N49" i="443"/>
  <c r="M49" i="443"/>
  <c r="L49" i="443"/>
  <c r="BX48" i="443"/>
  <c r="BY48" i="443" s="1"/>
  <c r="BH48" i="443"/>
  <c r="BI48" i="443" s="1"/>
  <c r="BG48" i="443"/>
  <c r="BF48" i="443"/>
  <c r="BE48" i="443"/>
  <c r="BD48" i="443"/>
  <c r="BC48" i="443"/>
  <c r="BB48" i="443"/>
  <c r="BA48" i="443"/>
  <c r="AZ48" i="443"/>
  <c r="AY48" i="443"/>
  <c r="AN48" i="443"/>
  <c r="AL48" i="443"/>
  <c r="AM48" i="443" s="1"/>
  <c r="AK48" i="443"/>
  <c r="AI48" i="443"/>
  <c r="AJ48" i="443" s="1"/>
  <c r="AH48" i="443"/>
  <c r="AG48" i="443"/>
  <c r="AF48" i="443"/>
  <c r="AE48" i="443"/>
  <c r="AD48" i="443"/>
  <c r="AC48" i="443"/>
  <c r="AB48" i="443"/>
  <c r="AA48" i="443"/>
  <c r="Z48" i="443"/>
  <c r="Y48" i="443"/>
  <c r="X48" i="443"/>
  <c r="W48" i="443"/>
  <c r="V48" i="443"/>
  <c r="U48" i="443"/>
  <c r="T48" i="443"/>
  <c r="S48" i="443"/>
  <c r="R48" i="443"/>
  <c r="Q48" i="443"/>
  <c r="P48" i="443"/>
  <c r="O48" i="443"/>
  <c r="N48" i="443"/>
  <c r="M48" i="443"/>
  <c r="L48" i="443"/>
  <c r="BX47" i="443"/>
  <c r="BY47" i="443" s="1"/>
  <c r="BR47" i="443"/>
  <c r="BL47" i="443"/>
  <c r="BH47" i="443"/>
  <c r="BG47" i="443"/>
  <c r="BF47" i="443"/>
  <c r="BE47" i="443"/>
  <c r="BD47" i="443"/>
  <c r="BC47" i="443"/>
  <c r="BB47" i="443"/>
  <c r="BA47" i="443"/>
  <c r="AZ47" i="443"/>
  <c r="AY47" i="443"/>
  <c r="AU47" i="443"/>
  <c r="AN47" i="443"/>
  <c r="BT47" i="443" s="1"/>
  <c r="AL47" i="443"/>
  <c r="AM47" i="443" s="1"/>
  <c r="AK47" i="443"/>
  <c r="AI47" i="443"/>
  <c r="AJ47" i="443" s="1"/>
  <c r="AH47" i="443"/>
  <c r="AG47" i="443"/>
  <c r="AF47" i="443"/>
  <c r="AE47" i="443"/>
  <c r="AD47" i="443"/>
  <c r="AC47" i="443"/>
  <c r="AB47" i="443"/>
  <c r="AA47" i="443"/>
  <c r="Z47" i="443"/>
  <c r="Y47" i="443"/>
  <c r="X47" i="443"/>
  <c r="W47" i="443"/>
  <c r="V47" i="443"/>
  <c r="U47" i="443"/>
  <c r="T47" i="443"/>
  <c r="S47" i="443"/>
  <c r="R47" i="443"/>
  <c r="Q47" i="443"/>
  <c r="P47" i="443"/>
  <c r="O47" i="443"/>
  <c r="N47" i="443"/>
  <c r="M47" i="443"/>
  <c r="L47" i="443"/>
  <c r="BX46" i="443"/>
  <c r="BY46" i="443" s="1"/>
  <c r="BO46" i="443"/>
  <c r="BH46" i="443"/>
  <c r="BI46" i="443" s="1"/>
  <c r="BG46" i="443"/>
  <c r="BF46" i="443"/>
  <c r="BE46" i="443"/>
  <c r="BD46" i="443"/>
  <c r="BC46" i="443"/>
  <c r="BB46" i="443"/>
  <c r="BA46" i="443"/>
  <c r="AZ46" i="443"/>
  <c r="AY46" i="443"/>
  <c r="AN46" i="443"/>
  <c r="BT46" i="443" s="1"/>
  <c r="AL46" i="443"/>
  <c r="AM46" i="443" s="1"/>
  <c r="AK46" i="443"/>
  <c r="AI46" i="443"/>
  <c r="AJ46" i="443" s="1"/>
  <c r="AH46" i="443"/>
  <c r="AG46" i="443"/>
  <c r="AF46" i="443"/>
  <c r="AE46" i="443"/>
  <c r="AD46" i="443"/>
  <c r="AC46" i="443"/>
  <c r="AB46" i="443"/>
  <c r="AA46" i="443"/>
  <c r="Z46" i="443"/>
  <c r="Y46" i="443"/>
  <c r="X46" i="443"/>
  <c r="W46" i="443"/>
  <c r="V46" i="443"/>
  <c r="U46" i="443"/>
  <c r="T46" i="443"/>
  <c r="S46" i="443"/>
  <c r="R46" i="443"/>
  <c r="Q46" i="443"/>
  <c r="P46" i="443"/>
  <c r="O46" i="443"/>
  <c r="N46" i="443"/>
  <c r="M46" i="443"/>
  <c r="L46" i="443"/>
  <c r="BX45" i="443"/>
  <c r="BY45" i="443" s="1"/>
  <c r="BT45" i="443"/>
  <c r="BH45" i="443"/>
  <c r="BG45" i="443"/>
  <c r="BF45" i="443"/>
  <c r="BE45" i="443"/>
  <c r="BD45" i="443"/>
  <c r="BC45" i="443"/>
  <c r="BB45" i="443"/>
  <c r="BA45" i="443"/>
  <c r="AZ45" i="443"/>
  <c r="AY45" i="443"/>
  <c r="AN45" i="443"/>
  <c r="AU45" i="443" s="1"/>
  <c r="AL45" i="443"/>
  <c r="AM45" i="443" s="1"/>
  <c r="AK45" i="443"/>
  <c r="AI45" i="443"/>
  <c r="AJ45" i="443" s="1"/>
  <c r="AH45" i="443"/>
  <c r="AG45" i="443"/>
  <c r="AF45" i="443"/>
  <c r="AE45" i="443"/>
  <c r="AD45" i="443"/>
  <c r="AC45" i="443"/>
  <c r="AB45" i="443"/>
  <c r="AA45" i="443"/>
  <c r="Z45" i="443"/>
  <c r="Y45" i="443"/>
  <c r="X45" i="443"/>
  <c r="W45" i="443"/>
  <c r="V45" i="443"/>
  <c r="U45" i="443"/>
  <c r="T45" i="443"/>
  <c r="S45" i="443"/>
  <c r="R45" i="443"/>
  <c r="Q45" i="443"/>
  <c r="P45" i="443"/>
  <c r="O45" i="443"/>
  <c r="N45" i="443"/>
  <c r="M45" i="443"/>
  <c r="L45" i="443"/>
  <c r="BX44" i="443"/>
  <c r="BY44" i="443" s="1"/>
  <c r="BN44" i="443"/>
  <c r="BH44" i="443"/>
  <c r="BK44" i="443" s="1"/>
  <c r="BG44" i="443"/>
  <c r="BF44" i="443"/>
  <c r="BE44" i="443"/>
  <c r="BD44" i="443"/>
  <c r="BC44" i="443"/>
  <c r="BB44" i="443"/>
  <c r="BA44" i="443"/>
  <c r="AZ44" i="443"/>
  <c r="AY44" i="443"/>
  <c r="AN44" i="443"/>
  <c r="BM44" i="443" s="1"/>
  <c r="AL44" i="443"/>
  <c r="AM44" i="443" s="1"/>
  <c r="AK44" i="443"/>
  <c r="AI44" i="443"/>
  <c r="AJ44" i="443" s="1"/>
  <c r="AH44" i="443"/>
  <c r="AG44" i="443"/>
  <c r="AF44" i="443"/>
  <c r="AE44" i="443"/>
  <c r="AD44" i="443"/>
  <c r="AC44" i="443"/>
  <c r="AB44" i="443"/>
  <c r="AA44" i="443"/>
  <c r="Z44" i="443"/>
  <c r="Y44" i="443"/>
  <c r="X44" i="443"/>
  <c r="W44" i="443"/>
  <c r="V44" i="443"/>
  <c r="U44" i="443"/>
  <c r="T44" i="443"/>
  <c r="S44" i="443"/>
  <c r="R44" i="443"/>
  <c r="Q44" i="443"/>
  <c r="P44" i="443"/>
  <c r="O44" i="443"/>
  <c r="N44" i="443"/>
  <c r="M44" i="443"/>
  <c r="L44" i="443"/>
  <c r="BX43" i="443"/>
  <c r="BY43" i="443" s="1"/>
  <c r="BH43" i="443"/>
  <c r="BG43" i="443"/>
  <c r="BF43" i="443"/>
  <c r="BE43" i="443"/>
  <c r="BD43" i="443"/>
  <c r="BC43" i="443"/>
  <c r="BB43" i="443"/>
  <c r="BA43" i="443"/>
  <c r="AZ43" i="443"/>
  <c r="AY43" i="443"/>
  <c r="AN43" i="443"/>
  <c r="AL43" i="443"/>
  <c r="AM43" i="443" s="1"/>
  <c r="AK43" i="443"/>
  <c r="AI43" i="443"/>
  <c r="AJ43" i="443" s="1"/>
  <c r="AH43" i="443"/>
  <c r="AG43" i="443"/>
  <c r="AF43" i="443"/>
  <c r="AE43" i="443"/>
  <c r="AD43" i="443"/>
  <c r="AC43" i="443"/>
  <c r="AB43" i="443"/>
  <c r="AA43" i="443"/>
  <c r="Z43" i="443"/>
  <c r="Y43" i="443"/>
  <c r="X43" i="443"/>
  <c r="W43" i="443"/>
  <c r="V43" i="443"/>
  <c r="U43" i="443"/>
  <c r="T43" i="443"/>
  <c r="S43" i="443"/>
  <c r="R43" i="443"/>
  <c r="Q43" i="443"/>
  <c r="P43" i="443"/>
  <c r="O43" i="443"/>
  <c r="N43" i="443"/>
  <c r="M43" i="443"/>
  <c r="L43" i="443"/>
  <c r="BX42" i="443"/>
  <c r="BY42" i="443" s="1"/>
  <c r="BH42" i="443"/>
  <c r="BG42" i="443"/>
  <c r="BF42" i="443"/>
  <c r="BE42" i="443"/>
  <c r="BD42" i="443"/>
  <c r="BC42" i="443"/>
  <c r="BB42" i="443"/>
  <c r="BA42" i="443"/>
  <c r="AZ42" i="443"/>
  <c r="AY42" i="443"/>
  <c r="AN42" i="443"/>
  <c r="BQ42" i="443" s="1"/>
  <c r="AL42" i="443"/>
  <c r="AM42" i="443" s="1"/>
  <c r="AK42" i="443"/>
  <c r="AI42" i="443"/>
  <c r="AJ42" i="443" s="1"/>
  <c r="AH42" i="443"/>
  <c r="AG42" i="443"/>
  <c r="AF42" i="443"/>
  <c r="AE42" i="443"/>
  <c r="AD42" i="443"/>
  <c r="AC42" i="443"/>
  <c r="AB42" i="443"/>
  <c r="AA42" i="443"/>
  <c r="Z42" i="443"/>
  <c r="Y42" i="443"/>
  <c r="X42" i="443"/>
  <c r="W42" i="443"/>
  <c r="V42" i="443"/>
  <c r="U42" i="443"/>
  <c r="T42" i="443"/>
  <c r="S42" i="443"/>
  <c r="R42" i="443"/>
  <c r="Q42" i="443"/>
  <c r="P42" i="443"/>
  <c r="O42" i="443"/>
  <c r="N42" i="443"/>
  <c r="M42" i="443"/>
  <c r="L42" i="443"/>
  <c r="BX41" i="443"/>
  <c r="BY41" i="443" s="1"/>
  <c r="BH41" i="443"/>
  <c r="BG41" i="443"/>
  <c r="BF41" i="443"/>
  <c r="BE41" i="443"/>
  <c r="BD41" i="443"/>
  <c r="BC41" i="443"/>
  <c r="BB41" i="443"/>
  <c r="BA41" i="443"/>
  <c r="AZ41" i="443"/>
  <c r="AY41" i="443"/>
  <c r="AN41" i="443"/>
  <c r="BN41" i="443" s="1"/>
  <c r="AL41" i="443"/>
  <c r="AM41" i="443" s="1"/>
  <c r="AK41" i="443"/>
  <c r="AI41" i="443"/>
  <c r="AJ41" i="443" s="1"/>
  <c r="AH41" i="443"/>
  <c r="AG41" i="443"/>
  <c r="AF41" i="443"/>
  <c r="AE41" i="443"/>
  <c r="AD41" i="443"/>
  <c r="AC41" i="443"/>
  <c r="AB41" i="443"/>
  <c r="AA41" i="443"/>
  <c r="Z41" i="443"/>
  <c r="Y41" i="443"/>
  <c r="X41" i="443"/>
  <c r="W41" i="443"/>
  <c r="V41" i="443"/>
  <c r="U41" i="443"/>
  <c r="T41" i="443"/>
  <c r="S41" i="443"/>
  <c r="R41" i="443"/>
  <c r="Q41" i="443"/>
  <c r="P41" i="443"/>
  <c r="O41" i="443"/>
  <c r="N41" i="443"/>
  <c r="M41" i="443"/>
  <c r="L41" i="443"/>
  <c r="BX40" i="443"/>
  <c r="BY40" i="443" s="1"/>
  <c r="BH40" i="443"/>
  <c r="BG40" i="443"/>
  <c r="BF40" i="443"/>
  <c r="BE40" i="443"/>
  <c r="BD40" i="443"/>
  <c r="BC40" i="443"/>
  <c r="BB40" i="443"/>
  <c r="BA40" i="443"/>
  <c r="AZ40" i="443"/>
  <c r="AY40" i="443"/>
  <c r="AN40" i="443"/>
  <c r="BR40" i="443" s="1"/>
  <c r="AL40" i="443"/>
  <c r="AM40" i="443" s="1"/>
  <c r="AK40" i="443"/>
  <c r="AI40" i="443"/>
  <c r="AJ40" i="443" s="1"/>
  <c r="AH40" i="443"/>
  <c r="AG40" i="443"/>
  <c r="AF40" i="443"/>
  <c r="AE40" i="443"/>
  <c r="AD40" i="443"/>
  <c r="AC40" i="443"/>
  <c r="AB40" i="443"/>
  <c r="AA40" i="443"/>
  <c r="Z40" i="443"/>
  <c r="Y40" i="443"/>
  <c r="X40" i="443"/>
  <c r="W40" i="443"/>
  <c r="V40" i="443"/>
  <c r="U40" i="443"/>
  <c r="T40" i="443"/>
  <c r="S40" i="443"/>
  <c r="R40" i="443"/>
  <c r="Q40" i="443"/>
  <c r="P40" i="443"/>
  <c r="O40" i="443"/>
  <c r="N40" i="443"/>
  <c r="M40" i="443"/>
  <c r="L40" i="443"/>
  <c r="BX39" i="443"/>
  <c r="BY39" i="443" s="1"/>
  <c r="BN39" i="443"/>
  <c r="BH39" i="443"/>
  <c r="BJ39" i="443" s="1"/>
  <c r="BG39" i="443"/>
  <c r="BF39" i="443"/>
  <c r="BE39" i="443"/>
  <c r="BD39" i="443"/>
  <c r="BC39" i="443"/>
  <c r="BB39" i="443"/>
  <c r="BA39" i="443"/>
  <c r="AZ39" i="443"/>
  <c r="AY39" i="443"/>
  <c r="AN39" i="443"/>
  <c r="AL39" i="443"/>
  <c r="AM39" i="443" s="1"/>
  <c r="AK39" i="443"/>
  <c r="AI39" i="443"/>
  <c r="AJ39" i="443"/>
  <c r="AH39" i="443"/>
  <c r="AG39" i="443"/>
  <c r="AF39" i="443"/>
  <c r="AE39" i="443"/>
  <c r="AD39" i="443"/>
  <c r="AC39" i="443"/>
  <c r="AB39" i="443"/>
  <c r="AA39" i="443"/>
  <c r="Z39" i="443"/>
  <c r="Y39" i="443"/>
  <c r="X39" i="443"/>
  <c r="W39" i="443"/>
  <c r="V39" i="443"/>
  <c r="U39" i="443"/>
  <c r="T39" i="443"/>
  <c r="S39" i="443"/>
  <c r="R39" i="443"/>
  <c r="Q39" i="443"/>
  <c r="P39" i="443"/>
  <c r="O39" i="443"/>
  <c r="N39" i="443"/>
  <c r="M39" i="443"/>
  <c r="L39" i="443"/>
  <c r="BX38" i="443"/>
  <c r="BY38" i="443" s="1"/>
  <c r="BH38" i="443"/>
  <c r="BI38" i="443" s="1"/>
  <c r="BG38" i="443"/>
  <c r="BF38" i="443"/>
  <c r="BE38" i="443"/>
  <c r="BD38" i="443"/>
  <c r="BC38" i="443"/>
  <c r="BB38" i="443"/>
  <c r="BA38" i="443"/>
  <c r="AZ38" i="443"/>
  <c r="AY38" i="443"/>
  <c r="AN38" i="443"/>
  <c r="AS38" i="443" s="1"/>
  <c r="AL38" i="443"/>
  <c r="AM38" i="443" s="1"/>
  <c r="AK38" i="443"/>
  <c r="AI38" i="443"/>
  <c r="AJ38" i="443" s="1"/>
  <c r="AH38" i="443"/>
  <c r="AG38" i="443"/>
  <c r="AF38" i="443"/>
  <c r="AE38" i="443"/>
  <c r="AD38" i="443"/>
  <c r="AC38" i="443"/>
  <c r="AB38" i="443"/>
  <c r="AA38" i="443"/>
  <c r="Z38" i="443"/>
  <c r="Y38" i="443"/>
  <c r="X38" i="443"/>
  <c r="W38" i="443"/>
  <c r="V38" i="443"/>
  <c r="U38" i="443"/>
  <c r="T38" i="443"/>
  <c r="S38" i="443"/>
  <c r="R38" i="443"/>
  <c r="Q38" i="443"/>
  <c r="P38" i="443"/>
  <c r="O38" i="443"/>
  <c r="N38" i="443"/>
  <c r="M38" i="443"/>
  <c r="L38" i="443"/>
  <c r="BX37" i="443"/>
  <c r="BY37" i="443" s="1"/>
  <c r="BH37" i="443"/>
  <c r="BJ37" i="443" s="1"/>
  <c r="BG37" i="443"/>
  <c r="BF37" i="443"/>
  <c r="BE37" i="443"/>
  <c r="BD37" i="443"/>
  <c r="BC37" i="443"/>
  <c r="BB37" i="443"/>
  <c r="BA37" i="443"/>
  <c r="AZ37" i="443"/>
  <c r="AY37" i="443"/>
  <c r="AN37" i="443"/>
  <c r="BO37" i="443" s="1"/>
  <c r="AL37" i="443"/>
  <c r="AM37" i="443" s="1"/>
  <c r="AK37" i="443"/>
  <c r="AI37" i="443"/>
  <c r="AJ37" i="443" s="1"/>
  <c r="AH37" i="443"/>
  <c r="AG37" i="443"/>
  <c r="AF37" i="443"/>
  <c r="AE37" i="443"/>
  <c r="AD37" i="443"/>
  <c r="AC37" i="443"/>
  <c r="AB37" i="443"/>
  <c r="AA37" i="443"/>
  <c r="Z37" i="443"/>
  <c r="Y37" i="443"/>
  <c r="X37" i="443"/>
  <c r="W37" i="443"/>
  <c r="V37" i="443"/>
  <c r="U37" i="443"/>
  <c r="T37" i="443"/>
  <c r="S37" i="443"/>
  <c r="R37" i="443"/>
  <c r="Q37" i="443"/>
  <c r="P37" i="443"/>
  <c r="O37" i="443"/>
  <c r="N37" i="443"/>
  <c r="M37" i="443"/>
  <c r="L37" i="443"/>
  <c r="BX36" i="443"/>
  <c r="BY36" i="443" s="1"/>
  <c r="BQ36" i="443"/>
  <c r="BH36" i="443"/>
  <c r="BI36" i="443" s="1"/>
  <c r="BG36" i="443"/>
  <c r="BF36" i="443"/>
  <c r="BE36" i="443"/>
  <c r="BD36" i="443"/>
  <c r="BC36" i="443"/>
  <c r="BB36" i="443"/>
  <c r="BA36" i="443"/>
  <c r="AZ36" i="443"/>
  <c r="AY36" i="443"/>
  <c r="AR36" i="443"/>
  <c r="AN36" i="443"/>
  <c r="BO36" i="443" s="1"/>
  <c r="AL36" i="443"/>
  <c r="AM36" i="443" s="1"/>
  <c r="AK36" i="443"/>
  <c r="AJ36" i="443"/>
  <c r="AI36" i="443"/>
  <c r="AH36" i="443"/>
  <c r="AG36" i="443"/>
  <c r="AF36" i="443"/>
  <c r="AE36" i="443"/>
  <c r="AD36" i="443"/>
  <c r="AC36" i="443"/>
  <c r="AB36" i="443"/>
  <c r="AA36" i="443"/>
  <c r="Z36" i="443"/>
  <c r="Y36" i="443"/>
  <c r="X36" i="443"/>
  <c r="W36" i="443"/>
  <c r="V36" i="443"/>
  <c r="U36" i="443"/>
  <c r="T36" i="443"/>
  <c r="S36" i="443"/>
  <c r="R36" i="443"/>
  <c r="Q36" i="443"/>
  <c r="P36" i="443"/>
  <c r="O36" i="443"/>
  <c r="N36" i="443"/>
  <c r="M36" i="443"/>
  <c r="L36" i="443"/>
  <c r="BX35" i="443"/>
  <c r="BY35" i="443" s="1"/>
  <c r="BH35" i="443"/>
  <c r="BI35" i="443" s="1"/>
  <c r="BG35" i="443"/>
  <c r="BF35" i="443"/>
  <c r="BE35" i="443"/>
  <c r="BD35" i="443"/>
  <c r="BC35" i="443"/>
  <c r="BB35" i="443"/>
  <c r="BA35" i="443"/>
  <c r="AZ35" i="443"/>
  <c r="AY35" i="443"/>
  <c r="AN35" i="443"/>
  <c r="AL35" i="443"/>
  <c r="AM35" i="443" s="1"/>
  <c r="AK35" i="443"/>
  <c r="AI35" i="443"/>
  <c r="AJ35" i="443" s="1"/>
  <c r="AH35" i="443"/>
  <c r="AG35" i="443"/>
  <c r="AF35" i="443"/>
  <c r="AE35" i="443"/>
  <c r="AD35" i="443"/>
  <c r="AC35" i="443"/>
  <c r="AB35" i="443"/>
  <c r="AA35" i="443"/>
  <c r="Z35" i="443"/>
  <c r="Y35" i="443"/>
  <c r="X35" i="443"/>
  <c r="W35" i="443"/>
  <c r="V35" i="443"/>
  <c r="U35" i="443"/>
  <c r="T35" i="443"/>
  <c r="S35" i="443"/>
  <c r="R35" i="443"/>
  <c r="Q35" i="443"/>
  <c r="P35" i="443"/>
  <c r="O35" i="443"/>
  <c r="N35" i="443"/>
  <c r="M35" i="443"/>
  <c r="L35" i="443"/>
  <c r="BX34" i="443"/>
  <c r="BY34" i="443" s="1"/>
  <c r="BH34" i="443"/>
  <c r="BJ34" i="443" s="1"/>
  <c r="BG34" i="443"/>
  <c r="BF34" i="443"/>
  <c r="BE34" i="443"/>
  <c r="BD34" i="443"/>
  <c r="BC34" i="443"/>
  <c r="BB34" i="443"/>
  <c r="BA34" i="443"/>
  <c r="AZ34" i="443"/>
  <c r="AY34" i="443"/>
  <c r="AN34" i="443"/>
  <c r="BP34" i="443" s="1"/>
  <c r="AL34" i="443"/>
  <c r="AM34" i="443"/>
  <c r="AK34" i="443"/>
  <c r="AJ34" i="443"/>
  <c r="AI34" i="443"/>
  <c r="AH34" i="443"/>
  <c r="AG34" i="443"/>
  <c r="AF34" i="443"/>
  <c r="AE34" i="443"/>
  <c r="AD34" i="443"/>
  <c r="AC34" i="443"/>
  <c r="AB34" i="443"/>
  <c r="AA34" i="443"/>
  <c r="Z34" i="443"/>
  <c r="Y34" i="443"/>
  <c r="X34" i="443"/>
  <c r="W34" i="443"/>
  <c r="V34" i="443"/>
  <c r="U34" i="443"/>
  <c r="T34" i="443"/>
  <c r="S34" i="443"/>
  <c r="R34" i="443"/>
  <c r="Q34" i="443"/>
  <c r="P34" i="443"/>
  <c r="O34" i="443"/>
  <c r="N34" i="443"/>
  <c r="M34" i="443"/>
  <c r="L34" i="443"/>
  <c r="BX33" i="443"/>
  <c r="BY33" i="443" s="1"/>
  <c r="BH33" i="443"/>
  <c r="BG33" i="443"/>
  <c r="BF33" i="443"/>
  <c r="BE33" i="443"/>
  <c r="BD33" i="443"/>
  <c r="BC33" i="443"/>
  <c r="BB33" i="443"/>
  <c r="BA33" i="443"/>
  <c r="AZ33" i="443"/>
  <c r="AY33" i="443"/>
  <c r="AN33" i="443"/>
  <c r="BR33" i="443" s="1"/>
  <c r="AL33" i="443"/>
  <c r="AM33" i="443" s="1"/>
  <c r="AK33" i="443"/>
  <c r="AI33" i="443"/>
  <c r="AJ33" i="443" s="1"/>
  <c r="AH33" i="443"/>
  <c r="AG33" i="443"/>
  <c r="AF33" i="443"/>
  <c r="AE33" i="443"/>
  <c r="AD33" i="443"/>
  <c r="AC33" i="443"/>
  <c r="AB33" i="443"/>
  <c r="AA33" i="443"/>
  <c r="Z33" i="443"/>
  <c r="Y33" i="443"/>
  <c r="X33" i="443"/>
  <c r="W33" i="443"/>
  <c r="V33" i="443"/>
  <c r="U33" i="443"/>
  <c r="T33" i="443"/>
  <c r="S33" i="443"/>
  <c r="R33" i="443"/>
  <c r="Q33" i="443"/>
  <c r="P33" i="443"/>
  <c r="O33" i="443"/>
  <c r="N33" i="443"/>
  <c r="M33" i="443"/>
  <c r="L33" i="443"/>
  <c r="BX32" i="443"/>
  <c r="BY32" i="443" s="1"/>
  <c r="BH32" i="443"/>
  <c r="BK32" i="443" s="1"/>
  <c r="BG32" i="443"/>
  <c r="BF32" i="443"/>
  <c r="BE32" i="443"/>
  <c r="BD32" i="443"/>
  <c r="BC32" i="443"/>
  <c r="BB32" i="443"/>
  <c r="BA32" i="443"/>
  <c r="AZ32" i="443"/>
  <c r="AY32" i="443"/>
  <c r="AN32" i="443"/>
  <c r="BQ32" i="443" s="1"/>
  <c r="AL32" i="443"/>
  <c r="AM32" i="443" s="1"/>
  <c r="AK32" i="443"/>
  <c r="AI32" i="443"/>
  <c r="AJ32" i="443" s="1"/>
  <c r="AH32" i="443"/>
  <c r="AG32" i="443"/>
  <c r="AF32" i="443"/>
  <c r="AE32" i="443"/>
  <c r="AD32" i="443"/>
  <c r="AC32" i="443"/>
  <c r="AB32" i="443"/>
  <c r="AA32" i="443"/>
  <c r="Z32" i="443"/>
  <c r="Y32" i="443"/>
  <c r="X32" i="443"/>
  <c r="W32" i="443"/>
  <c r="V32" i="443"/>
  <c r="U32" i="443"/>
  <c r="T32" i="443"/>
  <c r="S32" i="443"/>
  <c r="R32" i="443"/>
  <c r="Q32" i="443"/>
  <c r="P32" i="443"/>
  <c r="O32" i="443"/>
  <c r="N32" i="443"/>
  <c r="M32" i="443"/>
  <c r="L32" i="443"/>
  <c r="BX31" i="443"/>
  <c r="BY31" i="443"/>
  <c r="BH31" i="443"/>
  <c r="BG31" i="443"/>
  <c r="BF31" i="443"/>
  <c r="BE31" i="443"/>
  <c r="BD31" i="443"/>
  <c r="BC31" i="443"/>
  <c r="BB31" i="443"/>
  <c r="BA31" i="443"/>
  <c r="AZ31" i="443"/>
  <c r="AY31" i="443"/>
  <c r="AN31" i="443"/>
  <c r="BR31" i="443" s="1"/>
  <c r="AL31" i="443"/>
  <c r="AM31" i="443" s="1"/>
  <c r="AK31" i="443"/>
  <c r="AI31" i="443"/>
  <c r="AJ31" i="443" s="1"/>
  <c r="AH31" i="443"/>
  <c r="AG31" i="443"/>
  <c r="AF31" i="443"/>
  <c r="AE31" i="443"/>
  <c r="AD31" i="443"/>
  <c r="AC31" i="443"/>
  <c r="AB31" i="443"/>
  <c r="AA31" i="443"/>
  <c r="Z31" i="443"/>
  <c r="Y31" i="443"/>
  <c r="X31" i="443"/>
  <c r="W31" i="443"/>
  <c r="V31" i="443"/>
  <c r="U31" i="443"/>
  <c r="T31" i="443"/>
  <c r="S31" i="443"/>
  <c r="R31" i="443"/>
  <c r="Q31" i="443"/>
  <c r="P31" i="443"/>
  <c r="O31" i="443"/>
  <c r="N31" i="443"/>
  <c r="M31" i="443"/>
  <c r="L31" i="443"/>
  <c r="BY30" i="443"/>
  <c r="BX30" i="443"/>
  <c r="BI30" i="443"/>
  <c r="BH30" i="443"/>
  <c r="BK30" i="443" s="1"/>
  <c r="BJ30" i="443"/>
  <c r="BG30" i="443"/>
  <c r="BF30" i="443"/>
  <c r="BE30" i="443"/>
  <c r="BD30" i="443"/>
  <c r="BC30" i="443"/>
  <c r="BB30" i="443"/>
  <c r="BA30" i="443"/>
  <c r="AZ30" i="443"/>
  <c r="AY30" i="443"/>
  <c r="AN30" i="443"/>
  <c r="AV30" i="443" s="1"/>
  <c r="AW30" i="443" s="1"/>
  <c r="AL30" i="443"/>
  <c r="AM30" i="443" s="1"/>
  <c r="AK30" i="443"/>
  <c r="AI30" i="443"/>
  <c r="AJ30" i="443"/>
  <c r="AH30" i="443"/>
  <c r="AG30" i="443"/>
  <c r="AF30" i="443"/>
  <c r="AE30" i="443"/>
  <c r="AD30" i="443"/>
  <c r="AC30" i="443"/>
  <c r="AB30" i="443"/>
  <c r="AA30" i="443"/>
  <c r="Z30" i="443"/>
  <c r="Y30" i="443"/>
  <c r="X30" i="443"/>
  <c r="W30" i="443"/>
  <c r="V30" i="443"/>
  <c r="U30" i="443"/>
  <c r="T30" i="443"/>
  <c r="S30" i="443"/>
  <c r="R30" i="443"/>
  <c r="Q30" i="443"/>
  <c r="P30" i="443"/>
  <c r="O30" i="443"/>
  <c r="N30" i="443"/>
  <c r="M30" i="443"/>
  <c r="L30" i="443"/>
  <c r="BX29" i="443"/>
  <c r="BY29" i="443" s="1"/>
  <c r="BH29" i="443"/>
  <c r="BI29" i="443" s="1"/>
  <c r="BG29" i="443"/>
  <c r="BF29" i="443"/>
  <c r="BE29" i="443"/>
  <c r="BD29" i="443"/>
  <c r="BC29" i="443"/>
  <c r="BB29" i="443"/>
  <c r="BA29" i="443"/>
  <c r="AZ29" i="443"/>
  <c r="AY29" i="443"/>
  <c r="AN29" i="443"/>
  <c r="AL29" i="443"/>
  <c r="AM29" i="443" s="1"/>
  <c r="AK29" i="443"/>
  <c r="AI29" i="443"/>
  <c r="AJ29" i="443" s="1"/>
  <c r="AH29" i="443"/>
  <c r="AG29" i="443"/>
  <c r="AF29" i="443"/>
  <c r="AE29" i="443"/>
  <c r="AD29" i="443"/>
  <c r="AC29" i="443"/>
  <c r="AB29" i="443"/>
  <c r="AA29" i="443"/>
  <c r="Z29" i="443"/>
  <c r="Y29" i="443"/>
  <c r="X29" i="443"/>
  <c r="W29" i="443"/>
  <c r="V29" i="443"/>
  <c r="U29" i="443"/>
  <c r="T29" i="443"/>
  <c r="S29" i="443"/>
  <c r="R29" i="443"/>
  <c r="Q29" i="443"/>
  <c r="P29" i="443"/>
  <c r="O29" i="443"/>
  <c r="N29" i="443"/>
  <c r="M29" i="443"/>
  <c r="L29" i="443"/>
  <c r="BX28" i="443"/>
  <c r="BY28" i="443" s="1"/>
  <c r="BH28" i="443"/>
  <c r="BI28" i="443" s="1"/>
  <c r="BG28" i="443"/>
  <c r="BF28" i="443"/>
  <c r="BE28" i="443"/>
  <c r="BD28" i="443"/>
  <c r="BC28" i="443"/>
  <c r="BB28" i="443"/>
  <c r="BA28" i="443"/>
  <c r="AZ28" i="443"/>
  <c r="AY28" i="443"/>
  <c r="AN28" i="443"/>
  <c r="AL28" i="443"/>
  <c r="AM28" i="443" s="1"/>
  <c r="AK28" i="443"/>
  <c r="AI28" i="443"/>
  <c r="AJ28" i="443" s="1"/>
  <c r="AH28" i="443"/>
  <c r="AG28" i="443"/>
  <c r="AF28" i="443"/>
  <c r="AE28" i="443"/>
  <c r="AD28" i="443"/>
  <c r="AC28" i="443"/>
  <c r="AB28" i="443"/>
  <c r="AA28" i="443"/>
  <c r="Z28" i="443"/>
  <c r="Y28" i="443"/>
  <c r="X28" i="443"/>
  <c r="W28" i="443"/>
  <c r="V28" i="443"/>
  <c r="U28" i="443"/>
  <c r="T28" i="443"/>
  <c r="S28" i="443"/>
  <c r="R28" i="443"/>
  <c r="Q28" i="443"/>
  <c r="P28" i="443"/>
  <c r="O28" i="443"/>
  <c r="N28" i="443"/>
  <c r="M28" i="443"/>
  <c r="L28" i="443"/>
  <c r="BX27" i="443"/>
  <c r="BY27" i="443" s="1"/>
  <c r="BH27" i="443"/>
  <c r="BI27" i="443" s="1"/>
  <c r="BG27" i="443"/>
  <c r="BF27" i="443"/>
  <c r="BE27" i="443"/>
  <c r="BD27" i="443"/>
  <c r="BC27" i="443"/>
  <c r="BB27" i="443"/>
  <c r="BA27" i="443"/>
  <c r="AZ27" i="443"/>
  <c r="AY27" i="443"/>
  <c r="AN27" i="443"/>
  <c r="AL27" i="443"/>
  <c r="AM27" i="443" s="1"/>
  <c r="AK27" i="443"/>
  <c r="AI27" i="443"/>
  <c r="AJ27" i="443" s="1"/>
  <c r="AH27" i="443"/>
  <c r="AG27" i="443"/>
  <c r="AF27" i="443"/>
  <c r="AE27" i="443"/>
  <c r="AD27" i="443"/>
  <c r="AC27" i="443"/>
  <c r="AB27" i="443"/>
  <c r="AA27" i="443"/>
  <c r="Z27" i="443"/>
  <c r="Y27" i="443"/>
  <c r="X27" i="443"/>
  <c r="W27" i="443"/>
  <c r="V27" i="443"/>
  <c r="U27" i="443"/>
  <c r="T27" i="443"/>
  <c r="S27" i="443"/>
  <c r="R27" i="443"/>
  <c r="Q27" i="443"/>
  <c r="P27" i="443"/>
  <c r="O27" i="443"/>
  <c r="N27" i="443"/>
  <c r="M27" i="443"/>
  <c r="L27" i="443"/>
  <c r="BX26" i="443"/>
  <c r="BY26" i="443" s="1"/>
  <c r="BH26" i="443"/>
  <c r="BK26" i="443" s="1"/>
  <c r="BG26" i="443"/>
  <c r="BF26" i="443"/>
  <c r="BE26" i="443"/>
  <c r="BD26" i="443"/>
  <c r="BC26" i="443"/>
  <c r="BB26" i="443"/>
  <c r="BA26" i="443"/>
  <c r="AZ26" i="443"/>
  <c r="AY26" i="443"/>
  <c r="AT26" i="443"/>
  <c r="AN26" i="443"/>
  <c r="BQ26" i="443" s="1"/>
  <c r="AL26" i="443"/>
  <c r="AM26" i="443" s="1"/>
  <c r="AK26" i="443"/>
  <c r="AI26" i="443"/>
  <c r="AJ26" i="443" s="1"/>
  <c r="AH26" i="443"/>
  <c r="AG26" i="443"/>
  <c r="AF26" i="443"/>
  <c r="AE26" i="443"/>
  <c r="AD26" i="443"/>
  <c r="AC26" i="443"/>
  <c r="AB26" i="443"/>
  <c r="AA26" i="443"/>
  <c r="Z26" i="443"/>
  <c r="Y26" i="443"/>
  <c r="X26" i="443"/>
  <c r="W26" i="443"/>
  <c r="V26" i="443"/>
  <c r="U26" i="443"/>
  <c r="T26" i="443"/>
  <c r="S26" i="443"/>
  <c r="R26" i="443"/>
  <c r="Q26" i="443"/>
  <c r="P26" i="443"/>
  <c r="O26" i="443"/>
  <c r="N26" i="443"/>
  <c r="M26" i="443"/>
  <c r="L26" i="443"/>
  <c r="BX25" i="443"/>
  <c r="BY25" i="443" s="1"/>
  <c r="BH25" i="443"/>
  <c r="BI25" i="443" s="1"/>
  <c r="BG25" i="443"/>
  <c r="BF25" i="443"/>
  <c r="BE25" i="443"/>
  <c r="BD25" i="443"/>
  <c r="BC25" i="443"/>
  <c r="BB25" i="443"/>
  <c r="BA25" i="443"/>
  <c r="AZ25" i="443"/>
  <c r="AY25" i="443"/>
  <c r="AN25" i="443"/>
  <c r="BP25" i="443" s="1"/>
  <c r="AL25" i="443"/>
  <c r="AM25" i="443" s="1"/>
  <c r="AK25" i="443"/>
  <c r="AI25" i="443"/>
  <c r="AJ25" i="443" s="1"/>
  <c r="AH25" i="443"/>
  <c r="AG25" i="443"/>
  <c r="AF25" i="443"/>
  <c r="AE25" i="443"/>
  <c r="AD25" i="443"/>
  <c r="AC25" i="443"/>
  <c r="AB25" i="443"/>
  <c r="AA25" i="443"/>
  <c r="Z25" i="443"/>
  <c r="Y25" i="443"/>
  <c r="X25" i="443"/>
  <c r="W25" i="443"/>
  <c r="V25" i="443"/>
  <c r="U25" i="443"/>
  <c r="T25" i="443"/>
  <c r="S25" i="443"/>
  <c r="R25" i="443"/>
  <c r="Q25" i="443"/>
  <c r="P25" i="443"/>
  <c r="O25" i="443"/>
  <c r="N25" i="443"/>
  <c r="M25" i="443"/>
  <c r="L25" i="443"/>
  <c r="BX24" i="443"/>
  <c r="BY24" i="443" s="1"/>
  <c r="BH24" i="443"/>
  <c r="BG24" i="443"/>
  <c r="BF24" i="443"/>
  <c r="BE24" i="443"/>
  <c r="BD24" i="443"/>
  <c r="BC24" i="443"/>
  <c r="BB24" i="443"/>
  <c r="BA24" i="443"/>
  <c r="AZ24" i="443"/>
  <c r="AY24" i="443"/>
  <c r="AN24" i="443"/>
  <c r="AL24" i="443"/>
  <c r="AM24" i="443" s="1"/>
  <c r="AK24" i="443"/>
  <c r="AI24" i="443"/>
  <c r="AJ24" i="443" s="1"/>
  <c r="AH24" i="443"/>
  <c r="AG24" i="443"/>
  <c r="AF24" i="443"/>
  <c r="AE24" i="443"/>
  <c r="AD24" i="443"/>
  <c r="AC24" i="443"/>
  <c r="AB24" i="443"/>
  <c r="AA24" i="443"/>
  <c r="Z24" i="443"/>
  <c r="Y24" i="443"/>
  <c r="X24" i="443"/>
  <c r="W24" i="443"/>
  <c r="V24" i="443"/>
  <c r="U24" i="443"/>
  <c r="T24" i="443"/>
  <c r="S24" i="443"/>
  <c r="R24" i="443"/>
  <c r="Q24" i="443"/>
  <c r="P24" i="443"/>
  <c r="O24" i="443"/>
  <c r="N24" i="443"/>
  <c r="M24" i="443"/>
  <c r="L24" i="443"/>
  <c r="BX23" i="443"/>
  <c r="BY23" i="443" s="1"/>
  <c r="BT23" i="443"/>
  <c r="BS23" i="443"/>
  <c r="BO23" i="443"/>
  <c r="BN23" i="443"/>
  <c r="BH23" i="443"/>
  <c r="BK23" i="443" s="1"/>
  <c r="BG23" i="443"/>
  <c r="BF23" i="443"/>
  <c r="BE23" i="443"/>
  <c r="BD23" i="443"/>
  <c r="BC23" i="443"/>
  <c r="BB23" i="443"/>
  <c r="BA23" i="443"/>
  <c r="AZ23" i="443"/>
  <c r="AY23" i="443"/>
  <c r="AU23" i="443"/>
  <c r="AT23" i="443"/>
  <c r="AP23" i="443"/>
  <c r="AQ23" i="443" s="1"/>
  <c r="AN23" i="443"/>
  <c r="BP23" i="443" s="1"/>
  <c r="BQ23" i="443"/>
  <c r="AL23" i="443"/>
  <c r="AM23" i="443" s="1"/>
  <c r="AK23" i="443"/>
  <c r="AI23" i="443"/>
  <c r="AH23" i="443"/>
  <c r="AG23" i="443"/>
  <c r="AF23" i="443"/>
  <c r="AE23" i="443"/>
  <c r="AD23" i="443"/>
  <c r="AC23" i="443"/>
  <c r="AB23" i="443"/>
  <c r="AA23" i="443"/>
  <c r="Z23" i="443"/>
  <c r="Y23" i="443"/>
  <c r="X23" i="443"/>
  <c r="W23" i="443"/>
  <c r="V23" i="443"/>
  <c r="U23" i="443"/>
  <c r="T23" i="443"/>
  <c r="S23" i="443"/>
  <c r="R23" i="443"/>
  <c r="Q23" i="443"/>
  <c r="P23" i="443"/>
  <c r="O23" i="443"/>
  <c r="N23" i="443"/>
  <c r="M23" i="443"/>
  <c r="L23" i="443"/>
  <c r="BX22" i="443"/>
  <c r="BH22" i="443"/>
  <c r="BG22" i="443"/>
  <c r="BF22" i="443"/>
  <c r="BE22" i="443"/>
  <c r="BD22" i="443"/>
  <c r="BC22" i="443"/>
  <c r="BB22" i="443"/>
  <c r="BA22" i="443"/>
  <c r="AZ22" i="443"/>
  <c r="AY22" i="443"/>
  <c r="AN22" i="443"/>
  <c r="BS22" i="443" s="1"/>
  <c r="AL22" i="443"/>
  <c r="AM22" i="443" s="1"/>
  <c r="AK22" i="443"/>
  <c r="AI22" i="443"/>
  <c r="AH22" i="443"/>
  <c r="AG22" i="443"/>
  <c r="AF22" i="443"/>
  <c r="AE22" i="443"/>
  <c r="AD22" i="443"/>
  <c r="AC22" i="443"/>
  <c r="AB22" i="443"/>
  <c r="AA22" i="443"/>
  <c r="Z22" i="443"/>
  <c r="Y22" i="443"/>
  <c r="X22" i="443"/>
  <c r="W22" i="443"/>
  <c r="V22" i="443"/>
  <c r="U22" i="443"/>
  <c r="T22" i="443"/>
  <c r="S22" i="443"/>
  <c r="R22" i="443"/>
  <c r="Q22" i="443"/>
  <c r="P22" i="443"/>
  <c r="O22" i="443"/>
  <c r="N22" i="443"/>
  <c r="M22" i="443"/>
  <c r="L22" i="443"/>
  <c r="BH21" i="443"/>
  <c r="N21" i="443"/>
  <c r="M21" i="443"/>
  <c r="L21" i="443"/>
  <c r="J21" i="443"/>
  <c r="I21" i="443"/>
  <c r="H21" i="443"/>
  <c r="G21" i="443"/>
  <c r="BP18" i="443" s="1"/>
  <c r="F21" i="443"/>
  <c r="BS18" i="443"/>
  <c r="BT18" i="443" s="1"/>
  <c r="BC18" i="443"/>
  <c r="AB16" i="443"/>
  <c r="AB15" i="443"/>
  <c r="AB14" i="443"/>
  <c r="BR13" i="443"/>
  <c r="BO13" i="443"/>
  <c r="BL13" i="443"/>
  <c r="BE13" i="443"/>
  <c r="BB13" i="443"/>
  <c r="AY13" i="443"/>
  <c r="U13" i="443"/>
  <c r="R13" i="443"/>
  <c r="O13" i="443"/>
  <c r="N13" i="443"/>
  <c r="M13" i="443"/>
  <c r="L13" i="443"/>
  <c r="U12" i="443"/>
  <c r="R12" i="443"/>
  <c r="O12" i="443"/>
  <c r="N12" i="443"/>
  <c r="M12" i="443"/>
  <c r="L12" i="443"/>
  <c r="BK9" i="443"/>
  <c r="BI9" i="443"/>
  <c r="K9" i="443"/>
  <c r="I9" i="443"/>
  <c r="F9" i="443"/>
  <c r="C9" i="443"/>
  <c r="J5" i="443"/>
  <c r="C5" i="443"/>
  <c r="BN24" i="445"/>
  <c r="BK29" i="445"/>
  <c r="BJ29" i="445"/>
  <c r="AV37" i="445"/>
  <c r="AW37" i="445" s="1"/>
  <c r="AV40" i="445"/>
  <c r="AW40" i="445"/>
  <c r="BT71" i="445"/>
  <c r="BP71" i="445"/>
  <c r="BL71" i="445"/>
  <c r="AU71" i="445"/>
  <c r="BS71" i="445"/>
  <c r="BN71" i="445"/>
  <c r="AV71" i="445"/>
  <c r="AW71" i="445"/>
  <c r="AP71" i="445"/>
  <c r="AQ71" i="445" s="1"/>
  <c r="BR71" i="445"/>
  <c r="AT71" i="445"/>
  <c r="BM71" i="445"/>
  <c r="AO71" i="445"/>
  <c r="BJ73" i="445"/>
  <c r="BK73" i="445"/>
  <c r="BJ84" i="445"/>
  <c r="BY22" i="445"/>
  <c r="AV33" i="445"/>
  <c r="AW33" i="445" s="1"/>
  <c r="BT33" i="445"/>
  <c r="BT36" i="445"/>
  <c r="BP36" i="445"/>
  <c r="BL36" i="445"/>
  <c r="AU36" i="445"/>
  <c r="BO36" i="445"/>
  <c r="AT36" i="445"/>
  <c r="BS36" i="445"/>
  <c r="AP36" i="445"/>
  <c r="AQ36" i="445" s="1"/>
  <c r="BJ38" i="445"/>
  <c r="BI38" i="445"/>
  <c r="AO40" i="445"/>
  <c r="BO41" i="445"/>
  <c r="BT51" i="445"/>
  <c r="BP51" i="445"/>
  <c r="AU51" i="445"/>
  <c r="AR51" i="445"/>
  <c r="AP51" i="445"/>
  <c r="AQ51" i="445" s="1"/>
  <c r="BS52" i="445"/>
  <c r="BO52" i="445"/>
  <c r="AT52" i="445"/>
  <c r="AP52" i="445"/>
  <c r="AQ52" i="445" s="1"/>
  <c r="BP52" i="445"/>
  <c r="AR52" i="445"/>
  <c r="BT52" i="445"/>
  <c r="BN52" i="445"/>
  <c r="AV52" i="445"/>
  <c r="AW52" i="445" s="1"/>
  <c r="BI66" i="445"/>
  <c r="BK66" i="445"/>
  <c r="AR71" i="445"/>
  <c r="BI73" i="445"/>
  <c r="BR77" i="445"/>
  <c r="BP77" i="445"/>
  <c r="AP77" i="445"/>
  <c r="AQ77" i="445" s="1"/>
  <c r="AJ22" i="445"/>
  <c r="AS24" i="445"/>
  <c r="BO25" i="445"/>
  <c r="AT25" i="445"/>
  <c r="BN25" i="445"/>
  <c r="BT25" i="445"/>
  <c r="BT28" i="445"/>
  <c r="AU28" i="445"/>
  <c r="BS28" i="445"/>
  <c r="AP28" i="445"/>
  <c r="AQ28" i="445" s="1"/>
  <c r="BO28" i="445"/>
  <c r="AT28" i="445"/>
  <c r="BJ30" i="445"/>
  <c r="BI30" i="445"/>
  <c r="AO32" i="445"/>
  <c r="AR33" i="445"/>
  <c r="BK33" i="445"/>
  <c r="AR36" i="445"/>
  <c r="BR36" i="445"/>
  <c r="AS40" i="445"/>
  <c r="AT41" i="445"/>
  <c r="BR45" i="445"/>
  <c r="BN45" i="445"/>
  <c r="AS45" i="445"/>
  <c r="AO45" i="445"/>
  <c r="BP45" i="445"/>
  <c r="AV45" i="445"/>
  <c r="AW45" i="445" s="1"/>
  <c r="BO45" i="445"/>
  <c r="AU45" i="445"/>
  <c r="AP45" i="445"/>
  <c r="AQ45" i="445" s="1"/>
  <c r="BT45" i="445"/>
  <c r="BJ45" i="445"/>
  <c r="BK45" i="445"/>
  <c r="BS45" i="445"/>
  <c r="BQ51" i="445"/>
  <c r="AS52" i="445"/>
  <c r="BL52" i="445"/>
  <c r="BT55" i="445"/>
  <c r="BP55" i="445"/>
  <c r="BL55" i="445"/>
  <c r="AU55" i="445"/>
  <c r="BS55" i="445"/>
  <c r="BN55" i="445"/>
  <c r="AV55" i="445"/>
  <c r="AW55" i="445" s="1"/>
  <c r="AP55" i="445"/>
  <c r="AQ55" i="445" s="1"/>
  <c r="BR55" i="445"/>
  <c r="AO55" i="445"/>
  <c r="BM55" i="445"/>
  <c r="AT55" i="445"/>
  <c r="AP57" i="445"/>
  <c r="AQ57" i="445" s="1"/>
  <c r="BJ57" i="445"/>
  <c r="BK57" i="445"/>
  <c r="BK64" i="445"/>
  <c r="BJ64" i="445"/>
  <c r="AO67" i="445"/>
  <c r="AO68" i="445"/>
  <c r="BK68" i="445"/>
  <c r="BJ68" i="445"/>
  <c r="BI68" i="445"/>
  <c r="BI70" i="445"/>
  <c r="BK70" i="445"/>
  <c r="BJ70" i="445"/>
  <c r="BS72" i="445"/>
  <c r="BO72" i="445"/>
  <c r="AT72" i="445"/>
  <c r="AP72" i="445"/>
  <c r="AQ72" i="445" s="1"/>
  <c r="BT72" i="445"/>
  <c r="BN72" i="445"/>
  <c r="AV72" i="445"/>
  <c r="AW72" i="445" s="1"/>
  <c r="BR72" i="445"/>
  <c r="AO72" i="445"/>
  <c r="BM72" i="445"/>
  <c r="AU72" i="445"/>
  <c r="BP72" i="445"/>
  <c r="BR73" i="445"/>
  <c r="BN73" i="445"/>
  <c r="AS73" i="445"/>
  <c r="AO73" i="445"/>
  <c r="BQ73" i="445"/>
  <c r="BL73" i="445"/>
  <c r="AR73" i="445"/>
  <c r="BP73" i="445"/>
  <c r="AV73" i="445"/>
  <c r="AW73" i="445" s="1"/>
  <c r="BO73" i="445"/>
  <c r="BM77" i="445"/>
  <c r="BT83" i="445"/>
  <c r="BP83" i="445"/>
  <c r="AU83" i="445"/>
  <c r="BO83" i="445"/>
  <c r="AR83" i="445"/>
  <c r="AV83" i="445"/>
  <c r="AW83" i="445" s="1"/>
  <c r="AP83" i="445"/>
  <c r="AQ83" i="445" s="1"/>
  <c r="BN83" i="445"/>
  <c r="BS84" i="445"/>
  <c r="BO84" i="445"/>
  <c r="AT84" i="445"/>
  <c r="AP84" i="445"/>
  <c r="AQ84" i="445" s="1"/>
  <c r="BP84" i="445"/>
  <c r="AR84" i="445"/>
  <c r="BT84" i="445"/>
  <c r="BN84" i="445"/>
  <c r="AV84" i="445"/>
  <c r="AW84" i="445" s="1"/>
  <c r="BQ84" i="445"/>
  <c r="BS88" i="445"/>
  <c r="BT88" i="445"/>
  <c r="BR88" i="445"/>
  <c r="BM88" i="445"/>
  <c r="BR93" i="445"/>
  <c r="BN93" i="445"/>
  <c r="AS93" i="445"/>
  <c r="AO93" i="445"/>
  <c r="BP93" i="445"/>
  <c r="AV93" i="445"/>
  <c r="AW93" i="445" s="1"/>
  <c r="BO93" i="445"/>
  <c r="AU93" i="445"/>
  <c r="AP93" i="445"/>
  <c r="AQ93" i="445" s="1"/>
  <c r="BT93" i="445"/>
  <c r="BQ93" i="445"/>
  <c r="BL93" i="445"/>
  <c r="AR93" i="445"/>
  <c r="BM93" i="445"/>
  <c r="BT24" i="445"/>
  <c r="BP24" i="445"/>
  <c r="BL24" i="445"/>
  <c r="AU24" i="445"/>
  <c r="BS24" i="445"/>
  <c r="BO24" i="445"/>
  <c r="AT24" i="445"/>
  <c r="AP24" i="445"/>
  <c r="AQ24" i="445" s="1"/>
  <c r="AV24" i="445"/>
  <c r="AW24" i="445" s="1"/>
  <c r="BJ26" i="445"/>
  <c r="BI26" i="445"/>
  <c r="BS37" i="445"/>
  <c r="AP37" i="445"/>
  <c r="AQ37" i="445" s="1"/>
  <c r="BN37" i="445"/>
  <c r="AO37" i="445"/>
  <c r="BT37" i="445"/>
  <c r="BT40" i="445"/>
  <c r="BP40" i="445"/>
  <c r="BL40" i="445"/>
  <c r="AU40" i="445"/>
  <c r="BS40" i="445"/>
  <c r="AP40" i="445"/>
  <c r="AQ40" i="445"/>
  <c r="BO40" i="445"/>
  <c r="AT40" i="445"/>
  <c r="BN40" i="445"/>
  <c r="BK50" i="445"/>
  <c r="AP61" i="445"/>
  <c r="AQ61" i="445" s="1"/>
  <c r="BJ61" i="445"/>
  <c r="BK61" i="445"/>
  <c r="BI61" i="445"/>
  <c r="BI86" i="445"/>
  <c r="BK86" i="445"/>
  <c r="BJ86" i="445"/>
  <c r="AU87" i="445"/>
  <c r="BS87" i="445"/>
  <c r="AP87" i="445"/>
  <c r="AQ87" i="445" s="1"/>
  <c r="BR87" i="445"/>
  <c r="BO87" i="445"/>
  <c r="AR87" i="445"/>
  <c r="BI22" i="445"/>
  <c r="AO24" i="445"/>
  <c r="BQ24" i="445"/>
  <c r="BK26" i="445"/>
  <c r="BI29" i="445"/>
  <c r="BS33" i="445"/>
  <c r="BO33" i="445"/>
  <c r="AT33" i="445"/>
  <c r="AP33" i="445"/>
  <c r="AQ33" i="445" s="1"/>
  <c r="BR33" i="445"/>
  <c r="AO33" i="445"/>
  <c r="BN33" i="445"/>
  <c r="AS33" i="445"/>
  <c r="BL33" i="445"/>
  <c r="AV36" i="445"/>
  <c r="AW36" i="445" s="1"/>
  <c r="BN36" i="445"/>
  <c r="BQ40" i="445"/>
  <c r="BR41" i="445"/>
  <c r="BN41" i="445"/>
  <c r="AS41" i="445"/>
  <c r="AO41" i="445"/>
  <c r="BQ41" i="445"/>
  <c r="BL41" i="445"/>
  <c r="AR41" i="445"/>
  <c r="BP41" i="445"/>
  <c r="AV41" i="445"/>
  <c r="AW41" i="445" s="1"/>
  <c r="BQ52" i="445"/>
  <c r="BO71" i="445"/>
  <c r="BJ77" i="445"/>
  <c r="BK77" i="445"/>
  <c r="BI77" i="445"/>
  <c r="AM22" i="445"/>
  <c r="BK22" i="445"/>
  <c r="AR24" i="445"/>
  <c r="BR24" i="445"/>
  <c r="BS29" i="445"/>
  <c r="BO29" i="445"/>
  <c r="AT29" i="445"/>
  <c r="AP29" i="445"/>
  <c r="AQ29" i="445" s="1"/>
  <c r="BN29" i="445"/>
  <c r="AS29" i="445"/>
  <c r="AO29" i="445"/>
  <c r="BR29" i="445"/>
  <c r="AV29" i="445"/>
  <c r="AW29" i="445" s="1"/>
  <c r="BL29" i="445"/>
  <c r="BT29" i="445"/>
  <c r="BT32" i="445"/>
  <c r="BL32" i="445"/>
  <c r="AU32" i="445"/>
  <c r="BO32" i="445"/>
  <c r="BS32" i="445"/>
  <c r="AP32" i="445"/>
  <c r="AQ32" i="445" s="1"/>
  <c r="BN32" i="445"/>
  <c r="BM33" i="445"/>
  <c r="BJ34" i="445"/>
  <c r="BI34" i="445"/>
  <c r="AO36" i="445"/>
  <c r="BQ36" i="445"/>
  <c r="BJ37" i="445"/>
  <c r="BP37" i="445"/>
  <c r="BK38" i="445"/>
  <c r="AR40" i="445"/>
  <c r="BR40" i="445"/>
  <c r="AP41" i="445"/>
  <c r="AQ41" i="445" s="1"/>
  <c r="BJ41" i="445"/>
  <c r="BK41" i="445"/>
  <c r="BS41" i="445"/>
  <c r="BK48" i="445"/>
  <c r="BJ48" i="445"/>
  <c r="BM51" i="445"/>
  <c r="AO52" i="445"/>
  <c r="BI52" i="445"/>
  <c r="BR52" i="445"/>
  <c r="BI54" i="445"/>
  <c r="BK54" i="445"/>
  <c r="BJ54" i="445"/>
  <c r="BO56" i="445"/>
  <c r="BT56" i="445"/>
  <c r="BN56" i="445"/>
  <c r="BM56" i="445"/>
  <c r="AO56" i="445"/>
  <c r="BR57" i="445"/>
  <c r="BN57" i="445"/>
  <c r="AS57" i="445"/>
  <c r="AO57" i="445"/>
  <c r="BQ57" i="445"/>
  <c r="BL57" i="445"/>
  <c r="AR57" i="445"/>
  <c r="BP57" i="445"/>
  <c r="AV57" i="445"/>
  <c r="AW57" i="445"/>
  <c r="BO57" i="445"/>
  <c r="BJ66" i="445"/>
  <c r="BT67" i="445"/>
  <c r="BP67" i="445"/>
  <c r="BL67" i="445"/>
  <c r="AU67" i="445"/>
  <c r="BO67" i="445"/>
  <c r="AR67" i="445"/>
  <c r="BS67" i="445"/>
  <c r="AP67" i="445"/>
  <c r="AQ67" i="445" s="1"/>
  <c r="BN67" i="445"/>
  <c r="AV67" i="445"/>
  <c r="AW67" i="445" s="1"/>
  <c r="BS68" i="445"/>
  <c r="BO68" i="445"/>
  <c r="AT68" i="445"/>
  <c r="AP68" i="445"/>
  <c r="AQ68" i="445" s="1"/>
  <c r="BP68" i="445"/>
  <c r="AR68" i="445"/>
  <c r="BT68" i="445"/>
  <c r="BN68" i="445"/>
  <c r="AV68" i="445"/>
  <c r="AW68" i="445" s="1"/>
  <c r="BQ68" i="445"/>
  <c r="AS71" i="445"/>
  <c r="BQ71" i="445"/>
  <c r="AR77" i="445"/>
  <c r="BI82" i="445"/>
  <c r="BK82" i="445"/>
  <c r="BJ93" i="445"/>
  <c r="BK93" i="445"/>
  <c r="BR89" i="445"/>
  <c r="BN89" i="445"/>
  <c r="AS89" i="445"/>
  <c r="AO89" i="445"/>
  <c r="AT89" i="445"/>
  <c r="BM89" i="445"/>
  <c r="BS89" i="445"/>
  <c r="AU100" i="445"/>
  <c r="BQ100" i="445"/>
  <c r="AS103" i="445"/>
  <c r="BM103" i="445"/>
  <c r="BR104" i="445"/>
  <c r="BN104" i="445"/>
  <c r="AS104" i="445"/>
  <c r="AO104" i="445"/>
  <c r="BS104" i="445"/>
  <c r="BO104" i="445"/>
  <c r="AT104" i="445"/>
  <c r="AP104" i="445"/>
  <c r="AQ104" i="445" s="1"/>
  <c r="AV104" i="445"/>
  <c r="AW104" i="445" s="1"/>
  <c r="BL104" i="445"/>
  <c r="BT104" i="445"/>
  <c r="BS107" i="445"/>
  <c r="BO107" i="445"/>
  <c r="AT107" i="445"/>
  <c r="AP107" i="445"/>
  <c r="AQ107" i="445" s="1"/>
  <c r="BT107" i="445"/>
  <c r="BP107" i="445"/>
  <c r="BL107" i="445"/>
  <c r="AU107" i="445"/>
  <c r="AV107" i="445"/>
  <c r="AW107" i="445" s="1"/>
  <c r="BN107" i="445"/>
  <c r="BI109" i="445"/>
  <c r="BJ109" i="445"/>
  <c r="BJ112" i="445"/>
  <c r="BK112" i="445"/>
  <c r="AU116" i="445"/>
  <c r="BQ116" i="445"/>
  <c r="AS119" i="445"/>
  <c r="BM119" i="445"/>
  <c r="BS123" i="445"/>
  <c r="BO123" i="445"/>
  <c r="AT123" i="445"/>
  <c r="AP123" i="445"/>
  <c r="AQ123" i="445" s="1"/>
  <c r="BT123" i="445"/>
  <c r="BP123" i="445"/>
  <c r="BL123" i="445"/>
  <c r="AU123" i="445"/>
  <c r="AV123" i="445"/>
  <c r="AW123" i="445" s="1"/>
  <c r="BN123" i="445"/>
  <c r="BI125" i="445"/>
  <c r="BJ125" i="445"/>
  <c r="BJ128" i="445"/>
  <c r="AU132" i="445"/>
  <c r="BQ132" i="445"/>
  <c r="BR136" i="445"/>
  <c r="BN136" i="445"/>
  <c r="AS136" i="445"/>
  <c r="AO136" i="445"/>
  <c r="BS136" i="445"/>
  <c r="BO136" i="445"/>
  <c r="AT136" i="445"/>
  <c r="AP136" i="445"/>
  <c r="AQ136" i="445" s="1"/>
  <c r="AV136" i="445"/>
  <c r="AW136" i="445" s="1"/>
  <c r="BL136" i="445"/>
  <c r="BT136" i="445"/>
  <c r="BS139" i="445"/>
  <c r="BO139" i="445"/>
  <c r="AT139" i="445"/>
  <c r="AP139" i="445"/>
  <c r="AQ139" i="445" s="1"/>
  <c r="BT139" i="445"/>
  <c r="BP139" i="445"/>
  <c r="BL139" i="445"/>
  <c r="AU139" i="445"/>
  <c r="AV139" i="445"/>
  <c r="AW139" i="445" s="1"/>
  <c r="BN139" i="445"/>
  <c r="BI141" i="445"/>
  <c r="BJ141" i="445"/>
  <c r="BJ144" i="445"/>
  <c r="BK144" i="445"/>
  <c r="AU23" i="446"/>
  <c r="AS26" i="446"/>
  <c r="BM26" i="446"/>
  <c r="BR27" i="446"/>
  <c r="BN27" i="446"/>
  <c r="AS27" i="446"/>
  <c r="AO27" i="446"/>
  <c r="BS27" i="446"/>
  <c r="BO27" i="446"/>
  <c r="AT27" i="446"/>
  <c r="AP27" i="446"/>
  <c r="AQ27" i="446" s="1"/>
  <c r="AV27" i="446"/>
  <c r="AW27" i="446"/>
  <c r="BL27" i="446"/>
  <c r="BT27" i="446"/>
  <c r="BO30" i="446"/>
  <c r="AT30" i="446"/>
  <c r="BT30" i="446"/>
  <c r="BP30" i="446"/>
  <c r="AV30" i="446"/>
  <c r="AW30" i="446"/>
  <c r="BI32" i="446"/>
  <c r="BJ32" i="446"/>
  <c r="BJ35" i="446"/>
  <c r="BK35" i="446"/>
  <c r="AR38" i="446"/>
  <c r="AU39" i="446"/>
  <c r="BQ39" i="446"/>
  <c r="AS42" i="446"/>
  <c r="BR43" i="446"/>
  <c r="BN43" i="446"/>
  <c r="AS43" i="446"/>
  <c r="AO43" i="446"/>
  <c r="BS43" i="446"/>
  <c r="BO43" i="446"/>
  <c r="AT43" i="446"/>
  <c r="AP43" i="446"/>
  <c r="AQ43" i="446" s="1"/>
  <c r="AV43" i="446"/>
  <c r="AW43" i="446" s="1"/>
  <c r="BL43" i="446"/>
  <c r="BT43" i="446"/>
  <c r="BI48" i="446"/>
  <c r="BJ48" i="446"/>
  <c r="AR51" i="446"/>
  <c r="BJ51" i="446"/>
  <c r="BK51" i="446"/>
  <c r="AS52" i="446"/>
  <c r="AT53" i="446"/>
  <c r="BR57" i="446"/>
  <c r="BN57" i="446"/>
  <c r="AS57" i="446"/>
  <c r="AO57" i="446"/>
  <c r="BT57" i="446"/>
  <c r="BO57" i="446"/>
  <c r="AU57" i="446"/>
  <c r="AP57" i="446"/>
  <c r="AQ57" i="446" s="1"/>
  <c r="BP57" i="446"/>
  <c r="AV57" i="446"/>
  <c r="AW57" i="446" s="1"/>
  <c r="BJ57" i="446"/>
  <c r="BI57" i="446"/>
  <c r="BK57" i="446"/>
  <c r="BS57" i="446"/>
  <c r="AS63" i="446"/>
  <c r="AS64" i="446"/>
  <c r="BT67" i="446"/>
  <c r="BP67" i="446"/>
  <c r="BL67" i="446"/>
  <c r="AU67" i="446"/>
  <c r="BR67" i="446"/>
  <c r="BM67" i="446"/>
  <c r="AT67" i="446"/>
  <c r="AO67" i="446"/>
  <c r="BS67" i="446"/>
  <c r="BN67" i="446"/>
  <c r="AV67" i="446"/>
  <c r="AW67" i="446"/>
  <c r="AP67" i="446"/>
  <c r="AQ67" i="446" s="1"/>
  <c r="BJ69" i="446"/>
  <c r="BK69" i="446"/>
  <c r="BK76" i="446"/>
  <c r="BJ76" i="446"/>
  <c r="BK80" i="446"/>
  <c r="BI80" i="446"/>
  <c r="BJ80" i="446"/>
  <c r="BI82" i="446"/>
  <c r="BJ82" i="446"/>
  <c r="BK82" i="446"/>
  <c r="BS84" i="446"/>
  <c r="BO84" i="446"/>
  <c r="AT84" i="446"/>
  <c r="AP84" i="446"/>
  <c r="AQ84" i="446" s="1"/>
  <c r="BR84" i="446"/>
  <c r="BM84" i="446"/>
  <c r="AU84" i="446"/>
  <c r="AO84" i="446"/>
  <c r="BT84" i="446"/>
  <c r="BN84" i="446"/>
  <c r="AV84" i="446"/>
  <c r="AW84" i="446" s="1"/>
  <c r="BP84" i="446"/>
  <c r="BR85" i="446"/>
  <c r="BN85" i="446"/>
  <c r="AS85" i="446"/>
  <c r="AO85" i="446"/>
  <c r="BP85" i="446"/>
  <c r="AV85" i="446"/>
  <c r="AW85" i="446" s="1"/>
  <c r="BQ85" i="446"/>
  <c r="BL85" i="446"/>
  <c r="AR85" i="446"/>
  <c r="BO85" i="446"/>
  <c r="AT92" i="446"/>
  <c r="AV93" i="446"/>
  <c r="AW93" i="446" s="1"/>
  <c r="BL93" i="446"/>
  <c r="BJ106" i="446"/>
  <c r="BI106" i="446"/>
  <c r="BT108" i="446"/>
  <c r="BP108" i="446"/>
  <c r="BL108" i="446"/>
  <c r="AU108" i="446"/>
  <c r="BO108" i="446"/>
  <c r="AR108" i="446"/>
  <c r="BQ108" i="446"/>
  <c r="AV108" i="446"/>
  <c r="AW108" i="446" s="1"/>
  <c r="AO108" i="446"/>
  <c r="BR108" i="446"/>
  <c r="AP108" i="446"/>
  <c r="AQ108" i="446" s="1"/>
  <c r="BM108" i="446"/>
  <c r="AU109" i="446"/>
  <c r="AT112" i="446"/>
  <c r="BL113" i="446"/>
  <c r="BT116" i="446"/>
  <c r="BP116" i="446"/>
  <c r="BL116" i="446"/>
  <c r="AU116" i="446"/>
  <c r="BR116" i="446"/>
  <c r="BM116" i="446"/>
  <c r="AT116" i="446"/>
  <c r="AO116" i="446"/>
  <c r="BQ116" i="446"/>
  <c r="AP116" i="446"/>
  <c r="AQ116" i="446" s="1"/>
  <c r="BS116" i="446"/>
  <c r="AR116" i="446"/>
  <c r="BN116" i="446"/>
  <c r="BK125" i="446"/>
  <c r="BJ125" i="446"/>
  <c r="BI125" i="446"/>
  <c r="BS128" i="446"/>
  <c r="BN128" i="446"/>
  <c r="BR128" i="446"/>
  <c r="AR128" i="446"/>
  <c r="AU129" i="446"/>
  <c r="BP129" i="446"/>
  <c r="AU134" i="446"/>
  <c r="BM134" i="446"/>
  <c r="BK137" i="446"/>
  <c r="BI137" i="446"/>
  <c r="BJ137" i="446"/>
  <c r="BK145" i="446"/>
  <c r="BI145" i="446"/>
  <c r="BJ145" i="446"/>
  <c r="AT23" i="447"/>
  <c r="BS24" i="447"/>
  <c r="BO24" i="447"/>
  <c r="AT24" i="447"/>
  <c r="AP24" i="447"/>
  <c r="AQ24" i="447" s="1"/>
  <c r="BP24" i="447"/>
  <c r="AR24" i="447"/>
  <c r="BR24" i="447"/>
  <c r="BL24" i="447"/>
  <c r="AV24" i="447"/>
  <c r="AW24" i="447" s="1"/>
  <c r="AO24" i="447"/>
  <c r="BT24" i="447"/>
  <c r="BM24" i="447"/>
  <c r="BK24" i="447"/>
  <c r="BJ24" i="447"/>
  <c r="BT27" i="447"/>
  <c r="BP27" i="447"/>
  <c r="BL27" i="447"/>
  <c r="AU27" i="447"/>
  <c r="BS27" i="447"/>
  <c r="BN27" i="447"/>
  <c r="AV27" i="447"/>
  <c r="AW27" i="447" s="1"/>
  <c r="AP27" i="447"/>
  <c r="AQ27" i="447" s="1"/>
  <c r="BR27" i="447"/>
  <c r="AR27" i="447"/>
  <c r="BM27" i="447"/>
  <c r="AS27" i="447"/>
  <c r="BT37" i="447"/>
  <c r="BP37" i="447"/>
  <c r="BL37" i="447"/>
  <c r="AU37" i="447"/>
  <c r="BR37" i="447"/>
  <c r="BM37" i="447"/>
  <c r="AT37" i="447"/>
  <c r="AO37" i="447"/>
  <c r="BQ37" i="447"/>
  <c r="AP37" i="447"/>
  <c r="AQ37" i="447" s="1"/>
  <c r="BO37" i="447"/>
  <c r="AS37" i="447"/>
  <c r="BS37" i="447"/>
  <c r="AV37" i="447"/>
  <c r="AW37" i="447" s="1"/>
  <c r="BS38" i="447"/>
  <c r="BO38" i="447"/>
  <c r="AT38" i="447"/>
  <c r="AP38" i="447"/>
  <c r="AQ38" i="447" s="1"/>
  <c r="BR38" i="447"/>
  <c r="BM38" i="447"/>
  <c r="AU38" i="447"/>
  <c r="AO38" i="447"/>
  <c r="BT38" i="447"/>
  <c r="BL38" i="447"/>
  <c r="AR38" i="447"/>
  <c r="BP38" i="447"/>
  <c r="AS38" i="447"/>
  <c r="BQ38" i="447"/>
  <c r="AV38" i="447"/>
  <c r="AW38" i="447" s="1"/>
  <c r="BR39" i="447"/>
  <c r="BN39" i="447"/>
  <c r="AS39" i="447"/>
  <c r="AO39" i="447"/>
  <c r="BP39" i="447"/>
  <c r="AV39" i="447"/>
  <c r="AW39" i="447" s="1"/>
  <c r="BQ39" i="447"/>
  <c r="AT39" i="447"/>
  <c r="BT39" i="447"/>
  <c r="BL39" i="447"/>
  <c r="AR39" i="447"/>
  <c r="BM39" i="447"/>
  <c r="AU39" i="447"/>
  <c r="BO39" i="447"/>
  <c r="BS70" i="447"/>
  <c r="BO70" i="447"/>
  <c r="AT70" i="447"/>
  <c r="AP70" i="447"/>
  <c r="AQ70" i="447" s="1"/>
  <c r="BP70" i="447"/>
  <c r="AR70" i="447"/>
  <c r="BT70" i="447"/>
  <c r="BM70" i="447"/>
  <c r="BQ70" i="447"/>
  <c r="AS70" i="447"/>
  <c r="AU70" i="447"/>
  <c r="BL70" i="447"/>
  <c r="AV70" i="447"/>
  <c r="AW70" i="447" s="1"/>
  <c r="BJ90" i="447"/>
  <c r="BK90" i="447"/>
  <c r="BI90" i="447"/>
  <c r="BK106" i="447"/>
  <c r="BJ106" i="447"/>
  <c r="BS110" i="447"/>
  <c r="BO110" i="447"/>
  <c r="AT110" i="447"/>
  <c r="AP110" i="447"/>
  <c r="AQ110" i="447" s="1"/>
  <c r="BT110" i="447"/>
  <c r="BN110" i="447"/>
  <c r="AV110" i="447"/>
  <c r="AW110" i="447" s="1"/>
  <c r="BM110" i="447"/>
  <c r="AR110" i="447"/>
  <c r="BP110" i="447"/>
  <c r="AO110" i="447"/>
  <c r="BR110" i="447"/>
  <c r="AS110" i="447"/>
  <c r="BL110" i="447"/>
  <c r="BK121" i="446"/>
  <c r="BJ121" i="446"/>
  <c r="BI122" i="446"/>
  <c r="BK122" i="446"/>
  <c r="BS133" i="446"/>
  <c r="BO133" i="446"/>
  <c r="AT133" i="446"/>
  <c r="AP133" i="446"/>
  <c r="AQ133" i="446" s="1"/>
  <c r="BR133" i="446"/>
  <c r="BM133" i="446"/>
  <c r="AU133" i="446"/>
  <c r="AO133" i="446"/>
  <c r="BQ133" i="446"/>
  <c r="BT133" i="446"/>
  <c r="BL133" i="446"/>
  <c r="AR133" i="446"/>
  <c r="BP133" i="446"/>
  <c r="BJ146" i="446"/>
  <c r="BI146" i="446"/>
  <c r="BK146" i="446"/>
  <c r="R14" i="447"/>
  <c r="BR29" i="447"/>
  <c r="BN29" i="447"/>
  <c r="AS29" i="447"/>
  <c r="AO29" i="447"/>
  <c r="BQ29" i="447"/>
  <c r="BL29" i="447"/>
  <c r="AR29" i="447"/>
  <c r="BT29" i="447"/>
  <c r="BM29" i="447"/>
  <c r="BO29" i="447"/>
  <c r="AT29" i="447"/>
  <c r="BP29" i="447"/>
  <c r="BS34" i="447"/>
  <c r="BO34" i="447"/>
  <c r="AT34" i="447"/>
  <c r="AP34" i="447"/>
  <c r="AQ34" i="447" s="1"/>
  <c r="BT34" i="447"/>
  <c r="BN34" i="447"/>
  <c r="AV34" i="447"/>
  <c r="AW34" i="447" s="1"/>
  <c r="BM34" i="447"/>
  <c r="AR34" i="447"/>
  <c r="BP34" i="447"/>
  <c r="AO34" i="447"/>
  <c r="BQ34" i="447"/>
  <c r="AS34" i="447"/>
  <c r="BJ67" i="447"/>
  <c r="BI67" i="447"/>
  <c r="BK67" i="447"/>
  <c r="BR75" i="447"/>
  <c r="BN75" i="447"/>
  <c r="AS75" i="447"/>
  <c r="AO75" i="447"/>
  <c r="BQ75" i="447"/>
  <c r="BL75" i="447"/>
  <c r="AR75" i="447"/>
  <c r="BO75" i="447"/>
  <c r="AT75" i="447"/>
  <c r="BP75" i="447"/>
  <c r="BT75" i="447"/>
  <c r="AU75" i="447"/>
  <c r="AV75" i="447"/>
  <c r="AW75" i="447" s="1"/>
  <c r="BI76" i="447"/>
  <c r="BJ76" i="447"/>
  <c r="BK76" i="447"/>
  <c r="BT97" i="447"/>
  <c r="BP97" i="447"/>
  <c r="BL97" i="447"/>
  <c r="AU97" i="447"/>
  <c r="BR97" i="447"/>
  <c r="BM97" i="447"/>
  <c r="AT97" i="447"/>
  <c r="AO97" i="447"/>
  <c r="BS97" i="447"/>
  <c r="AR97" i="447"/>
  <c r="BN97" i="447"/>
  <c r="AS97" i="447"/>
  <c r="BQ97" i="447"/>
  <c r="AP97" i="447"/>
  <c r="AQ97" i="447" s="1"/>
  <c r="AV97" i="447"/>
  <c r="AW97" i="447" s="1"/>
  <c r="AV100" i="445"/>
  <c r="AW100" i="445" s="1"/>
  <c r="AV103" i="445"/>
  <c r="AW103" i="445" s="1"/>
  <c r="BN103" i="445"/>
  <c r="BI105" i="445"/>
  <c r="BJ105" i="445"/>
  <c r="AV116" i="445"/>
  <c r="AW116" i="445" s="1"/>
  <c r="BJ124" i="445"/>
  <c r="BK124" i="445"/>
  <c r="AV132" i="445"/>
  <c r="AW132" i="445" s="1"/>
  <c r="BR23" i="446"/>
  <c r="BN23" i="446"/>
  <c r="AS23" i="446"/>
  <c r="AO23" i="446"/>
  <c r="BS23" i="446"/>
  <c r="BO23" i="446"/>
  <c r="AT23" i="446"/>
  <c r="AP23" i="446"/>
  <c r="AQ23" i="446" s="1"/>
  <c r="AV23" i="446"/>
  <c r="AW23" i="446" s="1"/>
  <c r="BL23" i="446"/>
  <c r="BT23" i="446"/>
  <c r="AV26" i="446"/>
  <c r="AW26" i="446" s="1"/>
  <c r="AV39" i="446"/>
  <c r="AW39" i="446" s="1"/>
  <c r="BL39" i="446"/>
  <c r="BS42" i="446"/>
  <c r="BO42" i="446"/>
  <c r="AT42" i="446"/>
  <c r="AP42" i="446"/>
  <c r="AQ42" i="446" s="1"/>
  <c r="BT42" i="446"/>
  <c r="BP42" i="446"/>
  <c r="BL42" i="446"/>
  <c r="AU42" i="446"/>
  <c r="AV42" i="446"/>
  <c r="AW42" i="446" s="1"/>
  <c r="BR73" i="446"/>
  <c r="BN73" i="446"/>
  <c r="AS73" i="446"/>
  <c r="AO73" i="446"/>
  <c r="BT73" i="446"/>
  <c r="BO73" i="446"/>
  <c r="AU73" i="446"/>
  <c r="AP73" i="446"/>
  <c r="AQ73" i="446" s="1"/>
  <c r="BP73" i="446"/>
  <c r="AV73" i="446"/>
  <c r="AW73" i="446" s="1"/>
  <c r="BS73" i="446"/>
  <c r="BQ113" i="446"/>
  <c r="AR30" i="445"/>
  <c r="AV30" i="445"/>
  <c r="AW30" i="445" s="1"/>
  <c r="BQ30" i="445"/>
  <c r="BQ34" i="445"/>
  <c r="AR38" i="445"/>
  <c r="BS44" i="445"/>
  <c r="BO44" i="445"/>
  <c r="AT44" i="445"/>
  <c r="AP44" i="445"/>
  <c r="AQ44" i="445" s="1"/>
  <c r="BL44" i="445"/>
  <c r="AT49" i="445"/>
  <c r="BM49" i="445"/>
  <c r="AS60" i="445"/>
  <c r="BS76" i="445"/>
  <c r="BO76" i="445"/>
  <c r="AT76" i="445"/>
  <c r="AP76" i="445"/>
  <c r="AQ76" i="445" s="1"/>
  <c r="BQ76" i="445"/>
  <c r="AS81" i="445"/>
  <c r="AO81" i="445"/>
  <c r="AV89" i="445"/>
  <c r="AW89" i="445" s="1"/>
  <c r="BT91" i="445"/>
  <c r="BP91" i="445"/>
  <c r="BL91" i="445"/>
  <c r="AU91" i="445"/>
  <c r="BQ91" i="445"/>
  <c r="BS92" i="445"/>
  <c r="BO92" i="445"/>
  <c r="AT92" i="445"/>
  <c r="AP92" i="445"/>
  <c r="AQ92" i="445" s="1"/>
  <c r="BL92" i="445"/>
  <c r="BJ96" i="445"/>
  <c r="AT97" i="445"/>
  <c r="BM97" i="445"/>
  <c r="AR104" i="445"/>
  <c r="BJ104" i="445"/>
  <c r="BK104" i="445"/>
  <c r="BP104" i="445"/>
  <c r="BK105" i="445"/>
  <c r="AR107" i="445"/>
  <c r="BS115" i="445"/>
  <c r="BO115" i="445"/>
  <c r="AT115" i="445"/>
  <c r="AP115" i="445"/>
  <c r="AQ115" i="445" s="1"/>
  <c r="BT115" i="445"/>
  <c r="BP115" i="445"/>
  <c r="BL115" i="445"/>
  <c r="AU115" i="445"/>
  <c r="AV115" i="445"/>
  <c r="AW115" i="445" s="1"/>
  <c r="BN115" i="445"/>
  <c r="AR123" i="445"/>
  <c r="BR123" i="445"/>
  <c r="BI124" i="445"/>
  <c r="BR128" i="445"/>
  <c r="BN128" i="445"/>
  <c r="AS128" i="445"/>
  <c r="AO128" i="445"/>
  <c r="BS128" i="445"/>
  <c r="BO128" i="445"/>
  <c r="AT128" i="445"/>
  <c r="AP128" i="445"/>
  <c r="AQ128" i="445" s="1"/>
  <c r="BT128" i="445"/>
  <c r="BJ136" i="445"/>
  <c r="BK136" i="445"/>
  <c r="BP136" i="445"/>
  <c r="AR139" i="445"/>
  <c r="BR139" i="445"/>
  <c r="BS22" i="446"/>
  <c r="BO22" i="446"/>
  <c r="AT22" i="446"/>
  <c r="AP22" i="446"/>
  <c r="BT22" i="446"/>
  <c r="BP22" i="446"/>
  <c r="BL22" i="446"/>
  <c r="AU22" i="446"/>
  <c r="AV22" i="446"/>
  <c r="BN22" i="446"/>
  <c r="BM23" i="446"/>
  <c r="AO26" i="446"/>
  <c r="AR27" i="446"/>
  <c r="BR35" i="446"/>
  <c r="BN35" i="446"/>
  <c r="AS35" i="446"/>
  <c r="AO35" i="446"/>
  <c r="BS35" i="446"/>
  <c r="BO35" i="446"/>
  <c r="AT35" i="446"/>
  <c r="AP35" i="446"/>
  <c r="AQ35" i="446" s="1"/>
  <c r="BT35" i="446"/>
  <c r="BS38" i="446"/>
  <c r="BO38" i="446"/>
  <c r="AT38" i="446"/>
  <c r="AP38" i="446"/>
  <c r="AQ38" i="446" s="1"/>
  <c r="BT38" i="446"/>
  <c r="BP38" i="446"/>
  <c r="BL38" i="446"/>
  <c r="AU38" i="446"/>
  <c r="AV38" i="446"/>
  <c r="AW38" i="446" s="1"/>
  <c r="BN38" i="446"/>
  <c r="BI40" i="446"/>
  <c r="BJ40" i="446"/>
  <c r="BQ42" i="446"/>
  <c r="BJ43" i="446"/>
  <c r="BK43" i="446"/>
  <c r="BT51" i="446"/>
  <c r="BR51" i="446"/>
  <c r="BN51" i="446"/>
  <c r="AS51" i="446"/>
  <c r="AO51" i="446"/>
  <c r="BS51" i="446"/>
  <c r="BO51" i="446"/>
  <c r="AT51" i="446"/>
  <c r="AP51" i="446"/>
  <c r="AQ51" i="446" s="1"/>
  <c r="BR53" i="446"/>
  <c r="BN53" i="446"/>
  <c r="AS53" i="446"/>
  <c r="AO53" i="446"/>
  <c r="BP53" i="446"/>
  <c r="AV53" i="446"/>
  <c r="AW53" i="446" s="1"/>
  <c r="BQ53" i="446"/>
  <c r="BL53" i="446"/>
  <c r="AR53" i="446"/>
  <c r="BS64" i="446"/>
  <c r="BO64" i="446"/>
  <c r="AT64" i="446"/>
  <c r="AP64" i="446"/>
  <c r="AQ64" i="446" s="1"/>
  <c r="BT64" i="446"/>
  <c r="BN64" i="446"/>
  <c r="AV64" i="446"/>
  <c r="AW64" i="446" s="1"/>
  <c r="BP64" i="446"/>
  <c r="AR64" i="446"/>
  <c r="BQ64" i="446"/>
  <c r="BL73" i="446"/>
  <c r="BJ89" i="446"/>
  <c r="BI89" i="446"/>
  <c r="BK89" i="446"/>
  <c r="BS109" i="446"/>
  <c r="BO109" i="446"/>
  <c r="AT109" i="446"/>
  <c r="AP109" i="446"/>
  <c r="AQ109" i="446" s="1"/>
  <c r="BP109" i="446"/>
  <c r="AR109" i="446"/>
  <c r="BR109" i="446"/>
  <c r="BL109" i="446"/>
  <c r="AV109" i="446"/>
  <c r="AW109" i="446" s="1"/>
  <c r="AO109" i="446"/>
  <c r="BT109" i="446"/>
  <c r="BM109" i="446"/>
  <c r="BT112" i="446"/>
  <c r="BP112" i="446"/>
  <c r="BL112" i="446"/>
  <c r="AU112" i="446"/>
  <c r="BS112" i="446"/>
  <c r="BN112" i="446"/>
  <c r="AV112" i="446"/>
  <c r="AW112" i="446" s="1"/>
  <c r="AP112" i="446"/>
  <c r="AQ112" i="446" s="1"/>
  <c r="BR112" i="446"/>
  <c r="AR112" i="446"/>
  <c r="BM112" i="446"/>
  <c r="AS112" i="446"/>
  <c r="AO113" i="446"/>
  <c r="BS117" i="446"/>
  <c r="BO117" i="446"/>
  <c r="AT117" i="446"/>
  <c r="AP117" i="446"/>
  <c r="AQ117" i="446" s="1"/>
  <c r="BR117" i="446"/>
  <c r="BM117" i="446"/>
  <c r="AU117" i="446"/>
  <c r="AO117" i="446"/>
  <c r="BT117" i="446"/>
  <c r="BL117" i="446"/>
  <c r="AR117" i="446"/>
  <c r="BN117" i="446"/>
  <c r="AS117" i="446"/>
  <c r="BP117" i="446"/>
  <c r="BK129" i="446"/>
  <c r="BI129" i="446"/>
  <c r="BI139" i="446"/>
  <c r="BK139" i="446"/>
  <c r="BY22" i="447"/>
  <c r="BT23" i="447"/>
  <c r="BP23" i="447"/>
  <c r="BL23" i="447"/>
  <c r="AU23" i="447"/>
  <c r="BO23" i="447"/>
  <c r="AR23" i="447"/>
  <c r="BQ23" i="447"/>
  <c r="AV23" i="447"/>
  <c r="AW23" i="447" s="1"/>
  <c r="AO23" i="447"/>
  <c r="BR23" i="447"/>
  <c r="AP23" i="447"/>
  <c r="BM23" i="447"/>
  <c r="BT31" i="447"/>
  <c r="BP31" i="447"/>
  <c r="BL31" i="447"/>
  <c r="AU31" i="447"/>
  <c r="BR31" i="447"/>
  <c r="BM31" i="447"/>
  <c r="AT31" i="447"/>
  <c r="AO31" i="447"/>
  <c r="BQ31" i="447"/>
  <c r="AP31" i="447"/>
  <c r="AQ31" i="447" s="1"/>
  <c r="BS31" i="447"/>
  <c r="AR31" i="447"/>
  <c r="BN31" i="447"/>
  <c r="BJ35" i="447"/>
  <c r="BK35" i="447"/>
  <c r="BI46" i="447"/>
  <c r="BR51" i="447"/>
  <c r="BN51" i="447"/>
  <c r="AS51" i="447"/>
  <c r="AO51" i="447"/>
  <c r="BT51" i="447"/>
  <c r="BO51" i="447"/>
  <c r="AU51" i="447"/>
  <c r="AP51" i="447"/>
  <c r="AQ51" i="447" s="1"/>
  <c r="BP51" i="447"/>
  <c r="AR51" i="447"/>
  <c r="BS51" i="447"/>
  <c r="AT51" i="447"/>
  <c r="BL51" i="447"/>
  <c r="AV51" i="447"/>
  <c r="AW51" i="447" s="1"/>
  <c r="BM51" i="447"/>
  <c r="BS74" i="447"/>
  <c r="BO74" i="447"/>
  <c r="AT74" i="447"/>
  <c r="AP74" i="447"/>
  <c r="AQ74" i="447" s="1"/>
  <c r="BT74" i="447"/>
  <c r="BN74" i="447"/>
  <c r="AV74" i="447"/>
  <c r="AW74" i="447" s="1"/>
  <c r="BP74" i="447"/>
  <c r="AS74" i="447"/>
  <c r="BR74" i="447"/>
  <c r="AU74" i="447"/>
  <c r="BQ74" i="447"/>
  <c r="AO74" i="447"/>
  <c r="AR74" i="447"/>
  <c r="BT77" i="447"/>
  <c r="BP77" i="447"/>
  <c r="BL77" i="447"/>
  <c r="AU77" i="447"/>
  <c r="BR77" i="447"/>
  <c r="BM77" i="447"/>
  <c r="AT77" i="447"/>
  <c r="AO77" i="447"/>
  <c r="BS77" i="447"/>
  <c r="AR77" i="447"/>
  <c r="BN77" i="447"/>
  <c r="AS77" i="447"/>
  <c r="BO77" i="447"/>
  <c r="AP77" i="447"/>
  <c r="AQ77" i="447" s="1"/>
  <c r="BQ77" i="447"/>
  <c r="AV77" i="447"/>
  <c r="AW77" i="447" s="1"/>
  <c r="BR100" i="445"/>
  <c r="BN100" i="445"/>
  <c r="AS100" i="445"/>
  <c r="AO100" i="445"/>
  <c r="BS100" i="445"/>
  <c r="BO100" i="445"/>
  <c r="AT100" i="445"/>
  <c r="AP100" i="445"/>
  <c r="AQ100" i="445" s="1"/>
  <c r="BT100" i="445"/>
  <c r="BS103" i="445"/>
  <c r="BO103" i="445"/>
  <c r="AT103" i="445"/>
  <c r="AP103" i="445"/>
  <c r="AQ103" i="445" s="1"/>
  <c r="BT103" i="445"/>
  <c r="BP103" i="445"/>
  <c r="BL103" i="445"/>
  <c r="AU103" i="445"/>
  <c r="BK108" i="445"/>
  <c r="BR116" i="445"/>
  <c r="BN116" i="445"/>
  <c r="AS116" i="445"/>
  <c r="AO116" i="445"/>
  <c r="BS116" i="445"/>
  <c r="BO116" i="445"/>
  <c r="AT116" i="445"/>
  <c r="AP116" i="445"/>
  <c r="AQ116" i="445" s="1"/>
  <c r="BL116" i="445"/>
  <c r="BS119" i="445"/>
  <c r="BO119" i="445"/>
  <c r="AT119" i="445"/>
  <c r="AP119" i="445"/>
  <c r="AQ119" i="445" s="1"/>
  <c r="BT119" i="445"/>
  <c r="BP119" i="445"/>
  <c r="BL119" i="445"/>
  <c r="AU119" i="445"/>
  <c r="BN119" i="445"/>
  <c r="BR132" i="445"/>
  <c r="BN132" i="445"/>
  <c r="AS132" i="445"/>
  <c r="AO132" i="445"/>
  <c r="BS132" i="445"/>
  <c r="BO132" i="445"/>
  <c r="AT132" i="445"/>
  <c r="AP132" i="445"/>
  <c r="AQ132" i="445" s="1"/>
  <c r="BT132" i="445"/>
  <c r="BI137" i="445"/>
  <c r="BJ137" i="445"/>
  <c r="BJ140" i="445"/>
  <c r="BK140" i="445"/>
  <c r="BS26" i="446"/>
  <c r="BO26" i="446"/>
  <c r="AT26" i="446"/>
  <c r="AP26" i="446"/>
  <c r="AQ26" i="446" s="1"/>
  <c r="BT26" i="446"/>
  <c r="BP26" i="446"/>
  <c r="BL26" i="446"/>
  <c r="AU26" i="446"/>
  <c r="BN26" i="446"/>
  <c r="BI28" i="446"/>
  <c r="BJ28" i="446"/>
  <c r="BJ31" i="446"/>
  <c r="BK31" i="446"/>
  <c r="BR39" i="446"/>
  <c r="BN39" i="446"/>
  <c r="AS39" i="446"/>
  <c r="AO39" i="446"/>
  <c r="BS39" i="446"/>
  <c r="BO39" i="446"/>
  <c r="AT39" i="446"/>
  <c r="AP39" i="446"/>
  <c r="AQ39" i="446" s="1"/>
  <c r="BN42" i="446"/>
  <c r="BI44" i="446"/>
  <c r="BJ44" i="446"/>
  <c r="BJ73" i="446"/>
  <c r="BI73" i="446"/>
  <c r="BK73" i="446"/>
  <c r="BT83" i="446"/>
  <c r="BP83" i="446"/>
  <c r="BL83" i="446"/>
  <c r="AU83" i="446"/>
  <c r="BR83" i="446"/>
  <c r="BM83" i="446"/>
  <c r="AT83" i="446"/>
  <c r="AO83" i="446"/>
  <c r="BS83" i="446"/>
  <c r="BN83" i="446"/>
  <c r="AV83" i="446"/>
  <c r="AW83" i="446" s="1"/>
  <c r="AP83" i="446"/>
  <c r="AQ83" i="446" s="1"/>
  <c r="BJ85" i="446"/>
  <c r="BK85" i="446"/>
  <c r="BS93" i="446"/>
  <c r="BO93" i="446"/>
  <c r="AT93" i="446"/>
  <c r="AP93" i="446"/>
  <c r="AQ93" i="446" s="1"/>
  <c r="BP93" i="446"/>
  <c r="AR93" i="446"/>
  <c r="BT93" i="446"/>
  <c r="BM93" i="446"/>
  <c r="BN93" i="446"/>
  <c r="AS93" i="446"/>
  <c r="BQ93" i="446"/>
  <c r="BS113" i="446"/>
  <c r="BO113" i="446"/>
  <c r="AT113" i="446"/>
  <c r="AP113" i="446"/>
  <c r="AQ113" i="446" s="1"/>
  <c r="BT113" i="446"/>
  <c r="BN113" i="446"/>
  <c r="AV113" i="446"/>
  <c r="AW113" i="446" s="1"/>
  <c r="BM113" i="446"/>
  <c r="AR113" i="446"/>
  <c r="BP113" i="446"/>
  <c r="AS113" i="446"/>
  <c r="BE18" i="445"/>
  <c r="AR26" i="445"/>
  <c r="AV26" i="445"/>
  <c r="AW26" i="445" s="1"/>
  <c r="BM26" i="445"/>
  <c r="BQ26" i="445"/>
  <c r="BM30" i="445"/>
  <c r="AR34" i="445"/>
  <c r="AV34" i="445"/>
  <c r="AW34" i="445" s="1"/>
  <c r="BM34" i="445"/>
  <c r="AV38" i="445"/>
  <c r="AW38" i="445" s="1"/>
  <c r="BM38" i="445"/>
  <c r="BQ38" i="445"/>
  <c r="AS44" i="445"/>
  <c r="BQ44" i="445"/>
  <c r="BR49" i="445"/>
  <c r="BN49" i="445"/>
  <c r="AS49" i="445"/>
  <c r="AO49" i="445"/>
  <c r="BT59" i="445"/>
  <c r="BP59" i="445"/>
  <c r="BL59" i="445"/>
  <c r="AU59" i="445"/>
  <c r="AS59" i="445"/>
  <c r="BQ59" i="445"/>
  <c r="BS60" i="445"/>
  <c r="BO60" i="445"/>
  <c r="AT60" i="445"/>
  <c r="AP60" i="445"/>
  <c r="AQ60" i="445" s="1"/>
  <c r="BL60" i="445"/>
  <c r="BR65" i="445"/>
  <c r="BN65" i="445"/>
  <c r="AS65" i="445"/>
  <c r="AO65" i="445"/>
  <c r="BM65" i="445"/>
  <c r="BS65" i="445"/>
  <c r="BT75" i="445"/>
  <c r="BP75" i="445"/>
  <c r="BL75" i="445"/>
  <c r="AU75" i="445"/>
  <c r="BQ75" i="445"/>
  <c r="AS76" i="445"/>
  <c r="BL76" i="445"/>
  <c r="BK89" i="445"/>
  <c r="BP89" i="445"/>
  <c r="AS91" i="445"/>
  <c r="AS92" i="445"/>
  <c r="BQ92" i="445"/>
  <c r="BR97" i="445"/>
  <c r="BN97" i="445"/>
  <c r="AS97" i="445"/>
  <c r="AO97" i="445"/>
  <c r="BK98" i="445"/>
  <c r="BM100" i="445"/>
  <c r="BI101" i="445"/>
  <c r="BJ101" i="445"/>
  <c r="AO103" i="445"/>
  <c r="BR107" i="445"/>
  <c r="BS112" i="445"/>
  <c r="BO112" i="445"/>
  <c r="BM116" i="445"/>
  <c r="BI117" i="445"/>
  <c r="AO119" i="445"/>
  <c r="BQ119" i="445"/>
  <c r="BJ120" i="445"/>
  <c r="BK120" i="445"/>
  <c r="AV128" i="445"/>
  <c r="AW128" i="445"/>
  <c r="BL128" i="445"/>
  <c r="BS131" i="445"/>
  <c r="BO131" i="445"/>
  <c r="AT131" i="445"/>
  <c r="AP131" i="445"/>
  <c r="AQ131" i="445" s="1"/>
  <c r="BT131" i="445"/>
  <c r="BP131" i="445"/>
  <c r="BL131" i="445"/>
  <c r="AU131" i="445"/>
  <c r="AV131" i="445"/>
  <c r="AW131" i="445" s="1"/>
  <c r="BN131" i="445"/>
  <c r="BM132" i="445"/>
  <c r="BI133" i="445"/>
  <c r="BJ133" i="445"/>
  <c r="AR136" i="445"/>
  <c r="BK137" i="445"/>
  <c r="BI24" i="446"/>
  <c r="BJ24" i="446"/>
  <c r="BJ27" i="446"/>
  <c r="BK27" i="446"/>
  <c r="BP27" i="446"/>
  <c r="AV35" i="446"/>
  <c r="AW35" i="446"/>
  <c r="BL35" i="446"/>
  <c r="BM39" i="446"/>
  <c r="AO42" i="446"/>
  <c r="AV51" i="446"/>
  <c r="AW51" i="446" s="1"/>
  <c r="BL51" i="446"/>
  <c r="BS52" i="446"/>
  <c r="BO52" i="446"/>
  <c r="AT52" i="446"/>
  <c r="AP52" i="446"/>
  <c r="AQ52" i="446" s="1"/>
  <c r="BR52" i="446"/>
  <c r="BM52" i="446"/>
  <c r="AU52" i="446"/>
  <c r="AO52" i="446"/>
  <c r="BT52" i="446"/>
  <c r="BN52" i="446"/>
  <c r="AV52" i="446"/>
  <c r="AW52" i="446" s="1"/>
  <c r="BO53" i="446"/>
  <c r="BT63" i="446"/>
  <c r="BP63" i="446"/>
  <c r="BL63" i="446"/>
  <c r="AU63" i="446"/>
  <c r="BS63" i="446"/>
  <c r="BN63" i="446"/>
  <c r="AV63" i="446"/>
  <c r="AW63" i="446" s="1"/>
  <c r="AP63" i="446"/>
  <c r="AQ63" i="446" s="1"/>
  <c r="BO63" i="446"/>
  <c r="AR63" i="446"/>
  <c r="AR73" i="446"/>
  <c r="BI78" i="446"/>
  <c r="BK78" i="446"/>
  <c r="AR83" i="446"/>
  <c r="BI91" i="446"/>
  <c r="BJ91" i="446"/>
  <c r="BK91" i="446"/>
  <c r="BT92" i="446"/>
  <c r="BP92" i="446"/>
  <c r="BL92" i="446"/>
  <c r="AU92" i="446"/>
  <c r="BO92" i="446"/>
  <c r="AR92" i="446"/>
  <c r="BR92" i="446"/>
  <c r="AP92" i="446"/>
  <c r="AQ92" i="446" s="1"/>
  <c r="BS92" i="446"/>
  <c r="BM92" i="446"/>
  <c r="AS92" i="446"/>
  <c r="AO93" i="446"/>
  <c r="BJ102" i="446"/>
  <c r="BK102" i="446"/>
  <c r="BK109" i="446"/>
  <c r="BJ109" i="446"/>
  <c r="BS129" i="446"/>
  <c r="BO129" i="446"/>
  <c r="AT129" i="446"/>
  <c r="AP129" i="446"/>
  <c r="AQ129" i="446" s="1"/>
  <c r="BT129" i="446"/>
  <c r="BN129" i="446"/>
  <c r="AV129" i="446"/>
  <c r="AW129" i="446" s="1"/>
  <c r="BR129" i="446"/>
  <c r="BL129" i="446"/>
  <c r="AO129" i="446"/>
  <c r="BM129" i="446"/>
  <c r="AR129" i="446"/>
  <c r="BR134" i="446"/>
  <c r="BN134" i="446"/>
  <c r="AS134" i="446"/>
  <c r="AO134" i="446"/>
  <c r="BP134" i="446"/>
  <c r="AV134" i="446"/>
  <c r="AW134" i="446" s="1"/>
  <c r="BO134" i="446"/>
  <c r="AR134" i="446"/>
  <c r="BQ134" i="446"/>
  <c r="AT134" i="446"/>
  <c r="BT134" i="446"/>
  <c r="W18" i="445"/>
  <c r="AR23" i="445"/>
  <c r="AV23" i="445"/>
  <c r="AW23" i="445" s="1"/>
  <c r="BM23" i="445"/>
  <c r="AO26" i="445"/>
  <c r="AS26" i="445"/>
  <c r="BN26" i="445"/>
  <c r="AO30" i="445"/>
  <c r="AS30" i="445"/>
  <c r="BN30" i="445"/>
  <c r="AV31" i="445"/>
  <c r="AW31" i="445" s="1"/>
  <c r="AO34" i="445"/>
  <c r="AS34" i="445"/>
  <c r="BN34" i="445"/>
  <c r="AR35" i="445"/>
  <c r="AV35" i="445"/>
  <c r="AW35" i="445" s="1"/>
  <c r="BM35" i="445"/>
  <c r="AO38" i="445"/>
  <c r="AS38" i="445"/>
  <c r="BN38" i="445"/>
  <c r="AR39" i="445"/>
  <c r="AV39" i="445"/>
  <c r="AW39" i="445" s="1"/>
  <c r="BM39" i="445"/>
  <c r="BJ42" i="445"/>
  <c r="AO44" i="445"/>
  <c r="AU44" i="445"/>
  <c r="BM44" i="445"/>
  <c r="BR44" i="445"/>
  <c r="BL47" i="445"/>
  <c r="AU47" i="445"/>
  <c r="BS48" i="445"/>
  <c r="BO48" i="445"/>
  <c r="AS48" i="445"/>
  <c r="AP49" i="445"/>
  <c r="AQ49" i="445" s="1"/>
  <c r="AU49" i="445"/>
  <c r="BO49" i="445"/>
  <c r="BT49" i="445"/>
  <c r="BR53" i="445"/>
  <c r="BN53" i="445"/>
  <c r="AS53" i="445"/>
  <c r="AO53" i="445"/>
  <c r="AT53" i="445"/>
  <c r="BM53" i="445"/>
  <c r="BS53" i="445"/>
  <c r="BI56" i="445"/>
  <c r="BJ58" i="445"/>
  <c r="AO59" i="445"/>
  <c r="AT59" i="445"/>
  <c r="BM59" i="445"/>
  <c r="BR59" i="445"/>
  <c r="AO60" i="445"/>
  <c r="AU60" i="445"/>
  <c r="BM60" i="445"/>
  <c r="BR60" i="445"/>
  <c r="BP63" i="445"/>
  <c r="BL63" i="445"/>
  <c r="BS64" i="445"/>
  <c r="AP64" i="445"/>
  <c r="AQ64" i="445" s="1"/>
  <c r="BQ64" i="445"/>
  <c r="AP65" i="445"/>
  <c r="AQ65" i="445" s="1"/>
  <c r="AU65" i="445"/>
  <c r="BO65" i="445"/>
  <c r="BT65" i="445"/>
  <c r="BN69" i="445"/>
  <c r="AS69" i="445"/>
  <c r="BM69" i="445"/>
  <c r="BS69" i="445"/>
  <c r="BI72" i="445"/>
  <c r="BJ74" i="445"/>
  <c r="AO75" i="445"/>
  <c r="AT75" i="445"/>
  <c r="BM75" i="445"/>
  <c r="BR75" i="445"/>
  <c r="AO76" i="445"/>
  <c r="AU76" i="445"/>
  <c r="BM76" i="445"/>
  <c r="BR76" i="445"/>
  <c r="BT79" i="445"/>
  <c r="BP79" i="445"/>
  <c r="BL79" i="445"/>
  <c r="AU79" i="445"/>
  <c r="AS79" i="445"/>
  <c r="BQ79" i="445"/>
  <c r="BS80" i="445"/>
  <c r="BO80" i="445"/>
  <c r="AT80" i="445"/>
  <c r="AP80" i="445"/>
  <c r="AQ80" i="445" s="1"/>
  <c r="AS80" i="445"/>
  <c r="BL80" i="445"/>
  <c r="BQ80" i="445"/>
  <c r="AU81" i="445"/>
  <c r="BI81" i="445"/>
  <c r="BR85" i="445"/>
  <c r="BN85" i="445"/>
  <c r="AS85" i="445"/>
  <c r="AO85" i="445"/>
  <c r="AT85" i="445"/>
  <c r="BM85" i="445"/>
  <c r="BS85" i="445"/>
  <c r="AR89" i="445"/>
  <c r="BL89" i="445"/>
  <c r="BQ89" i="445"/>
  <c r="BJ90" i="445"/>
  <c r="AO91" i="445"/>
  <c r="AT91" i="445"/>
  <c r="BM91" i="445"/>
  <c r="BR91" i="445"/>
  <c r="AO92" i="445"/>
  <c r="AU92" i="445"/>
  <c r="BM92" i="445"/>
  <c r="BR92" i="445"/>
  <c r="BT95" i="445"/>
  <c r="BP95" i="445"/>
  <c r="BL95" i="445"/>
  <c r="AU95" i="445"/>
  <c r="AS95" i="445"/>
  <c r="BQ95" i="445"/>
  <c r="BS96" i="445"/>
  <c r="BO96" i="445"/>
  <c r="AT96" i="445"/>
  <c r="AP96" i="445"/>
  <c r="AQ96" i="445" s="1"/>
  <c r="AS96" i="445"/>
  <c r="BL96" i="445"/>
  <c r="BQ96" i="445"/>
  <c r="AP97" i="445"/>
  <c r="AQ97" i="445" s="1"/>
  <c r="AU97" i="445"/>
  <c r="BI97" i="445"/>
  <c r="BO97" i="445"/>
  <c r="BT97" i="445"/>
  <c r="AR100" i="445"/>
  <c r="BJ100" i="445"/>
  <c r="BK100" i="445"/>
  <c r="BP100" i="445"/>
  <c r="BK101" i="445"/>
  <c r="AR103" i="445"/>
  <c r="BR103" i="445"/>
  <c r="AU104" i="445"/>
  <c r="BI104" i="445"/>
  <c r="BQ104" i="445"/>
  <c r="AS107" i="445"/>
  <c r="BM107" i="445"/>
  <c r="BR108" i="445"/>
  <c r="BN108" i="445"/>
  <c r="AS108" i="445"/>
  <c r="AO108" i="445"/>
  <c r="BS108" i="445"/>
  <c r="BO108" i="445"/>
  <c r="AT108" i="445"/>
  <c r="AP108" i="445"/>
  <c r="AQ108" i="445" s="1"/>
  <c r="AV108" i="445"/>
  <c r="AW108" i="445" s="1"/>
  <c r="BL108" i="445"/>
  <c r="BT108" i="445"/>
  <c r="BS111" i="445"/>
  <c r="BO111" i="445"/>
  <c r="AT111" i="445"/>
  <c r="AP111" i="445"/>
  <c r="AQ111" i="445" s="1"/>
  <c r="BT111" i="445"/>
  <c r="BP111" i="445"/>
  <c r="BL111" i="445"/>
  <c r="AU111" i="445"/>
  <c r="AV111" i="445"/>
  <c r="AW111" i="445" s="1"/>
  <c r="BN111" i="445"/>
  <c r="BI113" i="445"/>
  <c r="BJ113" i="445"/>
  <c r="AO115" i="445"/>
  <c r="BQ115" i="445"/>
  <c r="AR116" i="445"/>
  <c r="BJ116" i="445"/>
  <c r="BK116" i="445"/>
  <c r="BP116" i="445"/>
  <c r="BK117" i="445"/>
  <c r="AR119" i="445"/>
  <c r="BR119" i="445"/>
  <c r="BI120" i="445"/>
  <c r="AS123" i="445"/>
  <c r="BM123" i="445"/>
  <c r="BR124" i="445"/>
  <c r="BN124" i="445"/>
  <c r="AS124" i="445"/>
  <c r="AO124" i="445"/>
  <c r="BS124" i="445"/>
  <c r="BO124" i="445"/>
  <c r="AT124" i="445"/>
  <c r="AP124" i="445"/>
  <c r="AQ124" i="445" s="1"/>
  <c r="AV124" i="445"/>
  <c r="AW124" i="445" s="1"/>
  <c r="BL124" i="445"/>
  <c r="BT124" i="445"/>
  <c r="BS127" i="445"/>
  <c r="BO127" i="445"/>
  <c r="AT127" i="445"/>
  <c r="AP127" i="445"/>
  <c r="AQ127" i="445" s="1"/>
  <c r="BT127" i="445"/>
  <c r="BP127" i="445"/>
  <c r="BL127" i="445"/>
  <c r="AU127" i="445"/>
  <c r="AV127" i="445"/>
  <c r="AW127" i="445" s="1"/>
  <c r="BN127" i="445"/>
  <c r="BM128" i="445"/>
  <c r="AO131" i="445"/>
  <c r="BQ131" i="445"/>
  <c r="AR132" i="445"/>
  <c r="BJ132" i="445"/>
  <c r="BK132" i="445"/>
  <c r="BP132" i="445"/>
  <c r="BK133" i="445"/>
  <c r="AU136" i="445"/>
  <c r="BI136" i="445"/>
  <c r="BQ136" i="445"/>
  <c r="AS139" i="445"/>
  <c r="BM139" i="445"/>
  <c r="BR140" i="445"/>
  <c r="BN140" i="445"/>
  <c r="AS140" i="445"/>
  <c r="AO140" i="445"/>
  <c r="BS140" i="445"/>
  <c r="BO140" i="445"/>
  <c r="AT140" i="445"/>
  <c r="AP140" i="445"/>
  <c r="AQ140" i="445" s="1"/>
  <c r="AV140" i="445"/>
  <c r="AW140" i="445" s="1"/>
  <c r="BL140" i="445"/>
  <c r="BT140" i="445"/>
  <c r="BS143" i="445"/>
  <c r="BO143" i="445"/>
  <c r="AT143" i="445"/>
  <c r="AP143" i="445"/>
  <c r="AQ143" i="445" s="1"/>
  <c r="BT143" i="445"/>
  <c r="BP143" i="445"/>
  <c r="BL143" i="445"/>
  <c r="AU143" i="445"/>
  <c r="AV143" i="445"/>
  <c r="AW143" i="445" s="1"/>
  <c r="BN143" i="445"/>
  <c r="AZ18" i="446"/>
  <c r="BA18" i="446" s="1"/>
  <c r="AO22" i="446"/>
  <c r="BQ22" i="446"/>
  <c r="AR23" i="446"/>
  <c r="BJ23" i="446"/>
  <c r="BP23" i="446"/>
  <c r="BK24" i="446"/>
  <c r="AR26" i="446"/>
  <c r="BR26" i="446"/>
  <c r="AU27" i="446"/>
  <c r="BI27" i="446"/>
  <c r="BQ27" i="446"/>
  <c r="AS30" i="446"/>
  <c r="BM30" i="446"/>
  <c r="BR31" i="446"/>
  <c r="BN31" i="446"/>
  <c r="AS31" i="446"/>
  <c r="AO31" i="446"/>
  <c r="BS31" i="446"/>
  <c r="BO31" i="446"/>
  <c r="AT31" i="446"/>
  <c r="AP31" i="446"/>
  <c r="AQ31" i="446" s="1"/>
  <c r="AV31" i="446"/>
  <c r="AW31" i="446" s="1"/>
  <c r="BL31" i="446"/>
  <c r="BT31" i="446"/>
  <c r="BS34" i="446"/>
  <c r="BO34" i="446"/>
  <c r="AT34" i="446"/>
  <c r="AP34" i="446"/>
  <c r="AQ34" i="446" s="1"/>
  <c r="BT34" i="446"/>
  <c r="BP34" i="446"/>
  <c r="BL34" i="446"/>
  <c r="AU34" i="446"/>
  <c r="AV34" i="446"/>
  <c r="AW34" i="446" s="1"/>
  <c r="BN34" i="446"/>
  <c r="BM35" i="446"/>
  <c r="BI36" i="446"/>
  <c r="BJ36" i="446"/>
  <c r="AO38" i="446"/>
  <c r="BQ38" i="446"/>
  <c r="AR39" i="446"/>
  <c r="BJ39" i="446"/>
  <c r="BK39" i="446"/>
  <c r="BP39" i="446"/>
  <c r="BK40" i="446"/>
  <c r="AR42" i="446"/>
  <c r="BR42" i="446"/>
  <c r="AU43" i="446"/>
  <c r="BI43" i="446"/>
  <c r="BQ43" i="446"/>
  <c r="BR47" i="446"/>
  <c r="BN47" i="446"/>
  <c r="AS47" i="446"/>
  <c r="AO47" i="446"/>
  <c r="BS47" i="446"/>
  <c r="BO47" i="446"/>
  <c r="AT47" i="446"/>
  <c r="AP47" i="446"/>
  <c r="AQ47" i="446" s="1"/>
  <c r="AV47" i="446"/>
  <c r="AW47" i="446" s="1"/>
  <c r="BL47" i="446"/>
  <c r="BT47" i="446"/>
  <c r="BS50" i="446"/>
  <c r="AP50" i="446"/>
  <c r="AQ50" i="446"/>
  <c r="BL50" i="446"/>
  <c r="AU50" i="446"/>
  <c r="BN50" i="446"/>
  <c r="BM51" i="446"/>
  <c r="AR52" i="446"/>
  <c r="BQ52" i="446"/>
  <c r="AP53" i="446"/>
  <c r="AQ53" i="446"/>
  <c r="BJ53" i="446"/>
  <c r="BK53" i="446"/>
  <c r="BS53" i="446"/>
  <c r="BQ57" i="446"/>
  <c r="BK60" i="446"/>
  <c r="BJ60" i="446"/>
  <c r="AO63" i="446"/>
  <c r="BM63" i="446"/>
  <c r="AO64" i="446"/>
  <c r="BR64" i="446"/>
  <c r="BI66" i="446"/>
  <c r="BJ66" i="446"/>
  <c r="BK66" i="446"/>
  <c r="BS68" i="446"/>
  <c r="BO68" i="446"/>
  <c r="AT68" i="446"/>
  <c r="AP68" i="446"/>
  <c r="AQ68" i="446" s="1"/>
  <c r="BR68" i="446"/>
  <c r="BM68" i="446"/>
  <c r="AU68" i="446"/>
  <c r="AO68" i="446"/>
  <c r="BT68" i="446"/>
  <c r="BN68" i="446"/>
  <c r="AV68" i="446"/>
  <c r="AW68" i="446" s="1"/>
  <c r="BP68" i="446"/>
  <c r="BR69" i="446"/>
  <c r="BN69" i="446"/>
  <c r="AS69" i="446"/>
  <c r="AO69" i="446"/>
  <c r="BP69" i="446"/>
  <c r="AV69" i="446"/>
  <c r="AW69" i="446" s="1"/>
  <c r="BQ69" i="446"/>
  <c r="BL69" i="446"/>
  <c r="AR69" i="446"/>
  <c r="BO69" i="446"/>
  <c r="AT73" i="446"/>
  <c r="BM73" i="446"/>
  <c r="BJ78" i="446"/>
  <c r="BT79" i="446"/>
  <c r="BP79" i="446"/>
  <c r="BL79" i="446"/>
  <c r="AU79" i="446"/>
  <c r="BS79" i="446"/>
  <c r="BN79" i="446"/>
  <c r="AV79" i="446"/>
  <c r="AW79" i="446" s="1"/>
  <c r="AP79" i="446"/>
  <c r="AQ79" i="446" s="1"/>
  <c r="BO79" i="446"/>
  <c r="AR79" i="446"/>
  <c r="BS80" i="446"/>
  <c r="BO80" i="446"/>
  <c r="AT80" i="446"/>
  <c r="AP80" i="446"/>
  <c r="AQ80" i="446" s="1"/>
  <c r="BT80" i="446"/>
  <c r="BN80" i="446"/>
  <c r="AV80" i="446"/>
  <c r="AW80" i="446" s="1"/>
  <c r="BP80" i="446"/>
  <c r="AR80" i="446"/>
  <c r="BQ80" i="446"/>
  <c r="AS83" i="446"/>
  <c r="BQ83" i="446"/>
  <c r="BL84" i="446"/>
  <c r="AU85" i="446"/>
  <c r="BM85" i="446"/>
  <c r="AO92" i="446"/>
  <c r="BN92" i="446"/>
  <c r="AU93" i="446"/>
  <c r="BI95" i="446"/>
  <c r="BK95" i="446"/>
  <c r="BJ95" i="446"/>
  <c r="BI99" i="446"/>
  <c r="BJ99" i="446"/>
  <c r="BK99" i="446"/>
  <c r="BT100" i="446"/>
  <c r="BP100" i="446"/>
  <c r="BL100" i="446"/>
  <c r="AU100" i="446"/>
  <c r="BR100" i="446"/>
  <c r="BM100" i="446"/>
  <c r="AT100" i="446"/>
  <c r="AO100" i="446"/>
  <c r="BS100" i="446"/>
  <c r="AR100" i="446"/>
  <c r="BN100" i="446"/>
  <c r="AS100" i="446"/>
  <c r="BI102" i="446"/>
  <c r="AS109" i="446"/>
  <c r="BI109" i="446"/>
  <c r="AO112" i="446"/>
  <c r="BO112" i="446"/>
  <c r="AU113" i="446"/>
  <c r="BR114" i="446"/>
  <c r="BN114" i="446"/>
  <c r="AS114" i="446"/>
  <c r="AO114" i="446"/>
  <c r="BQ114" i="446"/>
  <c r="BL114" i="446"/>
  <c r="AR114" i="446"/>
  <c r="BT114" i="446"/>
  <c r="BM114" i="446"/>
  <c r="BO114" i="446"/>
  <c r="AT114" i="446"/>
  <c r="BP114" i="446"/>
  <c r="BQ117" i="446"/>
  <c r="BJ118" i="446"/>
  <c r="BK118" i="446"/>
  <c r="BI118" i="446"/>
  <c r="AS129" i="446"/>
  <c r="BJ129" i="446"/>
  <c r="AS130" i="446"/>
  <c r="AO130" i="446"/>
  <c r="AP130" i="446"/>
  <c r="AQ130" i="446" s="1"/>
  <c r="BJ130" i="446"/>
  <c r="BK130" i="446"/>
  <c r="AV133" i="446"/>
  <c r="AW133" i="446" s="1"/>
  <c r="AP134" i="446"/>
  <c r="AQ134" i="446" s="1"/>
  <c r="BL134" i="446"/>
  <c r="BR138" i="446"/>
  <c r="BN138" i="446"/>
  <c r="AS138" i="446"/>
  <c r="AO138" i="446"/>
  <c r="BT138" i="446"/>
  <c r="BO138" i="446"/>
  <c r="AU138" i="446"/>
  <c r="AP138" i="446"/>
  <c r="AQ138" i="446" s="1"/>
  <c r="BP138" i="446"/>
  <c r="AR138" i="446"/>
  <c r="BQ138" i="446"/>
  <c r="AT138" i="446"/>
  <c r="BJ139" i="446"/>
  <c r="BJ143" i="446"/>
  <c r="AS23" i="447"/>
  <c r="BN23" i="447"/>
  <c r="BQ24" i="447"/>
  <c r="BS28" i="447"/>
  <c r="BO28" i="447"/>
  <c r="AT28" i="447"/>
  <c r="AP28" i="447"/>
  <c r="AQ28" i="447" s="1"/>
  <c r="BT28" i="447"/>
  <c r="BN28" i="447"/>
  <c r="AV28" i="447"/>
  <c r="AW28" i="447" s="1"/>
  <c r="BM28" i="447"/>
  <c r="AR28" i="447"/>
  <c r="BP28" i="447"/>
  <c r="AS28" i="447"/>
  <c r="BQ28" i="447"/>
  <c r="AU29" i="447"/>
  <c r="AS31" i="447"/>
  <c r="BO31" i="447"/>
  <c r="BL34" i="447"/>
  <c r="BI35" i="447"/>
  <c r="BN37" i="447"/>
  <c r="BN38" i="447"/>
  <c r="BT49" i="447"/>
  <c r="BP49" i="447"/>
  <c r="BQ49" i="447"/>
  <c r="BL49" i="447"/>
  <c r="AU49" i="447"/>
  <c r="BN49" i="447"/>
  <c r="AV49" i="447"/>
  <c r="AW49" i="447"/>
  <c r="AP49" i="447"/>
  <c r="AQ49" i="447" s="1"/>
  <c r="BR49" i="447"/>
  <c r="AO49" i="447"/>
  <c r="BM49" i="447"/>
  <c r="AR49" i="447"/>
  <c r="BO49" i="447"/>
  <c r="AS49" i="447"/>
  <c r="BQ51" i="447"/>
  <c r="BS54" i="447"/>
  <c r="BO54" i="447"/>
  <c r="AT54" i="447"/>
  <c r="AP54" i="447"/>
  <c r="AQ54" i="447" s="1"/>
  <c r="BP54" i="447"/>
  <c r="AR54" i="447"/>
  <c r="BN54" i="447"/>
  <c r="AS54" i="447"/>
  <c r="BQ54" i="447"/>
  <c r="BR54" i="447"/>
  <c r="AO54" i="447"/>
  <c r="BT54" i="447"/>
  <c r="AU54" i="447"/>
  <c r="BK58" i="447"/>
  <c r="BI58" i="447"/>
  <c r="BJ58" i="447"/>
  <c r="BR67" i="447"/>
  <c r="BN67" i="447"/>
  <c r="AS67" i="447"/>
  <c r="AO67" i="447"/>
  <c r="BT67" i="447"/>
  <c r="BO67" i="447"/>
  <c r="AU67" i="447"/>
  <c r="AP67" i="447"/>
  <c r="AQ67" i="447" s="1"/>
  <c r="BM67" i="447"/>
  <c r="BL67" i="447"/>
  <c r="AV67" i="447"/>
  <c r="AW67" i="447"/>
  <c r="AR67" i="447"/>
  <c r="BP67" i="447"/>
  <c r="AT67" i="447"/>
  <c r="BS67" i="447"/>
  <c r="BL74" i="447"/>
  <c r="BM75" i="447"/>
  <c r="BJ79" i="447"/>
  <c r="BK79" i="447"/>
  <c r="BI79" i="447"/>
  <c r="BO97" i="447"/>
  <c r="AR42" i="445"/>
  <c r="AV42" i="445"/>
  <c r="AW42" i="445" s="1"/>
  <c r="BM42" i="445"/>
  <c r="AV46" i="445"/>
  <c r="AW46" i="445" s="1"/>
  <c r="AR50" i="445"/>
  <c r="AV50" i="445"/>
  <c r="AW50" i="445" s="1"/>
  <c r="BM50" i="445"/>
  <c r="AR54" i="445"/>
  <c r="AV54" i="445"/>
  <c r="AW54" i="445" s="1"/>
  <c r="BM54" i="445"/>
  <c r="AR58" i="445"/>
  <c r="AV58" i="445"/>
  <c r="AW58" i="445" s="1"/>
  <c r="BM58" i="445"/>
  <c r="AR62" i="445"/>
  <c r="AV62" i="445"/>
  <c r="AW62" i="445" s="1"/>
  <c r="BM62" i="445"/>
  <c r="AR66" i="445"/>
  <c r="AV66" i="445"/>
  <c r="AW66" i="445" s="1"/>
  <c r="BM66" i="445"/>
  <c r="AR70" i="445"/>
  <c r="AV70" i="445"/>
  <c r="AW70" i="445" s="1"/>
  <c r="BM70" i="445"/>
  <c r="AR74" i="445"/>
  <c r="AV74" i="445"/>
  <c r="AW74" i="445" s="1"/>
  <c r="BM74" i="445"/>
  <c r="AR78" i="445"/>
  <c r="AV78" i="445"/>
  <c r="AW78" i="445" s="1"/>
  <c r="BM78" i="445"/>
  <c r="AV82" i="445"/>
  <c r="AW82" i="445" s="1"/>
  <c r="AR86" i="445"/>
  <c r="AV86" i="445"/>
  <c r="AW86" i="445" s="1"/>
  <c r="BM86" i="445"/>
  <c r="AR90" i="445"/>
  <c r="AV90" i="445"/>
  <c r="AW90" i="445" s="1"/>
  <c r="BM90" i="445"/>
  <c r="AV94" i="445"/>
  <c r="AW94" i="445" s="1"/>
  <c r="AR98" i="445"/>
  <c r="AV98" i="445"/>
  <c r="AW98" i="445"/>
  <c r="BM98" i="445"/>
  <c r="AO101" i="445"/>
  <c r="AS101" i="445"/>
  <c r="BN101" i="445"/>
  <c r="BR101" i="445"/>
  <c r="AR102" i="445"/>
  <c r="AV102" i="445"/>
  <c r="AW102" i="445"/>
  <c r="BM102" i="445"/>
  <c r="AO105" i="445"/>
  <c r="AS105" i="445"/>
  <c r="BN105" i="445"/>
  <c r="BR105" i="445"/>
  <c r="AS109" i="445"/>
  <c r="BN109" i="445"/>
  <c r="AR110" i="445"/>
  <c r="AV110" i="445"/>
  <c r="AW110" i="445" s="1"/>
  <c r="BM110" i="445"/>
  <c r="AO113" i="445"/>
  <c r="AS113" i="445"/>
  <c r="BN113" i="445"/>
  <c r="BR113" i="445"/>
  <c r="AR114" i="445"/>
  <c r="AV114" i="445"/>
  <c r="AW114" i="445" s="1"/>
  <c r="BM114" i="445"/>
  <c r="AO117" i="445"/>
  <c r="AS117" i="445"/>
  <c r="BN117" i="445"/>
  <c r="BR117" i="445"/>
  <c r="AR118" i="445"/>
  <c r="AV118" i="445"/>
  <c r="AW118" i="445" s="1"/>
  <c r="BM118" i="445"/>
  <c r="AO121" i="445"/>
  <c r="AS121" i="445"/>
  <c r="BN121" i="445"/>
  <c r="BR121" i="445"/>
  <c r="AR122" i="445"/>
  <c r="AV122" i="445"/>
  <c r="AW122" i="445" s="1"/>
  <c r="BM122" i="445"/>
  <c r="AO125" i="445"/>
  <c r="AS125" i="445"/>
  <c r="BN125" i="445"/>
  <c r="BR125" i="445"/>
  <c r="AV126" i="445"/>
  <c r="AW126" i="445" s="1"/>
  <c r="AO129" i="445"/>
  <c r="AS129" i="445"/>
  <c r="BN129" i="445"/>
  <c r="BR129" i="445"/>
  <c r="AR130" i="445"/>
  <c r="AV130" i="445"/>
  <c r="AW130" i="445" s="1"/>
  <c r="BM130" i="445"/>
  <c r="AO133" i="445"/>
  <c r="AS133" i="445"/>
  <c r="BN133" i="445"/>
  <c r="BR133" i="445"/>
  <c r="AR134" i="445"/>
  <c r="AV134" i="445"/>
  <c r="AW134" i="445" s="1"/>
  <c r="BM134" i="445"/>
  <c r="AO137" i="445"/>
  <c r="AS137" i="445"/>
  <c r="BN137" i="445"/>
  <c r="BR137" i="445"/>
  <c r="AR138" i="445"/>
  <c r="AV138" i="445"/>
  <c r="AW138" i="445" s="1"/>
  <c r="BM138" i="445"/>
  <c r="AO141" i="445"/>
  <c r="AS141" i="445"/>
  <c r="BN141" i="445"/>
  <c r="BR141" i="445"/>
  <c r="AR142" i="445"/>
  <c r="AV142" i="445"/>
  <c r="AW142" i="445" s="1"/>
  <c r="BM142" i="445"/>
  <c r="AO145" i="445"/>
  <c r="AS145" i="445"/>
  <c r="BN145" i="445"/>
  <c r="BR145" i="445"/>
  <c r="AR146" i="445"/>
  <c r="AV146" i="445"/>
  <c r="AW146" i="445" s="1"/>
  <c r="BM146" i="445"/>
  <c r="AO24" i="446"/>
  <c r="AS24" i="446"/>
  <c r="BN24" i="446"/>
  <c r="BR24" i="446"/>
  <c r="BM25" i="446"/>
  <c r="AO28" i="446"/>
  <c r="AS28" i="446"/>
  <c r="BN28" i="446"/>
  <c r="BR28" i="446"/>
  <c r="AR29" i="446"/>
  <c r="AV29" i="446"/>
  <c r="AW29" i="446" s="1"/>
  <c r="BM29" i="446"/>
  <c r="AO32" i="446"/>
  <c r="AS32" i="446"/>
  <c r="BN32" i="446"/>
  <c r="BR32" i="446"/>
  <c r="AR33" i="446"/>
  <c r="AV33" i="446"/>
  <c r="AW33" i="446" s="1"/>
  <c r="BM33" i="446"/>
  <c r="AO36" i="446"/>
  <c r="AS36" i="446"/>
  <c r="BN36" i="446"/>
  <c r="BR36" i="446"/>
  <c r="AR37" i="446"/>
  <c r="AV37" i="446"/>
  <c r="AW37" i="446" s="1"/>
  <c r="BM37" i="446"/>
  <c r="AO40" i="446"/>
  <c r="AS40" i="446"/>
  <c r="BN40" i="446"/>
  <c r="BR40" i="446"/>
  <c r="AR41" i="446"/>
  <c r="AV41" i="446"/>
  <c r="AW41" i="446" s="1"/>
  <c r="BM41" i="446"/>
  <c r="AO44" i="446"/>
  <c r="AS44" i="446"/>
  <c r="BN44" i="446"/>
  <c r="BR44" i="446"/>
  <c r="AR45" i="446"/>
  <c r="AV45" i="446"/>
  <c r="AW45" i="446" s="1"/>
  <c r="BM45" i="446"/>
  <c r="AO48" i="446"/>
  <c r="AS48" i="446"/>
  <c r="BN48" i="446"/>
  <c r="BR48" i="446"/>
  <c r="AR49" i="446"/>
  <c r="AV49" i="446"/>
  <c r="AW49" i="446" s="1"/>
  <c r="BM49" i="446"/>
  <c r="BI52" i="446"/>
  <c r="AO55" i="446"/>
  <c r="AT55" i="446"/>
  <c r="BM55" i="446"/>
  <c r="AU56" i="446"/>
  <c r="BM56" i="446"/>
  <c r="BT59" i="446"/>
  <c r="BP59" i="446"/>
  <c r="BL59" i="446"/>
  <c r="AU59" i="446"/>
  <c r="AS59" i="446"/>
  <c r="BQ59" i="446"/>
  <c r="BS60" i="446"/>
  <c r="BO60" i="446"/>
  <c r="AT60" i="446"/>
  <c r="AP60" i="446"/>
  <c r="AQ60" i="446" s="1"/>
  <c r="AS60" i="446"/>
  <c r="BL60" i="446"/>
  <c r="BQ60" i="446"/>
  <c r="AP61" i="446"/>
  <c r="AQ61" i="446" s="1"/>
  <c r="AU61" i="446"/>
  <c r="BI61" i="446"/>
  <c r="BO61" i="446"/>
  <c r="BR65" i="446"/>
  <c r="BN65" i="446"/>
  <c r="AS65" i="446"/>
  <c r="AO65" i="446"/>
  <c r="AT65" i="446"/>
  <c r="BM65" i="446"/>
  <c r="BS65" i="446"/>
  <c r="BI68" i="446"/>
  <c r="BJ70" i="446"/>
  <c r="AO71" i="446"/>
  <c r="AT71" i="446"/>
  <c r="BM71" i="446"/>
  <c r="AO72" i="446"/>
  <c r="AU72" i="446"/>
  <c r="BM72" i="446"/>
  <c r="BT75" i="446"/>
  <c r="BP75" i="446"/>
  <c r="BL75" i="446"/>
  <c r="AU75" i="446"/>
  <c r="AS75" i="446"/>
  <c r="BQ75" i="446"/>
  <c r="AT76" i="446"/>
  <c r="AP76" i="446"/>
  <c r="AQ76" i="446" s="1"/>
  <c r="BL76" i="446"/>
  <c r="BQ76" i="446"/>
  <c r="AP77" i="446"/>
  <c r="AQ77" i="446" s="1"/>
  <c r="AU77" i="446"/>
  <c r="BI77" i="446"/>
  <c r="BO77" i="446"/>
  <c r="BR81" i="446"/>
  <c r="BN81" i="446"/>
  <c r="AS81" i="446"/>
  <c r="AO81" i="446"/>
  <c r="AT81" i="446"/>
  <c r="BM81" i="446"/>
  <c r="BS81" i="446"/>
  <c r="BI84" i="446"/>
  <c r="BJ86" i="446"/>
  <c r="AO87" i="446"/>
  <c r="AT87" i="446"/>
  <c r="BM87" i="446"/>
  <c r="AO88" i="446"/>
  <c r="AU88" i="446"/>
  <c r="BM88" i="446"/>
  <c r="BJ90" i="446"/>
  <c r="BI90" i="446"/>
  <c r="BK93" i="446"/>
  <c r="BJ93" i="446"/>
  <c r="BT96" i="446"/>
  <c r="BP96" i="446"/>
  <c r="BL96" i="446"/>
  <c r="AU96" i="446"/>
  <c r="BS96" i="446"/>
  <c r="BN96" i="446"/>
  <c r="AV96" i="446"/>
  <c r="AW96" i="446" s="1"/>
  <c r="AP96" i="446"/>
  <c r="AQ96" i="446" s="1"/>
  <c r="AT96" i="446"/>
  <c r="BO96" i="446"/>
  <c r="BS97" i="446"/>
  <c r="BO97" i="446"/>
  <c r="AT97" i="446"/>
  <c r="AP97" i="446"/>
  <c r="AQ97" i="446" s="1"/>
  <c r="BT97" i="446"/>
  <c r="BN97" i="446"/>
  <c r="AV97" i="446"/>
  <c r="AW97" i="446" s="1"/>
  <c r="AU97" i="446"/>
  <c r="BQ97" i="446"/>
  <c r="BR98" i="446"/>
  <c r="BN98" i="446"/>
  <c r="AS98" i="446"/>
  <c r="AO98" i="446"/>
  <c r="BQ98" i="446"/>
  <c r="BL98" i="446"/>
  <c r="AR98" i="446"/>
  <c r="AU98" i="446"/>
  <c r="BI98" i="446"/>
  <c r="BP98" i="446"/>
  <c r="BS101" i="446"/>
  <c r="BO101" i="446"/>
  <c r="AT101" i="446"/>
  <c r="AP101" i="446"/>
  <c r="AQ101" i="446" s="1"/>
  <c r="BR101" i="446"/>
  <c r="BM101" i="446"/>
  <c r="AU101" i="446"/>
  <c r="AO101" i="446"/>
  <c r="AV101" i="446"/>
  <c r="AW101" i="446" s="1"/>
  <c r="BP101" i="446"/>
  <c r="AP102" i="446"/>
  <c r="AQ102" i="446" s="1"/>
  <c r="BM102" i="446"/>
  <c r="BJ107" i="446"/>
  <c r="BK113" i="446"/>
  <c r="BI113" i="446"/>
  <c r="BR118" i="446"/>
  <c r="AO118" i="446"/>
  <c r="BP118" i="446"/>
  <c r="AU118" i="446"/>
  <c r="BL118" i="446"/>
  <c r="BR122" i="446"/>
  <c r="BN122" i="446"/>
  <c r="AS122" i="446"/>
  <c r="AO122" i="446"/>
  <c r="BT122" i="446"/>
  <c r="BO122" i="446"/>
  <c r="AU122" i="446"/>
  <c r="AP122" i="446"/>
  <c r="AQ122" i="446" s="1"/>
  <c r="AV122" i="446"/>
  <c r="AW122" i="446" s="1"/>
  <c r="BL122" i="446"/>
  <c r="BS122" i="446"/>
  <c r="AO124" i="446"/>
  <c r="AV124" i="446"/>
  <c r="AW124" i="446" s="1"/>
  <c r="AW125" i="446"/>
  <c r="BI127" i="446"/>
  <c r="BK127" i="446"/>
  <c r="BI131" i="446"/>
  <c r="BJ131" i="446"/>
  <c r="BT140" i="446"/>
  <c r="BP140" i="446"/>
  <c r="BL140" i="446"/>
  <c r="AU140" i="446"/>
  <c r="BO140" i="446"/>
  <c r="AR140" i="446"/>
  <c r="AT140" i="446"/>
  <c r="BN140" i="446"/>
  <c r="BS141" i="446"/>
  <c r="BO141" i="446"/>
  <c r="AT141" i="446"/>
  <c r="AP141" i="446"/>
  <c r="AQ141" i="446" s="1"/>
  <c r="BP141" i="446"/>
  <c r="AR141" i="446"/>
  <c r="AU141" i="446"/>
  <c r="BQ141" i="446"/>
  <c r="AO144" i="446"/>
  <c r="AO145" i="446"/>
  <c r="BL145" i="446"/>
  <c r="AP146" i="446"/>
  <c r="AQ146" i="446" s="1"/>
  <c r="AV146" i="446"/>
  <c r="AW146" i="446" s="1"/>
  <c r="T18" i="447"/>
  <c r="BK28" i="447"/>
  <c r="BI28" i="447"/>
  <c r="BT33" i="447"/>
  <c r="BP33" i="447"/>
  <c r="BL33" i="447"/>
  <c r="AU33" i="447"/>
  <c r="BS33" i="447"/>
  <c r="BN33" i="447"/>
  <c r="AV33" i="447"/>
  <c r="AW33" i="447" s="1"/>
  <c r="AP33" i="447"/>
  <c r="AQ33" i="447" s="1"/>
  <c r="BR33" i="447"/>
  <c r="AR33" i="447"/>
  <c r="BQ33" i="447"/>
  <c r="BK34" i="447"/>
  <c r="BI34" i="447"/>
  <c r="AP35" i="447"/>
  <c r="AQ35" i="447" s="1"/>
  <c r="BJ43" i="447"/>
  <c r="BI43" i="447"/>
  <c r="BK43" i="447"/>
  <c r="AO53" i="447"/>
  <c r="BI56" i="447"/>
  <c r="BK56" i="447"/>
  <c r="BJ56" i="447"/>
  <c r="AP61" i="447"/>
  <c r="AQ61" i="447" s="1"/>
  <c r="BR63" i="447"/>
  <c r="BN63" i="447"/>
  <c r="AS63" i="447"/>
  <c r="AO63" i="447"/>
  <c r="BP63" i="447"/>
  <c r="AV63" i="447"/>
  <c r="AW63" i="447" s="1"/>
  <c r="BT63" i="447"/>
  <c r="BM63" i="447"/>
  <c r="AP63" i="447"/>
  <c r="AQ63" i="447" s="1"/>
  <c r="BL63" i="447"/>
  <c r="AU63" i="447"/>
  <c r="BJ63" i="447"/>
  <c r="BK63" i="447"/>
  <c r="BS63" i="447"/>
  <c r="BS78" i="447"/>
  <c r="BO78" i="447"/>
  <c r="AT78" i="447"/>
  <c r="AP78" i="447"/>
  <c r="AQ78" i="447" s="1"/>
  <c r="BR78" i="447"/>
  <c r="BM78" i="447"/>
  <c r="AU78" i="447"/>
  <c r="AO78" i="447"/>
  <c r="BN78" i="447"/>
  <c r="AS78" i="447"/>
  <c r="BL78" i="447"/>
  <c r="BP78" i="447"/>
  <c r="BJ83" i="447"/>
  <c r="BI83" i="447"/>
  <c r="BK93" i="447"/>
  <c r="BJ93" i="447"/>
  <c r="BI95" i="447"/>
  <c r="BJ95" i="447"/>
  <c r="BK95" i="447"/>
  <c r="BS98" i="447"/>
  <c r="BO98" i="447"/>
  <c r="AT98" i="447"/>
  <c r="AP98" i="447"/>
  <c r="AQ98" i="447" s="1"/>
  <c r="BR98" i="447"/>
  <c r="BM98" i="447"/>
  <c r="AU98" i="447"/>
  <c r="AO98" i="447"/>
  <c r="BN98" i="447"/>
  <c r="AS98" i="447"/>
  <c r="BL98" i="447"/>
  <c r="BQ98" i="447"/>
  <c r="AR98" i="447"/>
  <c r="AV98" i="447"/>
  <c r="AW98" i="447" s="1"/>
  <c r="BJ103" i="447"/>
  <c r="BI103" i="447"/>
  <c r="BK103" i="447"/>
  <c r="BK117" i="447"/>
  <c r="BJ117" i="447"/>
  <c r="BI117" i="447"/>
  <c r="BI119" i="447"/>
  <c r="BK119" i="447"/>
  <c r="BJ119" i="447"/>
  <c r="BT120" i="447"/>
  <c r="BP120" i="447"/>
  <c r="BL120" i="447"/>
  <c r="AU120" i="447"/>
  <c r="BS120" i="447"/>
  <c r="BN120" i="447"/>
  <c r="AV120" i="447"/>
  <c r="AW120" i="447" s="1"/>
  <c r="AP120" i="447"/>
  <c r="AQ120" i="447" s="1"/>
  <c r="BQ120" i="447"/>
  <c r="AO120" i="447"/>
  <c r="BM120" i="447"/>
  <c r="AR120" i="447"/>
  <c r="BR120" i="447"/>
  <c r="AS120" i="447"/>
  <c r="BO120" i="447"/>
  <c r="AT120" i="447"/>
  <c r="AT125" i="447"/>
  <c r="AP125" i="447"/>
  <c r="AQ125" i="447" s="1"/>
  <c r="BM125" i="447"/>
  <c r="AU125" i="447"/>
  <c r="AS125" i="447"/>
  <c r="BP125" i="447"/>
  <c r="BQ125" i="447"/>
  <c r="AR101" i="445"/>
  <c r="AV101" i="445"/>
  <c r="AW101" i="445" s="1"/>
  <c r="BM101" i="445"/>
  <c r="AR105" i="445"/>
  <c r="AV105" i="445"/>
  <c r="AW105" i="445" s="1"/>
  <c r="BM105" i="445"/>
  <c r="AV109" i="445"/>
  <c r="AW109" i="445" s="1"/>
  <c r="AR113" i="445"/>
  <c r="AV113" i="445"/>
  <c r="AW113" i="445" s="1"/>
  <c r="BM113" i="445"/>
  <c r="AR117" i="445"/>
  <c r="AV117" i="445"/>
  <c r="AW117" i="445"/>
  <c r="BM117" i="445"/>
  <c r="AR121" i="445"/>
  <c r="AV121" i="445"/>
  <c r="AW121" i="445" s="1"/>
  <c r="BM121" i="445"/>
  <c r="AR125" i="445"/>
  <c r="AV125" i="445"/>
  <c r="AW125" i="445" s="1"/>
  <c r="BM125" i="445"/>
  <c r="AR129" i="445"/>
  <c r="AV129" i="445"/>
  <c r="AW129" i="445" s="1"/>
  <c r="BM129" i="445"/>
  <c r="AR133" i="445"/>
  <c r="AV133" i="445"/>
  <c r="AW133" i="445" s="1"/>
  <c r="BM133" i="445"/>
  <c r="AR137" i="445"/>
  <c r="AV137" i="445"/>
  <c r="AW137" i="445" s="1"/>
  <c r="BM137" i="445"/>
  <c r="AR141" i="445"/>
  <c r="AV141" i="445"/>
  <c r="AW141" i="445" s="1"/>
  <c r="BM141" i="445"/>
  <c r="AR145" i="445"/>
  <c r="AV145" i="445"/>
  <c r="AW145" i="445" s="1"/>
  <c r="BM145" i="445"/>
  <c r="AR24" i="446"/>
  <c r="AV24" i="446"/>
  <c r="AW24" i="446"/>
  <c r="BM24" i="446"/>
  <c r="AR28" i="446"/>
  <c r="AV28" i="446"/>
  <c r="AW28" i="446" s="1"/>
  <c r="BM28" i="446"/>
  <c r="AR32" i="446"/>
  <c r="AV32" i="446"/>
  <c r="AW32" i="446" s="1"/>
  <c r="BM32" i="446"/>
  <c r="AR36" i="446"/>
  <c r="AV36" i="446"/>
  <c r="AW36" i="446" s="1"/>
  <c r="BM36" i="446"/>
  <c r="AR40" i="446"/>
  <c r="AV40" i="446"/>
  <c r="AW40" i="446" s="1"/>
  <c r="BM40" i="446"/>
  <c r="AR44" i="446"/>
  <c r="AV44" i="446"/>
  <c r="AW44" i="446" s="1"/>
  <c r="BM44" i="446"/>
  <c r="AR48" i="446"/>
  <c r="AV48" i="446"/>
  <c r="AW48" i="446" s="1"/>
  <c r="BM48" i="446"/>
  <c r="BT55" i="446"/>
  <c r="BP55" i="446"/>
  <c r="BL55" i="446"/>
  <c r="AU55" i="446"/>
  <c r="AS55" i="446"/>
  <c r="BQ55" i="446"/>
  <c r="BS56" i="446"/>
  <c r="AP56" i="446"/>
  <c r="AQ56" i="446" s="1"/>
  <c r="BQ56" i="446"/>
  <c r="BR61" i="446"/>
  <c r="BN61" i="446"/>
  <c r="AS61" i="446"/>
  <c r="AO61" i="446"/>
  <c r="AT61" i="446"/>
  <c r="BM61" i="446"/>
  <c r="BS61" i="446"/>
  <c r="BT71" i="446"/>
  <c r="BP71" i="446"/>
  <c r="BL71" i="446"/>
  <c r="AU71" i="446"/>
  <c r="AS71" i="446"/>
  <c r="BQ71" i="446"/>
  <c r="BS72" i="446"/>
  <c r="BO72" i="446"/>
  <c r="AT72" i="446"/>
  <c r="AP72" i="446"/>
  <c r="AQ72" i="446" s="1"/>
  <c r="AS72" i="446"/>
  <c r="BL72" i="446"/>
  <c r="BQ72" i="446"/>
  <c r="BR77" i="446"/>
  <c r="BN77" i="446"/>
  <c r="AS77" i="446"/>
  <c r="AO77" i="446"/>
  <c r="AT77" i="446"/>
  <c r="BM77" i="446"/>
  <c r="BS77" i="446"/>
  <c r="BT87" i="446"/>
  <c r="BP87" i="446"/>
  <c r="BL87" i="446"/>
  <c r="AU87" i="446"/>
  <c r="AS87" i="446"/>
  <c r="BQ87" i="446"/>
  <c r="BS88" i="446"/>
  <c r="BO88" i="446"/>
  <c r="AT88" i="446"/>
  <c r="AP88" i="446"/>
  <c r="AQ88" i="446" s="1"/>
  <c r="AS88" i="446"/>
  <c r="BL88" i="446"/>
  <c r="BQ88" i="446"/>
  <c r="BK97" i="446"/>
  <c r="BI97" i="446"/>
  <c r="BR102" i="446"/>
  <c r="BN102" i="446"/>
  <c r="AS102" i="446"/>
  <c r="AO102" i="446"/>
  <c r="BP102" i="446"/>
  <c r="AV102" i="446"/>
  <c r="AW102" i="446" s="1"/>
  <c r="AU102" i="446"/>
  <c r="BL102" i="446"/>
  <c r="BS102" i="446"/>
  <c r="BR106" i="446"/>
  <c r="BN106" i="446"/>
  <c r="AS106" i="446"/>
  <c r="AO106" i="446"/>
  <c r="BT106" i="446"/>
  <c r="BO106" i="446"/>
  <c r="AU106" i="446"/>
  <c r="AP106" i="446"/>
  <c r="AQ106" i="446" s="1"/>
  <c r="AV106" i="446"/>
  <c r="AW106" i="446"/>
  <c r="BL106" i="446"/>
  <c r="BS106" i="446"/>
  <c r="BI111" i="446"/>
  <c r="BK111" i="446"/>
  <c r="BI115" i="446"/>
  <c r="BJ115" i="446"/>
  <c r="BT124" i="446"/>
  <c r="BP124" i="446"/>
  <c r="BO124" i="446"/>
  <c r="AR124" i="446"/>
  <c r="BT132" i="446"/>
  <c r="AU132" i="446"/>
  <c r="BR132" i="446"/>
  <c r="AO132" i="446"/>
  <c r="AV132" i="446"/>
  <c r="AW132" i="446" s="1"/>
  <c r="BJ134" i="446"/>
  <c r="BK134" i="446"/>
  <c r="BJ138" i="446"/>
  <c r="BI138" i="446"/>
  <c r="BK141" i="446"/>
  <c r="BJ141" i="446"/>
  <c r="BT144" i="446"/>
  <c r="BP144" i="446"/>
  <c r="BL144" i="446"/>
  <c r="AU144" i="446"/>
  <c r="BS144" i="446"/>
  <c r="BN144" i="446"/>
  <c r="AV144" i="446"/>
  <c r="AW144" i="446" s="1"/>
  <c r="AP144" i="446"/>
  <c r="AQ144" i="446" s="1"/>
  <c r="AT144" i="446"/>
  <c r="BO144" i="446"/>
  <c r="BS145" i="446"/>
  <c r="BO145" i="446"/>
  <c r="AT145" i="446"/>
  <c r="AP145" i="446"/>
  <c r="AQ145" i="446" s="1"/>
  <c r="BT145" i="446"/>
  <c r="BN145" i="446"/>
  <c r="AV145" i="446"/>
  <c r="AW145" i="446" s="1"/>
  <c r="AU145" i="446"/>
  <c r="BQ145" i="446"/>
  <c r="BR146" i="446"/>
  <c r="BN146" i="446"/>
  <c r="AS146" i="446"/>
  <c r="AO146" i="446"/>
  <c r="BQ146" i="446"/>
  <c r="BL146" i="446"/>
  <c r="AR146" i="446"/>
  <c r="AU146" i="446"/>
  <c r="BP146" i="446"/>
  <c r="BI22" i="447"/>
  <c r="AJ25" i="447"/>
  <c r="BI26" i="447"/>
  <c r="BK26" i="447"/>
  <c r="BR35" i="447"/>
  <c r="BN35" i="447"/>
  <c r="AS35" i="447"/>
  <c r="AO35" i="447"/>
  <c r="BQ35" i="447"/>
  <c r="BL35" i="447"/>
  <c r="AR35" i="447"/>
  <c r="BT35" i="447"/>
  <c r="BM35" i="447"/>
  <c r="AV35" i="447"/>
  <c r="AW35" i="447" s="1"/>
  <c r="BK42" i="447"/>
  <c r="BJ42" i="447"/>
  <c r="BR43" i="447"/>
  <c r="BN43" i="447"/>
  <c r="AS43" i="447"/>
  <c r="AO43" i="447"/>
  <c r="BT43" i="447"/>
  <c r="BO43" i="447"/>
  <c r="AU43" i="447"/>
  <c r="AP43" i="447"/>
  <c r="AQ43" i="447" s="1"/>
  <c r="BQ43" i="447"/>
  <c r="AT43" i="447"/>
  <c r="BP43" i="447"/>
  <c r="BT53" i="447"/>
  <c r="BP53" i="447"/>
  <c r="BL53" i="447"/>
  <c r="AU53" i="447"/>
  <c r="BO53" i="447"/>
  <c r="AR53" i="447"/>
  <c r="BS53" i="447"/>
  <c r="BM53" i="447"/>
  <c r="AS53" i="447"/>
  <c r="BQ53" i="447"/>
  <c r="AT53" i="447"/>
  <c r="BT61" i="447"/>
  <c r="BP61" i="447"/>
  <c r="BL61" i="447"/>
  <c r="AU61" i="447"/>
  <c r="BR61" i="447"/>
  <c r="BM61" i="447"/>
  <c r="AT61" i="447"/>
  <c r="AO61" i="447"/>
  <c r="BN61" i="447"/>
  <c r="AS61" i="447"/>
  <c r="BO61" i="447"/>
  <c r="AR61" i="447"/>
  <c r="BI68" i="447"/>
  <c r="BJ68" i="447"/>
  <c r="BK82" i="447"/>
  <c r="BJ82" i="447"/>
  <c r="BR94" i="447"/>
  <c r="BN94" i="447"/>
  <c r="AS94" i="447"/>
  <c r="AO94" i="447"/>
  <c r="BT94" i="447"/>
  <c r="BO94" i="447"/>
  <c r="AU94" i="447"/>
  <c r="AP94" i="447"/>
  <c r="AQ94" i="447" s="1"/>
  <c r="BQ94" i="447"/>
  <c r="AT94" i="447"/>
  <c r="BL94" i="447"/>
  <c r="AR94" i="447"/>
  <c r="BS94" i="447"/>
  <c r="BJ94" i="447"/>
  <c r="BI94" i="447"/>
  <c r="BK94" i="447"/>
  <c r="AR54" i="446"/>
  <c r="AV54" i="446"/>
  <c r="AW54" i="446"/>
  <c r="BM54" i="446"/>
  <c r="AR58" i="446"/>
  <c r="AV58" i="446"/>
  <c r="AW58" i="446" s="1"/>
  <c r="BM58" i="446"/>
  <c r="AR62" i="446"/>
  <c r="AV62" i="446"/>
  <c r="AW62" i="446" s="1"/>
  <c r="BM62" i="446"/>
  <c r="AR66" i="446"/>
  <c r="AV66" i="446"/>
  <c r="AW66" i="446" s="1"/>
  <c r="BM66" i="446"/>
  <c r="AR70" i="446"/>
  <c r="AV70" i="446"/>
  <c r="AW70" i="446" s="1"/>
  <c r="BM70" i="446"/>
  <c r="AR82" i="446"/>
  <c r="AV82" i="446"/>
  <c r="AW82" i="446" s="1"/>
  <c r="BM82" i="446"/>
  <c r="AR86" i="446"/>
  <c r="AV86" i="446"/>
  <c r="AW86" i="446" s="1"/>
  <c r="BM86" i="446"/>
  <c r="BR90" i="446"/>
  <c r="BN90" i="446"/>
  <c r="AR90" i="446"/>
  <c r="AV90" i="446"/>
  <c r="AW90" i="446" s="1"/>
  <c r="BO90" i="446"/>
  <c r="BT90" i="446"/>
  <c r="BR94" i="446"/>
  <c r="BN94" i="446"/>
  <c r="AS94" i="446"/>
  <c r="AO94" i="446"/>
  <c r="AT94" i="446"/>
  <c r="BM94" i="446"/>
  <c r="BS94" i="446"/>
  <c r="BT104" i="446"/>
  <c r="BP104" i="446"/>
  <c r="BL104" i="446"/>
  <c r="AU104" i="446"/>
  <c r="AS104" i="446"/>
  <c r="BQ104" i="446"/>
  <c r="BO105" i="446"/>
  <c r="AT105" i="446"/>
  <c r="AS105" i="446"/>
  <c r="BL105" i="446"/>
  <c r="BR110" i="446"/>
  <c r="BN110" i="446"/>
  <c r="AS110" i="446"/>
  <c r="AO110" i="446"/>
  <c r="AT110" i="446"/>
  <c r="BM110" i="446"/>
  <c r="BS110" i="446"/>
  <c r="BL120" i="446"/>
  <c r="AU120" i="446"/>
  <c r="BS121" i="446"/>
  <c r="BO121" i="446"/>
  <c r="AS121" i="446"/>
  <c r="BR126" i="446"/>
  <c r="BN126" i="446"/>
  <c r="AS126" i="446"/>
  <c r="AO126" i="446"/>
  <c r="AT126" i="446"/>
  <c r="BM126" i="446"/>
  <c r="BS126" i="446"/>
  <c r="BT136" i="446"/>
  <c r="BP136" i="446"/>
  <c r="BL136" i="446"/>
  <c r="AU136" i="446"/>
  <c r="AS136" i="446"/>
  <c r="BQ136" i="446"/>
  <c r="BS137" i="446"/>
  <c r="BO137" i="446"/>
  <c r="AT137" i="446"/>
  <c r="AP137" i="446"/>
  <c r="AQ137" i="446" s="1"/>
  <c r="AS137" i="446"/>
  <c r="BL137" i="446"/>
  <c r="BQ137" i="446"/>
  <c r="BM18" i="447"/>
  <c r="BN18" i="447" s="1"/>
  <c r="V18" i="447"/>
  <c r="W18" i="447" s="1"/>
  <c r="AJ22" i="447"/>
  <c r="BR25" i="447"/>
  <c r="BN25" i="447"/>
  <c r="AS25" i="447"/>
  <c r="AO25" i="447"/>
  <c r="AT25" i="447"/>
  <c r="BM25" i="447"/>
  <c r="BS25" i="447"/>
  <c r="BI32" i="447"/>
  <c r="BK32" i="447"/>
  <c r="BI36" i="447"/>
  <c r="BJ36" i="447"/>
  <c r="BT45" i="447"/>
  <c r="BP45" i="447"/>
  <c r="BL45" i="447"/>
  <c r="AU45" i="447"/>
  <c r="BO45" i="447"/>
  <c r="AR45" i="447"/>
  <c r="AT45" i="447"/>
  <c r="BN45" i="447"/>
  <c r="BS46" i="447"/>
  <c r="BO46" i="447"/>
  <c r="AT46" i="447"/>
  <c r="AP46" i="447"/>
  <c r="AQ46" i="447" s="1"/>
  <c r="BP46" i="447"/>
  <c r="AR46" i="447"/>
  <c r="AU46" i="447"/>
  <c r="BQ46" i="447"/>
  <c r="BK50" i="447"/>
  <c r="BK52" i="447"/>
  <c r="BJ59" i="447"/>
  <c r="BI59" i="447"/>
  <c r="BI60" i="447"/>
  <c r="BJ60" i="447"/>
  <c r="BT69" i="447"/>
  <c r="BP69" i="447"/>
  <c r="BL69" i="447"/>
  <c r="AU69" i="447"/>
  <c r="BO69" i="447"/>
  <c r="AR69" i="447"/>
  <c r="BR69" i="447"/>
  <c r="AP69" i="447"/>
  <c r="AQ69" i="447" s="1"/>
  <c r="AV69" i="447"/>
  <c r="AW69" i="447" s="1"/>
  <c r="BQ69" i="447"/>
  <c r="BK70" i="447"/>
  <c r="BJ70" i="447"/>
  <c r="BI72" i="447"/>
  <c r="BK72" i="447"/>
  <c r="BJ72" i="447"/>
  <c r="BT73" i="447"/>
  <c r="BP73" i="447"/>
  <c r="BL73" i="447"/>
  <c r="AU73" i="447"/>
  <c r="BS73" i="447"/>
  <c r="BN73" i="447"/>
  <c r="AV73" i="447"/>
  <c r="AW73" i="447" s="1"/>
  <c r="AP73" i="447"/>
  <c r="AQ73" i="447" s="1"/>
  <c r="BM73" i="447"/>
  <c r="AS73" i="447"/>
  <c r="BR73" i="447"/>
  <c r="BT85" i="447"/>
  <c r="BP85" i="447"/>
  <c r="BL85" i="447"/>
  <c r="AU85" i="447"/>
  <c r="BO85" i="447"/>
  <c r="AR85" i="447"/>
  <c r="BQ85" i="447"/>
  <c r="AV85" i="447"/>
  <c r="AW85" i="447" s="1"/>
  <c r="AO85" i="447"/>
  <c r="BS85" i="447"/>
  <c r="BS86" i="447"/>
  <c r="BO86" i="447"/>
  <c r="AT86" i="447"/>
  <c r="AP86" i="447"/>
  <c r="AQ86" i="447" s="1"/>
  <c r="BP86" i="447"/>
  <c r="AR86" i="447"/>
  <c r="BR86" i="447"/>
  <c r="BL86" i="447"/>
  <c r="AV86" i="447"/>
  <c r="AW86" i="447" s="1"/>
  <c r="AO86" i="447"/>
  <c r="BN86" i="447"/>
  <c r="BK102" i="447"/>
  <c r="BJ102" i="447"/>
  <c r="BJ111" i="447"/>
  <c r="BT132" i="447"/>
  <c r="BP132" i="447"/>
  <c r="BL132" i="447"/>
  <c r="AU132" i="447"/>
  <c r="BO132" i="447"/>
  <c r="AR132" i="447"/>
  <c r="BQ132" i="447"/>
  <c r="AV132" i="447"/>
  <c r="AW132" i="447" s="1"/>
  <c r="AO132" i="447"/>
  <c r="BM132" i="447"/>
  <c r="AP132" i="447"/>
  <c r="AQ132" i="447" s="1"/>
  <c r="BS132" i="447"/>
  <c r="AT132" i="447"/>
  <c r="AS132" i="447"/>
  <c r="BN132" i="447"/>
  <c r="BR132" i="447"/>
  <c r="AR91" i="446"/>
  <c r="AV91" i="446"/>
  <c r="AW91" i="446" s="1"/>
  <c r="BM91" i="446"/>
  <c r="AR95" i="446"/>
  <c r="AV95" i="446"/>
  <c r="AW95" i="446" s="1"/>
  <c r="BM95" i="446"/>
  <c r="AR99" i="446"/>
  <c r="AV99" i="446"/>
  <c r="AW99" i="446" s="1"/>
  <c r="BM99" i="446"/>
  <c r="AV103" i="446"/>
  <c r="AW103" i="446" s="1"/>
  <c r="AR107" i="446"/>
  <c r="AV107" i="446"/>
  <c r="AW107" i="446"/>
  <c r="BM107" i="446"/>
  <c r="AR111" i="446"/>
  <c r="AV111" i="446"/>
  <c r="AW111" i="446" s="1"/>
  <c r="BM111" i="446"/>
  <c r="AR115" i="446"/>
  <c r="AV115" i="446"/>
  <c r="AW115" i="446" s="1"/>
  <c r="BM115" i="446"/>
  <c r="AR119" i="446"/>
  <c r="AV119" i="446"/>
  <c r="AW119" i="446" s="1"/>
  <c r="BM119" i="446"/>
  <c r="AR123" i="446"/>
  <c r="AV123" i="446"/>
  <c r="AW123" i="446" s="1"/>
  <c r="BM123" i="446"/>
  <c r="AR127" i="446"/>
  <c r="AV127" i="446"/>
  <c r="AW127" i="446" s="1"/>
  <c r="BM127" i="446"/>
  <c r="AV131" i="446"/>
  <c r="AW131" i="446" s="1"/>
  <c r="AR135" i="446"/>
  <c r="AV135" i="446"/>
  <c r="AW135" i="446" s="1"/>
  <c r="BM135" i="446"/>
  <c r="AR139" i="446"/>
  <c r="AV139" i="446"/>
  <c r="AW139" i="446" s="1"/>
  <c r="BM139" i="446"/>
  <c r="AR143" i="446"/>
  <c r="AV143" i="446"/>
  <c r="AW143" i="446"/>
  <c r="BM143" i="446"/>
  <c r="AR22" i="447"/>
  <c r="AV22" i="447"/>
  <c r="BM22" i="447"/>
  <c r="AR26" i="447"/>
  <c r="AV26" i="447"/>
  <c r="AW26" i="447" s="1"/>
  <c r="BM26" i="447"/>
  <c r="AR30" i="447"/>
  <c r="AV30" i="447"/>
  <c r="AW30" i="447" s="1"/>
  <c r="BM30" i="447"/>
  <c r="BT41" i="447"/>
  <c r="BP41" i="447"/>
  <c r="BL41" i="447"/>
  <c r="AU41" i="447"/>
  <c r="AS41" i="447"/>
  <c r="BQ41" i="447"/>
  <c r="BS42" i="447"/>
  <c r="BO42" i="447"/>
  <c r="AT42" i="447"/>
  <c r="AP42" i="447"/>
  <c r="AQ42" i="447" s="1"/>
  <c r="AS42" i="447"/>
  <c r="BL42" i="447"/>
  <c r="BQ42" i="447"/>
  <c r="BR47" i="447"/>
  <c r="BN47" i="447"/>
  <c r="AS47" i="447"/>
  <c r="AO47" i="447"/>
  <c r="AT47" i="447"/>
  <c r="BM47" i="447"/>
  <c r="BS47" i="447"/>
  <c r="BJ51" i="447"/>
  <c r="BI51" i="447"/>
  <c r="BK54" i="447"/>
  <c r="BJ54" i="447"/>
  <c r="BT57" i="447"/>
  <c r="BP57" i="447"/>
  <c r="BL57" i="447"/>
  <c r="AU57" i="447"/>
  <c r="BS57" i="447"/>
  <c r="BN57" i="447"/>
  <c r="AV57" i="447"/>
  <c r="AW57" i="447" s="1"/>
  <c r="AP57" i="447"/>
  <c r="AQ57" i="447" s="1"/>
  <c r="AT57" i="447"/>
  <c r="BO57" i="447"/>
  <c r="BS58" i="447"/>
  <c r="BO58" i="447"/>
  <c r="AT58" i="447"/>
  <c r="AP58" i="447"/>
  <c r="AQ58" i="447" s="1"/>
  <c r="BT58" i="447"/>
  <c r="BN58" i="447"/>
  <c r="AV58" i="447"/>
  <c r="AW58" i="447" s="1"/>
  <c r="AU58" i="447"/>
  <c r="BQ58" i="447"/>
  <c r="BR59" i="447"/>
  <c r="BN59" i="447"/>
  <c r="AS59" i="447"/>
  <c r="AO59" i="447"/>
  <c r="BQ59" i="447"/>
  <c r="BL59" i="447"/>
  <c r="AR59" i="447"/>
  <c r="AU59" i="447"/>
  <c r="BP59" i="447"/>
  <c r="BS62" i="447"/>
  <c r="BO62" i="447"/>
  <c r="AT62" i="447"/>
  <c r="AP62" i="447"/>
  <c r="AQ62" i="447" s="1"/>
  <c r="BR62" i="447"/>
  <c r="BM62" i="447"/>
  <c r="AU62" i="447"/>
  <c r="AO62" i="447"/>
  <c r="AV62" i="447"/>
  <c r="AW62" i="447" s="1"/>
  <c r="BP62" i="447"/>
  <c r="BK74" i="447"/>
  <c r="BI74" i="447"/>
  <c r="BR79" i="447"/>
  <c r="BN79" i="447"/>
  <c r="AS79" i="447"/>
  <c r="AO79" i="447"/>
  <c r="BP79" i="447"/>
  <c r="AV79" i="447"/>
  <c r="AW79" i="447" s="1"/>
  <c r="AU79" i="447"/>
  <c r="BL79" i="447"/>
  <c r="BS79" i="447"/>
  <c r="BR83" i="447"/>
  <c r="BN83" i="447"/>
  <c r="AS83" i="447"/>
  <c r="AO83" i="447"/>
  <c r="BT83" i="447"/>
  <c r="BO83" i="447"/>
  <c r="AU83" i="447"/>
  <c r="AP83" i="447"/>
  <c r="AQ83" i="447" s="1"/>
  <c r="AV83" i="447"/>
  <c r="AW83" i="447" s="1"/>
  <c r="BL83" i="447"/>
  <c r="BS83" i="447"/>
  <c r="BT88" i="447"/>
  <c r="BP88" i="447"/>
  <c r="BL88" i="447"/>
  <c r="AU88" i="447"/>
  <c r="BR88" i="447"/>
  <c r="BM88" i="447"/>
  <c r="AT88" i="447"/>
  <c r="AO88" i="447"/>
  <c r="BQ88" i="447"/>
  <c r="AP88" i="447"/>
  <c r="AQ88" i="447" s="1"/>
  <c r="BS89" i="447"/>
  <c r="BO89" i="447"/>
  <c r="AT89" i="447"/>
  <c r="AP89" i="447"/>
  <c r="AQ89" i="447" s="1"/>
  <c r="BR89" i="447"/>
  <c r="BM89" i="447"/>
  <c r="AU89" i="447"/>
  <c r="AO89" i="447"/>
  <c r="BT89" i="447"/>
  <c r="BL89" i="447"/>
  <c r="AR89" i="447"/>
  <c r="BR90" i="447"/>
  <c r="BN90" i="447"/>
  <c r="AS90" i="447"/>
  <c r="AO90" i="447"/>
  <c r="BP90" i="447"/>
  <c r="AV90" i="447"/>
  <c r="AW90" i="447" s="1"/>
  <c r="BQ90" i="447"/>
  <c r="AT90" i="447"/>
  <c r="BO90" i="447"/>
  <c r="BI96" i="447"/>
  <c r="BJ96" i="447"/>
  <c r="BK96" i="447"/>
  <c r="BJ99" i="447"/>
  <c r="BK99" i="447"/>
  <c r="BI99" i="447"/>
  <c r="BT109" i="447"/>
  <c r="BP109" i="447"/>
  <c r="BL109" i="447"/>
  <c r="AU109" i="447"/>
  <c r="BS109" i="447"/>
  <c r="BN109" i="447"/>
  <c r="AV109" i="447"/>
  <c r="AW109" i="447" s="1"/>
  <c r="AP109" i="447"/>
  <c r="AQ109" i="447" s="1"/>
  <c r="BR109" i="447"/>
  <c r="AR109" i="447"/>
  <c r="BO109" i="447"/>
  <c r="AT109" i="447"/>
  <c r="BK110" i="447"/>
  <c r="BI110" i="447"/>
  <c r="BT113" i="447"/>
  <c r="BP113" i="447"/>
  <c r="BL113" i="447"/>
  <c r="AU113" i="447"/>
  <c r="BR113" i="447"/>
  <c r="BM113" i="447"/>
  <c r="AT113" i="447"/>
  <c r="AO113" i="447"/>
  <c r="BQ113" i="447"/>
  <c r="AP113" i="447"/>
  <c r="AQ113" i="447" s="1"/>
  <c r="BO113" i="447"/>
  <c r="AS113" i="447"/>
  <c r="BN113" i="447"/>
  <c r="AR36" i="447"/>
  <c r="AV36" i="447"/>
  <c r="AW36" i="447" s="1"/>
  <c r="BM36" i="447"/>
  <c r="AR40" i="447"/>
  <c r="AV40" i="447"/>
  <c r="AW40" i="447" s="1"/>
  <c r="BM40" i="447"/>
  <c r="AR44" i="447"/>
  <c r="AV44" i="447"/>
  <c r="AW44" i="447" s="1"/>
  <c r="BM44" i="447"/>
  <c r="AR48" i="447"/>
  <c r="AV48" i="447"/>
  <c r="AW48" i="447" s="1"/>
  <c r="BM48" i="447"/>
  <c r="BS50" i="447"/>
  <c r="BR55" i="447"/>
  <c r="BN55" i="447"/>
  <c r="AS55" i="447"/>
  <c r="AO55" i="447"/>
  <c r="AT55" i="447"/>
  <c r="BM55" i="447"/>
  <c r="BS55" i="447"/>
  <c r="BT65" i="447"/>
  <c r="BP65" i="447"/>
  <c r="BL65" i="447"/>
  <c r="AU65" i="447"/>
  <c r="AS65" i="447"/>
  <c r="BQ65" i="447"/>
  <c r="BS66" i="447"/>
  <c r="BO66" i="447"/>
  <c r="AT66" i="447"/>
  <c r="AP66" i="447"/>
  <c r="AQ66" i="447" s="1"/>
  <c r="AS66" i="447"/>
  <c r="BL66" i="447"/>
  <c r="BQ66" i="447"/>
  <c r="BR71" i="447"/>
  <c r="BN71" i="447"/>
  <c r="AS71" i="447"/>
  <c r="AO71" i="447"/>
  <c r="AT71" i="447"/>
  <c r="BM71" i="447"/>
  <c r="BS71" i="447"/>
  <c r="BT81" i="447"/>
  <c r="BP81" i="447"/>
  <c r="BL81" i="447"/>
  <c r="AU81" i="447"/>
  <c r="AS81" i="447"/>
  <c r="BQ81" i="447"/>
  <c r="BS82" i="447"/>
  <c r="BO82" i="447"/>
  <c r="AT82" i="447"/>
  <c r="AP82" i="447"/>
  <c r="AQ82" i="447" s="1"/>
  <c r="AS82" i="447"/>
  <c r="BL82" i="447"/>
  <c r="BQ82" i="447"/>
  <c r="BI87" i="447"/>
  <c r="BJ87" i="447"/>
  <c r="BQ96" i="447"/>
  <c r="BM96" i="447"/>
  <c r="AV96" i="447"/>
  <c r="AW96" i="447" s="1"/>
  <c r="BT96" i="447"/>
  <c r="BO96" i="447"/>
  <c r="AU96" i="447"/>
  <c r="BN96" i="447"/>
  <c r="AR96" i="447"/>
  <c r="AT96" i="447"/>
  <c r="BS96" i="447"/>
  <c r="BT105" i="447"/>
  <c r="BP105" i="447"/>
  <c r="BL105" i="447"/>
  <c r="AU105" i="447"/>
  <c r="BO105" i="447"/>
  <c r="AR105" i="447"/>
  <c r="BQ105" i="447"/>
  <c r="AV105" i="447"/>
  <c r="AW105" i="447" s="1"/>
  <c r="AO105" i="447"/>
  <c r="BS105" i="447"/>
  <c r="BS106" i="447"/>
  <c r="BO106" i="447"/>
  <c r="AT106" i="447"/>
  <c r="AP106" i="447"/>
  <c r="AQ106" i="447" s="1"/>
  <c r="BP106" i="447"/>
  <c r="AR106" i="447"/>
  <c r="BR106" i="447"/>
  <c r="BL106" i="447"/>
  <c r="AV106" i="447"/>
  <c r="AW106" i="447" s="1"/>
  <c r="AO106" i="447"/>
  <c r="BN106" i="447"/>
  <c r="BR111" i="447"/>
  <c r="BN111" i="447"/>
  <c r="AS111" i="447"/>
  <c r="AO111" i="447"/>
  <c r="BQ111" i="447"/>
  <c r="BL111" i="447"/>
  <c r="AR111" i="447"/>
  <c r="BT111" i="447"/>
  <c r="BM111" i="447"/>
  <c r="AV111" i="447"/>
  <c r="AW111" i="447" s="1"/>
  <c r="BS121" i="447"/>
  <c r="BO121" i="447"/>
  <c r="AT121" i="447"/>
  <c r="AP121" i="447"/>
  <c r="AQ121" i="447" s="1"/>
  <c r="BT121" i="447"/>
  <c r="BN121" i="447"/>
  <c r="BP121" i="447"/>
  <c r="AV121" i="447"/>
  <c r="AW121" i="447" s="1"/>
  <c r="BL121" i="447"/>
  <c r="AO121" i="447"/>
  <c r="BR121" i="447"/>
  <c r="AR121" i="447"/>
  <c r="BM121" i="447"/>
  <c r="AU121" i="447"/>
  <c r="BT124" i="447"/>
  <c r="BP124" i="447"/>
  <c r="BL124" i="447"/>
  <c r="AU124" i="447"/>
  <c r="BR124" i="447"/>
  <c r="BM124" i="447"/>
  <c r="AT124" i="447"/>
  <c r="AO124" i="447"/>
  <c r="BS124" i="447"/>
  <c r="AR124" i="447"/>
  <c r="BO124" i="447"/>
  <c r="AV124" i="447"/>
  <c r="AW124" i="447" s="1"/>
  <c r="BQ124" i="447"/>
  <c r="AS124" i="447"/>
  <c r="BN124" i="447"/>
  <c r="BJ126" i="447"/>
  <c r="BK126" i="447"/>
  <c r="BI126" i="447"/>
  <c r="BK129" i="447"/>
  <c r="BI129" i="447"/>
  <c r="BR143" i="447"/>
  <c r="BN143" i="447"/>
  <c r="AS143" i="447"/>
  <c r="AO143" i="447"/>
  <c r="BT143" i="447"/>
  <c r="BO143" i="447"/>
  <c r="AU143" i="447"/>
  <c r="AP143" i="447"/>
  <c r="AQ143" i="447" s="1"/>
  <c r="BQ143" i="447"/>
  <c r="AT143" i="447"/>
  <c r="BS143" i="447"/>
  <c r="BM143" i="447"/>
  <c r="AV143" i="447"/>
  <c r="AW143" i="447" s="1"/>
  <c r="BL143" i="447"/>
  <c r="AR52" i="447"/>
  <c r="AV52" i="447"/>
  <c r="AW52" i="447" s="1"/>
  <c r="BM52" i="447"/>
  <c r="AR56" i="447"/>
  <c r="AV56" i="447"/>
  <c r="AW56" i="447" s="1"/>
  <c r="BM56" i="447"/>
  <c r="AR60" i="447"/>
  <c r="AV60" i="447"/>
  <c r="AW60" i="447"/>
  <c r="BM60" i="447"/>
  <c r="AR64" i="447"/>
  <c r="AV64" i="447"/>
  <c r="AW64" i="447" s="1"/>
  <c r="BM64" i="447"/>
  <c r="AR68" i="447"/>
  <c r="AV68" i="447"/>
  <c r="AW68" i="447" s="1"/>
  <c r="BM68" i="447"/>
  <c r="AR72" i="447"/>
  <c r="AV72" i="447"/>
  <c r="AW72" i="447" s="1"/>
  <c r="BM72" i="447"/>
  <c r="AR76" i="447"/>
  <c r="AV76" i="447"/>
  <c r="AW76" i="447" s="1"/>
  <c r="BM76" i="447"/>
  <c r="AR80" i="447"/>
  <c r="AV80" i="447"/>
  <c r="AW80" i="447" s="1"/>
  <c r="BM80" i="447"/>
  <c r="AR84" i="447"/>
  <c r="AV84" i="447"/>
  <c r="AW84" i="447" s="1"/>
  <c r="BM84" i="447"/>
  <c r="BT92" i="447"/>
  <c r="BP92" i="447"/>
  <c r="BL92" i="447"/>
  <c r="AU92" i="447"/>
  <c r="AS92" i="447"/>
  <c r="BQ92" i="447"/>
  <c r="BS93" i="447"/>
  <c r="BO93" i="447"/>
  <c r="AT93" i="447"/>
  <c r="AP93" i="447"/>
  <c r="AQ93" i="447" s="1"/>
  <c r="AS93" i="447"/>
  <c r="BL93" i="447"/>
  <c r="BQ93" i="447"/>
  <c r="BR99" i="447"/>
  <c r="BN99" i="447"/>
  <c r="AS99" i="447"/>
  <c r="AO99" i="447"/>
  <c r="BP99" i="447"/>
  <c r="AV99" i="447"/>
  <c r="AW99" i="447" s="1"/>
  <c r="AU99" i="447"/>
  <c r="BL99" i="447"/>
  <c r="BS99" i="447"/>
  <c r="BR103" i="447"/>
  <c r="BN103" i="447"/>
  <c r="AS103" i="447"/>
  <c r="AO103" i="447"/>
  <c r="BT103" i="447"/>
  <c r="BO103" i="447"/>
  <c r="AU103" i="447"/>
  <c r="AP103" i="447"/>
  <c r="AQ103" i="447" s="1"/>
  <c r="AV103" i="447"/>
  <c r="AW103" i="447" s="1"/>
  <c r="BL103" i="447"/>
  <c r="BS103" i="447"/>
  <c r="BI108" i="447"/>
  <c r="BK108" i="447"/>
  <c r="BI112" i="447"/>
  <c r="BJ112" i="447"/>
  <c r="BK142" i="447"/>
  <c r="BJ142" i="447"/>
  <c r="BI142" i="447"/>
  <c r="AR87" i="447"/>
  <c r="AV87" i="447"/>
  <c r="AW87" i="447" s="1"/>
  <c r="BM87" i="447"/>
  <c r="AR91" i="447"/>
  <c r="AV91" i="447"/>
  <c r="AW91" i="447" s="1"/>
  <c r="BM91" i="447"/>
  <c r="BM95" i="447"/>
  <c r="BT101" i="447"/>
  <c r="BP101" i="447"/>
  <c r="BL101" i="447"/>
  <c r="AU101" i="447"/>
  <c r="AS101" i="447"/>
  <c r="BQ101" i="447"/>
  <c r="BS102" i="447"/>
  <c r="BO102" i="447"/>
  <c r="AT102" i="447"/>
  <c r="AP102" i="447"/>
  <c r="AQ102" i="447" s="1"/>
  <c r="AS102" i="447"/>
  <c r="BL102" i="447"/>
  <c r="BQ102" i="447"/>
  <c r="BR107" i="447"/>
  <c r="BN107" i="447"/>
  <c r="AS107" i="447"/>
  <c r="AO107" i="447"/>
  <c r="AT107" i="447"/>
  <c r="BM107" i="447"/>
  <c r="BS107" i="447"/>
  <c r="BK121" i="447"/>
  <c r="BI121" i="447"/>
  <c r="BR135" i="447"/>
  <c r="BN135" i="447"/>
  <c r="AS135" i="447"/>
  <c r="AO135" i="447"/>
  <c r="BQ135" i="447"/>
  <c r="BL135" i="447"/>
  <c r="AR135" i="447"/>
  <c r="BT135" i="447"/>
  <c r="BM135" i="447"/>
  <c r="BO135" i="447"/>
  <c r="AP135" i="447"/>
  <c r="AQ135" i="447" s="1"/>
  <c r="AU135" i="447"/>
  <c r="BJ135" i="447"/>
  <c r="BI135" i="447"/>
  <c r="BS138" i="447"/>
  <c r="BO138" i="447"/>
  <c r="AT138" i="447"/>
  <c r="AP138" i="447"/>
  <c r="AQ138" i="447" s="1"/>
  <c r="BR138" i="447"/>
  <c r="BM138" i="447"/>
  <c r="AU138" i="447"/>
  <c r="AO138" i="447"/>
  <c r="BT138" i="447"/>
  <c r="BL138" i="447"/>
  <c r="AR138" i="447"/>
  <c r="BQ138" i="447"/>
  <c r="AV138" i="447"/>
  <c r="AW138" i="447" s="1"/>
  <c r="AS138" i="447"/>
  <c r="BP138" i="447"/>
  <c r="BK146" i="447"/>
  <c r="BJ146" i="447"/>
  <c r="BI146" i="447"/>
  <c r="AR100" i="447"/>
  <c r="AV100" i="447"/>
  <c r="AW100" i="447" s="1"/>
  <c r="BM100" i="447"/>
  <c r="AR104" i="447"/>
  <c r="AV104" i="447"/>
  <c r="AW104" i="447" s="1"/>
  <c r="BM104" i="447"/>
  <c r="AR108" i="447"/>
  <c r="AV108" i="447"/>
  <c r="AW108" i="447" s="1"/>
  <c r="BM108" i="447"/>
  <c r="AR112" i="447"/>
  <c r="AV112" i="447"/>
  <c r="AW112" i="447" s="1"/>
  <c r="BM112" i="447"/>
  <c r="BT116" i="447"/>
  <c r="BP116" i="447"/>
  <c r="BL116" i="447"/>
  <c r="AU116" i="447"/>
  <c r="BO116" i="447"/>
  <c r="AR116" i="447"/>
  <c r="AT116" i="447"/>
  <c r="BN116" i="447"/>
  <c r="BS117" i="447"/>
  <c r="BO117" i="447"/>
  <c r="AT117" i="447"/>
  <c r="AP117" i="447"/>
  <c r="AQ117" i="447" s="1"/>
  <c r="BP117" i="447"/>
  <c r="AR117" i="447"/>
  <c r="AU117" i="447"/>
  <c r="BQ117" i="447"/>
  <c r="BI123" i="447"/>
  <c r="BJ123" i="447"/>
  <c r="BK123" i="447"/>
  <c r="BJ130" i="447"/>
  <c r="BI130" i="447"/>
  <c r="BK133" i="447"/>
  <c r="BJ133" i="447"/>
  <c r="BT137" i="447"/>
  <c r="BP137" i="447"/>
  <c r="BL137" i="447"/>
  <c r="AU137" i="447"/>
  <c r="BR137" i="447"/>
  <c r="BM137" i="447"/>
  <c r="AT137" i="447"/>
  <c r="AO137" i="447"/>
  <c r="BQ137" i="447"/>
  <c r="AP137" i="447"/>
  <c r="AQ137" i="447" s="1"/>
  <c r="BS137" i="447"/>
  <c r="AV137" i="447"/>
  <c r="AW137" i="447" s="1"/>
  <c r="BN137" i="447"/>
  <c r="BR139" i="447"/>
  <c r="BN139" i="447"/>
  <c r="AS139" i="447"/>
  <c r="AO139" i="447"/>
  <c r="BP139" i="447"/>
  <c r="AV139" i="447"/>
  <c r="AW139" i="447" s="1"/>
  <c r="BQ139" i="447"/>
  <c r="AT139" i="447"/>
  <c r="BM139" i="447"/>
  <c r="AU139" i="447"/>
  <c r="BJ139" i="447"/>
  <c r="BK139" i="447"/>
  <c r="BI139" i="447"/>
  <c r="BT139" i="447"/>
  <c r="AR115" i="447"/>
  <c r="AV115" i="447"/>
  <c r="AW115" i="447" s="1"/>
  <c r="BM115" i="447"/>
  <c r="BR126" i="447"/>
  <c r="AO126" i="447"/>
  <c r="BP126" i="447"/>
  <c r="AU126" i="447"/>
  <c r="BL126" i="447"/>
  <c r="BR130" i="447"/>
  <c r="BN130" i="447"/>
  <c r="AS130" i="447"/>
  <c r="AO130" i="447"/>
  <c r="BT130" i="447"/>
  <c r="BO130" i="447"/>
  <c r="AU130" i="447"/>
  <c r="AP130" i="447"/>
  <c r="AQ130" i="447" s="1"/>
  <c r="AV130" i="447"/>
  <c r="AW130" i="447" s="1"/>
  <c r="BL130" i="447"/>
  <c r="BS130" i="447"/>
  <c r="BJ143" i="447"/>
  <c r="BI143" i="447"/>
  <c r="BT128" i="447"/>
  <c r="BP128" i="447"/>
  <c r="BL128" i="447"/>
  <c r="AU128" i="447"/>
  <c r="AS128" i="447"/>
  <c r="BQ128" i="447"/>
  <c r="BS129" i="447"/>
  <c r="BO129" i="447"/>
  <c r="AT129" i="447"/>
  <c r="AP129" i="447"/>
  <c r="AQ129" i="447" s="1"/>
  <c r="AS129" i="447"/>
  <c r="BL129" i="447"/>
  <c r="BQ129" i="447"/>
  <c r="BS134" i="447"/>
  <c r="BO134" i="447"/>
  <c r="BT134" i="447"/>
  <c r="BN134" i="447"/>
  <c r="AS134" i="447"/>
  <c r="AO134" i="447"/>
  <c r="AT134" i="447"/>
  <c r="BM134" i="447"/>
  <c r="BI136" i="447"/>
  <c r="BJ136" i="447"/>
  <c r="BT145" i="447"/>
  <c r="BP145" i="447"/>
  <c r="BL145" i="447"/>
  <c r="AU145" i="447"/>
  <c r="BO145" i="447"/>
  <c r="AR145" i="447"/>
  <c r="AT145" i="447"/>
  <c r="BN145" i="447"/>
  <c r="BS146" i="447"/>
  <c r="BO146" i="447"/>
  <c r="AT146" i="447"/>
  <c r="AP146" i="447"/>
  <c r="AQ146" i="447" s="1"/>
  <c r="BP146" i="447"/>
  <c r="AR146" i="447"/>
  <c r="AU146" i="447"/>
  <c r="BQ146" i="447"/>
  <c r="AR119" i="447"/>
  <c r="AV119" i="447"/>
  <c r="AW119" i="447" s="1"/>
  <c r="BM119" i="447"/>
  <c r="AR123" i="447"/>
  <c r="AV123" i="447"/>
  <c r="AW123" i="447" s="1"/>
  <c r="BM123" i="447"/>
  <c r="AR127" i="447"/>
  <c r="AV127" i="447"/>
  <c r="AW127" i="447" s="1"/>
  <c r="BM127" i="447"/>
  <c r="AR131" i="447"/>
  <c r="AV131" i="447"/>
  <c r="AW131" i="447" s="1"/>
  <c r="BM131" i="447"/>
  <c r="BT141" i="447"/>
  <c r="BP141" i="447"/>
  <c r="BL141" i="447"/>
  <c r="AU141" i="447"/>
  <c r="AS141" i="447"/>
  <c r="BQ141" i="447"/>
  <c r="BS142" i="447"/>
  <c r="BO142" i="447"/>
  <c r="AT142" i="447"/>
  <c r="AP142" i="447"/>
  <c r="AQ142" i="447" s="1"/>
  <c r="AS142" i="447"/>
  <c r="BL142" i="447"/>
  <c r="BQ142" i="447"/>
  <c r="AR136" i="447"/>
  <c r="AV136" i="447"/>
  <c r="AW136" i="447" s="1"/>
  <c r="BM136" i="447"/>
  <c r="AR140" i="447"/>
  <c r="AV140" i="447"/>
  <c r="AW140" i="447" s="1"/>
  <c r="BM140" i="447"/>
  <c r="AR144" i="447"/>
  <c r="AV144" i="447"/>
  <c r="AW144" i="447" s="1"/>
  <c r="BM144" i="447"/>
  <c r="BI37" i="444"/>
  <c r="BJ37" i="444"/>
  <c r="BK37" i="444"/>
  <c r="BT50" i="444"/>
  <c r="BP50" i="444"/>
  <c r="BL50" i="444"/>
  <c r="AU50" i="444"/>
  <c r="BS50" i="444"/>
  <c r="BO50" i="444"/>
  <c r="AT50" i="444"/>
  <c r="AP50" i="444"/>
  <c r="AQ50" i="444" s="1"/>
  <c r="BQ50" i="444"/>
  <c r="AO50" i="444"/>
  <c r="BR50" i="444"/>
  <c r="AR50" i="444"/>
  <c r="BM50" i="444"/>
  <c r="BI65" i="444"/>
  <c r="BK65" i="444"/>
  <c r="BM67" i="444"/>
  <c r="BK88" i="444"/>
  <c r="BP18" i="444"/>
  <c r="AZ18" i="444"/>
  <c r="BA18" i="444" s="1"/>
  <c r="BM18" i="444"/>
  <c r="BN18" i="444" s="1"/>
  <c r="BC18" i="444"/>
  <c r="BK31" i="444"/>
  <c r="AT34" i="444"/>
  <c r="AU35" i="444"/>
  <c r="BT38" i="444"/>
  <c r="BP38" i="444"/>
  <c r="BL38" i="444"/>
  <c r="AU38" i="444"/>
  <c r="BR38" i="444"/>
  <c r="BM38" i="444"/>
  <c r="AT38" i="444"/>
  <c r="AO38" i="444"/>
  <c r="BS38" i="444"/>
  <c r="BN38" i="444"/>
  <c r="AV38" i="444"/>
  <c r="AW38" i="444" s="1"/>
  <c r="AP38" i="444"/>
  <c r="AQ38" i="444" s="1"/>
  <c r="AR39" i="444"/>
  <c r="BP39" i="444"/>
  <c r="AS50" i="444"/>
  <c r="BN50" i="444"/>
  <c r="BP54" i="444"/>
  <c r="AU54" i="444"/>
  <c r="AR54" i="444"/>
  <c r="AS54" i="444"/>
  <c r="BJ65" i="444"/>
  <c r="BT66" i="444"/>
  <c r="BP66" i="444"/>
  <c r="BL66" i="444"/>
  <c r="AU66" i="444"/>
  <c r="BO66" i="444"/>
  <c r="AR66" i="444"/>
  <c r="BS66" i="444"/>
  <c r="BN66" i="444"/>
  <c r="AV66" i="444"/>
  <c r="AW66" i="444" s="1"/>
  <c r="AP66" i="444"/>
  <c r="AQ66" i="444" s="1"/>
  <c r="BM66" i="444"/>
  <c r="AO66" i="444"/>
  <c r="BQ66" i="444"/>
  <c r="AS66" i="444"/>
  <c r="AU67" i="444"/>
  <c r="BJ76" i="444"/>
  <c r="BK76" i="444"/>
  <c r="BI76" i="444"/>
  <c r="P18" i="444"/>
  <c r="O18" i="444" s="1"/>
  <c r="BF18" i="444"/>
  <c r="BG18" i="444" s="1"/>
  <c r="BL23" i="444"/>
  <c r="AT24" i="444"/>
  <c r="BY27" i="444"/>
  <c r="AT28" i="444"/>
  <c r="BS31" i="444"/>
  <c r="BO31" i="444"/>
  <c r="AT31" i="444"/>
  <c r="AP31" i="444"/>
  <c r="AQ31" i="444" s="1"/>
  <c r="BP31" i="444"/>
  <c r="AR31" i="444"/>
  <c r="AU31" i="444"/>
  <c r="BQ31" i="444"/>
  <c r="AO35" i="444"/>
  <c r="AR38" i="444"/>
  <c r="BO38" i="444"/>
  <c r="AS39" i="444"/>
  <c r="AU40" i="444"/>
  <c r="BR44" i="444"/>
  <c r="BN44" i="444"/>
  <c r="AS44" i="444"/>
  <c r="AO44" i="444"/>
  <c r="BT44" i="444"/>
  <c r="BO44" i="444"/>
  <c r="AU44" i="444"/>
  <c r="AP44" i="444"/>
  <c r="AQ44" i="444" s="1"/>
  <c r="BP44" i="444"/>
  <c r="AV44" i="444"/>
  <c r="AW44" i="444" s="1"/>
  <c r="BJ44" i="444"/>
  <c r="BI44" i="444"/>
  <c r="BK44" i="444"/>
  <c r="BS44" i="444"/>
  <c r="AV50" i="444"/>
  <c r="AW50" i="444" s="1"/>
  <c r="BS51" i="444"/>
  <c r="BO51" i="444"/>
  <c r="AT51" i="444"/>
  <c r="AP51" i="444"/>
  <c r="AQ51" i="444" s="1"/>
  <c r="BR51" i="444"/>
  <c r="BN51" i="444"/>
  <c r="AS51" i="444"/>
  <c r="AO51" i="444"/>
  <c r="BP51" i="444"/>
  <c r="AR51" i="444"/>
  <c r="BQ51" i="444"/>
  <c r="AU51" i="444"/>
  <c r="BT51" i="444"/>
  <c r="BJ52" i="444"/>
  <c r="BI52" i="444"/>
  <c r="BK52" i="444"/>
  <c r="AO54" i="444"/>
  <c r="AT66" i="444"/>
  <c r="BM76" i="444"/>
  <c r="BK95" i="444"/>
  <c r="BJ95" i="444"/>
  <c r="BI95" i="444"/>
  <c r="BO23" i="444"/>
  <c r="AT23" i="444"/>
  <c r="BR23" i="444"/>
  <c r="BM23" i="444"/>
  <c r="AV23" i="444"/>
  <c r="AW23" i="444" s="1"/>
  <c r="BJ35" i="444"/>
  <c r="BS39" i="444"/>
  <c r="BO39" i="444"/>
  <c r="AT39" i="444"/>
  <c r="AP39" i="444"/>
  <c r="AQ39" i="444" s="1"/>
  <c r="BR39" i="444"/>
  <c r="BM39" i="444"/>
  <c r="AU39" i="444"/>
  <c r="AO39" i="444"/>
  <c r="BT39" i="444"/>
  <c r="BN39" i="444"/>
  <c r="AV39" i="444"/>
  <c r="AW39" i="444" s="1"/>
  <c r="BL39" i="444"/>
  <c r="BJ40" i="444"/>
  <c r="BK40" i="444"/>
  <c r="BS67" i="444"/>
  <c r="BO67" i="444"/>
  <c r="AT67" i="444"/>
  <c r="AP67" i="444"/>
  <c r="AQ67" i="444" s="1"/>
  <c r="BP67" i="444"/>
  <c r="AR67" i="444"/>
  <c r="BT67" i="444"/>
  <c r="BN67" i="444"/>
  <c r="AV67" i="444"/>
  <c r="AW67" i="444" s="1"/>
  <c r="BR67" i="444"/>
  <c r="AO67" i="444"/>
  <c r="BL67" i="444"/>
  <c r="AS67" i="444"/>
  <c r="BI81" i="444"/>
  <c r="BK81" i="444"/>
  <c r="BJ81" i="444"/>
  <c r="BP86" i="444"/>
  <c r="BL86" i="444"/>
  <c r="BN86" i="444"/>
  <c r="AV86" i="444"/>
  <c r="AW86" i="444" s="1"/>
  <c r="BR86" i="444"/>
  <c r="AO86" i="444"/>
  <c r="BQ86" i="444"/>
  <c r="AR86" i="444"/>
  <c r="BP22" i="444"/>
  <c r="BR22" i="444"/>
  <c r="BM22" i="444"/>
  <c r="BO22" i="444"/>
  <c r="BK24" i="444"/>
  <c r="BJ28" i="444"/>
  <c r="BI28" i="444"/>
  <c r="BT34" i="444"/>
  <c r="BS34" i="444"/>
  <c r="AP34" i="444"/>
  <c r="AQ34" i="444" s="1"/>
  <c r="BS35" i="444"/>
  <c r="BO35" i="444"/>
  <c r="AT35" i="444"/>
  <c r="AP35" i="444"/>
  <c r="AQ35" i="444" s="1"/>
  <c r="BT35" i="444"/>
  <c r="BN35" i="444"/>
  <c r="AV35" i="444"/>
  <c r="AW35" i="444" s="1"/>
  <c r="BP35" i="444"/>
  <c r="BL35" i="444"/>
  <c r="S18" i="444"/>
  <c r="BS18" i="444"/>
  <c r="BT18" i="444" s="1"/>
  <c r="BS22" i="444"/>
  <c r="AS23" i="444"/>
  <c r="BR24" i="444"/>
  <c r="BN24" i="444"/>
  <c r="BP24" i="444"/>
  <c r="AV24" i="444"/>
  <c r="AW24" i="444" s="1"/>
  <c r="BL24" i="444"/>
  <c r="BS24" i="444"/>
  <c r="AS28" i="444"/>
  <c r="AO28" i="444"/>
  <c r="AU28" i="444"/>
  <c r="AP28" i="444"/>
  <c r="AQ28" i="444" s="1"/>
  <c r="BL28" i="444"/>
  <c r="BK33" i="444"/>
  <c r="AR35" i="444"/>
  <c r="BQ35" i="444"/>
  <c r="AS38" i="444"/>
  <c r="BQ38" i="444"/>
  <c r="BR40" i="444"/>
  <c r="BN40" i="444"/>
  <c r="AS40" i="444"/>
  <c r="AO40" i="444"/>
  <c r="BP40" i="444"/>
  <c r="AV40" i="444"/>
  <c r="AW40" i="444" s="1"/>
  <c r="BQ40" i="444"/>
  <c r="BL40" i="444"/>
  <c r="AR40" i="444"/>
  <c r="BO40" i="444"/>
  <c r="BQ54" i="444"/>
  <c r="BK55" i="444"/>
  <c r="BJ55" i="444"/>
  <c r="AS56" i="444"/>
  <c r="AO56" i="444"/>
  <c r="AR56" i="444"/>
  <c r="BP56" i="444"/>
  <c r="BS56" i="444"/>
  <c r="AP56" i="444"/>
  <c r="AQ56" i="444" s="1"/>
  <c r="AT56" i="444"/>
  <c r="BI112" i="444"/>
  <c r="BK112" i="444"/>
  <c r="BJ112" i="444"/>
  <c r="BR36" i="444"/>
  <c r="BN36" i="444"/>
  <c r="AS36" i="444"/>
  <c r="AO36" i="444"/>
  <c r="AT36" i="444"/>
  <c r="BM36" i="444"/>
  <c r="BS36" i="444"/>
  <c r="BT46" i="444"/>
  <c r="BP46" i="444"/>
  <c r="BL46" i="444"/>
  <c r="AU46" i="444"/>
  <c r="AS46" i="444"/>
  <c r="BQ46" i="444"/>
  <c r="BS47" i="444"/>
  <c r="BO47" i="444"/>
  <c r="AT47" i="444"/>
  <c r="AP47" i="444"/>
  <c r="AQ47" i="444" s="1"/>
  <c r="AS47" i="444"/>
  <c r="BL47" i="444"/>
  <c r="BQ47" i="444"/>
  <c r="AP55" i="444"/>
  <c r="AQ55" i="444" s="1"/>
  <c r="BN55" i="444"/>
  <c r="BL55" i="444"/>
  <c r="BR60" i="444"/>
  <c r="BN60" i="444"/>
  <c r="AS60" i="444"/>
  <c r="AO60" i="444"/>
  <c r="BP60" i="444"/>
  <c r="AV60" i="444"/>
  <c r="AW60" i="444" s="1"/>
  <c r="BT60" i="444"/>
  <c r="BO60" i="444"/>
  <c r="AU60" i="444"/>
  <c r="AP60" i="444"/>
  <c r="AQ60" i="444" s="1"/>
  <c r="BI60" i="444"/>
  <c r="BS60" i="444"/>
  <c r="BT70" i="444"/>
  <c r="BP70" i="444"/>
  <c r="BL70" i="444"/>
  <c r="AU70" i="444"/>
  <c r="BS70" i="444"/>
  <c r="BN70" i="444"/>
  <c r="AV70" i="444"/>
  <c r="AW70" i="444" s="1"/>
  <c r="AP70" i="444"/>
  <c r="AQ70" i="444" s="1"/>
  <c r="BR70" i="444"/>
  <c r="BM70" i="444"/>
  <c r="AT70" i="444"/>
  <c r="AO70" i="444"/>
  <c r="BJ72" i="444"/>
  <c r="BK72" i="444"/>
  <c r="BK79" i="444"/>
  <c r="BJ79" i="444"/>
  <c r="BK83" i="444"/>
  <c r="BJ83" i="444"/>
  <c r="BI83" i="444"/>
  <c r="BI85" i="444"/>
  <c r="BK85" i="444"/>
  <c r="BJ85" i="444"/>
  <c r="BR88" i="444"/>
  <c r="BN88" i="444"/>
  <c r="AS88" i="444"/>
  <c r="AO88" i="444"/>
  <c r="BQ88" i="444"/>
  <c r="BL88" i="444"/>
  <c r="AR88" i="444"/>
  <c r="BP88" i="444"/>
  <c r="AV88" i="444"/>
  <c r="AW88" i="444" s="1"/>
  <c r="BO88" i="444"/>
  <c r="AT92" i="444"/>
  <c r="BK104" i="444"/>
  <c r="BJ104" i="444"/>
  <c r="BI104" i="444"/>
  <c r="BL125" i="444"/>
  <c r="AR125" i="444"/>
  <c r="AP125" i="444"/>
  <c r="AQ125" i="444" s="1"/>
  <c r="BK130" i="444"/>
  <c r="BI130" i="444"/>
  <c r="BJ130" i="444"/>
  <c r="BR92" i="444"/>
  <c r="BN92" i="444"/>
  <c r="AS92" i="444"/>
  <c r="AO92" i="444"/>
  <c r="BP92" i="444"/>
  <c r="AV92" i="444"/>
  <c r="AW92" i="444" s="1"/>
  <c r="BT92" i="444"/>
  <c r="BO92" i="444"/>
  <c r="AU92" i="444"/>
  <c r="AP92" i="444"/>
  <c r="AQ92" i="444" s="1"/>
  <c r="BJ92" i="444"/>
  <c r="BK92" i="444"/>
  <c r="BI92" i="444"/>
  <c r="BS92" i="444"/>
  <c r="BT99" i="444"/>
  <c r="BP99" i="444"/>
  <c r="BL99" i="444"/>
  <c r="AU99" i="444"/>
  <c r="BS99" i="444"/>
  <c r="BO99" i="444"/>
  <c r="AT99" i="444"/>
  <c r="AP99" i="444"/>
  <c r="AQ99" i="444" s="1"/>
  <c r="BQ99" i="444"/>
  <c r="AO99" i="444"/>
  <c r="BR99" i="444"/>
  <c r="AV99" i="444"/>
  <c r="AW99" i="444" s="1"/>
  <c r="BN99" i="444"/>
  <c r="AS99" i="444"/>
  <c r="BS100" i="444"/>
  <c r="BO100" i="444"/>
  <c r="AT100" i="444"/>
  <c r="AP100" i="444"/>
  <c r="AQ100" i="444" s="1"/>
  <c r="BR100" i="444"/>
  <c r="BN100" i="444"/>
  <c r="AS100" i="444"/>
  <c r="AO100" i="444"/>
  <c r="BP100" i="444"/>
  <c r="AR100" i="444"/>
  <c r="BL100" i="444"/>
  <c r="AV100" i="444"/>
  <c r="AW100" i="444" s="1"/>
  <c r="BT100" i="444"/>
  <c r="AU100" i="444"/>
  <c r="BP113" i="444"/>
  <c r="BL113" i="444"/>
  <c r="BN113" i="444"/>
  <c r="AV113" i="444"/>
  <c r="AW113" i="444" s="1"/>
  <c r="BR113" i="444"/>
  <c r="AO113" i="444"/>
  <c r="BQ113" i="444"/>
  <c r="BN139" i="444"/>
  <c r="AS139" i="444"/>
  <c r="BL139" i="444"/>
  <c r="AR139" i="444"/>
  <c r="BS139" i="444"/>
  <c r="AU139" i="444"/>
  <c r="AV139" i="444"/>
  <c r="AW139" i="444" s="1"/>
  <c r="AP139" i="444"/>
  <c r="AQ139" i="444" s="1"/>
  <c r="BS142" i="444"/>
  <c r="BO142" i="444"/>
  <c r="AT142" i="444"/>
  <c r="AP142" i="444"/>
  <c r="AQ142" i="444" s="1"/>
  <c r="BR142" i="444"/>
  <c r="BM142" i="444"/>
  <c r="AU142" i="444"/>
  <c r="AO142" i="444"/>
  <c r="BN142" i="444"/>
  <c r="AS142" i="444"/>
  <c r="BP142" i="444"/>
  <c r="AR142" i="444"/>
  <c r="BL142" i="444"/>
  <c r="AV142" i="444"/>
  <c r="AW142" i="444" s="1"/>
  <c r="BT142" i="444"/>
  <c r="BQ142" i="444"/>
  <c r="BK23" i="444"/>
  <c r="BT26" i="444"/>
  <c r="BP26" i="444"/>
  <c r="BL26" i="444"/>
  <c r="AU26" i="444"/>
  <c r="AS26" i="444"/>
  <c r="BQ26" i="444"/>
  <c r="BS27" i="444"/>
  <c r="BO27" i="444"/>
  <c r="AT27" i="444"/>
  <c r="AP27" i="444"/>
  <c r="AQ27" i="444" s="1"/>
  <c r="AS27" i="444"/>
  <c r="BL27" i="444"/>
  <c r="BQ27" i="444"/>
  <c r="AS32" i="444"/>
  <c r="AO32" i="444"/>
  <c r="BS32" i="444"/>
  <c r="AR36" i="444"/>
  <c r="BL36" i="444"/>
  <c r="BQ36" i="444"/>
  <c r="BT42" i="444"/>
  <c r="BP42" i="444"/>
  <c r="BL42" i="444"/>
  <c r="AU42" i="444"/>
  <c r="AS42" i="444"/>
  <c r="BQ42" i="444"/>
  <c r="AR46" i="444"/>
  <c r="BO46" i="444"/>
  <c r="AR47" i="444"/>
  <c r="BP47" i="444"/>
  <c r="BK51" i="444"/>
  <c r="BJ51" i="444"/>
  <c r="BJ56" i="444"/>
  <c r="BK56" i="444"/>
  <c r="BQ60" i="444"/>
  <c r="BK63" i="444"/>
  <c r="BJ63" i="444"/>
  <c r="BK67" i="444"/>
  <c r="BJ67" i="444"/>
  <c r="BI67" i="444"/>
  <c r="BI69" i="444"/>
  <c r="BK69" i="444"/>
  <c r="BJ69" i="444"/>
  <c r="BS71" i="444"/>
  <c r="BO71" i="444"/>
  <c r="AT71" i="444"/>
  <c r="AP71" i="444"/>
  <c r="AQ71" i="444" s="1"/>
  <c r="BT71" i="444"/>
  <c r="BN71" i="444"/>
  <c r="AV71" i="444"/>
  <c r="AW71" i="444" s="1"/>
  <c r="BR71" i="444"/>
  <c r="BM71" i="444"/>
  <c r="AU71" i="444"/>
  <c r="AO71" i="444"/>
  <c r="BP71" i="444"/>
  <c r="BP72" i="444"/>
  <c r="BT82" i="444"/>
  <c r="BP82" i="444"/>
  <c r="BL82" i="444"/>
  <c r="AU82" i="444"/>
  <c r="BO82" i="444"/>
  <c r="AR82" i="444"/>
  <c r="BS82" i="444"/>
  <c r="BN82" i="444"/>
  <c r="AV82" i="444"/>
  <c r="AW82" i="444" s="1"/>
  <c r="AP82" i="444"/>
  <c r="AQ82" i="444" s="1"/>
  <c r="BS83" i="444"/>
  <c r="BO83" i="444"/>
  <c r="AT83" i="444"/>
  <c r="AP83" i="444"/>
  <c r="AQ83" i="444" s="1"/>
  <c r="BP83" i="444"/>
  <c r="AR83" i="444"/>
  <c r="BT83" i="444"/>
  <c r="BN83" i="444"/>
  <c r="AV83" i="444"/>
  <c r="AW83" i="444" s="1"/>
  <c r="BQ83" i="444"/>
  <c r="AU88" i="444"/>
  <c r="BM88" i="444"/>
  <c r="AR92" i="444"/>
  <c r="BL92" i="444"/>
  <c r="AR99" i="444"/>
  <c r="BM100" i="444"/>
  <c r="BJ105" i="444"/>
  <c r="BI105" i="444"/>
  <c r="BT139" i="444"/>
  <c r="BM48" i="444"/>
  <c r="AR52" i="444"/>
  <c r="AU58" i="444"/>
  <c r="BQ58" i="444"/>
  <c r="BS59" i="444"/>
  <c r="BO59" i="444"/>
  <c r="AT59" i="444"/>
  <c r="AP59" i="444"/>
  <c r="AQ59" i="444" s="1"/>
  <c r="AS59" i="444"/>
  <c r="BL59" i="444"/>
  <c r="BQ59" i="444"/>
  <c r="BT74" i="444"/>
  <c r="BP74" i="444"/>
  <c r="BL74" i="444"/>
  <c r="AU74" i="444"/>
  <c r="AS74" i="444"/>
  <c r="BQ74" i="444"/>
  <c r="BS75" i="444"/>
  <c r="AT75" i="444"/>
  <c r="BR80" i="444"/>
  <c r="BN80" i="444"/>
  <c r="AS80" i="444"/>
  <c r="AO80" i="444"/>
  <c r="AT80" i="444"/>
  <c r="BM80" i="444"/>
  <c r="BS80" i="444"/>
  <c r="BT90" i="444"/>
  <c r="BP90" i="444"/>
  <c r="BL90" i="444"/>
  <c r="AU90" i="444"/>
  <c r="AS90" i="444"/>
  <c r="BQ90" i="444"/>
  <c r="BS91" i="444"/>
  <c r="BO91" i="444"/>
  <c r="AS91" i="444"/>
  <c r="BS96" i="444"/>
  <c r="BO96" i="444"/>
  <c r="BP96" i="444"/>
  <c r="AS96" i="444"/>
  <c r="AO96" i="444"/>
  <c r="AT96" i="444"/>
  <c r="BJ96" i="444"/>
  <c r="BN96" i="444"/>
  <c r="BJ101" i="444"/>
  <c r="BI101" i="444"/>
  <c r="BK101" i="444"/>
  <c r="BT103" i="444"/>
  <c r="BP103" i="444"/>
  <c r="BS103" i="444"/>
  <c r="BO103" i="444"/>
  <c r="BR103" i="444"/>
  <c r="BT107" i="444"/>
  <c r="BP107" i="444"/>
  <c r="BL107" i="444"/>
  <c r="AU107" i="444"/>
  <c r="BS107" i="444"/>
  <c r="BO107" i="444"/>
  <c r="AT107" i="444"/>
  <c r="AP107" i="444"/>
  <c r="AQ107" i="444" s="1"/>
  <c r="BM107" i="444"/>
  <c r="AS107" i="444"/>
  <c r="BR107" i="444"/>
  <c r="BK108" i="444"/>
  <c r="BJ108" i="444"/>
  <c r="BS114" i="444"/>
  <c r="BO114" i="444"/>
  <c r="AT114" i="444"/>
  <c r="AP114" i="444"/>
  <c r="AQ114" i="444" s="1"/>
  <c r="BT114" i="444"/>
  <c r="BN114" i="444"/>
  <c r="AV114" i="444"/>
  <c r="AW114" i="444" s="1"/>
  <c r="BR114" i="444"/>
  <c r="BM114" i="444"/>
  <c r="AU114" i="444"/>
  <c r="AO114" i="444"/>
  <c r="BL114" i="444"/>
  <c r="BJ119" i="444"/>
  <c r="BK119" i="444"/>
  <c r="BI128" i="444"/>
  <c r="BJ128" i="444"/>
  <c r="BI132" i="444"/>
  <c r="BJ132" i="444"/>
  <c r="BT141" i="444"/>
  <c r="BP141" i="444"/>
  <c r="BL141" i="444"/>
  <c r="AU141" i="444"/>
  <c r="BR141" i="444"/>
  <c r="BM141" i="444"/>
  <c r="AT141" i="444"/>
  <c r="AO141" i="444"/>
  <c r="BS141" i="444"/>
  <c r="AR141" i="444"/>
  <c r="BO141" i="444"/>
  <c r="AV141" i="444"/>
  <c r="AW141" i="444" s="1"/>
  <c r="BN141" i="444"/>
  <c r="AS141" i="444"/>
  <c r="AP141" i="444"/>
  <c r="AQ141" i="444" s="1"/>
  <c r="BJ143" i="444"/>
  <c r="BK143" i="444"/>
  <c r="BI143" i="444"/>
  <c r="AR25" i="444"/>
  <c r="AV25" i="444"/>
  <c r="AW25" i="444" s="1"/>
  <c r="BM25" i="444"/>
  <c r="BM29" i="444"/>
  <c r="BM33" i="444"/>
  <c r="BM37" i="444"/>
  <c r="AR41" i="444"/>
  <c r="AV41" i="444"/>
  <c r="AW41" i="444" s="1"/>
  <c r="BM41" i="444"/>
  <c r="AR45" i="444"/>
  <c r="AV45" i="444"/>
  <c r="AW45" i="444" s="1"/>
  <c r="BM45" i="444"/>
  <c r="BN48" i="444"/>
  <c r="BM49" i="444"/>
  <c r="AS52" i="444"/>
  <c r="AR53" i="444"/>
  <c r="AV53" i="444"/>
  <c r="AW53" i="444" s="1"/>
  <c r="BM53" i="444"/>
  <c r="BR58" i="444"/>
  <c r="AO59" i="444"/>
  <c r="AU59" i="444"/>
  <c r="BM59" i="444"/>
  <c r="BR59" i="444"/>
  <c r="BT62" i="444"/>
  <c r="AU62" i="444"/>
  <c r="AS62" i="444"/>
  <c r="BS63" i="444"/>
  <c r="BO63" i="444"/>
  <c r="AT63" i="444"/>
  <c r="AP63" i="444"/>
  <c r="AQ63" i="444" s="1"/>
  <c r="AS63" i="444"/>
  <c r="BL63" i="444"/>
  <c r="BQ63" i="444"/>
  <c r="BI64" i="444"/>
  <c r="BR68" i="444"/>
  <c r="BN68" i="444"/>
  <c r="AS68" i="444"/>
  <c r="AO68" i="444"/>
  <c r="AT68" i="444"/>
  <c r="BM68" i="444"/>
  <c r="BS68" i="444"/>
  <c r="BI71" i="444"/>
  <c r="BJ73" i="444"/>
  <c r="AO74" i="444"/>
  <c r="AT74" i="444"/>
  <c r="BM74" i="444"/>
  <c r="BR74" i="444"/>
  <c r="BR75" i="444"/>
  <c r="BL78" i="444"/>
  <c r="BS79" i="444"/>
  <c r="BO79" i="444"/>
  <c r="AT79" i="444"/>
  <c r="AP79" i="444"/>
  <c r="AQ79" i="444" s="1"/>
  <c r="AS79" i="444"/>
  <c r="BL79" i="444"/>
  <c r="BQ79" i="444"/>
  <c r="AP80" i="444"/>
  <c r="AQ80" i="444" s="1"/>
  <c r="AU80" i="444"/>
  <c r="BI80" i="444"/>
  <c r="BO80" i="444"/>
  <c r="BT80" i="444"/>
  <c r="BR84" i="444"/>
  <c r="BN84" i="444"/>
  <c r="AS84" i="444"/>
  <c r="AO84" i="444"/>
  <c r="AT84" i="444"/>
  <c r="BM84" i="444"/>
  <c r="BS84" i="444"/>
  <c r="BJ89" i="444"/>
  <c r="AO90" i="444"/>
  <c r="AT90" i="444"/>
  <c r="BM90" i="444"/>
  <c r="BR90" i="444"/>
  <c r="AU91" i="444"/>
  <c r="BM91" i="444"/>
  <c r="BQ94" i="444"/>
  <c r="BS95" i="444"/>
  <c r="BO95" i="444"/>
  <c r="AT95" i="444"/>
  <c r="AS95" i="444"/>
  <c r="BL95" i="444"/>
  <c r="BQ95" i="444"/>
  <c r="AP96" i="444"/>
  <c r="AQ96" i="444" s="1"/>
  <c r="AU96" i="444"/>
  <c r="BI96" i="444"/>
  <c r="BQ96" i="444"/>
  <c r="BS104" i="444"/>
  <c r="BO104" i="444"/>
  <c r="AT104" i="444"/>
  <c r="AP104" i="444"/>
  <c r="AQ104" i="444" s="1"/>
  <c r="BR104" i="444"/>
  <c r="BN104" i="444"/>
  <c r="AS104" i="444"/>
  <c r="AO104" i="444"/>
  <c r="BQ104" i="444"/>
  <c r="AU104" i="444"/>
  <c r="BP104" i="444"/>
  <c r="AO107" i="444"/>
  <c r="BI108" i="444"/>
  <c r="BJ109" i="444"/>
  <c r="BI109" i="444"/>
  <c r="AR114" i="444"/>
  <c r="BR115" i="444"/>
  <c r="BN115" i="444"/>
  <c r="AS115" i="444"/>
  <c r="AO115" i="444"/>
  <c r="BQ115" i="444"/>
  <c r="BL115" i="444"/>
  <c r="AR115" i="444"/>
  <c r="BP115" i="444"/>
  <c r="AV115" i="444"/>
  <c r="AW115" i="444" s="1"/>
  <c r="BM115" i="444"/>
  <c r="AU115" i="444"/>
  <c r="BJ115" i="444"/>
  <c r="BK115" i="444"/>
  <c r="BT115" i="444"/>
  <c r="BR119" i="444"/>
  <c r="BN119" i="444"/>
  <c r="AS119" i="444"/>
  <c r="AO119" i="444"/>
  <c r="BP119" i="444"/>
  <c r="AV119" i="444"/>
  <c r="AW119" i="444" s="1"/>
  <c r="BT119" i="444"/>
  <c r="BO119" i="444"/>
  <c r="AU119" i="444"/>
  <c r="AP119" i="444"/>
  <c r="AQ119" i="444" s="1"/>
  <c r="BL119" i="444"/>
  <c r="AR119" i="444"/>
  <c r="BM119" i="444"/>
  <c r="BK122" i="444"/>
  <c r="BJ122" i="444"/>
  <c r="BP126" i="444"/>
  <c r="BN126" i="444"/>
  <c r="BK126" i="444"/>
  <c r="BJ126" i="444"/>
  <c r="BI126" i="444"/>
  <c r="BP129" i="444"/>
  <c r="BS129" i="444"/>
  <c r="AP129" i="444"/>
  <c r="AQ129" i="444" s="1"/>
  <c r="AT129" i="444"/>
  <c r="BK132" i="444"/>
  <c r="BK146" i="444"/>
  <c r="BJ146" i="444"/>
  <c r="AR57" i="444"/>
  <c r="AV57" i="444"/>
  <c r="AW57" i="444" s="1"/>
  <c r="BM57" i="444"/>
  <c r="AR61" i="444"/>
  <c r="AV61" i="444"/>
  <c r="AW61" i="444" s="1"/>
  <c r="BM61" i="444"/>
  <c r="AR65" i="444"/>
  <c r="AV65" i="444"/>
  <c r="AW65" i="444" s="1"/>
  <c r="BM65" i="444"/>
  <c r="AR69" i="444"/>
  <c r="AV69" i="444"/>
  <c r="AW69" i="444" s="1"/>
  <c r="BM69" i="444"/>
  <c r="AR73" i="444"/>
  <c r="AV73" i="444"/>
  <c r="AW73" i="444" s="1"/>
  <c r="BM73" i="444"/>
  <c r="AR77" i="444"/>
  <c r="AV77" i="444"/>
  <c r="AW77" i="444" s="1"/>
  <c r="BM77" i="444"/>
  <c r="AR81" i="444"/>
  <c r="AV81" i="444"/>
  <c r="AW81" i="444" s="1"/>
  <c r="BM81" i="444"/>
  <c r="AR85" i="444"/>
  <c r="AV85" i="444"/>
  <c r="AW85" i="444" s="1"/>
  <c r="BM85" i="444"/>
  <c r="AV89" i="444"/>
  <c r="AW89" i="444" s="1"/>
  <c r="AR93" i="444"/>
  <c r="AV93" i="444"/>
  <c r="AW93" i="444" s="1"/>
  <c r="BM93" i="444"/>
  <c r="AT97" i="444"/>
  <c r="BS97" i="444"/>
  <c r="BS108" i="444"/>
  <c r="BO108" i="444"/>
  <c r="AT108" i="444"/>
  <c r="AP108" i="444"/>
  <c r="AQ108" i="444" s="1"/>
  <c r="BR108" i="444"/>
  <c r="BN108" i="444"/>
  <c r="AS108" i="444"/>
  <c r="AO108" i="444"/>
  <c r="AV108" i="444"/>
  <c r="AW108" i="444" s="1"/>
  <c r="BL108" i="444"/>
  <c r="BT108" i="444"/>
  <c r="BR111" i="444"/>
  <c r="BN111" i="444"/>
  <c r="BS111" i="444"/>
  <c r="BM111" i="444"/>
  <c r="AU111" i="444"/>
  <c r="BQ111" i="444"/>
  <c r="BL111" i="444"/>
  <c r="AT111" i="444"/>
  <c r="AP111" i="444"/>
  <c r="AQ111" i="444" s="1"/>
  <c r="AV111" i="444"/>
  <c r="AW111" i="444" s="1"/>
  <c r="BT111" i="444"/>
  <c r="BJ131" i="444"/>
  <c r="BK131" i="444"/>
  <c r="BI131" i="444"/>
  <c r="AV101" i="444"/>
  <c r="AW101" i="444" s="1"/>
  <c r="AR105" i="444"/>
  <c r="AV105" i="444"/>
  <c r="AW105" i="444" s="1"/>
  <c r="BM105" i="444"/>
  <c r="BQ105" i="444"/>
  <c r="AR109" i="444"/>
  <c r="AV109" i="444"/>
  <c r="AW109" i="444" s="1"/>
  <c r="BM109" i="444"/>
  <c r="BQ109" i="444"/>
  <c r="BT117" i="444"/>
  <c r="BP117" i="444"/>
  <c r="BL117" i="444"/>
  <c r="AU117" i="444"/>
  <c r="AS117" i="444"/>
  <c r="BQ117" i="444"/>
  <c r="BS118" i="444"/>
  <c r="BO118" i="444"/>
  <c r="AT118" i="444"/>
  <c r="AP118" i="444"/>
  <c r="AQ118" i="444" s="1"/>
  <c r="AS118" i="444"/>
  <c r="BL118" i="444"/>
  <c r="BQ118" i="444"/>
  <c r="BR123" i="444"/>
  <c r="BN123" i="444"/>
  <c r="AS123" i="444"/>
  <c r="AO123" i="444"/>
  <c r="AT123" i="444"/>
  <c r="BM123" i="444"/>
  <c r="BS123" i="444"/>
  <c r="BS130" i="444"/>
  <c r="BO130" i="444"/>
  <c r="AT130" i="444"/>
  <c r="AP130" i="444"/>
  <c r="AQ130" i="444" s="1"/>
  <c r="BT130" i="444"/>
  <c r="BN130" i="444"/>
  <c r="AV130" i="444"/>
  <c r="AW130" i="444" s="1"/>
  <c r="AU130" i="444"/>
  <c r="BQ130" i="444"/>
  <c r="AS131" i="444"/>
  <c r="AO131" i="444"/>
  <c r="AR131" i="444"/>
  <c r="AU131" i="444"/>
  <c r="BI136" i="444"/>
  <c r="BK136" i="444"/>
  <c r="BJ136" i="444"/>
  <c r="AR98" i="444"/>
  <c r="AV98" i="444"/>
  <c r="AW98" i="444" s="1"/>
  <c r="BM98" i="444"/>
  <c r="AO101" i="444"/>
  <c r="AS101" i="444"/>
  <c r="AV102" i="444"/>
  <c r="AW102" i="444" s="1"/>
  <c r="AO105" i="444"/>
  <c r="AS105" i="444"/>
  <c r="BN105" i="444"/>
  <c r="AR106" i="444"/>
  <c r="AV106" i="444"/>
  <c r="AW106" i="444" s="1"/>
  <c r="BM106" i="444"/>
  <c r="AO109" i="444"/>
  <c r="AS109" i="444"/>
  <c r="BN109" i="444"/>
  <c r="AR110" i="444"/>
  <c r="AV110" i="444"/>
  <c r="AW110" i="444" s="1"/>
  <c r="BM110" i="444"/>
  <c r="BI114" i="444"/>
  <c r="AO117" i="444"/>
  <c r="AT117" i="444"/>
  <c r="BM117" i="444"/>
  <c r="BR117" i="444"/>
  <c r="AO118" i="444"/>
  <c r="AU118" i="444"/>
  <c r="BM118" i="444"/>
  <c r="BR118" i="444"/>
  <c r="BT121" i="444"/>
  <c r="BP121" i="444"/>
  <c r="BL121" i="444"/>
  <c r="AU121" i="444"/>
  <c r="AS121" i="444"/>
  <c r="BQ121" i="444"/>
  <c r="BS122" i="444"/>
  <c r="BO122" i="444"/>
  <c r="AT122" i="444"/>
  <c r="AP122" i="444"/>
  <c r="AQ122" i="444" s="1"/>
  <c r="AS122" i="444"/>
  <c r="BL122" i="444"/>
  <c r="BQ122" i="444"/>
  <c r="AP123" i="444"/>
  <c r="AQ123" i="444" s="1"/>
  <c r="AU123" i="444"/>
  <c r="BO123" i="444"/>
  <c r="BT123" i="444"/>
  <c r="BR127" i="444"/>
  <c r="BN127" i="444"/>
  <c r="AS127" i="444"/>
  <c r="AO127" i="444"/>
  <c r="AT127" i="444"/>
  <c r="BM127" i="444"/>
  <c r="BS127" i="444"/>
  <c r="AO130" i="444"/>
  <c r="BL130" i="444"/>
  <c r="BR130" i="444"/>
  <c r="AP131" i="444"/>
  <c r="AQ131" i="444" s="1"/>
  <c r="BS131" i="444"/>
  <c r="BT133" i="444"/>
  <c r="BP133" i="444"/>
  <c r="BL133" i="444"/>
  <c r="AU133" i="444"/>
  <c r="BR133" i="444"/>
  <c r="BM133" i="444"/>
  <c r="AT133" i="444"/>
  <c r="AO133" i="444"/>
  <c r="AV133" i="444"/>
  <c r="AW133" i="444" s="1"/>
  <c r="BO133" i="444"/>
  <c r="BO138" i="444"/>
  <c r="AT138" i="444"/>
  <c r="BT138" i="444"/>
  <c r="BN138" i="444"/>
  <c r="BP138" i="444"/>
  <c r="AS138" i="444"/>
  <c r="BI140" i="444"/>
  <c r="BJ140" i="444"/>
  <c r="BK140" i="444"/>
  <c r="AR112" i="444"/>
  <c r="AV112" i="444"/>
  <c r="AW112" i="444" s="1"/>
  <c r="BM112" i="444"/>
  <c r="AR116" i="444"/>
  <c r="AV116" i="444"/>
  <c r="AW116" i="444" s="1"/>
  <c r="BM116" i="444"/>
  <c r="AR120" i="444"/>
  <c r="AV120" i="444"/>
  <c r="AW120" i="444" s="1"/>
  <c r="BM120" i="444"/>
  <c r="BM124" i="444"/>
  <c r="AR128" i="444"/>
  <c r="AV128" i="444"/>
  <c r="AW128" i="444" s="1"/>
  <c r="BM128" i="444"/>
  <c r="BK138" i="444"/>
  <c r="BI138" i="444"/>
  <c r="BR143" i="444"/>
  <c r="BN143" i="444"/>
  <c r="AR132" i="444"/>
  <c r="AV132" i="444"/>
  <c r="AW132" i="444" s="1"/>
  <c r="BM132" i="444"/>
  <c r="BR135" i="444"/>
  <c r="BN135" i="444"/>
  <c r="AS135" i="444"/>
  <c r="AO135" i="444"/>
  <c r="AT135" i="444"/>
  <c r="BM135" i="444"/>
  <c r="BS135" i="444"/>
  <c r="BT145" i="444"/>
  <c r="BP145" i="444"/>
  <c r="BL145" i="444"/>
  <c r="AU145" i="444"/>
  <c r="AS145" i="444"/>
  <c r="BQ145" i="444"/>
  <c r="BO146" i="444"/>
  <c r="AT146" i="444"/>
  <c r="AS146" i="444"/>
  <c r="BL146" i="444"/>
  <c r="AR136" i="444"/>
  <c r="AV136" i="444"/>
  <c r="AW136" i="444" s="1"/>
  <c r="BM136" i="444"/>
  <c r="AR140" i="444"/>
  <c r="AV140" i="444"/>
  <c r="AW140" i="444" s="1"/>
  <c r="BM140" i="444"/>
  <c r="AR144" i="444"/>
  <c r="AV144" i="444"/>
  <c r="AW144" i="444" s="1"/>
  <c r="BM144" i="444"/>
  <c r="BT28" i="443"/>
  <c r="BP28" i="443"/>
  <c r="BL28" i="443"/>
  <c r="AU28" i="443"/>
  <c r="BO28" i="443"/>
  <c r="AR28" i="443"/>
  <c r="AT28" i="443"/>
  <c r="BN28" i="443"/>
  <c r="BR38" i="443"/>
  <c r="BN38" i="443"/>
  <c r="AO38" i="443"/>
  <c r="BQ38" i="443"/>
  <c r="BL38" i="443"/>
  <c r="BP38" i="443"/>
  <c r="AV38" i="443"/>
  <c r="AW38" i="443" s="1"/>
  <c r="BP48" i="443"/>
  <c r="AP48" i="443"/>
  <c r="AQ48" i="443" s="1"/>
  <c r="BO54" i="443"/>
  <c r="BK61" i="443"/>
  <c r="BJ61" i="443"/>
  <c r="BP64" i="443"/>
  <c r="BS64" i="443"/>
  <c r="BP65" i="443"/>
  <c r="BR70" i="443"/>
  <c r="AS70" i="443"/>
  <c r="AR70" i="443"/>
  <c r="AV70" i="443"/>
  <c r="AW70" i="443" s="1"/>
  <c r="BK80" i="443"/>
  <c r="BI80" i="443"/>
  <c r="BJ80" i="443"/>
  <c r="BN85" i="443"/>
  <c r="AO85" i="443"/>
  <c r="AV85" i="443"/>
  <c r="AW85" i="443" s="1"/>
  <c r="BM85" i="443"/>
  <c r="BR89" i="443"/>
  <c r="BN89" i="443"/>
  <c r="AS89" i="443"/>
  <c r="AO89" i="443"/>
  <c r="BT89" i="443"/>
  <c r="BO89" i="443"/>
  <c r="AU89" i="443"/>
  <c r="AP89" i="443"/>
  <c r="AQ89" i="443" s="1"/>
  <c r="BP89" i="443"/>
  <c r="AR89" i="443"/>
  <c r="BM89" i="443"/>
  <c r="BS89" i="443"/>
  <c r="BS92" i="443"/>
  <c r="BO92" i="443"/>
  <c r="AT92" i="443"/>
  <c r="AP92" i="443"/>
  <c r="AQ92" i="443" s="1"/>
  <c r="BP92" i="443"/>
  <c r="AR92" i="443"/>
  <c r="BN92" i="443"/>
  <c r="AS92" i="443"/>
  <c r="BT92" i="443"/>
  <c r="BM92" i="443"/>
  <c r="BK113" i="443"/>
  <c r="BJ113" i="443"/>
  <c r="BI113" i="443"/>
  <c r="BT116" i="443"/>
  <c r="BP116" i="443"/>
  <c r="BL116" i="443"/>
  <c r="AU116" i="443"/>
  <c r="BS116" i="443"/>
  <c r="BN116" i="443"/>
  <c r="AV116" i="443"/>
  <c r="AW116" i="443" s="1"/>
  <c r="AP116" i="443"/>
  <c r="AQ116" i="443" s="1"/>
  <c r="BR116" i="443"/>
  <c r="AR116" i="443"/>
  <c r="BQ116" i="443"/>
  <c r="AO116" i="443"/>
  <c r="AT116" i="443"/>
  <c r="AJ22" i="443"/>
  <c r="BR26" i="443"/>
  <c r="BN26" i="443"/>
  <c r="AS26" i="443"/>
  <c r="AO26" i="443"/>
  <c r="BT26" i="443"/>
  <c r="BO26" i="443"/>
  <c r="AU26" i="443"/>
  <c r="AP26" i="443"/>
  <c r="AQ26" i="443" s="1"/>
  <c r="BL26" i="443"/>
  <c r="AO28" i="443"/>
  <c r="AV29" i="443"/>
  <c r="AW29" i="443" s="1"/>
  <c r="BK35" i="443"/>
  <c r="BJ35" i="443"/>
  <c r="BS38" i="443"/>
  <c r="BR49" i="443"/>
  <c r="BI51" i="443"/>
  <c r="BK51" i="443"/>
  <c r="BJ51" i="443"/>
  <c r="BL53" i="443"/>
  <c r="AP54" i="443"/>
  <c r="AQ54" i="443" s="1"/>
  <c r="BS54" i="443"/>
  <c r="BK65" i="443"/>
  <c r="BJ65" i="443"/>
  <c r="BI65" i="443"/>
  <c r="BI67" i="443"/>
  <c r="BK67" i="443"/>
  <c r="BJ67" i="443"/>
  <c r="BL69" i="443"/>
  <c r="BJ81" i="443"/>
  <c r="BK81" i="443"/>
  <c r="BI81" i="443"/>
  <c r="BI90" i="443"/>
  <c r="BK90" i="443"/>
  <c r="BJ90" i="443"/>
  <c r="BT91" i="443"/>
  <c r="BP91" i="443"/>
  <c r="BL91" i="443"/>
  <c r="AU91" i="443"/>
  <c r="BO91" i="443"/>
  <c r="AR91" i="443"/>
  <c r="BS91" i="443"/>
  <c r="BM91" i="443"/>
  <c r="AS91" i="443"/>
  <c r="BR91" i="443"/>
  <c r="AP91" i="443"/>
  <c r="AQ91" i="443" s="1"/>
  <c r="BR92" i="443"/>
  <c r="BJ101" i="443"/>
  <c r="BK101" i="443"/>
  <c r="BK112" i="443"/>
  <c r="BJ112" i="443"/>
  <c r="BI112" i="443"/>
  <c r="AS116" i="443"/>
  <c r="AP122" i="443"/>
  <c r="AQ122" i="443" s="1"/>
  <c r="BR126" i="443"/>
  <c r="BN126" i="443"/>
  <c r="AS126" i="443"/>
  <c r="AO126" i="443"/>
  <c r="BT126" i="443"/>
  <c r="BO126" i="443"/>
  <c r="AU126" i="443"/>
  <c r="AP126" i="443"/>
  <c r="AQ126" i="443" s="1"/>
  <c r="BQ126" i="443"/>
  <c r="AT126" i="443"/>
  <c r="BP126" i="443"/>
  <c r="AR126" i="443"/>
  <c r="BM126" i="443"/>
  <c r="BL126" i="443"/>
  <c r="AV126" i="443"/>
  <c r="AW126" i="443" s="1"/>
  <c r="U14" i="443"/>
  <c r="BM26" i="443"/>
  <c r="AP28" i="443"/>
  <c r="AQ28" i="443" s="1"/>
  <c r="BR28" i="443"/>
  <c r="AS32" i="443"/>
  <c r="AS33" i="443"/>
  <c r="AU34" i="443"/>
  <c r="BT36" i="443"/>
  <c r="BP36" i="443"/>
  <c r="BL36" i="443"/>
  <c r="AU36" i="443"/>
  <c r="BS36" i="443"/>
  <c r="BN36" i="443"/>
  <c r="AV36" i="443"/>
  <c r="AW36" i="443" s="1"/>
  <c r="AP36" i="443"/>
  <c r="AQ36" i="443" s="1"/>
  <c r="BR36" i="443"/>
  <c r="BM36" i="443"/>
  <c r="AT36" i="443"/>
  <c r="AO36" i="443"/>
  <c r="AT38" i="443"/>
  <c r="BT38" i="443"/>
  <c r="AS49" i="443"/>
  <c r="BT52" i="443"/>
  <c r="BP52" i="443"/>
  <c r="BL52" i="443"/>
  <c r="AU52" i="443"/>
  <c r="BS52" i="443"/>
  <c r="BN52" i="443"/>
  <c r="AV52" i="443"/>
  <c r="AW52" i="443"/>
  <c r="AP52" i="443"/>
  <c r="AQ52" i="443" s="1"/>
  <c r="BR52" i="443"/>
  <c r="BM52" i="443"/>
  <c r="AT52" i="443"/>
  <c r="AO52" i="443"/>
  <c r="AR53" i="443"/>
  <c r="AT54" i="443"/>
  <c r="AS64" i="443"/>
  <c r="BS68" i="443"/>
  <c r="AT68" i="443"/>
  <c r="AR69" i="443"/>
  <c r="AT70" i="443"/>
  <c r="AU85" i="443"/>
  <c r="AV89" i="443"/>
  <c r="AW89" i="443" s="1"/>
  <c r="BL89" i="443"/>
  <c r="AO91" i="443"/>
  <c r="BN91" i="443"/>
  <c r="AU92" i="443"/>
  <c r="BI98" i="443"/>
  <c r="BK98" i="443"/>
  <c r="BJ98" i="443"/>
  <c r="AP100" i="443"/>
  <c r="AQ100" i="443" s="1"/>
  <c r="AU100" i="443"/>
  <c r="AO100" i="443"/>
  <c r="BI101" i="443"/>
  <c r="BS126" i="443"/>
  <c r="BI127" i="443"/>
  <c r="BK127" i="443"/>
  <c r="AT29" i="443"/>
  <c r="AP29" i="443"/>
  <c r="AQ29" i="443" s="1"/>
  <c r="AR29" i="443"/>
  <c r="AU29" i="443"/>
  <c r="BJ45" i="443"/>
  <c r="BS49" i="443"/>
  <c r="BO49" i="443"/>
  <c r="AT49" i="443"/>
  <c r="AP49" i="443"/>
  <c r="AQ49" i="443" s="1"/>
  <c r="BP49" i="443"/>
  <c r="AR49" i="443"/>
  <c r="BT49" i="443"/>
  <c r="BN49" i="443"/>
  <c r="AV49" i="443"/>
  <c r="AW49" i="443" s="1"/>
  <c r="BQ49" i="443"/>
  <c r="BR54" i="443"/>
  <c r="BN54" i="443"/>
  <c r="AS54" i="443"/>
  <c r="AO54" i="443"/>
  <c r="BQ54" i="443"/>
  <c r="BL54" i="443"/>
  <c r="AR54" i="443"/>
  <c r="BP54" i="443"/>
  <c r="AV54" i="443"/>
  <c r="AW54" i="443" s="1"/>
  <c r="BI82" i="443"/>
  <c r="BJ82" i="443"/>
  <c r="BQ92" i="443"/>
  <c r="BO116" i="443"/>
  <c r="BR122" i="443"/>
  <c r="AO122" i="443"/>
  <c r="BP122" i="443"/>
  <c r="BQ122" i="443"/>
  <c r="AT122" i="443"/>
  <c r="BM122" i="443"/>
  <c r="BL122" i="443"/>
  <c r="R14" i="443"/>
  <c r="BN22" i="443"/>
  <c r="BL22" i="443"/>
  <c r="AV26" i="443"/>
  <c r="AW26" i="443" s="1"/>
  <c r="BS26" i="443"/>
  <c r="AV28" i="443"/>
  <c r="AW28" i="443" s="1"/>
  <c r="BQ28" i="443"/>
  <c r="AO29" i="443"/>
  <c r="BL29" i="443"/>
  <c r="AP38" i="443"/>
  <c r="AQ38" i="443" s="1"/>
  <c r="BJ38" i="443"/>
  <c r="BK38" i="443"/>
  <c r="AO49" i="443"/>
  <c r="BS53" i="443"/>
  <c r="BO53" i="443"/>
  <c r="AT53" i="443"/>
  <c r="AP53" i="443"/>
  <c r="AQ53" i="443"/>
  <c r="BT53" i="443"/>
  <c r="BN53" i="443"/>
  <c r="AV53" i="443"/>
  <c r="AW53" i="443" s="1"/>
  <c r="BR53" i="443"/>
  <c r="BM53" i="443"/>
  <c r="AU53" i="443"/>
  <c r="AO53" i="443"/>
  <c r="BI61" i="443"/>
  <c r="BS69" i="443"/>
  <c r="BO69" i="443"/>
  <c r="AT69" i="443"/>
  <c r="AP69" i="443"/>
  <c r="AQ69" i="443" s="1"/>
  <c r="BT69" i="443"/>
  <c r="BN69" i="443"/>
  <c r="AV69" i="443"/>
  <c r="AW69" i="443" s="1"/>
  <c r="BR69" i="443"/>
  <c r="BM69" i="443"/>
  <c r="AU69" i="443"/>
  <c r="AO69" i="443"/>
  <c r="AT89" i="443"/>
  <c r="AO92" i="443"/>
  <c r="AR22" i="443"/>
  <c r="BK22" i="443"/>
  <c r="AR26" i="443"/>
  <c r="BJ26" i="443"/>
  <c r="BI26" i="443"/>
  <c r="BP26" i="443"/>
  <c r="BK27" i="443"/>
  <c r="AS28" i="443"/>
  <c r="BM28" i="443"/>
  <c r="BS28" i="443"/>
  <c r="AS29" i="443"/>
  <c r="BK29" i="443"/>
  <c r="BJ29" i="443"/>
  <c r="BN29" i="443"/>
  <c r="BT32" i="443"/>
  <c r="BP32" i="443"/>
  <c r="BL32" i="443"/>
  <c r="AU32" i="443"/>
  <c r="BS32" i="443"/>
  <c r="BN32" i="443"/>
  <c r="AV32" i="443"/>
  <c r="AW32" i="443" s="1"/>
  <c r="AP32" i="443"/>
  <c r="AQ32" i="443" s="1"/>
  <c r="AT32" i="443"/>
  <c r="BO32" i="443"/>
  <c r="BS33" i="443"/>
  <c r="BO33" i="443"/>
  <c r="AT33" i="443"/>
  <c r="AP33" i="443"/>
  <c r="AQ33" i="443" s="1"/>
  <c r="BT33" i="443"/>
  <c r="BN33" i="443"/>
  <c r="AV33" i="443"/>
  <c r="AW33" i="443" s="1"/>
  <c r="AU33" i="443"/>
  <c r="BQ33" i="443"/>
  <c r="BR34" i="443"/>
  <c r="BN34" i="443"/>
  <c r="AS34" i="443"/>
  <c r="AO34" i="443"/>
  <c r="BS34" i="443"/>
  <c r="BM34" i="443"/>
  <c r="AT34" i="443"/>
  <c r="BQ34" i="443"/>
  <c r="BL34" i="443"/>
  <c r="AR34" i="443"/>
  <c r="AV34" i="443"/>
  <c r="AW34" i="443" s="1"/>
  <c r="AU38" i="443"/>
  <c r="BM38" i="443"/>
  <c r="BR42" i="443"/>
  <c r="BN42" i="443"/>
  <c r="AS42" i="443"/>
  <c r="AO42" i="443"/>
  <c r="BP42" i="443"/>
  <c r="AV42" i="443"/>
  <c r="AW42" i="443" s="1"/>
  <c r="BT42" i="443"/>
  <c r="BO42" i="443"/>
  <c r="AU42" i="443"/>
  <c r="AP42" i="443"/>
  <c r="AQ42" i="443" s="1"/>
  <c r="BJ42" i="443"/>
  <c r="BK42" i="443"/>
  <c r="BI42" i="443"/>
  <c r="BS42" i="443"/>
  <c r="AU49" i="443"/>
  <c r="BM49" i="443"/>
  <c r="AS53" i="443"/>
  <c r="BQ53" i="443"/>
  <c r="AU54" i="443"/>
  <c r="BM54" i="443"/>
  <c r="BR58" i="443"/>
  <c r="BN58" i="443"/>
  <c r="AS58" i="443"/>
  <c r="AO58" i="443"/>
  <c r="BP58" i="443"/>
  <c r="AV58" i="443"/>
  <c r="AW58" i="443" s="1"/>
  <c r="BT58" i="443"/>
  <c r="BO58" i="443"/>
  <c r="AU58" i="443"/>
  <c r="AP58" i="443"/>
  <c r="AQ58" i="443" s="1"/>
  <c r="BK58" i="443"/>
  <c r="BI58" i="443"/>
  <c r="BS58" i="443"/>
  <c r="BK63" i="443"/>
  <c r="AT64" i="443"/>
  <c r="AS69" i="443"/>
  <c r="BQ69" i="443"/>
  <c r="BR74" i="443"/>
  <c r="BN74" i="443"/>
  <c r="AS74" i="443"/>
  <c r="AO74" i="443"/>
  <c r="BP74" i="443"/>
  <c r="AU74" i="443"/>
  <c r="AP74" i="443"/>
  <c r="AQ74" i="443" s="1"/>
  <c r="BS74" i="443"/>
  <c r="BI78" i="443"/>
  <c r="BK78" i="443"/>
  <c r="BQ89" i="443"/>
  <c r="AT91" i="443"/>
  <c r="BQ91" i="443"/>
  <c r="AV92" i="443"/>
  <c r="AW92" i="443" s="1"/>
  <c r="BL92" i="443"/>
  <c r="BJ94" i="443"/>
  <c r="BT99" i="443"/>
  <c r="AU99" i="443"/>
  <c r="BS99" i="443"/>
  <c r="AP99" i="443"/>
  <c r="AQ99" i="443" s="1"/>
  <c r="BM99" i="443"/>
  <c r="AT99" i="443"/>
  <c r="AS99" i="443"/>
  <c r="BO99" i="443"/>
  <c r="BM116" i="443"/>
  <c r="BI131" i="443"/>
  <c r="BK131" i="443"/>
  <c r="BJ131" i="443"/>
  <c r="BO25" i="443"/>
  <c r="AT25" i="443"/>
  <c r="AS25" i="443"/>
  <c r="BR30" i="443"/>
  <c r="BN30" i="443"/>
  <c r="AT30" i="443"/>
  <c r="BM30" i="443"/>
  <c r="BS41" i="443"/>
  <c r="BO41" i="443"/>
  <c r="AT41" i="443"/>
  <c r="AP41" i="443"/>
  <c r="AQ41" i="443" s="1"/>
  <c r="AS41" i="443"/>
  <c r="BL41" i="443"/>
  <c r="BQ41" i="443"/>
  <c r="AR44" i="443"/>
  <c r="AR45" i="443"/>
  <c r="BR46" i="443"/>
  <c r="BN46" i="443"/>
  <c r="AS46" i="443"/>
  <c r="AO46" i="443"/>
  <c r="AT46" i="443"/>
  <c r="BM46" i="443"/>
  <c r="BS46" i="443"/>
  <c r="BT56" i="443"/>
  <c r="BP56" i="443"/>
  <c r="BL56" i="443"/>
  <c r="AU56" i="443"/>
  <c r="AS56" i="443"/>
  <c r="BQ56" i="443"/>
  <c r="BS57" i="443"/>
  <c r="BO57" i="443"/>
  <c r="AT57" i="443"/>
  <c r="AP57" i="443"/>
  <c r="AQ57" i="443" s="1"/>
  <c r="AS57" i="443"/>
  <c r="BL57" i="443"/>
  <c r="BQ57" i="443"/>
  <c r="BR62" i="443"/>
  <c r="BN62" i="443"/>
  <c r="AT62" i="443"/>
  <c r="BM62" i="443"/>
  <c r="AR66" i="443"/>
  <c r="BL66" i="443"/>
  <c r="BQ72" i="443"/>
  <c r="BS73" i="443"/>
  <c r="BO73" i="443"/>
  <c r="AT73" i="443"/>
  <c r="AP73" i="443"/>
  <c r="AQ73" i="443" s="1"/>
  <c r="AS73" i="443"/>
  <c r="BL73" i="443"/>
  <c r="BQ73" i="443"/>
  <c r="BK76" i="443"/>
  <c r="BJ76" i="443"/>
  <c r="BO79" i="443"/>
  <c r="BS80" i="443"/>
  <c r="BO80" i="443"/>
  <c r="AT80" i="443"/>
  <c r="AP80" i="443"/>
  <c r="AQ80" i="443" s="1"/>
  <c r="BT80" i="443"/>
  <c r="BN80" i="443"/>
  <c r="AV80" i="443"/>
  <c r="AW80" i="443" s="1"/>
  <c r="AU80" i="443"/>
  <c r="BQ80" i="443"/>
  <c r="BR81" i="443"/>
  <c r="BN81" i="443"/>
  <c r="AS81" i="443"/>
  <c r="AO81" i="443"/>
  <c r="BQ81" i="443"/>
  <c r="BL81" i="443"/>
  <c r="AR81" i="443"/>
  <c r="AU81" i="443"/>
  <c r="BP81" i="443"/>
  <c r="BS84" i="443"/>
  <c r="BO84" i="443"/>
  <c r="AT84" i="443"/>
  <c r="AP84" i="443"/>
  <c r="AQ84" i="443" s="1"/>
  <c r="BR84" i="443"/>
  <c r="BM84" i="443"/>
  <c r="AU84" i="443"/>
  <c r="AO84" i="443"/>
  <c r="AV84" i="443"/>
  <c r="AW84" i="443" s="1"/>
  <c r="BP84" i="443"/>
  <c r="AS95" i="443"/>
  <c r="AU96" i="443"/>
  <c r="AU101" i="443"/>
  <c r="BR105" i="443"/>
  <c r="BN105" i="443"/>
  <c r="AS105" i="443"/>
  <c r="AO105" i="443"/>
  <c r="BP105" i="443"/>
  <c r="AV105" i="443"/>
  <c r="AW105" i="443" s="1"/>
  <c r="BT105" i="443"/>
  <c r="BO105" i="443"/>
  <c r="AU105" i="443"/>
  <c r="AP105" i="443"/>
  <c r="AQ105" i="443" s="1"/>
  <c r="BJ105" i="443"/>
  <c r="BK105" i="443"/>
  <c r="BI105" i="443"/>
  <c r="BS105" i="443"/>
  <c r="AT111" i="443"/>
  <c r="AU112" i="443"/>
  <c r="BS117" i="443"/>
  <c r="BO117" i="443"/>
  <c r="AT117" i="443"/>
  <c r="AP117" i="443"/>
  <c r="AQ117" i="443" s="1"/>
  <c r="BT117" i="443"/>
  <c r="BN117" i="443"/>
  <c r="AV117" i="443"/>
  <c r="AW117" i="443" s="1"/>
  <c r="BM117" i="443"/>
  <c r="AR117" i="443"/>
  <c r="BR117" i="443"/>
  <c r="BL117" i="443"/>
  <c r="AO117" i="443"/>
  <c r="BK117" i="443"/>
  <c r="BI117" i="443"/>
  <c r="BK133" i="443"/>
  <c r="BI133" i="443"/>
  <c r="BT44" i="443"/>
  <c r="BP44" i="443"/>
  <c r="BL44" i="443"/>
  <c r="AU44" i="443"/>
  <c r="AS44" i="443"/>
  <c r="BQ44" i="443"/>
  <c r="BS45" i="443"/>
  <c r="BO45" i="443"/>
  <c r="AT45" i="443"/>
  <c r="AP45" i="443"/>
  <c r="AQ45" i="443" s="1"/>
  <c r="AS45" i="443"/>
  <c r="BL45" i="443"/>
  <c r="BQ45" i="443"/>
  <c r="BR50" i="443"/>
  <c r="BN50" i="443"/>
  <c r="BP60" i="443"/>
  <c r="BL60" i="443"/>
  <c r="BQ60" i="443"/>
  <c r="AP61" i="443"/>
  <c r="AQ61" i="443" s="1"/>
  <c r="BR66" i="443"/>
  <c r="BN66" i="443"/>
  <c r="AS66" i="443"/>
  <c r="AO66" i="443"/>
  <c r="AT66" i="443"/>
  <c r="BM66" i="443"/>
  <c r="BS66" i="443"/>
  <c r="BS76" i="443"/>
  <c r="BO76" i="443"/>
  <c r="BP76" i="443"/>
  <c r="BQ76" i="443"/>
  <c r="AU83" i="443"/>
  <c r="BR83" i="443"/>
  <c r="BM83" i="443"/>
  <c r="AT83" i="443"/>
  <c r="AO83" i="443"/>
  <c r="BJ85" i="443"/>
  <c r="BK85" i="443"/>
  <c r="BJ89" i="443"/>
  <c r="BI89" i="443"/>
  <c r="BK92" i="443"/>
  <c r="BJ92" i="443"/>
  <c r="BS95" i="443"/>
  <c r="BS96" i="443"/>
  <c r="BO96" i="443"/>
  <c r="AT96" i="443"/>
  <c r="AP96" i="443"/>
  <c r="AQ96" i="443" s="1"/>
  <c r="BP96" i="443"/>
  <c r="AR96" i="443"/>
  <c r="BT96" i="443"/>
  <c r="BN96" i="443"/>
  <c r="AV96" i="443"/>
  <c r="AW96" i="443" s="1"/>
  <c r="BQ96" i="443"/>
  <c r="AS101" i="443"/>
  <c r="BP101" i="443"/>
  <c r="BO101" i="443"/>
  <c r="BK108" i="443"/>
  <c r="BT111" i="443"/>
  <c r="BP111" i="443"/>
  <c r="BL111" i="443"/>
  <c r="AU111" i="443"/>
  <c r="BO111" i="443"/>
  <c r="AR111" i="443"/>
  <c r="BS111" i="443"/>
  <c r="BN111" i="443"/>
  <c r="AV111" i="443"/>
  <c r="AW111" i="443" s="1"/>
  <c r="AP111" i="443"/>
  <c r="AQ111" i="443" s="1"/>
  <c r="BT112" i="443"/>
  <c r="BP112" i="443"/>
  <c r="BO112" i="443"/>
  <c r="AT112" i="443"/>
  <c r="AP112" i="443"/>
  <c r="AQ112" i="443" s="1"/>
  <c r="BQ112" i="443"/>
  <c r="AR112" i="443"/>
  <c r="BN112" i="443"/>
  <c r="AV112" i="443"/>
  <c r="AW112" i="443" s="1"/>
  <c r="BR112" i="443"/>
  <c r="BR118" i="443"/>
  <c r="BN118" i="443"/>
  <c r="AS118" i="443"/>
  <c r="AO118" i="443"/>
  <c r="BQ118" i="443"/>
  <c r="BL118" i="443"/>
  <c r="AR118" i="443"/>
  <c r="BT118" i="443"/>
  <c r="BM118" i="443"/>
  <c r="BS118" i="443"/>
  <c r="AV118" i="443"/>
  <c r="AW118" i="443" s="1"/>
  <c r="AP118" i="443"/>
  <c r="AQ118" i="443" s="1"/>
  <c r="BJ118" i="443"/>
  <c r="BK118" i="443"/>
  <c r="BS121" i="443"/>
  <c r="BO121" i="443"/>
  <c r="AT121" i="443"/>
  <c r="AP121" i="443"/>
  <c r="AQ121" i="443" s="1"/>
  <c r="BR121" i="443"/>
  <c r="BM121" i="443"/>
  <c r="AU121" i="443"/>
  <c r="AO121" i="443"/>
  <c r="BT121" i="443"/>
  <c r="BL121" i="443"/>
  <c r="AR121" i="443"/>
  <c r="BQ121" i="443"/>
  <c r="BP121" i="443"/>
  <c r="BK125" i="443"/>
  <c r="BJ125" i="443"/>
  <c r="BI125" i="443"/>
  <c r="BS136" i="443"/>
  <c r="BO136" i="443"/>
  <c r="AT136" i="443"/>
  <c r="AP136" i="443"/>
  <c r="AQ136" i="443" s="1"/>
  <c r="BR136" i="443"/>
  <c r="BM136" i="443"/>
  <c r="AU136" i="443"/>
  <c r="AO136" i="443"/>
  <c r="BT136" i="443"/>
  <c r="BL136" i="443"/>
  <c r="AR136" i="443"/>
  <c r="BP136" i="443"/>
  <c r="AS136" i="443"/>
  <c r="AV136" i="443"/>
  <c r="AW136" i="443" s="1"/>
  <c r="BI142" i="443"/>
  <c r="BK142" i="443"/>
  <c r="BJ142" i="443"/>
  <c r="BJ141" i="443"/>
  <c r="BI141" i="443"/>
  <c r="BK141" i="443"/>
  <c r="AR23" i="443"/>
  <c r="AV23" i="443"/>
  <c r="AW23" i="443" s="1"/>
  <c r="BM23" i="443"/>
  <c r="AR27" i="443"/>
  <c r="AV27" i="443"/>
  <c r="AW27" i="443" s="1"/>
  <c r="BM27" i="443"/>
  <c r="AR31" i="443"/>
  <c r="AV31" i="443"/>
  <c r="AW31" i="443" s="1"/>
  <c r="BM31" i="443"/>
  <c r="BM35" i="443"/>
  <c r="AR39" i="443"/>
  <c r="AV39" i="443"/>
  <c r="AW39" i="443" s="1"/>
  <c r="BM39" i="443"/>
  <c r="BM43" i="443"/>
  <c r="AR47" i="443"/>
  <c r="AV47" i="443"/>
  <c r="AW47" i="443" s="1"/>
  <c r="BM47" i="443"/>
  <c r="AR51" i="443"/>
  <c r="AV51" i="443"/>
  <c r="AW51" i="443" s="1"/>
  <c r="BM51" i="443"/>
  <c r="BM55" i="443"/>
  <c r="AR59" i="443"/>
  <c r="AV59" i="443"/>
  <c r="AW59" i="443" s="1"/>
  <c r="BM59" i="443"/>
  <c r="AR67" i="443"/>
  <c r="AV67" i="443"/>
  <c r="AW67" i="443"/>
  <c r="BM67" i="443"/>
  <c r="BM71" i="443"/>
  <c r="AR75" i="443"/>
  <c r="AV75" i="443"/>
  <c r="AW75" i="443" s="1"/>
  <c r="BM75" i="443"/>
  <c r="BR77" i="443"/>
  <c r="BN77" i="443"/>
  <c r="AS77" i="443"/>
  <c r="AO77" i="443"/>
  <c r="AT77" i="443"/>
  <c r="BM77" i="443"/>
  <c r="BS77" i="443"/>
  <c r="BT87" i="443"/>
  <c r="BP87" i="443"/>
  <c r="BL87" i="443"/>
  <c r="AU87" i="443"/>
  <c r="AS87" i="443"/>
  <c r="BQ87" i="443"/>
  <c r="BS88" i="443"/>
  <c r="BO88" i="443"/>
  <c r="AT88" i="443"/>
  <c r="AP88" i="443"/>
  <c r="AQ88" i="443" s="1"/>
  <c r="AS88" i="443"/>
  <c r="BL88" i="443"/>
  <c r="BQ88" i="443"/>
  <c r="BR93" i="443"/>
  <c r="BN93" i="443"/>
  <c r="AS93" i="443"/>
  <c r="AO93" i="443"/>
  <c r="AT93" i="443"/>
  <c r="BM93" i="443"/>
  <c r="BS93" i="443"/>
  <c r="AR97" i="443"/>
  <c r="BL97" i="443"/>
  <c r="BT103" i="443"/>
  <c r="BP103" i="443"/>
  <c r="AS103" i="443"/>
  <c r="BQ103" i="443"/>
  <c r="AR107" i="443"/>
  <c r="AR108" i="443"/>
  <c r="BR109" i="443"/>
  <c r="BN109" i="443"/>
  <c r="AT109" i="443"/>
  <c r="BM109" i="443"/>
  <c r="BS113" i="443"/>
  <c r="BO113" i="443"/>
  <c r="AT113" i="443"/>
  <c r="AP113" i="443"/>
  <c r="AQ113" i="443" s="1"/>
  <c r="BP113" i="443"/>
  <c r="AR113" i="443"/>
  <c r="AU113" i="443"/>
  <c r="BQ113" i="443"/>
  <c r="BJ122" i="443"/>
  <c r="BK122" i="443"/>
  <c r="BJ126" i="443"/>
  <c r="AS128" i="443"/>
  <c r="BM128" i="443"/>
  <c r="AS129" i="443"/>
  <c r="BK129" i="443"/>
  <c r="BJ129" i="443"/>
  <c r="AU133" i="443"/>
  <c r="AU134" i="443"/>
  <c r="BP135" i="443"/>
  <c r="BL135" i="443"/>
  <c r="BM135" i="443"/>
  <c r="AT135" i="443"/>
  <c r="AP135" i="443"/>
  <c r="AQ135" i="443" s="1"/>
  <c r="BN135" i="443"/>
  <c r="BR137" i="443"/>
  <c r="BN137" i="443"/>
  <c r="AS137" i="443"/>
  <c r="AO137" i="443"/>
  <c r="BP137" i="443"/>
  <c r="AV137" i="443"/>
  <c r="AW137" i="443" s="1"/>
  <c r="BQ137" i="443"/>
  <c r="AT137" i="443"/>
  <c r="BT137" i="443"/>
  <c r="BL137" i="443"/>
  <c r="AR137" i="443"/>
  <c r="BJ137" i="443"/>
  <c r="BK137" i="443"/>
  <c r="BI137" i="443"/>
  <c r="BK144" i="443"/>
  <c r="BJ144" i="443"/>
  <c r="BI144" i="443"/>
  <c r="BR97" i="443"/>
  <c r="BN97" i="443"/>
  <c r="AS97" i="443"/>
  <c r="AO97" i="443"/>
  <c r="AT97" i="443"/>
  <c r="BM97" i="443"/>
  <c r="BS97" i="443"/>
  <c r="BT107" i="443"/>
  <c r="BP107" i="443"/>
  <c r="BL107" i="443"/>
  <c r="AU107" i="443"/>
  <c r="AS107" i="443"/>
  <c r="BQ107" i="443"/>
  <c r="BS108" i="443"/>
  <c r="BO108" i="443"/>
  <c r="AT108" i="443"/>
  <c r="AP108" i="443"/>
  <c r="AQ108" i="443" s="1"/>
  <c r="AS108" i="443"/>
  <c r="BL108" i="443"/>
  <c r="BQ108" i="443"/>
  <c r="BI115" i="443"/>
  <c r="BK115" i="443"/>
  <c r="BT128" i="443"/>
  <c r="BP128" i="443"/>
  <c r="BL128" i="443"/>
  <c r="AU128" i="443"/>
  <c r="BO128" i="443"/>
  <c r="AR128" i="443"/>
  <c r="AT128" i="443"/>
  <c r="BN128" i="443"/>
  <c r="BS129" i="443"/>
  <c r="BO129" i="443"/>
  <c r="BP129" i="443"/>
  <c r="AT129" i="443"/>
  <c r="AP129" i="443"/>
  <c r="AQ129" i="443" s="1"/>
  <c r="BQ129" i="443"/>
  <c r="AR129" i="443"/>
  <c r="AU129" i="443"/>
  <c r="BR129" i="443"/>
  <c r="BT132" i="443"/>
  <c r="BP132" i="443"/>
  <c r="BL132" i="443"/>
  <c r="AU132" i="443"/>
  <c r="BS132" i="443"/>
  <c r="BQ132" i="443"/>
  <c r="AO132" i="443"/>
  <c r="BS133" i="443"/>
  <c r="BO133" i="443"/>
  <c r="AT133" i="443"/>
  <c r="AP133" i="443"/>
  <c r="AQ133" i="443" s="1"/>
  <c r="BT133" i="443"/>
  <c r="BN133" i="443"/>
  <c r="AV133" i="443"/>
  <c r="AW133" i="443" s="1"/>
  <c r="BR133" i="443"/>
  <c r="BL133" i="443"/>
  <c r="AO133" i="443"/>
  <c r="BP133" i="443"/>
  <c r="BQ134" i="443"/>
  <c r="BM134" i="443"/>
  <c r="BT134" i="443"/>
  <c r="BO134" i="443"/>
  <c r="AS134" i="443"/>
  <c r="AO134" i="443"/>
  <c r="BS134" i="443"/>
  <c r="BL134" i="443"/>
  <c r="AR134" i="443"/>
  <c r="AV134" i="443"/>
  <c r="AW134" i="443" s="1"/>
  <c r="AP134" i="443"/>
  <c r="AQ134" i="443" s="1"/>
  <c r="BP134" i="443"/>
  <c r="BI146" i="443"/>
  <c r="BK146" i="443"/>
  <c r="AR78" i="443"/>
  <c r="AV78" i="443"/>
  <c r="AW78" i="443" s="1"/>
  <c r="BM78" i="443"/>
  <c r="AR82" i="443"/>
  <c r="AV82" i="443"/>
  <c r="AW82" i="443" s="1"/>
  <c r="BM82" i="443"/>
  <c r="AR86" i="443"/>
  <c r="AV86" i="443"/>
  <c r="AW86" i="443" s="1"/>
  <c r="BM86" i="443"/>
  <c r="AR90" i="443"/>
  <c r="AV90" i="443"/>
  <c r="AW90" i="443" s="1"/>
  <c r="BM90" i="443"/>
  <c r="AV94" i="443"/>
  <c r="AW94" i="443" s="1"/>
  <c r="AR98" i="443"/>
  <c r="AV98" i="443"/>
  <c r="AW98" i="443" s="1"/>
  <c r="BM98" i="443"/>
  <c r="AR106" i="443"/>
  <c r="AV106" i="443"/>
  <c r="AW106" i="443" s="1"/>
  <c r="BM106" i="443"/>
  <c r="AV110" i="443"/>
  <c r="AW110" i="443" s="1"/>
  <c r="BR114" i="443"/>
  <c r="BN114" i="443"/>
  <c r="AS114" i="443"/>
  <c r="AO114" i="443"/>
  <c r="AT114" i="443"/>
  <c r="BM114" i="443"/>
  <c r="BS114" i="443"/>
  <c r="BT124" i="443"/>
  <c r="BP124" i="443"/>
  <c r="BL124" i="443"/>
  <c r="AU124" i="443"/>
  <c r="AS124" i="443"/>
  <c r="BS125" i="443"/>
  <c r="AT125" i="443"/>
  <c r="AP125" i="443"/>
  <c r="AQ125" i="443" s="1"/>
  <c r="AS125" i="443"/>
  <c r="BL125" i="443"/>
  <c r="BQ125" i="443"/>
  <c r="BK140" i="443"/>
  <c r="BJ140" i="443"/>
  <c r="AS141" i="443"/>
  <c r="AO141" i="443"/>
  <c r="AR115" i="443"/>
  <c r="AV115" i="443"/>
  <c r="AW115" i="443" s="1"/>
  <c r="BM115" i="443"/>
  <c r="BM119" i="443"/>
  <c r="AR123" i="443"/>
  <c r="AV123" i="443"/>
  <c r="AW123" i="443" s="1"/>
  <c r="BM123" i="443"/>
  <c r="AR127" i="443"/>
  <c r="AV127" i="443"/>
  <c r="AW127" i="443"/>
  <c r="BM127" i="443"/>
  <c r="BR130" i="443"/>
  <c r="BN130" i="443"/>
  <c r="AS130" i="443"/>
  <c r="AO130" i="443"/>
  <c r="AT130" i="443"/>
  <c r="BM130" i="443"/>
  <c r="BS130" i="443"/>
  <c r="BT143" i="443"/>
  <c r="BL143" i="443"/>
  <c r="BO143" i="443"/>
  <c r="AR143" i="443"/>
  <c r="AT143" i="443"/>
  <c r="BN143" i="443"/>
  <c r="BS144" i="443"/>
  <c r="AT144" i="443"/>
  <c r="BP144" i="443"/>
  <c r="AR144" i="443"/>
  <c r="AU144" i="443"/>
  <c r="BQ144" i="443"/>
  <c r="AR131" i="443"/>
  <c r="AV131" i="443"/>
  <c r="AW131" i="443" s="1"/>
  <c r="BM131" i="443"/>
  <c r="BT139" i="443"/>
  <c r="BP139" i="443"/>
  <c r="BL139" i="443"/>
  <c r="AU139" i="443"/>
  <c r="AS139" i="443"/>
  <c r="BQ139" i="443"/>
  <c r="BS140" i="443"/>
  <c r="BO140" i="443"/>
  <c r="AT140" i="443"/>
  <c r="AP140" i="443"/>
  <c r="AQ140" i="443" s="1"/>
  <c r="AS140" i="443"/>
  <c r="BL140" i="443"/>
  <c r="BQ140" i="443"/>
  <c r="BR145" i="443"/>
  <c r="BN145" i="443"/>
  <c r="AS145" i="443"/>
  <c r="AO145" i="443"/>
  <c r="AT145" i="443"/>
  <c r="BM145" i="443"/>
  <c r="BS145" i="443"/>
  <c r="AR138" i="443"/>
  <c r="AV138" i="443"/>
  <c r="AW138" i="443" s="1"/>
  <c r="AR146" i="443"/>
  <c r="AV146" i="443"/>
  <c r="AW146" i="443" s="1"/>
  <c r="BM146" i="443"/>
  <c r="AQ22" i="446"/>
  <c r="AQ23" i="447"/>
  <c r="BE18" i="447"/>
  <c r="BR18" i="447"/>
  <c r="U18" i="447"/>
  <c r="AW22" i="446"/>
  <c r="BD18" i="444"/>
  <c r="BO18" i="444"/>
  <c r="BQ18" i="444"/>
  <c r="BB18" i="444"/>
  <c r="R18" i="444"/>
  <c r="T18" i="444"/>
  <c r="BL18" i="444"/>
  <c r="Q18" i="444"/>
  <c r="AY18" i="444"/>
  <c r="F9" i="342"/>
  <c r="H11" i="338"/>
  <c r="C11" i="338"/>
  <c r="V5" i="430"/>
  <c r="S5" i="430"/>
  <c r="S7" i="430"/>
  <c r="M7" i="430"/>
  <c r="M5" i="430"/>
  <c r="J5" i="430"/>
  <c r="D5" i="430"/>
  <c r="AA247" i="430"/>
  <c r="Z247" i="430"/>
  <c r="Y247" i="430"/>
  <c r="X247" i="430"/>
  <c r="W247" i="430"/>
  <c r="V247" i="430"/>
  <c r="U247" i="430"/>
  <c r="T247" i="430"/>
  <c r="S247" i="430"/>
  <c r="R247" i="430"/>
  <c r="Q247" i="430"/>
  <c r="P247" i="430"/>
  <c r="O247" i="430"/>
  <c r="AC246" i="430"/>
  <c r="AA246" i="430" s="1"/>
  <c r="AB246" i="430"/>
  <c r="AC245" i="430"/>
  <c r="AB245" i="430"/>
  <c r="AC244" i="430"/>
  <c r="AB244" i="430"/>
  <c r="AC243" i="430"/>
  <c r="AA243" i="430" s="1"/>
  <c r="AB243" i="430"/>
  <c r="AC242" i="430"/>
  <c r="AB242" i="430"/>
  <c r="AC241" i="430"/>
  <c r="Z241" i="430" s="1"/>
  <c r="AB241" i="430"/>
  <c r="AC240" i="430"/>
  <c r="AB240" i="430"/>
  <c r="AC239" i="430"/>
  <c r="AB239" i="430"/>
  <c r="AC238" i="430"/>
  <c r="X238" i="430" s="1"/>
  <c r="AB238" i="430"/>
  <c r="AC237" i="430"/>
  <c r="AB237" i="430"/>
  <c r="AC236" i="430"/>
  <c r="AB236" i="430"/>
  <c r="Y236" i="430"/>
  <c r="AC235" i="430"/>
  <c r="Y235" i="430" s="1"/>
  <c r="AB235" i="430"/>
  <c r="AC234" i="430"/>
  <c r="AB234" i="430"/>
  <c r="AC233" i="430"/>
  <c r="Y233" i="430" s="1"/>
  <c r="AB233" i="430"/>
  <c r="AC232" i="430"/>
  <c r="AB232" i="430"/>
  <c r="AC231" i="430"/>
  <c r="AB231" i="430"/>
  <c r="X231" i="430"/>
  <c r="AC230" i="430"/>
  <c r="Z230" i="430" s="1"/>
  <c r="AB230" i="430"/>
  <c r="AC229" i="430"/>
  <c r="Y229" i="430" s="1"/>
  <c r="AB229" i="430"/>
  <c r="AC228" i="430"/>
  <c r="X228" i="430" s="1"/>
  <c r="AB228" i="430"/>
  <c r="AC227" i="430"/>
  <c r="AB227" i="430"/>
  <c r="AC226" i="430"/>
  <c r="AA226" i="430" s="1"/>
  <c r="AB226" i="430"/>
  <c r="Z226" i="430"/>
  <c r="AC225" i="430"/>
  <c r="X225" i="430" s="1"/>
  <c r="AB225" i="430"/>
  <c r="AC224" i="430"/>
  <c r="X224" i="430" s="1"/>
  <c r="AB224" i="430"/>
  <c r="AC223" i="430"/>
  <c r="AB223" i="430"/>
  <c r="AC222" i="430"/>
  <c r="Y222" i="430" s="1"/>
  <c r="AB222" i="430"/>
  <c r="AC221" i="430"/>
  <c r="AB221" i="430"/>
  <c r="AC220" i="430"/>
  <c r="X220" i="430" s="1"/>
  <c r="AB220" i="430"/>
  <c r="AA220" i="430"/>
  <c r="Y220" i="430"/>
  <c r="AC219" i="430"/>
  <c r="AB219" i="430"/>
  <c r="AC218" i="430"/>
  <c r="Z218" i="430" s="1"/>
  <c r="AB218" i="430"/>
  <c r="AC217" i="430"/>
  <c r="AB217" i="430"/>
  <c r="AA217" i="430"/>
  <c r="X217" i="430"/>
  <c r="AC216" i="430"/>
  <c r="Z216" i="430" s="1"/>
  <c r="X216" i="430"/>
  <c r="AB216" i="430"/>
  <c r="AC215" i="430"/>
  <c r="AB215" i="430"/>
  <c r="AC214" i="430"/>
  <c r="AB214" i="430"/>
  <c r="AC213" i="430"/>
  <c r="AB213" i="430"/>
  <c r="Y213" i="430"/>
  <c r="AC212" i="430"/>
  <c r="AB212" i="430"/>
  <c r="AC211" i="430"/>
  <c r="Y211" i="430" s="1"/>
  <c r="AB211" i="430"/>
  <c r="AC210" i="430"/>
  <c r="AA210" i="430" s="1"/>
  <c r="AB210" i="430"/>
  <c r="X210" i="430"/>
  <c r="AC209" i="430"/>
  <c r="Z209" i="430" s="1"/>
  <c r="AB209" i="430"/>
  <c r="AC208" i="430"/>
  <c r="AB208" i="430"/>
  <c r="AC207" i="430"/>
  <c r="AB207" i="430"/>
  <c r="AC206" i="430"/>
  <c r="X206" i="430" s="1"/>
  <c r="AB206" i="430"/>
  <c r="AC205" i="430"/>
  <c r="AB205" i="430"/>
  <c r="AC204" i="430"/>
  <c r="AB204" i="430"/>
  <c r="AC203" i="430"/>
  <c r="AB203" i="430"/>
  <c r="AC202" i="430"/>
  <c r="AB202" i="430"/>
  <c r="AC201" i="430"/>
  <c r="AB201" i="430"/>
  <c r="AC200" i="430"/>
  <c r="AA200" i="430" s="1"/>
  <c r="AB200" i="430"/>
  <c r="Z200" i="430"/>
  <c r="AC199" i="430"/>
  <c r="AB199" i="430"/>
  <c r="AC198" i="430"/>
  <c r="AB198" i="430"/>
  <c r="AC197" i="430"/>
  <c r="AB197" i="430"/>
  <c r="AC196" i="430"/>
  <c r="Y196" i="430" s="1"/>
  <c r="AB196" i="430"/>
  <c r="AC195" i="430"/>
  <c r="AB195" i="430"/>
  <c r="AC194" i="430"/>
  <c r="AA194" i="430" s="1"/>
  <c r="AB194" i="430"/>
  <c r="AC193" i="430"/>
  <c r="AB193" i="430"/>
  <c r="AC192" i="430"/>
  <c r="Z192" i="430" s="1"/>
  <c r="AB192" i="430"/>
  <c r="AC191" i="430"/>
  <c r="Y191" i="430" s="1"/>
  <c r="AB191" i="430"/>
  <c r="AC190" i="430"/>
  <c r="X190" i="430" s="1"/>
  <c r="AB190" i="430"/>
  <c r="Z190" i="430"/>
  <c r="AC189" i="430"/>
  <c r="X189" i="430" s="1"/>
  <c r="AB189" i="430"/>
  <c r="AA189" i="430"/>
  <c r="AC188" i="430"/>
  <c r="Y188" i="430" s="1"/>
  <c r="AB188" i="430"/>
  <c r="AC187" i="430"/>
  <c r="AB187" i="430"/>
  <c r="AC186" i="430"/>
  <c r="AB186" i="430"/>
  <c r="AC185" i="430"/>
  <c r="X185" i="430" s="1"/>
  <c r="AB185" i="430"/>
  <c r="Y185" i="430"/>
  <c r="AC184" i="430"/>
  <c r="AB184" i="430"/>
  <c r="AC183" i="430"/>
  <c r="Y183" i="430" s="1"/>
  <c r="AB183" i="430"/>
  <c r="X183" i="430"/>
  <c r="AC182" i="430"/>
  <c r="Z182" i="430" s="1"/>
  <c r="AB182" i="430"/>
  <c r="AC181" i="430"/>
  <c r="X181" i="430" s="1"/>
  <c r="AB181" i="430"/>
  <c r="AC180" i="430"/>
  <c r="X180" i="430" s="1"/>
  <c r="AB180" i="430"/>
  <c r="AC179" i="430"/>
  <c r="AA179" i="430" s="1"/>
  <c r="AB179" i="430"/>
  <c r="AC178" i="430"/>
  <c r="AB178" i="430"/>
  <c r="AC177" i="430"/>
  <c r="Z177" i="430" s="1"/>
  <c r="AB177" i="430"/>
  <c r="Y177" i="430"/>
  <c r="AC176" i="430"/>
  <c r="X176" i="430" s="1"/>
  <c r="AB176" i="430"/>
  <c r="AC175" i="430"/>
  <c r="X175" i="430" s="1"/>
  <c r="AB175" i="430"/>
  <c r="AC174" i="430"/>
  <c r="X174" i="430" s="1"/>
  <c r="AB174" i="430"/>
  <c r="Z174" i="430"/>
  <c r="AC173" i="430"/>
  <c r="Y173" i="430" s="1"/>
  <c r="AB173" i="430"/>
  <c r="AC172" i="430"/>
  <c r="AB172" i="430"/>
  <c r="AC171" i="430"/>
  <c r="X171" i="430" s="1"/>
  <c r="AB171" i="430"/>
  <c r="AC170" i="430"/>
  <c r="Y170" i="430" s="1"/>
  <c r="AB170" i="430"/>
  <c r="Z170" i="430"/>
  <c r="X170" i="430"/>
  <c r="AC169" i="430"/>
  <c r="Y169" i="430" s="1"/>
  <c r="AB169" i="430"/>
  <c r="Z169" i="430"/>
  <c r="AC168" i="430"/>
  <c r="AA168" i="430" s="1"/>
  <c r="AB168" i="430"/>
  <c r="Z168" i="430"/>
  <c r="X168" i="430"/>
  <c r="AC167" i="430"/>
  <c r="AB167" i="430"/>
  <c r="AC166" i="430"/>
  <c r="Y166" i="430" s="1"/>
  <c r="AB166" i="430"/>
  <c r="AC165" i="430"/>
  <c r="Y165" i="430" s="1"/>
  <c r="AB165" i="430"/>
  <c r="AC164" i="430"/>
  <c r="AB164" i="430"/>
  <c r="AC163" i="430"/>
  <c r="AB163" i="430"/>
  <c r="AC162" i="430"/>
  <c r="X162" i="430" s="1"/>
  <c r="AB162" i="430"/>
  <c r="AC161" i="430"/>
  <c r="AA161" i="430" s="1"/>
  <c r="AB161" i="430"/>
  <c r="Y161" i="430"/>
  <c r="AC160" i="430"/>
  <c r="AB160" i="430"/>
  <c r="AC159" i="430"/>
  <c r="Z159" i="430" s="1"/>
  <c r="AB159" i="430"/>
  <c r="AC158" i="430"/>
  <c r="AB158" i="430"/>
  <c r="Y158" i="430"/>
  <c r="AC157" i="430"/>
  <c r="AB157" i="430"/>
  <c r="AC156" i="430"/>
  <c r="X156" i="430" s="1"/>
  <c r="AB156" i="430"/>
  <c r="Y156" i="430"/>
  <c r="AC155" i="430"/>
  <c r="Z155" i="430" s="1"/>
  <c r="AB155" i="430"/>
  <c r="AC154" i="430"/>
  <c r="AB154" i="430"/>
  <c r="AC153" i="430"/>
  <c r="AB153" i="430"/>
  <c r="AC152" i="430"/>
  <c r="AB152" i="430"/>
  <c r="AC151" i="430"/>
  <c r="AA151" i="430" s="1"/>
  <c r="AB151" i="430"/>
  <c r="AC150" i="430"/>
  <c r="X150" i="430" s="1"/>
  <c r="AB150" i="430"/>
  <c r="AA150" i="430"/>
  <c r="AC149" i="430"/>
  <c r="AB149" i="430"/>
  <c r="AC148" i="430"/>
  <c r="AB148" i="430"/>
  <c r="AC147" i="430"/>
  <c r="AB147" i="430"/>
  <c r="AC146" i="430"/>
  <c r="AB146" i="430"/>
  <c r="AC145" i="430"/>
  <c r="X145" i="430" s="1"/>
  <c r="AB145" i="430"/>
  <c r="AC144" i="430"/>
  <c r="AB144" i="430"/>
  <c r="AC143" i="430"/>
  <c r="X143" i="430" s="1"/>
  <c r="AB143" i="430"/>
  <c r="AC142" i="430"/>
  <c r="AB142" i="430"/>
  <c r="AC141" i="430"/>
  <c r="AB141" i="430"/>
  <c r="AC140" i="430"/>
  <c r="Y140" i="430" s="1"/>
  <c r="AB140" i="430"/>
  <c r="Z140" i="430"/>
  <c r="AC139" i="430"/>
  <c r="X139" i="430" s="1"/>
  <c r="AB139" i="430"/>
  <c r="AC138" i="430"/>
  <c r="X138" i="430" s="1"/>
  <c r="AB138" i="430"/>
  <c r="AC137" i="430"/>
  <c r="AB137" i="430"/>
  <c r="AC136" i="430"/>
  <c r="AB136" i="430"/>
  <c r="AC135" i="430"/>
  <c r="AB135" i="430"/>
  <c r="AC134" i="430"/>
  <c r="Y134" i="430" s="1"/>
  <c r="AB134" i="430"/>
  <c r="Z134" i="430"/>
  <c r="AC133" i="430"/>
  <c r="Z133" i="430" s="1"/>
  <c r="AB133" i="430"/>
  <c r="AC132" i="430"/>
  <c r="AB132" i="430"/>
  <c r="AC131" i="430"/>
  <c r="AB131" i="430"/>
  <c r="AC130" i="430"/>
  <c r="AB130" i="430"/>
  <c r="AA130" i="430"/>
  <c r="AC129" i="430"/>
  <c r="AB129" i="430"/>
  <c r="AC128" i="430"/>
  <c r="AB128" i="430"/>
  <c r="AC127" i="430"/>
  <c r="AB127" i="430"/>
  <c r="AC126" i="430"/>
  <c r="Z126" i="430" s="1"/>
  <c r="AB126" i="430"/>
  <c r="Y126" i="430"/>
  <c r="AC125" i="430"/>
  <c r="AA125" i="430" s="1"/>
  <c r="AB125" i="430"/>
  <c r="AC124" i="430"/>
  <c r="AB124" i="430"/>
  <c r="AC123" i="430"/>
  <c r="AB123" i="430"/>
  <c r="AC122" i="430"/>
  <c r="Z122" i="430" s="1"/>
  <c r="AB122" i="430"/>
  <c r="AC121" i="430"/>
  <c r="AA121" i="430" s="1"/>
  <c r="AB121" i="430"/>
  <c r="AC120" i="430"/>
  <c r="AB120" i="430"/>
  <c r="AC119" i="430"/>
  <c r="AB119" i="430"/>
  <c r="AC118" i="430"/>
  <c r="Z118" i="430" s="1"/>
  <c r="AB118" i="430"/>
  <c r="AC117" i="430"/>
  <c r="AB117" i="430"/>
  <c r="AC116" i="430"/>
  <c r="Z116" i="430" s="1"/>
  <c r="AB116" i="430"/>
  <c r="AC115" i="430"/>
  <c r="AA115" i="430" s="1"/>
  <c r="AB115" i="430"/>
  <c r="AC114" i="430"/>
  <c r="AB114" i="430"/>
  <c r="AC113" i="430"/>
  <c r="AA113" i="430" s="1"/>
  <c r="AB113" i="430"/>
  <c r="AC112" i="430"/>
  <c r="AB112" i="430"/>
  <c r="AC111" i="430"/>
  <c r="AA111" i="430" s="1"/>
  <c r="AB111" i="430"/>
  <c r="AC110" i="430"/>
  <c r="X110" i="430" s="1"/>
  <c r="AB110" i="430"/>
  <c r="AC109" i="430"/>
  <c r="Z109" i="430" s="1"/>
  <c r="AB109" i="430"/>
  <c r="AC108" i="430"/>
  <c r="AB108" i="430"/>
  <c r="AC107" i="430"/>
  <c r="AB107" i="430"/>
  <c r="AC106" i="430"/>
  <c r="AB106" i="430"/>
  <c r="AC105" i="430"/>
  <c r="X105" i="430" s="1"/>
  <c r="AB105" i="430"/>
  <c r="AC104" i="430"/>
  <c r="Z104" i="430" s="1"/>
  <c r="AB104" i="430"/>
  <c r="AC103" i="430"/>
  <c r="X103" i="430" s="1"/>
  <c r="AB103" i="430"/>
  <c r="AC102" i="430"/>
  <c r="AB102" i="430"/>
  <c r="AC101" i="430"/>
  <c r="AA101" i="430" s="1"/>
  <c r="AB101" i="430"/>
  <c r="Z101" i="430"/>
  <c r="AC100" i="430"/>
  <c r="Z100" i="430" s="1"/>
  <c r="AB100" i="430"/>
  <c r="AC99" i="430"/>
  <c r="AB99" i="430"/>
  <c r="AC98" i="430"/>
  <c r="AB98" i="430"/>
  <c r="AC97" i="430"/>
  <c r="AA97" i="430" s="1"/>
  <c r="AB97" i="430"/>
  <c r="AC96" i="430"/>
  <c r="AB96" i="430"/>
  <c r="AC95" i="430"/>
  <c r="AB95" i="430"/>
  <c r="AC94" i="430"/>
  <c r="X94" i="430" s="1"/>
  <c r="AB94" i="430"/>
  <c r="Y94" i="430"/>
  <c r="AC93" i="430"/>
  <c r="AB93" i="430"/>
  <c r="AC92" i="430"/>
  <c r="X92" i="430" s="1"/>
  <c r="AB92" i="430"/>
  <c r="AC91" i="430"/>
  <c r="AB91" i="430"/>
  <c r="AC90" i="430"/>
  <c r="Z90" i="430" s="1"/>
  <c r="AB90" i="430"/>
  <c r="Y90" i="430"/>
  <c r="AC89" i="430"/>
  <c r="Y89" i="430" s="1"/>
  <c r="AB89" i="430"/>
  <c r="AC88" i="430"/>
  <c r="AB88" i="430"/>
  <c r="AC87" i="430"/>
  <c r="AA87" i="430" s="1"/>
  <c r="AB87" i="430"/>
  <c r="AC86" i="430"/>
  <c r="Z86" i="430" s="1"/>
  <c r="AB86" i="430"/>
  <c r="AC85" i="430"/>
  <c r="AB85" i="430"/>
  <c r="AC84" i="430"/>
  <c r="Y84" i="430" s="1"/>
  <c r="AB84" i="430"/>
  <c r="AA84" i="430"/>
  <c r="AC83" i="430"/>
  <c r="Z83" i="430" s="1"/>
  <c r="AB83" i="430"/>
  <c r="X83" i="430"/>
  <c r="AC82" i="430"/>
  <c r="X82" i="430" s="1"/>
  <c r="AB82" i="430"/>
  <c r="Y82" i="430"/>
  <c r="AC81" i="430"/>
  <c r="Y81" i="430" s="1"/>
  <c r="AB81" i="430"/>
  <c r="AC80" i="430"/>
  <c r="Z80" i="430" s="1"/>
  <c r="AB80" i="430"/>
  <c r="X80" i="430"/>
  <c r="AC79" i="430"/>
  <c r="AA79" i="430" s="1"/>
  <c r="AB79" i="430"/>
  <c r="AC78" i="430"/>
  <c r="X78" i="430" s="1"/>
  <c r="AB78" i="430"/>
  <c r="AC77" i="430"/>
  <c r="AB77" i="430"/>
  <c r="AC76" i="430"/>
  <c r="AB76" i="430"/>
  <c r="AC75" i="430"/>
  <c r="AB75" i="430"/>
  <c r="AC74" i="430"/>
  <c r="X74" i="430" s="1"/>
  <c r="AB74" i="430"/>
  <c r="Y74" i="430"/>
  <c r="AC73" i="430"/>
  <c r="AA73" i="430" s="1"/>
  <c r="AB73" i="430"/>
  <c r="AC72" i="430"/>
  <c r="Y72" i="430" s="1"/>
  <c r="AB72" i="430"/>
  <c r="AA72" i="430"/>
  <c r="X72" i="430"/>
  <c r="AC71" i="430"/>
  <c r="AB71" i="430"/>
  <c r="AC70" i="430"/>
  <c r="AB70" i="430"/>
  <c r="AC69" i="430"/>
  <c r="Z69" i="430" s="1"/>
  <c r="AA69" i="430"/>
  <c r="AB69" i="430"/>
  <c r="Y69" i="430"/>
  <c r="AC68" i="430"/>
  <c r="AA68" i="430" s="1"/>
  <c r="AB68" i="430"/>
  <c r="AC67" i="430"/>
  <c r="AB67" i="430"/>
  <c r="AC66" i="430"/>
  <c r="Y66" i="430" s="1"/>
  <c r="AB66" i="430"/>
  <c r="AC65" i="430"/>
  <c r="X65" i="430" s="1"/>
  <c r="AB65" i="430"/>
  <c r="AC64" i="430"/>
  <c r="Y64" i="430" s="1"/>
  <c r="AB64" i="430"/>
  <c r="AC63" i="430"/>
  <c r="X63" i="430" s="1"/>
  <c r="AB63" i="430"/>
  <c r="AC62" i="430"/>
  <c r="AB62" i="430"/>
  <c r="AC61" i="430"/>
  <c r="AB61" i="430"/>
  <c r="AC60" i="430"/>
  <c r="Z60" i="430" s="1"/>
  <c r="AB60" i="430"/>
  <c r="X60" i="430"/>
  <c r="AC59" i="430"/>
  <c r="AA59" i="430" s="1"/>
  <c r="AB59" i="430"/>
  <c r="AC58" i="430"/>
  <c r="Y58" i="430" s="1"/>
  <c r="AB58" i="430"/>
  <c r="AC57" i="430"/>
  <c r="X57" i="430" s="1"/>
  <c r="AB57" i="430"/>
  <c r="AC56" i="430"/>
  <c r="AB56" i="430"/>
  <c r="AC55" i="430"/>
  <c r="AB55" i="430"/>
  <c r="AC54" i="430"/>
  <c r="AB54" i="430"/>
  <c r="AC53" i="430"/>
  <c r="AB53" i="430"/>
  <c r="AC52" i="430"/>
  <c r="Z52" i="430" s="1"/>
  <c r="AB52" i="430"/>
  <c r="AA52" i="430"/>
  <c r="Y52" i="430"/>
  <c r="AC51" i="430"/>
  <c r="Z51" i="430" s="1"/>
  <c r="AA51" i="430"/>
  <c r="AB51" i="430"/>
  <c r="AC50" i="430"/>
  <c r="Y50" i="430" s="1"/>
  <c r="AB50" i="430"/>
  <c r="AC49" i="430"/>
  <c r="AA49" i="430" s="1"/>
  <c r="AB49" i="430"/>
  <c r="AC48" i="430"/>
  <c r="AB48" i="430"/>
  <c r="AC47" i="430"/>
  <c r="AA47" i="430" s="1"/>
  <c r="AB47" i="430"/>
  <c r="AC46" i="430"/>
  <c r="AB46" i="430"/>
  <c r="AC45" i="430"/>
  <c r="Z45" i="430" s="1"/>
  <c r="AB45" i="430"/>
  <c r="AC44" i="430"/>
  <c r="X44" i="430" s="1"/>
  <c r="AB44" i="430"/>
  <c r="AC43" i="430"/>
  <c r="Y43" i="430" s="1"/>
  <c r="AB43" i="430"/>
  <c r="AC42" i="430"/>
  <c r="AB42" i="430"/>
  <c r="AC41" i="430"/>
  <c r="AB41" i="430"/>
  <c r="AC40" i="430"/>
  <c r="Z40" i="430" s="1"/>
  <c r="AB40" i="430"/>
  <c r="AC39" i="430"/>
  <c r="Z39" i="430" s="1"/>
  <c r="AB39" i="430"/>
  <c r="AC38" i="430"/>
  <c r="AA38" i="430" s="1"/>
  <c r="AB38" i="430"/>
  <c r="AC37" i="430"/>
  <c r="Y37" i="430" s="1"/>
  <c r="AB37" i="430"/>
  <c r="AC36" i="430"/>
  <c r="AB36" i="430"/>
  <c r="AC35" i="430"/>
  <c r="Z35" i="430" s="1"/>
  <c r="AB35" i="430"/>
  <c r="AC34" i="430"/>
  <c r="X34" i="430" s="1"/>
  <c r="AB34" i="430"/>
  <c r="AC33" i="430"/>
  <c r="AB33" i="430"/>
  <c r="AC32" i="430"/>
  <c r="AB32" i="430"/>
  <c r="AC31" i="430"/>
  <c r="AB31" i="430"/>
  <c r="AC30" i="430"/>
  <c r="AB30" i="430"/>
  <c r="AC29" i="430"/>
  <c r="AB29" i="430"/>
  <c r="AC28" i="430"/>
  <c r="AB28" i="430"/>
  <c r="AC27" i="430"/>
  <c r="AB27" i="430"/>
  <c r="AC26" i="430"/>
  <c r="AB26" i="430"/>
  <c r="AC25" i="430"/>
  <c r="Y25" i="430" s="1"/>
  <c r="AB25" i="430"/>
  <c r="AC24" i="430"/>
  <c r="AB24" i="430"/>
  <c r="AC23" i="430"/>
  <c r="AB23" i="430"/>
  <c r="J22" i="430"/>
  <c r="I22" i="430"/>
  <c r="H22" i="430"/>
  <c r="G22" i="430"/>
  <c r="V17" i="430" s="1"/>
  <c r="A19" i="430"/>
  <c r="A17" i="430"/>
  <c r="A15" i="430"/>
  <c r="V12" i="430"/>
  <c r="S12" i="430"/>
  <c r="P12" i="430"/>
  <c r="N12" i="430"/>
  <c r="M12" i="430"/>
  <c r="L12" i="430"/>
  <c r="V11" i="430"/>
  <c r="S11" i="430"/>
  <c r="P11" i="430"/>
  <c r="N11" i="430"/>
  <c r="M11" i="430"/>
  <c r="L11" i="430"/>
  <c r="BK9" i="342"/>
  <c r="BI9" i="342"/>
  <c r="I9" i="342"/>
  <c r="J5" i="342"/>
  <c r="C5" i="342"/>
  <c r="Y63" i="430"/>
  <c r="Y103" i="430"/>
  <c r="Y119" i="430"/>
  <c r="X179" i="430"/>
  <c r="Z219" i="430"/>
  <c r="Y219" i="430"/>
  <c r="AA219" i="430"/>
  <c r="X219" i="430"/>
  <c r="Z79" i="430"/>
  <c r="Y105" i="430"/>
  <c r="Y113" i="430"/>
  <c r="Z119" i="430"/>
  <c r="Z125" i="430"/>
  <c r="Y127" i="430"/>
  <c r="AA159" i="430"/>
  <c r="AA171" i="430"/>
  <c r="Y179" i="430"/>
  <c r="AA183" i="430"/>
  <c r="Y35" i="430"/>
  <c r="Y51" i="430"/>
  <c r="Y59" i="430"/>
  <c r="Z89" i="430"/>
  <c r="X127" i="430"/>
  <c r="Y131" i="430"/>
  <c r="AA218" i="430"/>
  <c r="Y218" i="430"/>
  <c r="AA230" i="430"/>
  <c r="Y230" i="430"/>
  <c r="Z246" i="430"/>
  <c r="X222" i="430"/>
  <c r="AA222" i="430"/>
  <c r="AA228" i="430"/>
  <c r="Y228" i="430"/>
  <c r="Z228" i="430"/>
  <c r="AA188" i="430"/>
  <c r="AA196" i="430"/>
  <c r="Z196" i="430"/>
  <c r="Z204" i="430"/>
  <c r="Z214" i="430"/>
  <c r="Z215" i="430"/>
  <c r="Y215" i="430"/>
  <c r="X188" i="430"/>
  <c r="X196" i="430"/>
  <c r="Y202" i="430"/>
  <c r="Y210" i="430"/>
  <c r="Z220" i="430"/>
  <c r="AA224" i="430"/>
  <c r="Y224" i="430"/>
  <c r="X236" i="430"/>
  <c r="AA236" i="430"/>
  <c r="Z236" i="430"/>
  <c r="Z217" i="430"/>
  <c r="Y217" i="430"/>
  <c r="Z238" i="430"/>
  <c r="AA242" i="430"/>
  <c r="C9" i="342"/>
  <c r="K9" i="338"/>
  <c r="H9" i="338"/>
  <c r="C9" i="338"/>
  <c r="I5" i="338"/>
  <c r="C5" i="338"/>
  <c r="AC218" i="399"/>
  <c r="AA218" i="399" s="1"/>
  <c r="AB218" i="399"/>
  <c r="AC217" i="399"/>
  <c r="AA217" i="399" s="1"/>
  <c r="AB217" i="399"/>
  <c r="AC216" i="399"/>
  <c r="AB216" i="399"/>
  <c r="A19" i="399"/>
  <c r="G22" i="399"/>
  <c r="S17" i="399" s="1"/>
  <c r="R17" i="399" s="1"/>
  <c r="H22" i="399"/>
  <c r="I22" i="399"/>
  <c r="J22" i="399"/>
  <c r="AA247" i="399"/>
  <c r="Z247" i="399"/>
  <c r="Y247" i="399"/>
  <c r="X247" i="399"/>
  <c r="W247" i="399"/>
  <c r="V247" i="399"/>
  <c r="U247" i="399"/>
  <c r="T247" i="399"/>
  <c r="S247" i="399"/>
  <c r="R247" i="399"/>
  <c r="Q247" i="399"/>
  <c r="P247" i="399"/>
  <c r="O247" i="399"/>
  <c r="AC246" i="399"/>
  <c r="AB246" i="399"/>
  <c r="AC245" i="399"/>
  <c r="AB245" i="399"/>
  <c r="AC244" i="399"/>
  <c r="X244" i="399" s="1"/>
  <c r="AB244" i="399"/>
  <c r="AC243" i="399"/>
  <c r="AB243" i="399"/>
  <c r="AC242" i="399"/>
  <c r="X242" i="399" s="1"/>
  <c r="AB242" i="399"/>
  <c r="AC241" i="399"/>
  <c r="AB241" i="399"/>
  <c r="AC240" i="399"/>
  <c r="X240" i="399" s="1"/>
  <c r="AB240" i="399"/>
  <c r="AC239" i="399"/>
  <c r="Z239" i="399" s="1"/>
  <c r="AB239" i="399"/>
  <c r="AC238" i="399"/>
  <c r="Z238" i="399" s="1"/>
  <c r="AB238" i="399"/>
  <c r="AC237" i="399"/>
  <c r="X237" i="399" s="1"/>
  <c r="AB237" i="399"/>
  <c r="AC236" i="399"/>
  <c r="X236" i="399" s="1"/>
  <c r="AB236" i="399"/>
  <c r="AC235" i="399"/>
  <c r="Z235" i="399" s="1"/>
  <c r="AB235" i="399"/>
  <c r="AC234" i="399"/>
  <c r="Z234" i="399"/>
  <c r="AB234" i="399"/>
  <c r="AC233" i="399"/>
  <c r="Z233" i="399" s="1"/>
  <c r="AB233" i="399"/>
  <c r="AC232" i="399"/>
  <c r="AB232" i="399"/>
  <c r="AC231" i="399"/>
  <c r="AB231" i="399"/>
  <c r="AC230" i="399"/>
  <c r="X230" i="399" s="1"/>
  <c r="AB230" i="399"/>
  <c r="AC229" i="399"/>
  <c r="X229" i="399" s="1"/>
  <c r="AB229" i="399"/>
  <c r="AC228" i="399"/>
  <c r="AB228" i="399"/>
  <c r="AC227" i="399"/>
  <c r="AB227" i="399"/>
  <c r="AC226" i="399"/>
  <c r="X226" i="399" s="1"/>
  <c r="AB226" i="399"/>
  <c r="AC225" i="399"/>
  <c r="Y225" i="399"/>
  <c r="AB225" i="399"/>
  <c r="AC224" i="399"/>
  <c r="AB224" i="399"/>
  <c r="AC223" i="399"/>
  <c r="AB223" i="399"/>
  <c r="AC222" i="399"/>
  <c r="AB222" i="399"/>
  <c r="AC221" i="399"/>
  <c r="X221" i="399" s="1"/>
  <c r="AB221" i="399"/>
  <c r="AC220" i="399"/>
  <c r="AA220" i="399" s="1"/>
  <c r="AB220" i="399"/>
  <c r="AC219" i="399"/>
  <c r="AB219" i="399"/>
  <c r="AC215" i="399"/>
  <c r="AB215" i="399"/>
  <c r="AC214" i="399"/>
  <c r="AB214" i="399"/>
  <c r="AC213" i="399"/>
  <c r="AA213" i="399" s="1"/>
  <c r="AB213" i="399"/>
  <c r="AC212" i="399"/>
  <c r="Z212" i="399" s="1"/>
  <c r="AB212" i="399"/>
  <c r="AC211" i="399"/>
  <c r="Y211" i="399" s="1"/>
  <c r="AB211" i="399"/>
  <c r="AC210" i="399"/>
  <c r="Z210" i="399" s="1"/>
  <c r="AB210" i="399"/>
  <c r="AC209" i="399"/>
  <c r="AB209" i="399"/>
  <c r="AC208" i="399"/>
  <c r="AA208" i="399" s="1"/>
  <c r="AB208" i="399"/>
  <c r="AC207" i="399"/>
  <c r="Y207" i="399" s="1"/>
  <c r="AB207" i="399"/>
  <c r="AC206" i="399"/>
  <c r="AB206" i="399"/>
  <c r="AC205" i="399"/>
  <c r="AB205" i="399"/>
  <c r="AC204" i="399"/>
  <c r="Z204" i="399" s="1"/>
  <c r="AB204" i="399"/>
  <c r="AC203" i="399"/>
  <c r="AA203" i="399" s="1"/>
  <c r="AB203" i="399"/>
  <c r="AC202" i="399"/>
  <c r="AA202" i="399" s="1"/>
  <c r="AB202" i="399"/>
  <c r="AC201" i="399"/>
  <c r="X201" i="399" s="1"/>
  <c r="AB201" i="399"/>
  <c r="AC200" i="399"/>
  <c r="X200" i="399" s="1"/>
  <c r="AB200" i="399"/>
  <c r="AC199" i="399"/>
  <c r="AB199" i="399"/>
  <c r="AC198" i="399"/>
  <c r="Z198" i="399" s="1"/>
  <c r="AB198" i="399"/>
  <c r="AC197" i="399"/>
  <c r="X197" i="399" s="1"/>
  <c r="AB197" i="399"/>
  <c r="AC196" i="399"/>
  <c r="Z196" i="399" s="1"/>
  <c r="AB196" i="399"/>
  <c r="AC195" i="399"/>
  <c r="Y195" i="399"/>
  <c r="AB195" i="399"/>
  <c r="AC194" i="399"/>
  <c r="X194" i="399" s="1"/>
  <c r="AB194" i="399"/>
  <c r="AC193" i="399"/>
  <c r="X193" i="399" s="1"/>
  <c r="AB193" i="399"/>
  <c r="AC192" i="399"/>
  <c r="Z192" i="399" s="1"/>
  <c r="AB192" i="399"/>
  <c r="AC191" i="399"/>
  <c r="AB191" i="399"/>
  <c r="AC190" i="399"/>
  <c r="X190" i="399" s="1"/>
  <c r="AB190" i="399"/>
  <c r="AC189" i="399"/>
  <c r="X189" i="399" s="1"/>
  <c r="AB189" i="399"/>
  <c r="AC188" i="399"/>
  <c r="X188" i="399" s="1"/>
  <c r="AB188" i="399"/>
  <c r="AC187" i="399"/>
  <c r="X187" i="399" s="1"/>
  <c r="AB187" i="399"/>
  <c r="AC186" i="399"/>
  <c r="AB186" i="399"/>
  <c r="AC185" i="399"/>
  <c r="AB185" i="399"/>
  <c r="AC184" i="399"/>
  <c r="AB184" i="399"/>
  <c r="AC183" i="399"/>
  <c r="Z183" i="399" s="1"/>
  <c r="AB183" i="399"/>
  <c r="AC182" i="399"/>
  <c r="AB182" i="399"/>
  <c r="AC181" i="399"/>
  <c r="AB181" i="399"/>
  <c r="AC180" i="399"/>
  <c r="X180" i="399" s="1"/>
  <c r="AB180" i="399"/>
  <c r="AC179" i="399"/>
  <c r="AA179" i="399" s="1"/>
  <c r="AB179" i="399"/>
  <c r="AC178" i="399"/>
  <c r="Z178" i="399" s="1"/>
  <c r="AB178" i="399"/>
  <c r="AC177" i="399"/>
  <c r="Z177" i="399" s="1"/>
  <c r="AB177" i="399"/>
  <c r="AC176" i="399"/>
  <c r="AB176" i="399"/>
  <c r="AC175" i="399"/>
  <c r="AB175" i="399"/>
  <c r="AC174" i="399"/>
  <c r="Z174" i="399" s="1"/>
  <c r="AB174" i="399"/>
  <c r="AC173" i="399"/>
  <c r="AB173" i="399"/>
  <c r="AC172" i="399"/>
  <c r="AB172" i="399"/>
  <c r="AC171" i="399"/>
  <c r="AA171" i="399"/>
  <c r="AB171" i="399"/>
  <c r="AC170" i="399"/>
  <c r="Z170" i="399" s="1"/>
  <c r="AB170" i="399"/>
  <c r="AC169" i="399"/>
  <c r="AB169" i="399"/>
  <c r="AC168" i="399"/>
  <c r="Z168" i="399" s="1"/>
  <c r="AB168" i="399"/>
  <c r="AC167" i="399"/>
  <c r="Z167" i="399" s="1"/>
  <c r="AB167" i="399"/>
  <c r="AC166" i="399"/>
  <c r="Z166" i="399" s="1"/>
  <c r="AB166" i="399"/>
  <c r="AC165" i="399"/>
  <c r="AB165" i="399"/>
  <c r="AC164" i="399"/>
  <c r="AB164" i="399"/>
  <c r="AC163" i="399"/>
  <c r="AB163" i="399"/>
  <c r="AC162" i="399"/>
  <c r="AA162" i="399" s="1"/>
  <c r="AB162" i="399"/>
  <c r="AC161" i="399"/>
  <c r="AB161" i="399"/>
  <c r="AC160" i="399"/>
  <c r="AB160" i="399"/>
  <c r="AC159" i="399"/>
  <c r="Z159" i="399" s="1"/>
  <c r="AB159" i="399"/>
  <c r="AC158" i="399"/>
  <c r="X158" i="399" s="1"/>
  <c r="AB158" i="399"/>
  <c r="AC157" i="399"/>
  <c r="AB157" i="399"/>
  <c r="AC156" i="399"/>
  <c r="X156" i="399" s="1"/>
  <c r="AB156" i="399"/>
  <c r="AC155" i="399"/>
  <c r="X155" i="399" s="1"/>
  <c r="AB155" i="399"/>
  <c r="AC154" i="399"/>
  <c r="Y154" i="399" s="1"/>
  <c r="AB154" i="399"/>
  <c r="AC153" i="399"/>
  <c r="X153" i="399" s="1"/>
  <c r="AB153" i="399"/>
  <c r="AC152" i="399"/>
  <c r="Z152" i="399" s="1"/>
  <c r="AB152" i="399"/>
  <c r="AC151" i="399"/>
  <c r="Y151" i="399" s="1"/>
  <c r="AB151" i="399"/>
  <c r="AC150" i="399"/>
  <c r="AB150" i="399"/>
  <c r="AC149" i="399"/>
  <c r="Z149" i="399" s="1"/>
  <c r="AB149" i="399"/>
  <c r="AC148" i="399"/>
  <c r="AB148" i="399"/>
  <c r="AC147" i="399"/>
  <c r="X147" i="399" s="1"/>
  <c r="AB147" i="399"/>
  <c r="AC146" i="399"/>
  <c r="AB146" i="399"/>
  <c r="AC145" i="399"/>
  <c r="Y145" i="399" s="1"/>
  <c r="AB145" i="399"/>
  <c r="AC144" i="399"/>
  <c r="AB144" i="399"/>
  <c r="AC143" i="399"/>
  <c r="AA143" i="399" s="1"/>
  <c r="AB143" i="399"/>
  <c r="AC142" i="399"/>
  <c r="Y142" i="399" s="1"/>
  <c r="AB142" i="399"/>
  <c r="AC141" i="399"/>
  <c r="Y141" i="399" s="1"/>
  <c r="AB141" i="399"/>
  <c r="AC140" i="399"/>
  <c r="AB140" i="399"/>
  <c r="AC139" i="399"/>
  <c r="AA139" i="399" s="1"/>
  <c r="AB139" i="399"/>
  <c r="AC138" i="399"/>
  <c r="Z138" i="399" s="1"/>
  <c r="AB138" i="399"/>
  <c r="AC137" i="399"/>
  <c r="Y137" i="399" s="1"/>
  <c r="AB137" i="399"/>
  <c r="AC136" i="399"/>
  <c r="AB136" i="399"/>
  <c r="AC135" i="399"/>
  <c r="Z135" i="399" s="1"/>
  <c r="AB135" i="399"/>
  <c r="AC134" i="399"/>
  <c r="Z134" i="399" s="1"/>
  <c r="AB134" i="399"/>
  <c r="AC133" i="399"/>
  <c r="AA133" i="399" s="1"/>
  <c r="AB133" i="399"/>
  <c r="AC132" i="399"/>
  <c r="AA132" i="399" s="1"/>
  <c r="AB132" i="399"/>
  <c r="AC131" i="399"/>
  <c r="X131" i="399" s="1"/>
  <c r="AB131" i="399"/>
  <c r="AC130" i="399"/>
  <c r="AB130" i="399"/>
  <c r="AC129" i="399"/>
  <c r="AA129" i="399" s="1"/>
  <c r="AB129" i="399"/>
  <c r="AC128" i="399"/>
  <c r="AB128" i="399"/>
  <c r="AC127" i="399"/>
  <c r="X127" i="399" s="1"/>
  <c r="AB127" i="399"/>
  <c r="AC126" i="399"/>
  <c r="Z126" i="399" s="1"/>
  <c r="Y126" i="399"/>
  <c r="AB126" i="399"/>
  <c r="AC125" i="399"/>
  <c r="AB125" i="399"/>
  <c r="AC124" i="399"/>
  <c r="Y124" i="399" s="1"/>
  <c r="AB124" i="399"/>
  <c r="AC123" i="399"/>
  <c r="Z123" i="399" s="1"/>
  <c r="AB123" i="399"/>
  <c r="AC122" i="399"/>
  <c r="AB122" i="399"/>
  <c r="AC121" i="399"/>
  <c r="Z121" i="399" s="1"/>
  <c r="AB121" i="399"/>
  <c r="AC120" i="399"/>
  <c r="Z120" i="399" s="1"/>
  <c r="AB120" i="399"/>
  <c r="AC119" i="399"/>
  <c r="X119" i="399" s="1"/>
  <c r="AB119" i="399"/>
  <c r="AC118" i="399"/>
  <c r="AB118" i="399"/>
  <c r="AC117" i="399"/>
  <c r="AA117" i="399" s="1"/>
  <c r="AB117" i="399"/>
  <c r="AC116" i="399"/>
  <c r="X116" i="399" s="1"/>
  <c r="AB116" i="399"/>
  <c r="AC115" i="399"/>
  <c r="AB115" i="399"/>
  <c r="AC114" i="399"/>
  <c r="X114" i="399" s="1"/>
  <c r="AB114" i="399"/>
  <c r="AC113" i="399"/>
  <c r="Z113" i="399" s="1"/>
  <c r="AB113" i="399"/>
  <c r="AC112" i="399"/>
  <c r="AB112" i="399"/>
  <c r="AC111" i="399"/>
  <c r="Z111" i="399" s="1"/>
  <c r="AB111" i="399"/>
  <c r="AC110" i="399"/>
  <c r="AB110" i="399"/>
  <c r="AC109" i="399"/>
  <c r="Z109" i="399" s="1"/>
  <c r="AB109" i="399"/>
  <c r="AC108" i="399"/>
  <c r="Z108" i="399" s="1"/>
  <c r="AB108" i="399"/>
  <c r="AC107" i="399"/>
  <c r="AB107" i="399"/>
  <c r="AC106" i="399"/>
  <c r="AB106" i="399"/>
  <c r="AC105" i="399"/>
  <c r="Y105" i="399" s="1"/>
  <c r="AB105" i="399"/>
  <c r="AC104" i="399"/>
  <c r="X104" i="399" s="1"/>
  <c r="AB104" i="399"/>
  <c r="AC103" i="399"/>
  <c r="AB103" i="399"/>
  <c r="AC102" i="399"/>
  <c r="AB102" i="399"/>
  <c r="AC101" i="399"/>
  <c r="X101" i="399" s="1"/>
  <c r="AB101" i="399"/>
  <c r="AC100" i="399"/>
  <c r="AB100" i="399"/>
  <c r="AC99" i="399"/>
  <c r="X99" i="399" s="1"/>
  <c r="Y99" i="399"/>
  <c r="AB99" i="399"/>
  <c r="AC98" i="399"/>
  <c r="AB98" i="399"/>
  <c r="AC97" i="399"/>
  <c r="AB97" i="399"/>
  <c r="AC96" i="399"/>
  <c r="Z96" i="399" s="1"/>
  <c r="AB96" i="399"/>
  <c r="AC95" i="399"/>
  <c r="Y95" i="399" s="1"/>
  <c r="AB95" i="399"/>
  <c r="AC94" i="399"/>
  <c r="Y94" i="399" s="1"/>
  <c r="AB94" i="399"/>
  <c r="AC93" i="399"/>
  <c r="Z93" i="399" s="1"/>
  <c r="AB93" i="399"/>
  <c r="AC92" i="399"/>
  <c r="AB92" i="399"/>
  <c r="AC91" i="399"/>
  <c r="X91" i="399" s="1"/>
  <c r="AB91" i="399"/>
  <c r="AC90" i="399"/>
  <c r="Y90" i="399" s="1"/>
  <c r="AB90" i="399"/>
  <c r="AC89" i="399"/>
  <c r="Z89" i="399" s="1"/>
  <c r="AB89" i="399"/>
  <c r="AC88" i="399"/>
  <c r="X88" i="399" s="1"/>
  <c r="AB88" i="399"/>
  <c r="AC87" i="399"/>
  <c r="Z87" i="399" s="1"/>
  <c r="AB87" i="399"/>
  <c r="AC86" i="399"/>
  <c r="X86" i="399" s="1"/>
  <c r="AB86" i="399"/>
  <c r="AC85" i="399"/>
  <c r="Z85" i="399" s="1"/>
  <c r="AB85" i="399"/>
  <c r="AC84" i="399"/>
  <c r="X84" i="399" s="1"/>
  <c r="AB84" i="399"/>
  <c r="AC83" i="399"/>
  <c r="AB83" i="399"/>
  <c r="AC82" i="399"/>
  <c r="Z82" i="399" s="1"/>
  <c r="AB82" i="399"/>
  <c r="AC81" i="399"/>
  <c r="X81" i="399" s="1"/>
  <c r="AB81" i="399"/>
  <c r="AC80" i="399"/>
  <c r="Y80" i="399" s="1"/>
  <c r="AB80" i="399"/>
  <c r="AC79" i="399"/>
  <c r="AB79" i="399"/>
  <c r="AC78" i="399"/>
  <c r="X78" i="399" s="1"/>
  <c r="AB78" i="399"/>
  <c r="AC77" i="399"/>
  <c r="Z77" i="399" s="1"/>
  <c r="AB77" i="399"/>
  <c r="AC76" i="399"/>
  <c r="X76" i="399" s="1"/>
  <c r="AB76" i="399"/>
  <c r="AC75" i="399"/>
  <c r="AB75" i="399"/>
  <c r="AC74" i="399"/>
  <c r="Y74" i="399" s="1"/>
  <c r="AB74" i="399"/>
  <c r="AC73" i="399"/>
  <c r="Z73" i="399" s="1"/>
  <c r="AB73" i="399"/>
  <c r="AC72" i="399"/>
  <c r="AB72" i="399"/>
  <c r="AC71" i="399"/>
  <c r="X71" i="399" s="1"/>
  <c r="AB71" i="399"/>
  <c r="AC70" i="399"/>
  <c r="Y70" i="399" s="1"/>
  <c r="AB70" i="399"/>
  <c r="AC69" i="399"/>
  <c r="AA69" i="399" s="1"/>
  <c r="AB69" i="399"/>
  <c r="AC68" i="399"/>
  <c r="AB68" i="399"/>
  <c r="AC67" i="399"/>
  <c r="X67" i="399" s="1"/>
  <c r="AB67" i="399"/>
  <c r="AC66" i="399"/>
  <c r="AA66" i="399" s="1"/>
  <c r="AB66" i="399"/>
  <c r="AC65" i="399"/>
  <c r="X65" i="399" s="1"/>
  <c r="AB65" i="399"/>
  <c r="AC64" i="399"/>
  <c r="AB64" i="399"/>
  <c r="AC63" i="399"/>
  <c r="AA63" i="399" s="1"/>
  <c r="AB63" i="399"/>
  <c r="AC62" i="399"/>
  <c r="Z62" i="399" s="1"/>
  <c r="AB62" i="399"/>
  <c r="AC61" i="399"/>
  <c r="Z61" i="399" s="1"/>
  <c r="AB61" i="399"/>
  <c r="AC60" i="399"/>
  <c r="AA60" i="399" s="1"/>
  <c r="AB60" i="399"/>
  <c r="AC59" i="399"/>
  <c r="AB59" i="399"/>
  <c r="AC58" i="399"/>
  <c r="Z58" i="399" s="1"/>
  <c r="AB58" i="399"/>
  <c r="AC57" i="399"/>
  <c r="X57" i="399" s="1"/>
  <c r="AB57" i="399"/>
  <c r="AC56" i="399"/>
  <c r="AB56" i="399"/>
  <c r="AC55" i="399"/>
  <c r="AB55" i="399"/>
  <c r="AC54" i="399"/>
  <c r="Y54" i="399" s="1"/>
  <c r="AB54" i="399"/>
  <c r="AC53" i="399"/>
  <c r="Y53" i="399" s="1"/>
  <c r="AB53" i="399"/>
  <c r="AC52" i="399"/>
  <c r="AB52" i="399"/>
  <c r="AC51" i="399"/>
  <c r="Y51" i="399" s="1"/>
  <c r="AB51" i="399"/>
  <c r="AC50" i="399"/>
  <c r="AA50" i="399" s="1"/>
  <c r="AB50" i="399"/>
  <c r="AC49" i="399"/>
  <c r="AA49" i="399" s="1"/>
  <c r="AB49" i="399"/>
  <c r="AC48" i="399"/>
  <c r="Z48" i="399" s="1"/>
  <c r="AB48" i="399"/>
  <c r="AC47" i="399"/>
  <c r="X47" i="399" s="1"/>
  <c r="AB47" i="399"/>
  <c r="AC46" i="399"/>
  <c r="Y46" i="399" s="1"/>
  <c r="AB46" i="399"/>
  <c r="AC45" i="399"/>
  <c r="AA45" i="399" s="1"/>
  <c r="AB45" i="399"/>
  <c r="AC44" i="399"/>
  <c r="X44" i="399" s="1"/>
  <c r="AB44" i="399"/>
  <c r="AC43" i="399"/>
  <c r="X43" i="399" s="1"/>
  <c r="AB43" i="399"/>
  <c r="AC42" i="399"/>
  <c r="Z42" i="399" s="1"/>
  <c r="AB42" i="399"/>
  <c r="AC41" i="399"/>
  <c r="AA41" i="399" s="1"/>
  <c r="AB41" i="399"/>
  <c r="AC40" i="399"/>
  <c r="AB40" i="399"/>
  <c r="AC39" i="399"/>
  <c r="AB39" i="399"/>
  <c r="AC38" i="399"/>
  <c r="AB38" i="399"/>
  <c r="AC37" i="399"/>
  <c r="AB37" i="399"/>
  <c r="AC36" i="399"/>
  <c r="AB36" i="399"/>
  <c r="AC35" i="399"/>
  <c r="AB35" i="399"/>
  <c r="AC34" i="399"/>
  <c r="X34" i="399" s="1"/>
  <c r="AB34" i="399"/>
  <c r="AC33" i="399"/>
  <c r="Z33" i="399" s="1"/>
  <c r="AB33" i="399"/>
  <c r="AC32" i="399"/>
  <c r="AB32" i="399"/>
  <c r="AC31" i="399"/>
  <c r="AA31" i="399" s="1"/>
  <c r="AB31" i="399"/>
  <c r="AC30" i="399"/>
  <c r="Y30" i="399" s="1"/>
  <c r="AB30" i="399"/>
  <c r="AC29" i="399"/>
  <c r="AA29" i="399" s="1"/>
  <c r="AB29" i="399"/>
  <c r="AC28" i="399"/>
  <c r="AB28" i="399"/>
  <c r="AC27" i="399"/>
  <c r="AB27" i="399"/>
  <c r="AC26" i="399"/>
  <c r="X26" i="399" s="1"/>
  <c r="AB26" i="399"/>
  <c r="AC25" i="399"/>
  <c r="AB25" i="399"/>
  <c r="AC24" i="399"/>
  <c r="AA24" i="399" s="1"/>
  <c r="AB24" i="399"/>
  <c r="AC23" i="399"/>
  <c r="AA23" i="399" s="1"/>
  <c r="AB23" i="399"/>
  <c r="A17" i="399"/>
  <c r="A15" i="399"/>
  <c r="V12" i="399"/>
  <c r="S12" i="399"/>
  <c r="P12" i="399"/>
  <c r="N12" i="399"/>
  <c r="M12" i="399"/>
  <c r="L12" i="399"/>
  <c r="V11" i="399"/>
  <c r="S11" i="399"/>
  <c r="P11" i="399"/>
  <c r="N11" i="399"/>
  <c r="M11" i="399"/>
  <c r="M13" i="399" s="1"/>
  <c r="L11" i="399"/>
  <c r="K9" i="342"/>
  <c r="AB147" i="342"/>
  <c r="AA147" i="342"/>
  <c r="Z147" i="342"/>
  <c r="Y147" i="342"/>
  <c r="X147" i="342"/>
  <c r="W147" i="342"/>
  <c r="V147" i="342"/>
  <c r="U147" i="342"/>
  <c r="T147" i="342"/>
  <c r="S147" i="342"/>
  <c r="R147" i="342"/>
  <c r="Q147" i="342"/>
  <c r="P147" i="342"/>
  <c r="O147" i="342"/>
  <c r="N147" i="342"/>
  <c r="M147" i="342"/>
  <c r="L147" i="342"/>
  <c r="BX146" i="342"/>
  <c r="BY146" i="342" s="1"/>
  <c r="BX22" i="342"/>
  <c r="BX23" i="342"/>
  <c r="BY23" i="342" s="1"/>
  <c r="BX24" i="342"/>
  <c r="BY24" i="342" s="1"/>
  <c r="BX25" i="342"/>
  <c r="BY25" i="342" s="1"/>
  <c r="BX26" i="342"/>
  <c r="BY26" i="342" s="1"/>
  <c r="BX27" i="342"/>
  <c r="BY27" i="342" s="1"/>
  <c r="BX28" i="342"/>
  <c r="BX29" i="342"/>
  <c r="BY29" i="342" s="1"/>
  <c r="BX30" i="342"/>
  <c r="BY30" i="342" s="1"/>
  <c r="BX31" i="342"/>
  <c r="BY31" i="342" s="1"/>
  <c r="BX32" i="342"/>
  <c r="BY32" i="342" s="1"/>
  <c r="BX33" i="342"/>
  <c r="BY33" i="342" s="1"/>
  <c r="BX34" i="342"/>
  <c r="BY34" i="342" s="1"/>
  <c r="BX35" i="342"/>
  <c r="BY35" i="342" s="1"/>
  <c r="BX36" i="342"/>
  <c r="BY36" i="342" s="1"/>
  <c r="BX37" i="342"/>
  <c r="BY37" i="342" s="1"/>
  <c r="BX38" i="342"/>
  <c r="BY38" i="342" s="1"/>
  <c r="BX39" i="342"/>
  <c r="BY39" i="342" s="1"/>
  <c r="BX40" i="342"/>
  <c r="BY40" i="342" s="1"/>
  <c r="BX41" i="342"/>
  <c r="BY41" i="342" s="1"/>
  <c r="BX42" i="342"/>
  <c r="BY42" i="342" s="1"/>
  <c r="BX43" i="342"/>
  <c r="BY43" i="342" s="1"/>
  <c r="BX44" i="342"/>
  <c r="BX45" i="342"/>
  <c r="BY45" i="342" s="1"/>
  <c r="BX46" i="342"/>
  <c r="BY46" i="342" s="1"/>
  <c r="BX47" i="342"/>
  <c r="BY47" i="342" s="1"/>
  <c r="BX48" i="342"/>
  <c r="BY48" i="342" s="1"/>
  <c r="BX49" i="342"/>
  <c r="BY49" i="342" s="1"/>
  <c r="BX50" i="342"/>
  <c r="BY50" i="342" s="1"/>
  <c r="BX51" i="342"/>
  <c r="BX52" i="342"/>
  <c r="BY52" i="342" s="1"/>
  <c r="BX53" i="342"/>
  <c r="BY53" i="342" s="1"/>
  <c r="BX54" i="342"/>
  <c r="BY54" i="342" s="1"/>
  <c r="BX55" i="342"/>
  <c r="BY55" i="342" s="1"/>
  <c r="BX56" i="342"/>
  <c r="BX57" i="342"/>
  <c r="BY57" i="342" s="1"/>
  <c r="BX58" i="342"/>
  <c r="BY58" i="342" s="1"/>
  <c r="BX59" i="342"/>
  <c r="BX60" i="342"/>
  <c r="BX61" i="342"/>
  <c r="BY61" i="342" s="1"/>
  <c r="BX62" i="342"/>
  <c r="BY62" i="342" s="1"/>
  <c r="BX63" i="342"/>
  <c r="BY63" i="342" s="1"/>
  <c r="BX64" i="342"/>
  <c r="BY64" i="342" s="1"/>
  <c r="BX65" i="342"/>
  <c r="BY65" i="342" s="1"/>
  <c r="BX66" i="342"/>
  <c r="BY66" i="342" s="1"/>
  <c r="BX67" i="342"/>
  <c r="BX68" i="342"/>
  <c r="BY68" i="342" s="1"/>
  <c r="BX69" i="342"/>
  <c r="BY69" i="342" s="1"/>
  <c r="BX70" i="342"/>
  <c r="BY70" i="342" s="1"/>
  <c r="BX71" i="342"/>
  <c r="BY71" i="342" s="1"/>
  <c r="BX72" i="342"/>
  <c r="BY72" i="342" s="1"/>
  <c r="BX73" i="342"/>
  <c r="BY73" i="342" s="1"/>
  <c r="BX74" i="342"/>
  <c r="BY74" i="342" s="1"/>
  <c r="BX75" i="342"/>
  <c r="BY75" i="342" s="1"/>
  <c r="BX76" i="342"/>
  <c r="BX77" i="342"/>
  <c r="BY77" i="342" s="1"/>
  <c r="BX78" i="342"/>
  <c r="BY78" i="342" s="1"/>
  <c r="BX79" i="342"/>
  <c r="BY79" i="342" s="1"/>
  <c r="BX80" i="342"/>
  <c r="BY80" i="342" s="1"/>
  <c r="BX81" i="342"/>
  <c r="BY81" i="342" s="1"/>
  <c r="BX82" i="342"/>
  <c r="BY82" i="342" s="1"/>
  <c r="BX83" i="342"/>
  <c r="BY83" i="342" s="1"/>
  <c r="BX84" i="342"/>
  <c r="BY84" i="342" s="1"/>
  <c r="BX85" i="342"/>
  <c r="BY85" i="342" s="1"/>
  <c r="BX86" i="342"/>
  <c r="BX87" i="342"/>
  <c r="BY87" i="342" s="1"/>
  <c r="BX88" i="342"/>
  <c r="BX89" i="342"/>
  <c r="BY89" i="342" s="1"/>
  <c r="BX90" i="342"/>
  <c r="BY90" i="342" s="1"/>
  <c r="BX91" i="342"/>
  <c r="BY91" i="342" s="1"/>
  <c r="BX92" i="342"/>
  <c r="BX93" i="342"/>
  <c r="BY93" i="342" s="1"/>
  <c r="BX94" i="342"/>
  <c r="BY94" i="342" s="1"/>
  <c r="BX95" i="342"/>
  <c r="BY95" i="342" s="1"/>
  <c r="BX96" i="342"/>
  <c r="BY96" i="342" s="1"/>
  <c r="BX97" i="342"/>
  <c r="BY97" i="342" s="1"/>
  <c r="BX98" i="342"/>
  <c r="BY98" i="342" s="1"/>
  <c r="BX99" i="342"/>
  <c r="BX100" i="342"/>
  <c r="BY100" i="342" s="1"/>
  <c r="BX101" i="342"/>
  <c r="BY101" i="342" s="1"/>
  <c r="BX102" i="342"/>
  <c r="BY102" i="342" s="1"/>
  <c r="BX103" i="342"/>
  <c r="BY103" i="342" s="1"/>
  <c r="BX104" i="342"/>
  <c r="BY104" i="342" s="1"/>
  <c r="BX105" i="342"/>
  <c r="BY105" i="342" s="1"/>
  <c r="BX106" i="342"/>
  <c r="BY106" i="342" s="1"/>
  <c r="BX107" i="342"/>
  <c r="BX108" i="342"/>
  <c r="BX109" i="342"/>
  <c r="BY109" i="342" s="1"/>
  <c r="BX110" i="342"/>
  <c r="BY110" i="342" s="1"/>
  <c r="BX111" i="342"/>
  <c r="BX112" i="342"/>
  <c r="BY112" i="342" s="1"/>
  <c r="BX113" i="342"/>
  <c r="BY113" i="342" s="1"/>
  <c r="BX114" i="342"/>
  <c r="BY114" i="342" s="1"/>
  <c r="BX115" i="342"/>
  <c r="BX116" i="342"/>
  <c r="BY116" i="342" s="1"/>
  <c r="BX117" i="342"/>
  <c r="BY117" i="342" s="1"/>
  <c r="BX118" i="342"/>
  <c r="BY118" i="342" s="1"/>
  <c r="BX119" i="342"/>
  <c r="BY119" i="342" s="1"/>
  <c r="BX120" i="342"/>
  <c r="BY120" i="342" s="1"/>
  <c r="BX121" i="342"/>
  <c r="BY121" i="342" s="1"/>
  <c r="BX122" i="342"/>
  <c r="BY122" i="342" s="1"/>
  <c r="BX123" i="342"/>
  <c r="BY123" i="342" s="1"/>
  <c r="BX124" i="342"/>
  <c r="BX125" i="342"/>
  <c r="BY125" i="342" s="1"/>
  <c r="BX126" i="342"/>
  <c r="BY126" i="342" s="1"/>
  <c r="BX127" i="342"/>
  <c r="BY127" i="342" s="1"/>
  <c r="BX128" i="342"/>
  <c r="BY128" i="342" s="1"/>
  <c r="BX129" i="342"/>
  <c r="BY129" i="342" s="1"/>
  <c r="BX130" i="342"/>
  <c r="BY130" i="342" s="1"/>
  <c r="BX131" i="342"/>
  <c r="BX132" i="342"/>
  <c r="BY132" i="342" s="1"/>
  <c r="BX133" i="342"/>
  <c r="BY133" i="342" s="1"/>
  <c r="BX134" i="342"/>
  <c r="BY134" i="342" s="1"/>
  <c r="BX135" i="342"/>
  <c r="BY135" i="342" s="1"/>
  <c r="BX136" i="342"/>
  <c r="BY136" i="342" s="1"/>
  <c r="BX137" i="342"/>
  <c r="BY137" i="342" s="1"/>
  <c r="BX138" i="342"/>
  <c r="BY138" i="342" s="1"/>
  <c r="BX139" i="342"/>
  <c r="BX140" i="342"/>
  <c r="BY140" i="342" s="1"/>
  <c r="BX141" i="342"/>
  <c r="BY141" i="342" s="1"/>
  <c r="BX142" i="342"/>
  <c r="BY142" i="342" s="1"/>
  <c r="BX143" i="342"/>
  <c r="BY143" i="342" s="1"/>
  <c r="BX144" i="342"/>
  <c r="BY144" i="342" s="1"/>
  <c r="BX145" i="342"/>
  <c r="BY145" i="342" s="1"/>
  <c r="BY28" i="342"/>
  <c r="BY44" i="342"/>
  <c r="BY51" i="342"/>
  <c r="BY56" i="342"/>
  <c r="BY59" i="342"/>
  <c r="BY60" i="342"/>
  <c r="BY67" i="342"/>
  <c r="BY76" i="342"/>
  <c r="BY86" i="342"/>
  <c r="BY88" i="342"/>
  <c r="BY92" i="342"/>
  <c r="BY99" i="342"/>
  <c r="BY107" i="342"/>
  <c r="BY108" i="342"/>
  <c r="BY111" i="342"/>
  <c r="BY115" i="342"/>
  <c r="BY124" i="342"/>
  <c r="BY131" i="342"/>
  <c r="BY139" i="342"/>
  <c r="BE146" i="342"/>
  <c r="BB146" i="342"/>
  <c r="AY146" i="342"/>
  <c r="AN146" i="342"/>
  <c r="AR146" i="342" s="1"/>
  <c r="BH146" i="342"/>
  <c r="BG146" i="342"/>
  <c r="BF146" i="342"/>
  <c r="BD146" i="342"/>
  <c r="BC146" i="342"/>
  <c r="BA146" i="342"/>
  <c r="AZ146" i="342"/>
  <c r="AL146" i="342"/>
  <c r="AM146" i="342" s="1"/>
  <c r="AK146" i="342"/>
  <c r="AI146" i="342"/>
  <c r="AJ146" i="342" s="1"/>
  <c r="AH146" i="342"/>
  <c r="AG146" i="342"/>
  <c r="AF146" i="342"/>
  <c r="AE146" i="342"/>
  <c r="AD146" i="342"/>
  <c r="AC146" i="342"/>
  <c r="AB146" i="342"/>
  <c r="AA146" i="342"/>
  <c r="Z146" i="342"/>
  <c r="Y146" i="342"/>
  <c r="X146" i="342"/>
  <c r="W146" i="342"/>
  <c r="V146" i="342"/>
  <c r="U146" i="342"/>
  <c r="T146" i="342"/>
  <c r="S146" i="342"/>
  <c r="R146" i="342"/>
  <c r="Q146" i="342"/>
  <c r="P146" i="342"/>
  <c r="O146" i="342"/>
  <c r="N146" i="342"/>
  <c r="M146" i="342"/>
  <c r="L146" i="342"/>
  <c r="BE145" i="342"/>
  <c r="BB145" i="342"/>
  <c r="AY145" i="342"/>
  <c r="AN145" i="342"/>
  <c r="AT145" i="342" s="1"/>
  <c r="BH145" i="342"/>
  <c r="BG145" i="342"/>
  <c r="BF145" i="342"/>
  <c r="BD145" i="342"/>
  <c r="BC145" i="342"/>
  <c r="BA145" i="342"/>
  <c r="AZ145" i="342"/>
  <c r="AL145" i="342"/>
  <c r="AM145" i="342" s="1"/>
  <c r="AK145" i="342"/>
  <c r="AI145" i="342"/>
  <c r="AJ145" i="342" s="1"/>
  <c r="AH145" i="342"/>
  <c r="AG145" i="342"/>
  <c r="AF145" i="342"/>
  <c r="AE145" i="342"/>
  <c r="AD145" i="342"/>
  <c r="AC145" i="342"/>
  <c r="AB145" i="342"/>
  <c r="AA145" i="342"/>
  <c r="Z145" i="342"/>
  <c r="Y145" i="342"/>
  <c r="X145" i="342"/>
  <c r="W145" i="342"/>
  <c r="V145" i="342"/>
  <c r="U145" i="342"/>
  <c r="T145" i="342"/>
  <c r="S145" i="342"/>
  <c r="R145" i="342"/>
  <c r="Q145" i="342"/>
  <c r="P145" i="342"/>
  <c r="O145" i="342"/>
  <c r="N145" i="342"/>
  <c r="M145" i="342"/>
  <c r="L145" i="342"/>
  <c r="BE144" i="342"/>
  <c r="BB144" i="342"/>
  <c r="AY144" i="342"/>
  <c r="AN144" i="342"/>
  <c r="BS144" i="342" s="1"/>
  <c r="BH144" i="342"/>
  <c r="BI144" i="342" s="1"/>
  <c r="BG144" i="342"/>
  <c r="BF144" i="342"/>
  <c r="BD144" i="342"/>
  <c r="BC144" i="342"/>
  <c r="BA144" i="342"/>
  <c r="AZ144" i="342"/>
  <c r="AL144" i="342"/>
  <c r="AM144" i="342" s="1"/>
  <c r="AK144" i="342"/>
  <c r="AI144" i="342"/>
  <c r="AJ144" i="342" s="1"/>
  <c r="AH144" i="342"/>
  <c r="AG144" i="342"/>
  <c r="AF144" i="342"/>
  <c r="AE144" i="342"/>
  <c r="AD144" i="342"/>
  <c r="AC144" i="342"/>
  <c r="AB144" i="342"/>
  <c r="AA144" i="342"/>
  <c r="Z144" i="342"/>
  <c r="Y144" i="342"/>
  <c r="X144" i="342"/>
  <c r="W144" i="342"/>
  <c r="V144" i="342"/>
  <c r="U144" i="342"/>
  <c r="T144" i="342"/>
  <c r="S144" i="342"/>
  <c r="R144" i="342"/>
  <c r="Q144" i="342"/>
  <c r="P144" i="342"/>
  <c r="O144" i="342"/>
  <c r="N144" i="342"/>
  <c r="M144" i="342"/>
  <c r="L144" i="342"/>
  <c r="BE143" i="342"/>
  <c r="BB143" i="342"/>
  <c r="AY143" i="342"/>
  <c r="AN143" i="342"/>
  <c r="AR143" i="342" s="1"/>
  <c r="BH143" i="342"/>
  <c r="BG143" i="342"/>
  <c r="BF143" i="342"/>
  <c r="BD143" i="342"/>
  <c r="BC143" i="342"/>
  <c r="BA143" i="342"/>
  <c r="AZ143" i="342"/>
  <c r="AL143" i="342"/>
  <c r="AM143" i="342" s="1"/>
  <c r="AK143" i="342"/>
  <c r="AI143" i="342"/>
  <c r="AJ143" i="342" s="1"/>
  <c r="AH143" i="342"/>
  <c r="AG143" i="342"/>
  <c r="AF143" i="342"/>
  <c r="AE143" i="342"/>
  <c r="AD143" i="342"/>
  <c r="AC143" i="342"/>
  <c r="AB143" i="342"/>
  <c r="AA143" i="342"/>
  <c r="Z143" i="342"/>
  <c r="Y143" i="342"/>
  <c r="X143" i="342"/>
  <c r="W143" i="342"/>
  <c r="V143" i="342"/>
  <c r="U143" i="342"/>
  <c r="T143" i="342"/>
  <c r="S143" i="342"/>
  <c r="R143" i="342"/>
  <c r="Q143" i="342"/>
  <c r="P143" i="342"/>
  <c r="O143" i="342"/>
  <c r="N143" i="342"/>
  <c r="M143" i="342"/>
  <c r="L143" i="342"/>
  <c r="BE142" i="342"/>
  <c r="BB142" i="342"/>
  <c r="AY142" i="342"/>
  <c r="AN142" i="342"/>
  <c r="BH142" i="342"/>
  <c r="BG142" i="342"/>
  <c r="BF142" i="342"/>
  <c r="BD142" i="342"/>
  <c r="BC142" i="342"/>
  <c r="BA142" i="342"/>
  <c r="AZ142" i="342"/>
  <c r="AL142" i="342"/>
  <c r="AM142" i="342" s="1"/>
  <c r="AK142" i="342"/>
  <c r="AI142" i="342"/>
  <c r="AJ142" i="342" s="1"/>
  <c r="AH142" i="342"/>
  <c r="AG142" i="342"/>
  <c r="AF142" i="342"/>
  <c r="AE142" i="342"/>
  <c r="AD142" i="342"/>
  <c r="AC142" i="342"/>
  <c r="AB142" i="342"/>
  <c r="AA142" i="342"/>
  <c r="Z142" i="342"/>
  <c r="Y142" i="342"/>
  <c r="X142" i="342"/>
  <c r="W142" i="342"/>
  <c r="V142" i="342"/>
  <c r="U142" i="342"/>
  <c r="T142" i="342"/>
  <c r="S142" i="342"/>
  <c r="R142" i="342"/>
  <c r="Q142" i="342"/>
  <c r="P142" i="342"/>
  <c r="O142" i="342"/>
  <c r="N142" i="342"/>
  <c r="M142" i="342"/>
  <c r="L142" i="342"/>
  <c r="BE141" i="342"/>
  <c r="BB141" i="342"/>
  <c r="AY141" i="342"/>
  <c r="AN141" i="342"/>
  <c r="BP141" i="342" s="1"/>
  <c r="BM141" i="342"/>
  <c r="BH141" i="342"/>
  <c r="BG141" i="342"/>
  <c r="BF141" i="342"/>
  <c r="BD141" i="342"/>
  <c r="BC141" i="342"/>
  <c r="BA141" i="342"/>
  <c r="AZ141" i="342"/>
  <c r="AV141" i="342"/>
  <c r="AW141" i="342" s="1"/>
  <c r="AS141" i="342"/>
  <c r="AL141" i="342"/>
  <c r="AM141" i="342" s="1"/>
  <c r="AK141" i="342"/>
  <c r="AI141" i="342"/>
  <c r="AJ141" i="342" s="1"/>
  <c r="AH141" i="342"/>
  <c r="AG141" i="342"/>
  <c r="AF141" i="342"/>
  <c r="AE141" i="342"/>
  <c r="AD141" i="342"/>
  <c r="AC141" i="342"/>
  <c r="AB141" i="342"/>
  <c r="AA141" i="342"/>
  <c r="Z141" i="342"/>
  <c r="Y141" i="342"/>
  <c r="X141" i="342"/>
  <c r="W141" i="342"/>
  <c r="V141" i="342"/>
  <c r="U141" i="342"/>
  <c r="T141" i="342"/>
  <c r="S141" i="342"/>
  <c r="R141" i="342"/>
  <c r="Q141" i="342"/>
  <c r="P141" i="342"/>
  <c r="O141" i="342"/>
  <c r="N141" i="342"/>
  <c r="M141" i="342"/>
  <c r="L141" i="342"/>
  <c r="BE140" i="342"/>
  <c r="BB140" i="342"/>
  <c r="AY140" i="342"/>
  <c r="AN140" i="342"/>
  <c r="BM140" i="342" s="1"/>
  <c r="BH140" i="342"/>
  <c r="BG140" i="342"/>
  <c r="BF140" i="342"/>
  <c r="BD140" i="342"/>
  <c r="BC140" i="342"/>
  <c r="BA140" i="342"/>
  <c r="AZ140" i="342"/>
  <c r="AL140" i="342"/>
  <c r="AM140" i="342" s="1"/>
  <c r="AK140" i="342"/>
  <c r="AI140" i="342"/>
  <c r="AJ140" i="342" s="1"/>
  <c r="AH140" i="342"/>
  <c r="AG140" i="342"/>
  <c r="AF140" i="342"/>
  <c r="AE140" i="342"/>
  <c r="AD140" i="342"/>
  <c r="AC140" i="342"/>
  <c r="AB140" i="342"/>
  <c r="AA140" i="342"/>
  <c r="Z140" i="342"/>
  <c r="Y140" i="342"/>
  <c r="X140" i="342"/>
  <c r="W140" i="342"/>
  <c r="V140" i="342"/>
  <c r="U140" i="342"/>
  <c r="T140" i="342"/>
  <c r="S140" i="342"/>
  <c r="R140" i="342"/>
  <c r="Q140" i="342"/>
  <c r="P140" i="342"/>
  <c r="O140" i="342"/>
  <c r="N140" i="342"/>
  <c r="M140" i="342"/>
  <c r="L140" i="342"/>
  <c r="BE139" i="342"/>
  <c r="BB139" i="342"/>
  <c r="AY139" i="342"/>
  <c r="AN139" i="342"/>
  <c r="BO139" i="342" s="1"/>
  <c r="BH139" i="342"/>
  <c r="BG139" i="342"/>
  <c r="BF139" i="342"/>
  <c r="BD139" i="342"/>
  <c r="BC139" i="342"/>
  <c r="BA139" i="342"/>
  <c r="AZ139" i="342"/>
  <c r="AL139" i="342"/>
  <c r="AM139" i="342" s="1"/>
  <c r="AK139" i="342"/>
  <c r="AI139" i="342"/>
  <c r="AJ139" i="342" s="1"/>
  <c r="AH139" i="342"/>
  <c r="AG139" i="342"/>
  <c r="AF139" i="342"/>
  <c r="AE139" i="342"/>
  <c r="AD139" i="342"/>
  <c r="AC139" i="342"/>
  <c r="AB139" i="342"/>
  <c r="AA139" i="342"/>
  <c r="Z139" i="342"/>
  <c r="Y139" i="342"/>
  <c r="X139" i="342"/>
  <c r="W139" i="342"/>
  <c r="V139" i="342"/>
  <c r="U139" i="342"/>
  <c r="T139" i="342"/>
  <c r="S139" i="342"/>
  <c r="R139" i="342"/>
  <c r="Q139" i="342"/>
  <c r="P139" i="342"/>
  <c r="O139" i="342"/>
  <c r="N139" i="342"/>
  <c r="M139" i="342"/>
  <c r="L139" i="342"/>
  <c r="BE138" i="342"/>
  <c r="BB138" i="342"/>
  <c r="AY138" i="342"/>
  <c r="AN138" i="342"/>
  <c r="AT138" i="342" s="1"/>
  <c r="BH138" i="342"/>
  <c r="BJ138" i="342" s="1"/>
  <c r="BG138" i="342"/>
  <c r="BF138" i="342"/>
  <c r="BD138" i="342"/>
  <c r="BC138" i="342"/>
  <c r="BA138" i="342"/>
  <c r="AZ138" i="342"/>
  <c r="AL138" i="342"/>
  <c r="AM138" i="342" s="1"/>
  <c r="AK138" i="342"/>
  <c r="AI138" i="342"/>
  <c r="AJ138" i="342" s="1"/>
  <c r="AH138" i="342"/>
  <c r="AG138" i="342"/>
  <c r="AF138" i="342"/>
  <c r="AE138" i="342"/>
  <c r="AD138" i="342"/>
  <c r="AC138" i="342"/>
  <c r="AB138" i="342"/>
  <c r="AA138" i="342"/>
  <c r="Z138" i="342"/>
  <c r="Y138" i="342"/>
  <c r="X138" i="342"/>
  <c r="W138" i="342"/>
  <c r="V138" i="342"/>
  <c r="U138" i="342"/>
  <c r="T138" i="342"/>
  <c r="S138" i="342"/>
  <c r="R138" i="342"/>
  <c r="Q138" i="342"/>
  <c r="P138" i="342"/>
  <c r="O138" i="342"/>
  <c r="N138" i="342"/>
  <c r="M138" i="342"/>
  <c r="L138" i="342"/>
  <c r="BE137" i="342"/>
  <c r="BB137" i="342"/>
  <c r="AY137" i="342"/>
  <c r="AN137" i="342"/>
  <c r="BT137" i="342" s="1"/>
  <c r="BO137" i="342"/>
  <c r="BM137" i="342"/>
  <c r="BH137" i="342"/>
  <c r="BI137" i="342" s="1"/>
  <c r="BK137" i="342"/>
  <c r="BJ137" i="342"/>
  <c r="BG137" i="342"/>
  <c r="BF137" i="342"/>
  <c r="BD137" i="342"/>
  <c r="BC137" i="342"/>
  <c r="BA137" i="342"/>
  <c r="AZ137" i="342"/>
  <c r="AO137" i="342"/>
  <c r="AL137" i="342"/>
  <c r="AM137" i="342" s="1"/>
  <c r="AK137" i="342"/>
  <c r="AI137" i="342"/>
  <c r="AJ137" i="342" s="1"/>
  <c r="AH137" i="342"/>
  <c r="AG137" i="342"/>
  <c r="AF137" i="342"/>
  <c r="AE137" i="342"/>
  <c r="AD137" i="342"/>
  <c r="AC137" i="342"/>
  <c r="AB137" i="342"/>
  <c r="AA137" i="342"/>
  <c r="Z137" i="342"/>
  <c r="Y137" i="342"/>
  <c r="X137" i="342"/>
  <c r="W137" i="342"/>
  <c r="V137" i="342"/>
  <c r="U137" i="342"/>
  <c r="T137" i="342"/>
  <c r="S137" i="342"/>
  <c r="R137" i="342"/>
  <c r="Q137" i="342"/>
  <c r="P137" i="342"/>
  <c r="O137" i="342"/>
  <c r="N137" i="342"/>
  <c r="M137" i="342"/>
  <c r="L137" i="342"/>
  <c r="BE136" i="342"/>
  <c r="BB136" i="342"/>
  <c r="AY136" i="342"/>
  <c r="AN136" i="342"/>
  <c r="BL136" i="342" s="1"/>
  <c r="BH136" i="342"/>
  <c r="BG136" i="342"/>
  <c r="BF136" i="342"/>
  <c r="BD136" i="342"/>
  <c r="BC136" i="342"/>
  <c r="BA136" i="342"/>
  <c r="AZ136" i="342"/>
  <c r="AL136" i="342"/>
  <c r="AM136" i="342" s="1"/>
  <c r="AK136" i="342"/>
  <c r="AI136" i="342"/>
  <c r="AJ136" i="342" s="1"/>
  <c r="AH136" i="342"/>
  <c r="AG136" i="342"/>
  <c r="AF136" i="342"/>
  <c r="AE136" i="342"/>
  <c r="AD136" i="342"/>
  <c r="AC136" i="342"/>
  <c r="AB136" i="342"/>
  <c r="AA136" i="342"/>
  <c r="Z136" i="342"/>
  <c r="Y136" i="342"/>
  <c r="X136" i="342"/>
  <c r="W136" i="342"/>
  <c r="V136" i="342"/>
  <c r="U136" i="342"/>
  <c r="T136" i="342"/>
  <c r="S136" i="342"/>
  <c r="R136" i="342"/>
  <c r="Q136" i="342"/>
  <c r="P136" i="342"/>
  <c r="O136" i="342"/>
  <c r="N136" i="342"/>
  <c r="M136" i="342"/>
  <c r="L136" i="342"/>
  <c r="BE135" i="342"/>
  <c r="BB135" i="342"/>
  <c r="AY135" i="342"/>
  <c r="AN135" i="342"/>
  <c r="BH135" i="342"/>
  <c r="BG135" i="342"/>
  <c r="BF135" i="342"/>
  <c r="BD135" i="342"/>
  <c r="BC135" i="342"/>
  <c r="BA135" i="342"/>
  <c r="AZ135" i="342"/>
  <c r="AL135" i="342"/>
  <c r="AM135" i="342" s="1"/>
  <c r="AK135" i="342"/>
  <c r="AI135" i="342"/>
  <c r="AJ135" i="342" s="1"/>
  <c r="AH135" i="342"/>
  <c r="AG135" i="342"/>
  <c r="AF135" i="342"/>
  <c r="AE135" i="342"/>
  <c r="AD135" i="342"/>
  <c r="AC135" i="342"/>
  <c r="AB135" i="342"/>
  <c r="AA135" i="342"/>
  <c r="Z135" i="342"/>
  <c r="Y135" i="342"/>
  <c r="X135" i="342"/>
  <c r="W135" i="342"/>
  <c r="V135" i="342"/>
  <c r="U135" i="342"/>
  <c r="T135" i="342"/>
  <c r="S135" i="342"/>
  <c r="R135" i="342"/>
  <c r="Q135" i="342"/>
  <c r="P135" i="342"/>
  <c r="O135" i="342"/>
  <c r="N135" i="342"/>
  <c r="M135" i="342"/>
  <c r="L135" i="342"/>
  <c r="BE134" i="342"/>
  <c r="BB134" i="342"/>
  <c r="AY134" i="342"/>
  <c r="AN134" i="342"/>
  <c r="BM134" i="342" s="1"/>
  <c r="BH134" i="342"/>
  <c r="BK134" i="342" s="1"/>
  <c r="BG134" i="342"/>
  <c r="BF134" i="342"/>
  <c r="BD134" i="342"/>
  <c r="BC134" i="342"/>
  <c r="BA134" i="342"/>
  <c r="AZ134" i="342"/>
  <c r="AL134" i="342"/>
  <c r="AM134" i="342" s="1"/>
  <c r="AK134" i="342"/>
  <c r="AI134" i="342"/>
  <c r="AJ134" i="342" s="1"/>
  <c r="AH134" i="342"/>
  <c r="AG134" i="342"/>
  <c r="AF134" i="342"/>
  <c r="AE134" i="342"/>
  <c r="AD134" i="342"/>
  <c r="AC134" i="342"/>
  <c r="AB134" i="342"/>
  <c r="AA134" i="342"/>
  <c r="Z134" i="342"/>
  <c r="Y134" i="342"/>
  <c r="X134" i="342"/>
  <c r="W134" i="342"/>
  <c r="V134" i="342"/>
  <c r="U134" i="342"/>
  <c r="T134" i="342"/>
  <c r="S134" i="342"/>
  <c r="R134" i="342"/>
  <c r="Q134" i="342"/>
  <c r="P134" i="342"/>
  <c r="O134" i="342"/>
  <c r="N134" i="342"/>
  <c r="M134" i="342"/>
  <c r="L134" i="342"/>
  <c r="BE133" i="342"/>
  <c r="BB133" i="342"/>
  <c r="AY133" i="342"/>
  <c r="AN133" i="342"/>
  <c r="BR133" i="342" s="1"/>
  <c r="BH133" i="342"/>
  <c r="BI133" i="342" s="1"/>
  <c r="BG133" i="342"/>
  <c r="BF133" i="342"/>
  <c r="BD133" i="342"/>
  <c r="BC133" i="342"/>
  <c r="BA133" i="342"/>
  <c r="AZ133" i="342"/>
  <c r="AL133" i="342"/>
  <c r="AM133" i="342" s="1"/>
  <c r="AK133" i="342"/>
  <c r="AI133" i="342"/>
  <c r="AJ133" i="342" s="1"/>
  <c r="AH133" i="342"/>
  <c r="AG133" i="342"/>
  <c r="AF133" i="342"/>
  <c r="AE133" i="342"/>
  <c r="AD133" i="342"/>
  <c r="AC133" i="342"/>
  <c r="AB133" i="342"/>
  <c r="AA133" i="342"/>
  <c r="Z133" i="342"/>
  <c r="Y133" i="342"/>
  <c r="X133" i="342"/>
  <c r="W133" i="342"/>
  <c r="V133" i="342"/>
  <c r="U133" i="342"/>
  <c r="T133" i="342"/>
  <c r="S133" i="342"/>
  <c r="R133" i="342"/>
  <c r="Q133" i="342"/>
  <c r="P133" i="342"/>
  <c r="O133" i="342"/>
  <c r="N133" i="342"/>
  <c r="M133" i="342"/>
  <c r="L133" i="342"/>
  <c r="BE132" i="342"/>
  <c r="BB132" i="342"/>
  <c r="AY132" i="342"/>
  <c r="AN132" i="342"/>
  <c r="AR132" i="342" s="1"/>
  <c r="BH132" i="342"/>
  <c r="BG132" i="342"/>
  <c r="BF132" i="342"/>
  <c r="BD132" i="342"/>
  <c r="BC132" i="342"/>
  <c r="BA132" i="342"/>
  <c r="AZ132" i="342"/>
  <c r="AL132" i="342"/>
  <c r="AM132" i="342" s="1"/>
  <c r="AK132" i="342"/>
  <c r="AI132" i="342"/>
  <c r="AJ132" i="342" s="1"/>
  <c r="AH132" i="342"/>
  <c r="AG132" i="342"/>
  <c r="AF132" i="342"/>
  <c r="AE132" i="342"/>
  <c r="AD132" i="342"/>
  <c r="AC132" i="342"/>
  <c r="AB132" i="342"/>
  <c r="AA132" i="342"/>
  <c r="Z132" i="342"/>
  <c r="Y132" i="342"/>
  <c r="X132" i="342"/>
  <c r="W132" i="342"/>
  <c r="V132" i="342"/>
  <c r="U132" i="342"/>
  <c r="T132" i="342"/>
  <c r="S132" i="342"/>
  <c r="R132" i="342"/>
  <c r="Q132" i="342"/>
  <c r="P132" i="342"/>
  <c r="O132" i="342"/>
  <c r="N132" i="342"/>
  <c r="M132" i="342"/>
  <c r="L132" i="342"/>
  <c r="BE131" i="342"/>
  <c r="BB131" i="342"/>
  <c r="AY131" i="342"/>
  <c r="AN131" i="342"/>
  <c r="BT131" i="342" s="1"/>
  <c r="BH131" i="342"/>
  <c r="BG131" i="342"/>
  <c r="BF131" i="342"/>
  <c r="BD131" i="342"/>
  <c r="BC131" i="342"/>
  <c r="BA131" i="342"/>
  <c r="AZ131" i="342"/>
  <c r="AL131" i="342"/>
  <c r="AM131" i="342" s="1"/>
  <c r="AK131" i="342"/>
  <c r="AI131" i="342"/>
  <c r="AJ131" i="342" s="1"/>
  <c r="AH131" i="342"/>
  <c r="AG131" i="342"/>
  <c r="AF131" i="342"/>
  <c r="AE131" i="342"/>
  <c r="AD131" i="342"/>
  <c r="AC131" i="342"/>
  <c r="AB131" i="342"/>
  <c r="AA131" i="342"/>
  <c r="Z131" i="342"/>
  <c r="Y131" i="342"/>
  <c r="X131" i="342"/>
  <c r="W131" i="342"/>
  <c r="V131" i="342"/>
  <c r="U131" i="342"/>
  <c r="T131" i="342"/>
  <c r="S131" i="342"/>
  <c r="R131" i="342"/>
  <c r="Q131" i="342"/>
  <c r="P131" i="342"/>
  <c r="O131" i="342"/>
  <c r="N131" i="342"/>
  <c r="M131" i="342"/>
  <c r="L131" i="342"/>
  <c r="BE130" i="342"/>
  <c r="BB130" i="342"/>
  <c r="AY130" i="342"/>
  <c r="AN130" i="342"/>
  <c r="AU130" i="342" s="1"/>
  <c r="BH130" i="342"/>
  <c r="BJ130" i="342" s="1"/>
  <c r="BG130" i="342"/>
  <c r="BF130" i="342"/>
  <c r="BD130" i="342"/>
  <c r="BC130" i="342"/>
  <c r="BA130" i="342"/>
  <c r="AZ130" i="342"/>
  <c r="AL130" i="342"/>
  <c r="AM130" i="342" s="1"/>
  <c r="AK130" i="342"/>
  <c r="AI130" i="342"/>
  <c r="AJ130" i="342" s="1"/>
  <c r="AH130" i="342"/>
  <c r="AG130" i="342"/>
  <c r="AF130" i="342"/>
  <c r="AE130" i="342"/>
  <c r="AD130" i="342"/>
  <c r="AC130" i="342"/>
  <c r="AB130" i="342"/>
  <c r="AA130" i="342"/>
  <c r="Z130" i="342"/>
  <c r="Y130" i="342"/>
  <c r="X130" i="342"/>
  <c r="W130" i="342"/>
  <c r="V130" i="342"/>
  <c r="U130" i="342"/>
  <c r="T130" i="342"/>
  <c r="S130" i="342"/>
  <c r="R130" i="342"/>
  <c r="Q130" i="342"/>
  <c r="P130" i="342"/>
  <c r="O130" i="342"/>
  <c r="N130" i="342"/>
  <c r="M130" i="342"/>
  <c r="L130" i="342"/>
  <c r="BE129" i="342"/>
  <c r="BB129" i="342"/>
  <c r="AY129" i="342"/>
  <c r="AN129" i="342"/>
  <c r="AS129" i="342" s="1"/>
  <c r="BH129" i="342"/>
  <c r="BI129" i="342" s="1"/>
  <c r="BG129" i="342"/>
  <c r="BF129" i="342"/>
  <c r="BD129" i="342"/>
  <c r="BC129" i="342"/>
  <c r="BA129" i="342"/>
  <c r="AZ129" i="342"/>
  <c r="AL129" i="342"/>
  <c r="AM129" i="342" s="1"/>
  <c r="AK129" i="342"/>
  <c r="AI129" i="342"/>
  <c r="AJ129" i="342" s="1"/>
  <c r="AH129" i="342"/>
  <c r="AG129" i="342"/>
  <c r="AF129" i="342"/>
  <c r="AE129" i="342"/>
  <c r="AD129" i="342"/>
  <c r="AC129" i="342"/>
  <c r="AB129" i="342"/>
  <c r="AA129" i="342"/>
  <c r="Z129" i="342"/>
  <c r="Y129" i="342"/>
  <c r="X129" i="342"/>
  <c r="W129" i="342"/>
  <c r="V129" i="342"/>
  <c r="U129" i="342"/>
  <c r="T129" i="342"/>
  <c r="S129" i="342"/>
  <c r="R129" i="342"/>
  <c r="Q129" i="342"/>
  <c r="P129" i="342"/>
  <c r="O129" i="342"/>
  <c r="N129" i="342"/>
  <c r="M129" i="342"/>
  <c r="L129" i="342"/>
  <c r="BE128" i="342"/>
  <c r="BB128" i="342"/>
  <c r="AY128" i="342"/>
  <c r="AN128" i="342"/>
  <c r="BH128" i="342"/>
  <c r="BJ128" i="342" s="1"/>
  <c r="BG128" i="342"/>
  <c r="BF128" i="342"/>
  <c r="BD128" i="342"/>
  <c r="BC128" i="342"/>
  <c r="BA128" i="342"/>
  <c r="AZ128" i="342"/>
  <c r="AL128" i="342"/>
  <c r="AM128" i="342" s="1"/>
  <c r="AK128" i="342"/>
  <c r="AI128" i="342"/>
  <c r="AJ128" i="342" s="1"/>
  <c r="AH128" i="342"/>
  <c r="AG128" i="342"/>
  <c r="AF128" i="342"/>
  <c r="AE128" i="342"/>
  <c r="AD128" i="342"/>
  <c r="AC128" i="342"/>
  <c r="AB128" i="342"/>
  <c r="AA128" i="342"/>
  <c r="Z128" i="342"/>
  <c r="Y128" i="342"/>
  <c r="X128" i="342"/>
  <c r="W128" i="342"/>
  <c r="V128" i="342"/>
  <c r="U128" i="342"/>
  <c r="T128" i="342"/>
  <c r="S128" i="342"/>
  <c r="R128" i="342"/>
  <c r="Q128" i="342"/>
  <c r="P128" i="342"/>
  <c r="O128" i="342"/>
  <c r="N128" i="342"/>
  <c r="M128" i="342"/>
  <c r="L128" i="342"/>
  <c r="BE127" i="342"/>
  <c r="BB127" i="342"/>
  <c r="AY127" i="342"/>
  <c r="AN127" i="342"/>
  <c r="BT127" i="342" s="1"/>
  <c r="BH127" i="342"/>
  <c r="BJ127" i="342" s="1"/>
  <c r="BG127" i="342"/>
  <c r="BF127" i="342"/>
  <c r="BD127" i="342"/>
  <c r="BC127" i="342"/>
  <c r="BA127" i="342"/>
  <c r="AZ127" i="342"/>
  <c r="AL127" i="342"/>
  <c r="AM127" i="342" s="1"/>
  <c r="AK127" i="342"/>
  <c r="AI127" i="342"/>
  <c r="AJ127" i="342" s="1"/>
  <c r="AH127" i="342"/>
  <c r="AG127" i="342"/>
  <c r="AF127" i="342"/>
  <c r="AE127" i="342"/>
  <c r="AD127" i="342"/>
  <c r="AC127" i="342"/>
  <c r="AB127" i="342"/>
  <c r="AA127" i="342"/>
  <c r="Z127" i="342"/>
  <c r="Y127" i="342"/>
  <c r="X127" i="342"/>
  <c r="W127" i="342"/>
  <c r="V127" i="342"/>
  <c r="U127" i="342"/>
  <c r="T127" i="342"/>
  <c r="S127" i="342"/>
  <c r="R127" i="342"/>
  <c r="Q127" i="342"/>
  <c r="P127" i="342"/>
  <c r="O127" i="342"/>
  <c r="N127" i="342"/>
  <c r="M127" i="342"/>
  <c r="L127" i="342"/>
  <c r="BE126" i="342"/>
  <c r="BB126" i="342"/>
  <c r="AY126" i="342"/>
  <c r="AN126" i="342"/>
  <c r="BH126" i="342"/>
  <c r="BG126" i="342"/>
  <c r="BF126" i="342"/>
  <c r="BD126" i="342"/>
  <c r="BC126" i="342"/>
  <c r="BA126" i="342"/>
  <c r="AZ126" i="342"/>
  <c r="AL126" i="342"/>
  <c r="AM126" i="342" s="1"/>
  <c r="AK126" i="342"/>
  <c r="AI126" i="342"/>
  <c r="AJ126" i="342"/>
  <c r="AH126" i="342"/>
  <c r="AG126" i="342"/>
  <c r="AF126" i="342"/>
  <c r="AE126" i="342"/>
  <c r="AD126" i="342"/>
  <c r="AC126" i="342"/>
  <c r="AB126" i="342"/>
  <c r="AA126" i="342"/>
  <c r="Z126" i="342"/>
  <c r="Y126" i="342"/>
  <c r="X126" i="342"/>
  <c r="W126" i="342"/>
  <c r="V126" i="342"/>
  <c r="U126" i="342"/>
  <c r="T126" i="342"/>
  <c r="S126" i="342"/>
  <c r="R126" i="342"/>
  <c r="Q126" i="342"/>
  <c r="P126" i="342"/>
  <c r="O126" i="342"/>
  <c r="N126" i="342"/>
  <c r="M126" i="342"/>
  <c r="L126" i="342"/>
  <c r="BE125" i="342"/>
  <c r="BB125" i="342"/>
  <c r="AY125" i="342"/>
  <c r="AN125" i="342"/>
  <c r="BH125" i="342"/>
  <c r="BG125" i="342"/>
  <c r="BF125" i="342"/>
  <c r="BD125" i="342"/>
  <c r="BC125" i="342"/>
  <c r="BA125" i="342"/>
  <c r="AZ125" i="342"/>
  <c r="AL125" i="342"/>
  <c r="AM125" i="342" s="1"/>
  <c r="AK125" i="342"/>
  <c r="AI125" i="342"/>
  <c r="AJ125" i="342" s="1"/>
  <c r="AH125" i="342"/>
  <c r="AG125" i="342"/>
  <c r="AF125" i="342"/>
  <c r="AE125" i="342"/>
  <c r="AD125" i="342"/>
  <c r="AC125" i="342"/>
  <c r="AB125" i="342"/>
  <c r="AA125" i="342"/>
  <c r="Z125" i="342"/>
  <c r="Y125" i="342"/>
  <c r="X125" i="342"/>
  <c r="W125" i="342"/>
  <c r="V125" i="342"/>
  <c r="U125" i="342"/>
  <c r="T125" i="342"/>
  <c r="S125" i="342"/>
  <c r="R125" i="342"/>
  <c r="Q125" i="342"/>
  <c r="P125" i="342"/>
  <c r="O125" i="342"/>
  <c r="N125" i="342"/>
  <c r="M125" i="342"/>
  <c r="L125" i="342"/>
  <c r="BE124" i="342"/>
  <c r="BB124" i="342"/>
  <c r="AY124" i="342"/>
  <c r="AN124" i="342"/>
  <c r="BP124" i="342" s="1"/>
  <c r="BH124" i="342"/>
  <c r="BG124" i="342"/>
  <c r="BF124" i="342"/>
  <c r="BD124" i="342"/>
  <c r="BC124" i="342"/>
  <c r="BA124" i="342"/>
  <c r="AZ124" i="342"/>
  <c r="AL124" i="342"/>
  <c r="AM124" i="342" s="1"/>
  <c r="AK124" i="342"/>
  <c r="AI124" i="342"/>
  <c r="AJ124" i="342" s="1"/>
  <c r="AH124" i="342"/>
  <c r="AG124" i="342"/>
  <c r="AF124" i="342"/>
  <c r="AE124" i="342"/>
  <c r="AD124" i="342"/>
  <c r="AC124" i="342"/>
  <c r="AB124" i="342"/>
  <c r="AA124" i="342"/>
  <c r="Z124" i="342"/>
  <c r="Y124" i="342"/>
  <c r="X124" i="342"/>
  <c r="W124" i="342"/>
  <c r="V124" i="342"/>
  <c r="U124" i="342"/>
  <c r="T124" i="342"/>
  <c r="S124" i="342"/>
  <c r="R124" i="342"/>
  <c r="Q124" i="342"/>
  <c r="P124" i="342"/>
  <c r="O124" i="342"/>
  <c r="N124" i="342"/>
  <c r="M124" i="342"/>
  <c r="L124" i="342"/>
  <c r="BE123" i="342"/>
  <c r="BB123" i="342"/>
  <c r="AY123" i="342"/>
  <c r="AN123" i="342"/>
  <c r="BN123" i="342" s="1"/>
  <c r="BH123" i="342"/>
  <c r="BK123" i="342" s="1"/>
  <c r="BG123" i="342"/>
  <c r="BF123" i="342"/>
  <c r="BD123" i="342"/>
  <c r="BC123" i="342"/>
  <c r="BA123" i="342"/>
  <c r="AZ123" i="342"/>
  <c r="AV123" i="342"/>
  <c r="AW123" i="342" s="1"/>
  <c r="AL123" i="342"/>
  <c r="AM123" i="342" s="1"/>
  <c r="AK123" i="342"/>
  <c r="AI123" i="342"/>
  <c r="AJ123" i="342" s="1"/>
  <c r="AH123" i="342"/>
  <c r="AG123" i="342"/>
  <c r="AF123" i="342"/>
  <c r="AE123" i="342"/>
  <c r="AD123" i="342"/>
  <c r="AC123" i="342"/>
  <c r="AB123" i="342"/>
  <c r="AA123" i="342"/>
  <c r="Z123" i="342"/>
  <c r="Y123" i="342"/>
  <c r="X123" i="342"/>
  <c r="W123" i="342"/>
  <c r="V123" i="342"/>
  <c r="U123" i="342"/>
  <c r="T123" i="342"/>
  <c r="S123" i="342"/>
  <c r="R123" i="342"/>
  <c r="Q123" i="342"/>
  <c r="P123" i="342"/>
  <c r="O123" i="342"/>
  <c r="N123" i="342"/>
  <c r="M123" i="342"/>
  <c r="L123" i="342"/>
  <c r="BE122" i="342"/>
  <c r="BB122" i="342"/>
  <c r="AY122" i="342"/>
  <c r="AN122" i="342"/>
  <c r="AR122" i="342" s="1"/>
  <c r="BH122" i="342"/>
  <c r="BJ122" i="342" s="1"/>
  <c r="BG122" i="342"/>
  <c r="BF122" i="342"/>
  <c r="BD122" i="342"/>
  <c r="BC122" i="342"/>
  <c r="BA122" i="342"/>
  <c r="AZ122" i="342"/>
  <c r="AP122" i="342"/>
  <c r="AQ122" i="342" s="1"/>
  <c r="AL122" i="342"/>
  <c r="AM122" i="342" s="1"/>
  <c r="AK122" i="342"/>
  <c r="AI122" i="342"/>
  <c r="AJ122" i="342" s="1"/>
  <c r="AH122" i="342"/>
  <c r="AG122" i="342"/>
  <c r="AF122" i="342"/>
  <c r="AE122" i="342"/>
  <c r="AD122" i="342"/>
  <c r="AC122" i="342"/>
  <c r="AB122" i="342"/>
  <c r="AA122" i="342"/>
  <c r="Z122" i="342"/>
  <c r="Y122" i="342"/>
  <c r="X122" i="342"/>
  <c r="W122" i="342"/>
  <c r="V122" i="342"/>
  <c r="U122" i="342"/>
  <c r="T122" i="342"/>
  <c r="S122" i="342"/>
  <c r="R122" i="342"/>
  <c r="Q122" i="342"/>
  <c r="P122" i="342"/>
  <c r="O122" i="342"/>
  <c r="N122" i="342"/>
  <c r="M122" i="342"/>
  <c r="L122" i="342"/>
  <c r="BE121" i="342"/>
  <c r="BB121" i="342"/>
  <c r="AY121" i="342"/>
  <c r="AN121" i="342"/>
  <c r="AV121" i="342" s="1"/>
  <c r="AW121" i="342" s="1"/>
  <c r="BH121" i="342"/>
  <c r="BJ121" i="342" s="1"/>
  <c r="BK121" i="342"/>
  <c r="BG121" i="342"/>
  <c r="BF121" i="342"/>
  <c r="BD121" i="342"/>
  <c r="BC121" i="342"/>
  <c r="BA121" i="342"/>
  <c r="AZ121" i="342"/>
  <c r="AL121" i="342"/>
  <c r="AM121" i="342" s="1"/>
  <c r="AK121" i="342"/>
  <c r="AI121" i="342"/>
  <c r="AJ121" i="342" s="1"/>
  <c r="AH121" i="342"/>
  <c r="AG121" i="342"/>
  <c r="AF121" i="342"/>
  <c r="AE121" i="342"/>
  <c r="AD121" i="342"/>
  <c r="AC121" i="342"/>
  <c r="AB121" i="342"/>
  <c r="AA121" i="342"/>
  <c r="Z121" i="342"/>
  <c r="Y121" i="342"/>
  <c r="X121" i="342"/>
  <c r="W121" i="342"/>
  <c r="V121" i="342"/>
  <c r="U121" i="342"/>
  <c r="T121" i="342"/>
  <c r="S121" i="342"/>
  <c r="R121" i="342"/>
  <c r="Q121" i="342"/>
  <c r="P121" i="342"/>
  <c r="O121" i="342"/>
  <c r="N121" i="342"/>
  <c r="M121" i="342"/>
  <c r="L121" i="342"/>
  <c r="BE120" i="342"/>
  <c r="BB120" i="342"/>
  <c r="AY120" i="342"/>
  <c r="AN120" i="342"/>
  <c r="BM120" i="342" s="1"/>
  <c r="BH120" i="342"/>
  <c r="BG120" i="342"/>
  <c r="BF120" i="342"/>
  <c r="BD120" i="342"/>
  <c r="BC120" i="342"/>
  <c r="BA120" i="342"/>
  <c r="AZ120" i="342"/>
  <c r="AL120" i="342"/>
  <c r="AM120" i="342" s="1"/>
  <c r="AK120" i="342"/>
  <c r="AI120" i="342"/>
  <c r="AJ120" i="342" s="1"/>
  <c r="AH120" i="342"/>
  <c r="AG120" i="342"/>
  <c r="AF120" i="342"/>
  <c r="AE120" i="342"/>
  <c r="AD120" i="342"/>
  <c r="AC120" i="342"/>
  <c r="AB120" i="342"/>
  <c r="AA120" i="342"/>
  <c r="Z120" i="342"/>
  <c r="Y120" i="342"/>
  <c r="X120" i="342"/>
  <c r="W120" i="342"/>
  <c r="V120" i="342"/>
  <c r="U120" i="342"/>
  <c r="T120" i="342"/>
  <c r="S120" i="342"/>
  <c r="R120" i="342"/>
  <c r="Q120" i="342"/>
  <c r="P120" i="342"/>
  <c r="O120" i="342"/>
  <c r="N120" i="342"/>
  <c r="M120" i="342"/>
  <c r="L120" i="342"/>
  <c r="BE119" i="342"/>
  <c r="BB119" i="342"/>
  <c r="AY119" i="342"/>
  <c r="AN119" i="342"/>
  <c r="BH119" i="342"/>
  <c r="BG119" i="342"/>
  <c r="BF119" i="342"/>
  <c r="BD119" i="342"/>
  <c r="BC119" i="342"/>
  <c r="BA119" i="342"/>
  <c r="AZ119" i="342"/>
  <c r="AL119" i="342"/>
  <c r="AM119" i="342" s="1"/>
  <c r="AK119" i="342"/>
  <c r="AI119" i="342"/>
  <c r="AJ119" i="342" s="1"/>
  <c r="AH119" i="342"/>
  <c r="AG119" i="342"/>
  <c r="AF119" i="342"/>
  <c r="AE119" i="342"/>
  <c r="AD119" i="342"/>
  <c r="AC119" i="342"/>
  <c r="AB119" i="342"/>
  <c r="AA119" i="342"/>
  <c r="Z119" i="342"/>
  <c r="Y119" i="342"/>
  <c r="X119" i="342"/>
  <c r="W119" i="342"/>
  <c r="V119" i="342"/>
  <c r="U119" i="342"/>
  <c r="T119" i="342"/>
  <c r="S119" i="342"/>
  <c r="R119" i="342"/>
  <c r="Q119" i="342"/>
  <c r="P119" i="342"/>
  <c r="O119" i="342"/>
  <c r="N119" i="342"/>
  <c r="M119" i="342"/>
  <c r="L119" i="342"/>
  <c r="BE118" i="342"/>
  <c r="BB118" i="342"/>
  <c r="AY118" i="342"/>
  <c r="AN118" i="342"/>
  <c r="BH118" i="342"/>
  <c r="BG118" i="342"/>
  <c r="BF118" i="342"/>
  <c r="BD118" i="342"/>
  <c r="BC118" i="342"/>
  <c r="BA118" i="342"/>
  <c r="AZ118" i="342"/>
  <c r="AL118" i="342"/>
  <c r="AM118" i="342" s="1"/>
  <c r="AK118" i="342"/>
  <c r="AI118" i="342"/>
  <c r="AJ118" i="342" s="1"/>
  <c r="AH118" i="342"/>
  <c r="AG118" i="342"/>
  <c r="AF118" i="342"/>
  <c r="AE118" i="342"/>
  <c r="AD118" i="342"/>
  <c r="AC118" i="342"/>
  <c r="AB118" i="342"/>
  <c r="AA118" i="342"/>
  <c r="Z118" i="342"/>
  <c r="Y118" i="342"/>
  <c r="X118" i="342"/>
  <c r="W118" i="342"/>
  <c r="V118" i="342"/>
  <c r="U118" i="342"/>
  <c r="T118" i="342"/>
  <c r="S118" i="342"/>
  <c r="R118" i="342"/>
  <c r="Q118" i="342"/>
  <c r="P118" i="342"/>
  <c r="O118" i="342"/>
  <c r="N118" i="342"/>
  <c r="M118" i="342"/>
  <c r="L118" i="342"/>
  <c r="BE117" i="342"/>
  <c r="BB117" i="342"/>
  <c r="AY117" i="342"/>
  <c r="AN117" i="342"/>
  <c r="BR117" i="342" s="1"/>
  <c r="BH117" i="342"/>
  <c r="BG117" i="342"/>
  <c r="BF117" i="342"/>
  <c r="BD117" i="342"/>
  <c r="BC117" i="342"/>
  <c r="BA117" i="342"/>
  <c r="AZ117" i="342"/>
  <c r="AL117" i="342"/>
  <c r="AM117" i="342" s="1"/>
  <c r="AK117" i="342"/>
  <c r="AI117" i="342"/>
  <c r="AJ117" i="342" s="1"/>
  <c r="AH117" i="342"/>
  <c r="AG117" i="342"/>
  <c r="AF117" i="342"/>
  <c r="AE117" i="342"/>
  <c r="AD117" i="342"/>
  <c r="AC117" i="342"/>
  <c r="AB117" i="342"/>
  <c r="AA117" i="342"/>
  <c r="Z117" i="342"/>
  <c r="Y117" i="342"/>
  <c r="X117" i="342"/>
  <c r="W117" i="342"/>
  <c r="V117" i="342"/>
  <c r="U117" i="342"/>
  <c r="T117" i="342"/>
  <c r="S117" i="342"/>
  <c r="R117" i="342"/>
  <c r="Q117" i="342"/>
  <c r="P117" i="342"/>
  <c r="O117" i="342"/>
  <c r="N117" i="342"/>
  <c r="M117" i="342"/>
  <c r="L117" i="342"/>
  <c r="BE116" i="342"/>
  <c r="BB116" i="342"/>
  <c r="AY116" i="342"/>
  <c r="AN116" i="342"/>
  <c r="BM116" i="342" s="1"/>
  <c r="BH116" i="342"/>
  <c r="BJ116" i="342" s="1"/>
  <c r="BG116" i="342"/>
  <c r="BF116" i="342"/>
  <c r="BD116" i="342"/>
  <c r="BC116" i="342"/>
  <c r="BA116" i="342"/>
  <c r="AZ116" i="342"/>
  <c r="AL116" i="342"/>
  <c r="AM116" i="342" s="1"/>
  <c r="AK116" i="342"/>
  <c r="AI116" i="342"/>
  <c r="AJ116" i="342" s="1"/>
  <c r="AH116" i="342"/>
  <c r="AG116" i="342"/>
  <c r="AF116" i="342"/>
  <c r="AE116" i="342"/>
  <c r="AD116" i="342"/>
  <c r="AC116" i="342"/>
  <c r="AB116" i="342"/>
  <c r="AA116" i="342"/>
  <c r="Z116" i="342"/>
  <c r="Y116" i="342"/>
  <c r="X116" i="342"/>
  <c r="W116" i="342"/>
  <c r="V116" i="342"/>
  <c r="U116" i="342"/>
  <c r="T116" i="342"/>
  <c r="S116" i="342"/>
  <c r="R116" i="342"/>
  <c r="Q116" i="342"/>
  <c r="P116" i="342"/>
  <c r="O116" i="342"/>
  <c r="N116" i="342"/>
  <c r="M116" i="342"/>
  <c r="L116" i="342"/>
  <c r="BE115" i="342"/>
  <c r="BB115" i="342"/>
  <c r="AY115" i="342"/>
  <c r="AN115" i="342"/>
  <c r="AO115" i="342" s="1"/>
  <c r="BH115" i="342"/>
  <c r="BG115" i="342"/>
  <c r="BF115" i="342"/>
  <c r="BD115" i="342"/>
  <c r="BC115" i="342"/>
  <c r="BA115" i="342"/>
  <c r="AZ115" i="342"/>
  <c r="AL115" i="342"/>
  <c r="AM115" i="342" s="1"/>
  <c r="AK115" i="342"/>
  <c r="AI115" i="342"/>
  <c r="AJ115" i="342" s="1"/>
  <c r="AH115" i="342"/>
  <c r="AG115" i="342"/>
  <c r="AF115" i="342"/>
  <c r="AE115" i="342"/>
  <c r="AD115" i="342"/>
  <c r="AC115" i="342"/>
  <c r="AB115" i="342"/>
  <c r="AA115" i="342"/>
  <c r="Z115" i="342"/>
  <c r="Y115" i="342"/>
  <c r="X115" i="342"/>
  <c r="W115" i="342"/>
  <c r="V115" i="342"/>
  <c r="U115" i="342"/>
  <c r="T115" i="342"/>
  <c r="S115" i="342"/>
  <c r="R115" i="342"/>
  <c r="Q115" i="342"/>
  <c r="P115" i="342"/>
  <c r="O115" i="342"/>
  <c r="N115" i="342"/>
  <c r="M115" i="342"/>
  <c r="L115" i="342"/>
  <c r="BE114" i="342"/>
  <c r="BB114" i="342"/>
  <c r="AY114" i="342"/>
  <c r="AN114" i="342"/>
  <c r="BN114" i="342" s="1"/>
  <c r="BH114" i="342"/>
  <c r="BG114" i="342"/>
  <c r="BF114" i="342"/>
  <c r="BD114" i="342"/>
  <c r="BC114" i="342"/>
  <c r="BA114" i="342"/>
  <c r="AZ114" i="342"/>
  <c r="AL114" i="342"/>
  <c r="AM114" i="342" s="1"/>
  <c r="AK114" i="342"/>
  <c r="AI114" i="342"/>
  <c r="AJ114" i="342" s="1"/>
  <c r="AH114" i="342"/>
  <c r="AG114" i="342"/>
  <c r="AF114" i="342"/>
  <c r="AE114" i="342"/>
  <c r="AD114" i="342"/>
  <c r="AC114" i="342"/>
  <c r="AB114" i="342"/>
  <c r="AA114" i="342"/>
  <c r="Z114" i="342"/>
  <c r="Y114" i="342"/>
  <c r="X114" i="342"/>
  <c r="W114" i="342"/>
  <c r="V114" i="342"/>
  <c r="U114" i="342"/>
  <c r="T114" i="342"/>
  <c r="S114" i="342"/>
  <c r="R114" i="342"/>
  <c r="Q114" i="342"/>
  <c r="P114" i="342"/>
  <c r="O114" i="342"/>
  <c r="N114" i="342"/>
  <c r="M114" i="342"/>
  <c r="L114" i="342"/>
  <c r="BE113" i="342"/>
  <c r="BB113" i="342"/>
  <c r="AY113" i="342"/>
  <c r="AN113" i="342"/>
  <c r="BH113" i="342"/>
  <c r="BK113" i="342" s="1"/>
  <c r="BG113" i="342"/>
  <c r="BF113" i="342"/>
  <c r="BD113" i="342"/>
  <c r="BC113" i="342"/>
  <c r="BA113" i="342"/>
  <c r="AZ113" i="342"/>
  <c r="AL113" i="342"/>
  <c r="AM113" i="342" s="1"/>
  <c r="AK113" i="342"/>
  <c r="AI113" i="342"/>
  <c r="AJ113" i="342" s="1"/>
  <c r="AH113" i="342"/>
  <c r="AG113" i="342"/>
  <c r="AF113" i="342"/>
  <c r="AE113" i="342"/>
  <c r="AD113" i="342"/>
  <c r="AC113" i="342"/>
  <c r="AB113" i="342"/>
  <c r="AA113" i="342"/>
  <c r="Z113" i="342"/>
  <c r="Y113" i="342"/>
  <c r="X113" i="342"/>
  <c r="W113" i="342"/>
  <c r="V113" i="342"/>
  <c r="U113" i="342"/>
  <c r="T113" i="342"/>
  <c r="S113" i="342"/>
  <c r="R113" i="342"/>
  <c r="Q113" i="342"/>
  <c r="P113" i="342"/>
  <c r="O113" i="342"/>
  <c r="N113" i="342"/>
  <c r="M113" i="342"/>
  <c r="L113" i="342"/>
  <c r="BE112" i="342"/>
  <c r="BB112" i="342"/>
  <c r="AY112" i="342"/>
  <c r="AN112" i="342"/>
  <c r="BH112" i="342"/>
  <c r="BG112" i="342"/>
  <c r="BF112" i="342"/>
  <c r="BD112" i="342"/>
  <c r="BC112" i="342"/>
  <c r="BA112" i="342"/>
  <c r="AZ112" i="342"/>
  <c r="AL112" i="342"/>
  <c r="AM112" i="342" s="1"/>
  <c r="AK112" i="342"/>
  <c r="AI112" i="342"/>
  <c r="AJ112" i="342" s="1"/>
  <c r="AH112" i="342"/>
  <c r="AG112" i="342"/>
  <c r="AF112" i="342"/>
  <c r="AE112" i="342"/>
  <c r="AD112" i="342"/>
  <c r="AC112" i="342"/>
  <c r="AB112" i="342"/>
  <c r="AA112" i="342"/>
  <c r="Z112" i="342"/>
  <c r="Y112" i="342"/>
  <c r="X112" i="342"/>
  <c r="W112" i="342"/>
  <c r="V112" i="342"/>
  <c r="U112" i="342"/>
  <c r="T112" i="342"/>
  <c r="S112" i="342"/>
  <c r="R112" i="342"/>
  <c r="Q112" i="342"/>
  <c r="P112" i="342"/>
  <c r="O112" i="342"/>
  <c r="N112" i="342"/>
  <c r="M112" i="342"/>
  <c r="L112" i="342"/>
  <c r="BE111" i="342"/>
  <c r="BB111" i="342"/>
  <c r="AY111" i="342"/>
  <c r="AN111" i="342"/>
  <c r="BH111" i="342"/>
  <c r="BG111" i="342"/>
  <c r="BF111" i="342"/>
  <c r="BD111" i="342"/>
  <c r="BC111" i="342"/>
  <c r="BA111" i="342"/>
  <c r="AZ111" i="342"/>
  <c r="AL111" i="342"/>
  <c r="AM111" i="342" s="1"/>
  <c r="AK111" i="342"/>
  <c r="AI111" i="342"/>
  <c r="AJ111" i="342" s="1"/>
  <c r="AH111" i="342"/>
  <c r="AG111" i="342"/>
  <c r="AF111" i="342"/>
  <c r="AE111" i="342"/>
  <c r="AD111" i="342"/>
  <c r="AC111" i="342"/>
  <c r="AB111" i="342"/>
  <c r="AA111" i="342"/>
  <c r="Z111" i="342"/>
  <c r="Y111" i="342"/>
  <c r="X111" i="342"/>
  <c r="W111" i="342"/>
  <c r="V111" i="342"/>
  <c r="U111" i="342"/>
  <c r="T111" i="342"/>
  <c r="S111" i="342"/>
  <c r="R111" i="342"/>
  <c r="Q111" i="342"/>
  <c r="P111" i="342"/>
  <c r="O111" i="342"/>
  <c r="N111" i="342"/>
  <c r="M111" i="342"/>
  <c r="L111" i="342"/>
  <c r="BE110" i="342"/>
  <c r="BB110" i="342"/>
  <c r="AY110" i="342"/>
  <c r="AN110" i="342"/>
  <c r="BL110" i="342" s="1"/>
  <c r="BH110" i="342"/>
  <c r="BG110" i="342"/>
  <c r="BF110" i="342"/>
  <c r="BD110" i="342"/>
  <c r="BC110" i="342"/>
  <c r="BA110" i="342"/>
  <c r="AZ110" i="342"/>
  <c r="AL110" i="342"/>
  <c r="AM110" i="342" s="1"/>
  <c r="AK110" i="342"/>
  <c r="AI110" i="342"/>
  <c r="AJ110" i="342" s="1"/>
  <c r="AH110" i="342"/>
  <c r="AG110" i="342"/>
  <c r="AF110" i="342"/>
  <c r="AE110" i="342"/>
  <c r="AD110" i="342"/>
  <c r="AC110" i="342"/>
  <c r="AB110" i="342"/>
  <c r="AA110" i="342"/>
  <c r="Z110" i="342"/>
  <c r="Y110" i="342"/>
  <c r="X110" i="342"/>
  <c r="W110" i="342"/>
  <c r="V110" i="342"/>
  <c r="U110" i="342"/>
  <c r="T110" i="342"/>
  <c r="S110" i="342"/>
  <c r="R110" i="342"/>
  <c r="Q110" i="342"/>
  <c r="P110" i="342"/>
  <c r="O110" i="342"/>
  <c r="N110" i="342"/>
  <c r="M110" i="342"/>
  <c r="L110" i="342"/>
  <c r="BE109" i="342"/>
  <c r="BB109" i="342"/>
  <c r="AY109" i="342"/>
  <c r="AN109" i="342"/>
  <c r="BO109" i="342" s="1"/>
  <c r="BH109" i="342"/>
  <c r="BG109" i="342"/>
  <c r="BF109" i="342"/>
  <c r="BD109" i="342"/>
  <c r="BC109" i="342"/>
  <c r="BA109" i="342"/>
  <c r="AZ109" i="342"/>
  <c r="AL109" i="342"/>
  <c r="AM109" i="342" s="1"/>
  <c r="AK109" i="342"/>
  <c r="AI109" i="342"/>
  <c r="AJ109" i="342" s="1"/>
  <c r="AH109" i="342"/>
  <c r="AG109" i="342"/>
  <c r="AF109" i="342"/>
  <c r="AE109" i="342"/>
  <c r="AD109" i="342"/>
  <c r="AC109" i="342"/>
  <c r="AB109" i="342"/>
  <c r="AA109" i="342"/>
  <c r="Z109" i="342"/>
  <c r="Y109" i="342"/>
  <c r="X109" i="342"/>
  <c r="W109" i="342"/>
  <c r="V109" i="342"/>
  <c r="U109" i="342"/>
  <c r="T109" i="342"/>
  <c r="S109" i="342"/>
  <c r="R109" i="342"/>
  <c r="Q109" i="342"/>
  <c r="P109" i="342"/>
  <c r="O109" i="342"/>
  <c r="N109" i="342"/>
  <c r="M109" i="342"/>
  <c r="L109" i="342"/>
  <c r="BE108" i="342"/>
  <c r="BB108" i="342"/>
  <c r="AY108" i="342"/>
  <c r="AN108" i="342"/>
  <c r="BN108" i="342" s="1"/>
  <c r="BH108" i="342"/>
  <c r="BI108" i="342" s="1"/>
  <c r="BJ108" i="342"/>
  <c r="BG108" i="342"/>
  <c r="BF108" i="342"/>
  <c r="BD108" i="342"/>
  <c r="BC108" i="342"/>
  <c r="BA108" i="342"/>
  <c r="AZ108" i="342"/>
  <c r="AL108" i="342"/>
  <c r="AM108" i="342" s="1"/>
  <c r="AK108" i="342"/>
  <c r="AI108" i="342"/>
  <c r="AJ108" i="342" s="1"/>
  <c r="AH108" i="342"/>
  <c r="AG108" i="342"/>
  <c r="AF108" i="342"/>
  <c r="AE108" i="342"/>
  <c r="AD108" i="342"/>
  <c r="AC108" i="342"/>
  <c r="AB108" i="342"/>
  <c r="AA108" i="342"/>
  <c r="Z108" i="342"/>
  <c r="Y108" i="342"/>
  <c r="X108" i="342"/>
  <c r="W108" i="342"/>
  <c r="V108" i="342"/>
  <c r="U108" i="342"/>
  <c r="T108" i="342"/>
  <c r="S108" i="342"/>
  <c r="R108" i="342"/>
  <c r="Q108" i="342"/>
  <c r="P108" i="342"/>
  <c r="O108" i="342"/>
  <c r="N108" i="342"/>
  <c r="M108" i="342"/>
  <c r="L108" i="342"/>
  <c r="BE107" i="342"/>
  <c r="BB107" i="342"/>
  <c r="AY107" i="342"/>
  <c r="AN107" i="342"/>
  <c r="BH107" i="342"/>
  <c r="BJ107" i="342" s="1"/>
  <c r="BI107" i="342"/>
  <c r="BG107" i="342"/>
  <c r="BF107" i="342"/>
  <c r="BD107" i="342"/>
  <c r="BC107" i="342"/>
  <c r="BA107" i="342"/>
  <c r="AZ107" i="342"/>
  <c r="AL107" i="342"/>
  <c r="AM107" i="342" s="1"/>
  <c r="AK107" i="342"/>
  <c r="AI107" i="342"/>
  <c r="AJ107" i="342" s="1"/>
  <c r="AH107" i="342"/>
  <c r="AG107" i="342"/>
  <c r="AF107" i="342"/>
  <c r="AE107" i="342"/>
  <c r="AD107" i="342"/>
  <c r="AC107" i="342"/>
  <c r="AB107" i="342"/>
  <c r="AA107" i="342"/>
  <c r="Z107" i="342"/>
  <c r="Y107" i="342"/>
  <c r="X107" i="342"/>
  <c r="W107" i="342"/>
  <c r="V107" i="342"/>
  <c r="U107" i="342"/>
  <c r="T107" i="342"/>
  <c r="S107" i="342"/>
  <c r="R107" i="342"/>
  <c r="Q107" i="342"/>
  <c r="P107" i="342"/>
  <c r="O107" i="342"/>
  <c r="N107" i="342"/>
  <c r="M107" i="342"/>
  <c r="L107" i="342"/>
  <c r="BE106" i="342"/>
  <c r="BB106" i="342"/>
  <c r="AY106" i="342"/>
  <c r="AN106" i="342"/>
  <c r="BH106" i="342"/>
  <c r="BK106" i="342" s="1"/>
  <c r="BJ106" i="342"/>
  <c r="BG106" i="342"/>
  <c r="BF106" i="342"/>
  <c r="BD106" i="342"/>
  <c r="BC106" i="342"/>
  <c r="BA106" i="342"/>
  <c r="AZ106" i="342"/>
  <c r="AL106" i="342"/>
  <c r="AM106" i="342" s="1"/>
  <c r="AK106" i="342"/>
  <c r="AI106" i="342"/>
  <c r="AJ106" i="342" s="1"/>
  <c r="AH106" i="342"/>
  <c r="AG106" i="342"/>
  <c r="AF106" i="342"/>
  <c r="AE106" i="342"/>
  <c r="AD106" i="342"/>
  <c r="AC106" i="342"/>
  <c r="AB106" i="342"/>
  <c r="AA106" i="342"/>
  <c r="Z106" i="342"/>
  <c r="Y106" i="342"/>
  <c r="X106" i="342"/>
  <c r="W106" i="342"/>
  <c r="V106" i="342"/>
  <c r="U106" i="342"/>
  <c r="T106" i="342"/>
  <c r="S106" i="342"/>
  <c r="R106" i="342"/>
  <c r="Q106" i="342"/>
  <c r="P106" i="342"/>
  <c r="O106" i="342"/>
  <c r="N106" i="342"/>
  <c r="M106" i="342"/>
  <c r="L106" i="342"/>
  <c r="BE105" i="342"/>
  <c r="BB105" i="342"/>
  <c r="AY105" i="342"/>
  <c r="AN105" i="342"/>
  <c r="AT105" i="342" s="1"/>
  <c r="BH105" i="342"/>
  <c r="BG105" i="342"/>
  <c r="BF105" i="342"/>
  <c r="BD105" i="342"/>
  <c r="BC105" i="342"/>
  <c r="BA105" i="342"/>
  <c r="AZ105" i="342"/>
  <c r="AL105" i="342"/>
  <c r="AM105" i="342" s="1"/>
  <c r="AK105" i="342"/>
  <c r="AI105" i="342"/>
  <c r="AJ105" i="342" s="1"/>
  <c r="AH105" i="342"/>
  <c r="AG105" i="342"/>
  <c r="AF105" i="342"/>
  <c r="AE105" i="342"/>
  <c r="AD105" i="342"/>
  <c r="AC105" i="342"/>
  <c r="AB105" i="342"/>
  <c r="AA105" i="342"/>
  <c r="Z105" i="342"/>
  <c r="Y105" i="342"/>
  <c r="X105" i="342"/>
  <c r="W105" i="342"/>
  <c r="V105" i="342"/>
  <c r="U105" i="342"/>
  <c r="T105" i="342"/>
  <c r="S105" i="342"/>
  <c r="R105" i="342"/>
  <c r="Q105" i="342"/>
  <c r="P105" i="342"/>
  <c r="O105" i="342"/>
  <c r="N105" i="342"/>
  <c r="M105" i="342"/>
  <c r="L105" i="342"/>
  <c r="BE104" i="342"/>
  <c r="BB104" i="342"/>
  <c r="AY104" i="342"/>
  <c r="AN104" i="342"/>
  <c r="BP104" i="342" s="1"/>
  <c r="BH104" i="342"/>
  <c r="BG104" i="342"/>
  <c r="BF104" i="342"/>
  <c r="BD104" i="342"/>
  <c r="BC104" i="342"/>
  <c r="BA104" i="342"/>
  <c r="AZ104" i="342"/>
  <c r="AL104" i="342"/>
  <c r="AM104" i="342" s="1"/>
  <c r="AK104" i="342"/>
  <c r="AI104" i="342"/>
  <c r="AJ104" i="342" s="1"/>
  <c r="AH104" i="342"/>
  <c r="AG104" i="342"/>
  <c r="AF104" i="342"/>
  <c r="AE104" i="342"/>
  <c r="AD104" i="342"/>
  <c r="AC104" i="342"/>
  <c r="AB104" i="342"/>
  <c r="AA104" i="342"/>
  <c r="Z104" i="342"/>
  <c r="Y104" i="342"/>
  <c r="X104" i="342"/>
  <c r="W104" i="342"/>
  <c r="V104" i="342"/>
  <c r="U104" i="342"/>
  <c r="T104" i="342"/>
  <c r="S104" i="342"/>
  <c r="R104" i="342"/>
  <c r="Q104" i="342"/>
  <c r="P104" i="342"/>
  <c r="O104" i="342"/>
  <c r="N104" i="342"/>
  <c r="M104" i="342"/>
  <c r="L104" i="342"/>
  <c r="BE103" i="342"/>
  <c r="BB103" i="342"/>
  <c r="AY103" i="342"/>
  <c r="AN103" i="342"/>
  <c r="AU103" i="342" s="1"/>
  <c r="BH103" i="342"/>
  <c r="BG103" i="342"/>
  <c r="BF103" i="342"/>
  <c r="BD103" i="342"/>
  <c r="BC103" i="342"/>
  <c r="BA103" i="342"/>
  <c r="AZ103" i="342"/>
  <c r="AL103" i="342"/>
  <c r="AM103" i="342" s="1"/>
  <c r="AK103" i="342"/>
  <c r="AI103" i="342"/>
  <c r="AJ103" i="342" s="1"/>
  <c r="AH103" i="342"/>
  <c r="AG103" i="342"/>
  <c r="AF103" i="342"/>
  <c r="AE103" i="342"/>
  <c r="AD103" i="342"/>
  <c r="AC103" i="342"/>
  <c r="AB103" i="342"/>
  <c r="AA103" i="342"/>
  <c r="Z103" i="342"/>
  <c r="Y103" i="342"/>
  <c r="X103" i="342"/>
  <c r="W103" i="342"/>
  <c r="V103" i="342"/>
  <c r="U103" i="342"/>
  <c r="T103" i="342"/>
  <c r="S103" i="342"/>
  <c r="R103" i="342"/>
  <c r="Q103" i="342"/>
  <c r="P103" i="342"/>
  <c r="O103" i="342"/>
  <c r="N103" i="342"/>
  <c r="M103" i="342"/>
  <c r="L103" i="342"/>
  <c r="BE102" i="342"/>
  <c r="BB102" i="342"/>
  <c r="AY102" i="342"/>
  <c r="AN102" i="342"/>
  <c r="BL102" i="342" s="1"/>
  <c r="BH102" i="342"/>
  <c r="BK102" i="342" s="1"/>
  <c r="BJ102" i="342"/>
  <c r="BG102" i="342"/>
  <c r="BF102" i="342"/>
  <c r="BD102" i="342"/>
  <c r="BC102" i="342"/>
  <c r="BA102" i="342"/>
  <c r="AZ102" i="342"/>
  <c r="AL102" i="342"/>
  <c r="AM102" i="342" s="1"/>
  <c r="AK102" i="342"/>
  <c r="AI102" i="342"/>
  <c r="AJ102" i="342" s="1"/>
  <c r="AH102" i="342"/>
  <c r="AG102" i="342"/>
  <c r="AF102" i="342"/>
  <c r="AE102" i="342"/>
  <c r="AD102" i="342"/>
  <c r="AC102" i="342"/>
  <c r="AB102" i="342"/>
  <c r="AA102" i="342"/>
  <c r="Z102" i="342"/>
  <c r="Y102" i="342"/>
  <c r="X102" i="342"/>
  <c r="W102" i="342"/>
  <c r="V102" i="342"/>
  <c r="U102" i="342"/>
  <c r="T102" i="342"/>
  <c r="S102" i="342"/>
  <c r="R102" i="342"/>
  <c r="Q102" i="342"/>
  <c r="P102" i="342"/>
  <c r="O102" i="342"/>
  <c r="N102" i="342"/>
  <c r="M102" i="342"/>
  <c r="L102" i="342"/>
  <c r="BE101" i="342"/>
  <c r="BB101" i="342"/>
  <c r="AY101" i="342"/>
  <c r="AN101" i="342"/>
  <c r="BR101" i="342" s="1"/>
  <c r="BH101" i="342"/>
  <c r="BJ101" i="342" s="1"/>
  <c r="BG101" i="342"/>
  <c r="BF101" i="342"/>
  <c r="BD101" i="342"/>
  <c r="BC101" i="342"/>
  <c r="BA101" i="342"/>
  <c r="AZ101" i="342"/>
  <c r="AV101" i="342"/>
  <c r="AW101" i="342" s="1"/>
  <c r="AL101" i="342"/>
  <c r="AM101" i="342" s="1"/>
  <c r="AK101" i="342"/>
  <c r="AI101" i="342"/>
  <c r="AJ101" i="342" s="1"/>
  <c r="AH101" i="342"/>
  <c r="AG101" i="342"/>
  <c r="AF101" i="342"/>
  <c r="AE101" i="342"/>
  <c r="AD101" i="342"/>
  <c r="AC101" i="342"/>
  <c r="AB101" i="342"/>
  <c r="AA101" i="342"/>
  <c r="Z101" i="342"/>
  <c r="Y101" i="342"/>
  <c r="X101" i="342"/>
  <c r="W101" i="342"/>
  <c r="V101" i="342"/>
  <c r="U101" i="342"/>
  <c r="T101" i="342"/>
  <c r="S101" i="342"/>
  <c r="R101" i="342"/>
  <c r="Q101" i="342"/>
  <c r="P101" i="342"/>
  <c r="O101" i="342"/>
  <c r="N101" i="342"/>
  <c r="M101" i="342"/>
  <c r="L101" i="342"/>
  <c r="BE100" i="342"/>
  <c r="BB100" i="342"/>
  <c r="AY100" i="342"/>
  <c r="AN100" i="342"/>
  <c r="BP100" i="342" s="1"/>
  <c r="BH100" i="342"/>
  <c r="BG100" i="342"/>
  <c r="BF100" i="342"/>
  <c r="BD100" i="342"/>
  <c r="BC100" i="342"/>
  <c r="BA100" i="342"/>
  <c r="AZ100" i="342"/>
  <c r="AL100" i="342"/>
  <c r="AM100" i="342" s="1"/>
  <c r="AK100" i="342"/>
  <c r="AI100" i="342"/>
  <c r="AJ100" i="342" s="1"/>
  <c r="AH100" i="342"/>
  <c r="AG100" i="342"/>
  <c r="AF100" i="342"/>
  <c r="AE100" i="342"/>
  <c r="AD100" i="342"/>
  <c r="AC100" i="342"/>
  <c r="AB100" i="342"/>
  <c r="AA100" i="342"/>
  <c r="Z100" i="342"/>
  <c r="Y100" i="342"/>
  <c r="X100" i="342"/>
  <c r="W100" i="342"/>
  <c r="V100" i="342"/>
  <c r="U100" i="342"/>
  <c r="T100" i="342"/>
  <c r="S100" i="342"/>
  <c r="R100" i="342"/>
  <c r="Q100" i="342"/>
  <c r="P100" i="342"/>
  <c r="O100" i="342"/>
  <c r="N100" i="342"/>
  <c r="M100" i="342"/>
  <c r="L100" i="342"/>
  <c r="BE99" i="342"/>
  <c r="BB99" i="342"/>
  <c r="AY99" i="342"/>
  <c r="AN99" i="342"/>
  <c r="BH99" i="342"/>
  <c r="BJ99" i="342" s="1"/>
  <c r="BG99" i="342"/>
  <c r="BF99" i="342"/>
  <c r="BD99" i="342"/>
  <c r="BC99" i="342"/>
  <c r="BA99" i="342"/>
  <c r="AZ99" i="342"/>
  <c r="AL99" i="342"/>
  <c r="AM99" i="342" s="1"/>
  <c r="AK99" i="342"/>
  <c r="AI99" i="342"/>
  <c r="AJ99" i="342" s="1"/>
  <c r="AH99" i="342"/>
  <c r="AG99" i="342"/>
  <c r="AF99" i="342"/>
  <c r="AE99" i="342"/>
  <c r="AD99" i="342"/>
  <c r="AC99" i="342"/>
  <c r="AB99" i="342"/>
  <c r="AA99" i="342"/>
  <c r="Z99" i="342"/>
  <c r="Y99" i="342"/>
  <c r="X99" i="342"/>
  <c r="W99" i="342"/>
  <c r="V99" i="342"/>
  <c r="U99" i="342"/>
  <c r="T99" i="342"/>
  <c r="S99" i="342"/>
  <c r="R99" i="342"/>
  <c r="Q99" i="342"/>
  <c r="P99" i="342"/>
  <c r="O99" i="342"/>
  <c r="N99" i="342"/>
  <c r="M99" i="342"/>
  <c r="L99" i="342"/>
  <c r="BE98" i="342"/>
  <c r="BB98" i="342"/>
  <c r="AY98" i="342"/>
  <c r="AN98" i="342"/>
  <c r="BH98" i="342"/>
  <c r="BG98" i="342"/>
  <c r="BF98" i="342"/>
  <c r="BD98" i="342"/>
  <c r="BC98" i="342"/>
  <c r="BA98" i="342"/>
  <c r="AZ98" i="342"/>
  <c r="AL98" i="342"/>
  <c r="AM98" i="342" s="1"/>
  <c r="AK98" i="342"/>
  <c r="AI98" i="342"/>
  <c r="AJ98" i="342" s="1"/>
  <c r="AH98" i="342"/>
  <c r="AG98" i="342"/>
  <c r="AF98" i="342"/>
  <c r="AE98" i="342"/>
  <c r="AD98" i="342"/>
  <c r="AC98" i="342"/>
  <c r="AB98" i="342"/>
  <c r="AA98" i="342"/>
  <c r="Z98" i="342"/>
  <c r="Y98" i="342"/>
  <c r="X98" i="342"/>
  <c r="W98" i="342"/>
  <c r="V98" i="342"/>
  <c r="U98" i="342"/>
  <c r="T98" i="342"/>
  <c r="S98" i="342"/>
  <c r="R98" i="342"/>
  <c r="Q98" i="342"/>
  <c r="P98" i="342"/>
  <c r="O98" i="342"/>
  <c r="N98" i="342"/>
  <c r="M98" i="342"/>
  <c r="L98" i="342"/>
  <c r="BE97" i="342"/>
  <c r="BB97" i="342"/>
  <c r="AY97" i="342"/>
  <c r="AN97" i="342"/>
  <c r="BH97" i="342"/>
  <c r="BJ97" i="342" s="1"/>
  <c r="BI97" i="342"/>
  <c r="BG97" i="342"/>
  <c r="BF97" i="342"/>
  <c r="BD97" i="342"/>
  <c r="BC97" i="342"/>
  <c r="BA97" i="342"/>
  <c r="AZ97" i="342"/>
  <c r="AL97" i="342"/>
  <c r="AM97" i="342"/>
  <c r="AK97" i="342"/>
  <c r="AI97" i="342"/>
  <c r="AJ97" i="342" s="1"/>
  <c r="AH97" i="342"/>
  <c r="AG97" i="342"/>
  <c r="AF97" i="342"/>
  <c r="AE97" i="342"/>
  <c r="AD97" i="342"/>
  <c r="AC97" i="342"/>
  <c r="AB97" i="342"/>
  <c r="AA97" i="342"/>
  <c r="Z97" i="342"/>
  <c r="Y97" i="342"/>
  <c r="X97" i="342"/>
  <c r="W97" i="342"/>
  <c r="V97" i="342"/>
  <c r="U97" i="342"/>
  <c r="T97" i="342"/>
  <c r="S97" i="342"/>
  <c r="R97" i="342"/>
  <c r="Q97" i="342"/>
  <c r="P97" i="342"/>
  <c r="O97" i="342"/>
  <c r="N97" i="342"/>
  <c r="M97" i="342"/>
  <c r="L97" i="342"/>
  <c r="BE96" i="342"/>
  <c r="BB96" i="342"/>
  <c r="AY96" i="342"/>
  <c r="AN96" i="342"/>
  <c r="BR96" i="342" s="1"/>
  <c r="BS96" i="342"/>
  <c r="BQ96" i="342"/>
  <c r="BO96" i="342"/>
  <c r="BM96" i="342"/>
  <c r="BH96" i="342"/>
  <c r="BK96" i="342" s="1"/>
  <c r="BG96" i="342"/>
  <c r="BF96" i="342"/>
  <c r="BD96" i="342"/>
  <c r="BC96" i="342"/>
  <c r="BA96" i="342"/>
  <c r="AZ96" i="342"/>
  <c r="AV96" i="342"/>
  <c r="AW96" i="342" s="1"/>
  <c r="AU96" i="342"/>
  <c r="AS96" i="342"/>
  <c r="AP96" i="342"/>
  <c r="AQ96" i="342" s="1"/>
  <c r="AO96" i="342"/>
  <c r="AL96" i="342"/>
  <c r="AM96" i="342" s="1"/>
  <c r="AK96" i="342"/>
  <c r="AI96" i="342"/>
  <c r="AJ96" i="342" s="1"/>
  <c r="AH96" i="342"/>
  <c r="AG96" i="342"/>
  <c r="AF96" i="342"/>
  <c r="AE96" i="342"/>
  <c r="AD96" i="342"/>
  <c r="AC96" i="342"/>
  <c r="AB96" i="342"/>
  <c r="AA96" i="342"/>
  <c r="Z96" i="342"/>
  <c r="Y96" i="342"/>
  <c r="X96" i="342"/>
  <c r="W96" i="342"/>
  <c r="V96" i="342"/>
  <c r="U96" i="342"/>
  <c r="T96" i="342"/>
  <c r="S96" i="342"/>
  <c r="R96" i="342"/>
  <c r="Q96" i="342"/>
  <c r="P96" i="342"/>
  <c r="O96" i="342"/>
  <c r="N96" i="342"/>
  <c r="M96" i="342"/>
  <c r="L96" i="342"/>
  <c r="BE95" i="342"/>
  <c r="BB95" i="342"/>
  <c r="AY95" i="342"/>
  <c r="AN95" i="342"/>
  <c r="AU95" i="342" s="1"/>
  <c r="BH95" i="342"/>
  <c r="BG95" i="342"/>
  <c r="BF95" i="342"/>
  <c r="BD95" i="342"/>
  <c r="BC95" i="342"/>
  <c r="BA95" i="342"/>
  <c r="AZ95" i="342"/>
  <c r="AL95" i="342"/>
  <c r="AM95" i="342" s="1"/>
  <c r="AK95" i="342"/>
  <c r="AI95" i="342"/>
  <c r="AJ95" i="342" s="1"/>
  <c r="AH95" i="342"/>
  <c r="AG95" i="342"/>
  <c r="AF95" i="342"/>
  <c r="AE95" i="342"/>
  <c r="AD95" i="342"/>
  <c r="AC95" i="342"/>
  <c r="AB95" i="342"/>
  <c r="AA95" i="342"/>
  <c r="Z95" i="342"/>
  <c r="Y95" i="342"/>
  <c r="X95" i="342"/>
  <c r="W95" i="342"/>
  <c r="V95" i="342"/>
  <c r="U95" i="342"/>
  <c r="T95" i="342"/>
  <c r="S95" i="342"/>
  <c r="R95" i="342"/>
  <c r="Q95" i="342"/>
  <c r="P95" i="342"/>
  <c r="O95" i="342"/>
  <c r="N95" i="342"/>
  <c r="M95" i="342"/>
  <c r="L95" i="342"/>
  <c r="BE94" i="342"/>
  <c r="BB94" i="342"/>
  <c r="AY94" i="342"/>
  <c r="AN94" i="342"/>
  <c r="BO94" i="342" s="1"/>
  <c r="BH94" i="342"/>
  <c r="BG94" i="342"/>
  <c r="BF94" i="342"/>
  <c r="BD94" i="342"/>
  <c r="BC94" i="342"/>
  <c r="BA94" i="342"/>
  <c r="AZ94" i="342"/>
  <c r="AL94" i="342"/>
  <c r="AM94" i="342" s="1"/>
  <c r="AK94" i="342"/>
  <c r="AI94" i="342"/>
  <c r="AJ94" i="342" s="1"/>
  <c r="AH94" i="342"/>
  <c r="AG94" i="342"/>
  <c r="AF94" i="342"/>
  <c r="AE94" i="342"/>
  <c r="AD94" i="342"/>
  <c r="AC94" i="342"/>
  <c r="AB94" i="342"/>
  <c r="AA94" i="342"/>
  <c r="Z94" i="342"/>
  <c r="Y94" i="342"/>
  <c r="X94" i="342"/>
  <c r="W94" i="342"/>
  <c r="V94" i="342"/>
  <c r="U94" i="342"/>
  <c r="T94" i="342"/>
  <c r="S94" i="342"/>
  <c r="R94" i="342"/>
  <c r="Q94" i="342"/>
  <c r="P94" i="342"/>
  <c r="O94" i="342"/>
  <c r="N94" i="342"/>
  <c r="M94" i="342"/>
  <c r="L94" i="342"/>
  <c r="BE93" i="342"/>
  <c r="BB93" i="342"/>
  <c r="AY93" i="342"/>
  <c r="AN93" i="342"/>
  <c r="BS93" i="342" s="1"/>
  <c r="BP93" i="342"/>
  <c r="BM93" i="342"/>
  <c r="BH93" i="342"/>
  <c r="BG93" i="342"/>
  <c r="BF93" i="342"/>
  <c r="BD93" i="342"/>
  <c r="BC93" i="342"/>
  <c r="BA93" i="342"/>
  <c r="AZ93" i="342"/>
  <c r="AV93" i="342"/>
  <c r="AW93" i="342" s="1"/>
  <c r="AO93" i="342"/>
  <c r="AL93" i="342"/>
  <c r="AM93" i="342" s="1"/>
  <c r="AK93" i="342"/>
  <c r="AI93" i="342"/>
  <c r="AJ93" i="342" s="1"/>
  <c r="AH93" i="342"/>
  <c r="AG93" i="342"/>
  <c r="AF93" i="342"/>
  <c r="AE93" i="342"/>
  <c r="AD93" i="342"/>
  <c r="AC93" i="342"/>
  <c r="AB93" i="342"/>
  <c r="AA93" i="342"/>
  <c r="Z93" i="342"/>
  <c r="Y93" i="342"/>
  <c r="X93" i="342"/>
  <c r="W93" i="342"/>
  <c r="V93" i="342"/>
  <c r="U93" i="342"/>
  <c r="T93" i="342"/>
  <c r="S93" i="342"/>
  <c r="R93" i="342"/>
  <c r="Q93" i="342"/>
  <c r="P93" i="342"/>
  <c r="O93" i="342"/>
  <c r="N93" i="342"/>
  <c r="M93" i="342"/>
  <c r="L93" i="342"/>
  <c r="BE92" i="342"/>
  <c r="BB92" i="342"/>
  <c r="AY92" i="342"/>
  <c r="AN92" i="342"/>
  <c r="BH92" i="342"/>
  <c r="BI92" i="342" s="1"/>
  <c r="BK92" i="342"/>
  <c r="BG92" i="342"/>
  <c r="BF92" i="342"/>
  <c r="BD92" i="342"/>
  <c r="BC92" i="342"/>
  <c r="BA92" i="342"/>
  <c r="AZ92" i="342"/>
  <c r="AL92" i="342"/>
  <c r="AM92" i="342" s="1"/>
  <c r="AK92" i="342"/>
  <c r="AI92" i="342"/>
  <c r="AJ92" i="342" s="1"/>
  <c r="AH92" i="342"/>
  <c r="AG92" i="342"/>
  <c r="AF92" i="342"/>
  <c r="AE92" i="342"/>
  <c r="AD92" i="342"/>
  <c r="AC92" i="342"/>
  <c r="AB92" i="342"/>
  <c r="AA92" i="342"/>
  <c r="Z92" i="342"/>
  <c r="Y92" i="342"/>
  <c r="X92" i="342"/>
  <c r="W92" i="342"/>
  <c r="V92" i="342"/>
  <c r="U92" i="342"/>
  <c r="T92" i="342"/>
  <c r="S92" i="342"/>
  <c r="R92" i="342"/>
  <c r="Q92" i="342"/>
  <c r="P92" i="342"/>
  <c r="O92" i="342"/>
  <c r="N92" i="342"/>
  <c r="M92" i="342"/>
  <c r="L92" i="342"/>
  <c r="BE91" i="342"/>
  <c r="BB91" i="342"/>
  <c r="AY91" i="342"/>
  <c r="AN91" i="342"/>
  <c r="AP91" i="342" s="1"/>
  <c r="AQ91" i="342" s="1"/>
  <c r="BH91" i="342"/>
  <c r="BK91" i="342" s="1"/>
  <c r="BG91" i="342"/>
  <c r="BF91" i="342"/>
  <c r="BD91" i="342"/>
  <c r="BC91" i="342"/>
  <c r="BA91" i="342"/>
  <c r="AZ91" i="342"/>
  <c r="AL91" i="342"/>
  <c r="AM91" i="342" s="1"/>
  <c r="AK91" i="342"/>
  <c r="AI91" i="342"/>
  <c r="AJ91" i="342" s="1"/>
  <c r="AH91" i="342"/>
  <c r="AG91" i="342"/>
  <c r="AF91" i="342"/>
  <c r="AE91" i="342"/>
  <c r="AD91" i="342"/>
  <c r="AC91" i="342"/>
  <c r="AB91" i="342"/>
  <c r="AA91" i="342"/>
  <c r="Z91" i="342"/>
  <c r="Y91" i="342"/>
  <c r="X91" i="342"/>
  <c r="W91" i="342"/>
  <c r="V91" i="342"/>
  <c r="U91" i="342"/>
  <c r="T91" i="342"/>
  <c r="S91" i="342"/>
  <c r="R91" i="342"/>
  <c r="Q91" i="342"/>
  <c r="P91" i="342"/>
  <c r="O91" i="342"/>
  <c r="N91" i="342"/>
  <c r="M91" i="342"/>
  <c r="L91" i="342"/>
  <c r="BE90" i="342"/>
  <c r="BB90" i="342"/>
  <c r="AY90" i="342"/>
  <c r="AN90" i="342"/>
  <c r="BH90" i="342"/>
  <c r="BG90" i="342"/>
  <c r="BF90" i="342"/>
  <c r="BD90" i="342"/>
  <c r="BC90" i="342"/>
  <c r="BA90" i="342"/>
  <c r="AZ90" i="342"/>
  <c r="AL90" i="342"/>
  <c r="AM90" i="342" s="1"/>
  <c r="AK90" i="342"/>
  <c r="AI90" i="342"/>
  <c r="AJ90" i="342" s="1"/>
  <c r="AH90" i="342"/>
  <c r="AG90" i="342"/>
  <c r="AF90" i="342"/>
  <c r="AE90" i="342"/>
  <c r="AD90" i="342"/>
  <c r="AC90" i="342"/>
  <c r="AB90" i="342"/>
  <c r="AA90" i="342"/>
  <c r="Z90" i="342"/>
  <c r="Y90" i="342"/>
  <c r="X90" i="342"/>
  <c r="W90" i="342"/>
  <c r="V90" i="342"/>
  <c r="U90" i="342"/>
  <c r="T90" i="342"/>
  <c r="S90" i="342"/>
  <c r="R90" i="342"/>
  <c r="Q90" i="342"/>
  <c r="P90" i="342"/>
  <c r="O90" i="342"/>
  <c r="N90" i="342"/>
  <c r="M90" i="342"/>
  <c r="L90" i="342"/>
  <c r="BE89" i="342"/>
  <c r="BB89" i="342"/>
  <c r="AY89" i="342"/>
  <c r="AN89" i="342"/>
  <c r="BH89" i="342"/>
  <c r="BI89" i="342" s="1"/>
  <c r="BK89" i="342"/>
  <c r="BG89" i="342"/>
  <c r="BF89" i="342"/>
  <c r="BD89" i="342"/>
  <c r="BC89" i="342"/>
  <c r="BA89" i="342"/>
  <c r="AZ89" i="342"/>
  <c r="AL89" i="342"/>
  <c r="AM89" i="342" s="1"/>
  <c r="AK89" i="342"/>
  <c r="AI89" i="342"/>
  <c r="AJ89" i="342" s="1"/>
  <c r="AH89" i="342"/>
  <c r="AG89" i="342"/>
  <c r="AF89" i="342"/>
  <c r="AE89" i="342"/>
  <c r="AD89" i="342"/>
  <c r="AC89" i="342"/>
  <c r="AB89" i="342"/>
  <c r="AA89" i="342"/>
  <c r="Z89" i="342"/>
  <c r="Y89" i="342"/>
  <c r="X89" i="342"/>
  <c r="W89" i="342"/>
  <c r="V89" i="342"/>
  <c r="U89" i="342"/>
  <c r="T89" i="342"/>
  <c r="S89" i="342"/>
  <c r="R89" i="342"/>
  <c r="Q89" i="342"/>
  <c r="P89" i="342"/>
  <c r="O89" i="342"/>
  <c r="N89" i="342"/>
  <c r="M89" i="342"/>
  <c r="L89" i="342"/>
  <c r="BE88" i="342"/>
  <c r="BB88" i="342"/>
  <c r="AY88" i="342"/>
  <c r="AN88" i="342"/>
  <c r="BS88" i="342" s="1"/>
  <c r="BH88" i="342"/>
  <c r="BG88" i="342"/>
  <c r="BF88" i="342"/>
  <c r="BD88" i="342"/>
  <c r="BC88" i="342"/>
  <c r="BA88" i="342"/>
  <c r="AZ88" i="342"/>
  <c r="AL88" i="342"/>
  <c r="AM88" i="342" s="1"/>
  <c r="AK88" i="342"/>
  <c r="AI88" i="342"/>
  <c r="AJ88" i="342" s="1"/>
  <c r="AH88" i="342"/>
  <c r="AG88" i="342"/>
  <c r="AF88" i="342"/>
  <c r="AE88" i="342"/>
  <c r="AD88" i="342"/>
  <c r="AC88" i="342"/>
  <c r="AB88" i="342"/>
  <c r="AA88" i="342"/>
  <c r="Z88" i="342"/>
  <c r="Y88" i="342"/>
  <c r="X88" i="342"/>
  <c r="W88" i="342"/>
  <c r="V88" i="342"/>
  <c r="U88" i="342"/>
  <c r="T88" i="342"/>
  <c r="S88" i="342"/>
  <c r="R88" i="342"/>
  <c r="Q88" i="342"/>
  <c r="P88" i="342"/>
  <c r="O88" i="342"/>
  <c r="N88" i="342"/>
  <c r="M88" i="342"/>
  <c r="L88" i="342"/>
  <c r="BE87" i="342"/>
  <c r="BB87" i="342"/>
  <c r="AY87" i="342"/>
  <c r="AN87" i="342"/>
  <c r="BH87" i="342"/>
  <c r="BK87" i="342" s="1"/>
  <c r="BG87" i="342"/>
  <c r="BF87" i="342"/>
  <c r="BD87" i="342"/>
  <c r="BC87" i="342"/>
  <c r="BA87" i="342"/>
  <c r="AZ87" i="342"/>
  <c r="AL87" i="342"/>
  <c r="AM87" i="342" s="1"/>
  <c r="AK87" i="342"/>
  <c r="AI87" i="342"/>
  <c r="AJ87" i="342" s="1"/>
  <c r="AH87" i="342"/>
  <c r="AG87" i="342"/>
  <c r="AF87" i="342"/>
  <c r="AE87" i="342"/>
  <c r="AD87" i="342"/>
  <c r="AC87" i="342"/>
  <c r="AB87" i="342"/>
  <c r="AA87" i="342"/>
  <c r="Z87" i="342"/>
  <c r="Y87" i="342"/>
  <c r="X87" i="342"/>
  <c r="W87" i="342"/>
  <c r="V87" i="342"/>
  <c r="U87" i="342"/>
  <c r="T87" i="342"/>
  <c r="S87" i="342"/>
  <c r="R87" i="342"/>
  <c r="Q87" i="342"/>
  <c r="P87" i="342"/>
  <c r="O87" i="342"/>
  <c r="N87" i="342"/>
  <c r="M87" i="342"/>
  <c r="L87" i="342"/>
  <c r="BE86" i="342"/>
  <c r="BB86" i="342"/>
  <c r="AY86" i="342"/>
  <c r="AN86" i="342"/>
  <c r="BP86" i="342" s="1"/>
  <c r="BH86" i="342"/>
  <c r="BK86" i="342" s="1"/>
  <c r="BG86" i="342"/>
  <c r="BF86" i="342"/>
  <c r="BD86" i="342"/>
  <c r="BC86" i="342"/>
  <c r="BA86" i="342"/>
  <c r="AZ86" i="342"/>
  <c r="AU86" i="342"/>
  <c r="AL86" i="342"/>
  <c r="AM86" i="342" s="1"/>
  <c r="AK86" i="342"/>
  <c r="AI86" i="342"/>
  <c r="AJ86" i="342" s="1"/>
  <c r="AH86" i="342"/>
  <c r="AG86" i="342"/>
  <c r="AF86" i="342"/>
  <c r="AE86" i="342"/>
  <c r="AD86" i="342"/>
  <c r="AC86" i="342"/>
  <c r="AB86" i="342"/>
  <c r="AA86" i="342"/>
  <c r="Z86" i="342"/>
  <c r="Y86" i="342"/>
  <c r="X86" i="342"/>
  <c r="W86" i="342"/>
  <c r="V86" i="342"/>
  <c r="U86" i="342"/>
  <c r="T86" i="342"/>
  <c r="S86" i="342"/>
  <c r="R86" i="342"/>
  <c r="Q86" i="342"/>
  <c r="P86" i="342"/>
  <c r="O86" i="342"/>
  <c r="N86" i="342"/>
  <c r="M86" i="342"/>
  <c r="L86" i="342"/>
  <c r="BE85" i="342"/>
  <c r="BB85" i="342"/>
  <c r="AY85" i="342"/>
  <c r="AN85" i="342"/>
  <c r="BQ85" i="342" s="1"/>
  <c r="BH85" i="342"/>
  <c r="BG85" i="342"/>
  <c r="BF85" i="342"/>
  <c r="BD85" i="342"/>
  <c r="BC85" i="342"/>
  <c r="BA85" i="342"/>
  <c r="AZ85" i="342"/>
  <c r="AL85" i="342"/>
  <c r="AM85" i="342" s="1"/>
  <c r="AK85" i="342"/>
  <c r="AI85" i="342"/>
  <c r="AJ85" i="342" s="1"/>
  <c r="AH85" i="342"/>
  <c r="AG85" i="342"/>
  <c r="AF85" i="342"/>
  <c r="AE85" i="342"/>
  <c r="AD85" i="342"/>
  <c r="AC85" i="342"/>
  <c r="AB85" i="342"/>
  <c r="AA85" i="342"/>
  <c r="Z85" i="342"/>
  <c r="Y85" i="342"/>
  <c r="X85" i="342"/>
  <c r="W85" i="342"/>
  <c r="V85" i="342"/>
  <c r="U85" i="342"/>
  <c r="T85" i="342"/>
  <c r="S85" i="342"/>
  <c r="R85" i="342"/>
  <c r="Q85" i="342"/>
  <c r="P85" i="342"/>
  <c r="O85" i="342"/>
  <c r="N85" i="342"/>
  <c r="M85" i="342"/>
  <c r="L85" i="342"/>
  <c r="BE84" i="342"/>
  <c r="BB84" i="342"/>
  <c r="AY84" i="342"/>
  <c r="AN84" i="342"/>
  <c r="BH84" i="342"/>
  <c r="BG84" i="342"/>
  <c r="BF84" i="342"/>
  <c r="BD84" i="342"/>
  <c r="BC84" i="342"/>
  <c r="BA84" i="342"/>
  <c r="AZ84" i="342"/>
  <c r="AL84" i="342"/>
  <c r="AM84" i="342" s="1"/>
  <c r="AK84" i="342"/>
  <c r="AI84" i="342"/>
  <c r="AJ84" i="342" s="1"/>
  <c r="AH84" i="342"/>
  <c r="AG84" i="342"/>
  <c r="AF84" i="342"/>
  <c r="AE84" i="342"/>
  <c r="AD84" i="342"/>
  <c r="AC84" i="342"/>
  <c r="AB84" i="342"/>
  <c r="AA84" i="342"/>
  <c r="Z84" i="342"/>
  <c r="Y84" i="342"/>
  <c r="X84" i="342"/>
  <c r="W84" i="342"/>
  <c r="V84" i="342"/>
  <c r="U84" i="342"/>
  <c r="T84" i="342"/>
  <c r="S84" i="342"/>
  <c r="R84" i="342"/>
  <c r="Q84" i="342"/>
  <c r="P84" i="342"/>
  <c r="O84" i="342"/>
  <c r="N84" i="342"/>
  <c r="M84" i="342"/>
  <c r="L84" i="342"/>
  <c r="BE83" i="342"/>
  <c r="BB83" i="342"/>
  <c r="AY83" i="342"/>
  <c r="AN83" i="342"/>
  <c r="BT83" i="342" s="1"/>
  <c r="BH83" i="342"/>
  <c r="BI83" i="342" s="1"/>
  <c r="BG83" i="342"/>
  <c r="BF83" i="342"/>
  <c r="BD83" i="342"/>
  <c r="BC83" i="342"/>
  <c r="BA83" i="342"/>
  <c r="AZ83" i="342"/>
  <c r="AL83" i="342"/>
  <c r="AM83" i="342" s="1"/>
  <c r="AK83" i="342"/>
  <c r="AI83" i="342"/>
  <c r="AJ83" i="342" s="1"/>
  <c r="AH83" i="342"/>
  <c r="AG83" i="342"/>
  <c r="AF83" i="342"/>
  <c r="AE83" i="342"/>
  <c r="AD83" i="342"/>
  <c r="AC83" i="342"/>
  <c r="AB83" i="342"/>
  <c r="AA83" i="342"/>
  <c r="Z83" i="342"/>
  <c r="Y83" i="342"/>
  <c r="X83" i="342"/>
  <c r="W83" i="342"/>
  <c r="V83" i="342"/>
  <c r="U83" i="342"/>
  <c r="T83" i="342"/>
  <c r="S83" i="342"/>
  <c r="R83" i="342"/>
  <c r="Q83" i="342"/>
  <c r="P83" i="342"/>
  <c r="O83" i="342"/>
  <c r="N83" i="342"/>
  <c r="M83" i="342"/>
  <c r="L83" i="342"/>
  <c r="BE82" i="342"/>
  <c r="BB82" i="342"/>
  <c r="AY82" i="342"/>
  <c r="AN82" i="342"/>
  <c r="BH82" i="342"/>
  <c r="BG82" i="342"/>
  <c r="BF82" i="342"/>
  <c r="BD82" i="342"/>
  <c r="BC82" i="342"/>
  <c r="BA82" i="342"/>
  <c r="AZ82" i="342"/>
  <c r="AL82" i="342"/>
  <c r="AM82" i="342" s="1"/>
  <c r="AK82" i="342"/>
  <c r="AI82" i="342"/>
  <c r="AJ82" i="342" s="1"/>
  <c r="AH82" i="342"/>
  <c r="AG82" i="342"/>
  <c r="AF82" i="342"/>
  <c r="AE82" i="342"/>
  <c r="AD82" i="342"/>
  <c r="AC82" i="342"/>
  <c r="AB82" i="342"/>
  <c r="AA82" i="342"/>
  <c r="Z82" i="342"/>
  <c r="Y82" i="342"/>
  <c r="X82" i="342"/>
  <c r="W82" i="342"/>
  <c r="V82" i="342"/>
  <c r="U82" i="342"/>
  <c r="T82" i="342"/>
  <c r="S82" i="342"/>
  <c r="R82" i="342"/>
  <c r="Q82" i="342"/>
  <c r="P82" i="342"/>
  <c r="O82" i="342"/>
  <c r="N82" i="342"/>
  <c r="M82" i="342"/>
  <c r="L82" i="342"/>
  <c r="BE81" i="342"/>
  <c r="BB81" i="342"/>
  <c r="AY81" i="342"/>
  <c r="AN81" i="342"/>
  <c r="BT81" i="342" s="1"/>
  <c r="BH81" i="342"/>
  <c r="BG81" i="342"/>
  <c r="BF81" i="342"/>
  <c r="BD81" i="342"/>
  <c r="BC81" i="342"/>
  <c r="BA81" i="342"/>
  <c r="AZ81" i="342"/>
  <c r="AL81" i="342"/>
  <c r="AM81" i="342" s="1"/>
  <c r="AK81" i="342"/>
  <c r="AI81" i="342"/>
  <c r="AJ81" i="342" s="1"/>
  <c r="AH81" i="342"/>
  <c r="AG81" i="342"/>
  <c r="AF81" i="342"/>
  <c r="AE81" i="342"/>
  <c r="AD81" i="342"/>
  <c r="AC81" i="342"/>
  <c r="AB81" i="342"/>
  <c r="AA81" i="342"/>
  <c r="Z81" i="342"/>
  <c r="Y81" i="342"/>
  <c r="X81" i="342"/>
  <c r="W81" i="342"/>
  <c r="V81" i="342"/>
  <c r="U81" i="342"/>
  <c r="T81" i="342"/>
  <c r="S81" i="342"/>
  <c r="R81" i="342"/>
  <c r="Q81" i="342"/>
  <c r="P81" i="342"/>
  <c r="O81" i="342"/>
  <c r="N81" i="342"/>
  <c r="M81" i="342"/>
  <c r="L81" i="342"/>
  <c r="BE80" i="342"/>
  <c r="BB80" i="342"/>
  <c r="AY80" i="342"/>
  <c r="AN80" i="342"/>
  <c r="BH80" i="342"/>
  <c r="BG80" i="342"/>
  <c r="BF80" i="342"/>
  <c r="BD80" i="342"/>
  <c r="BC80" i="342"/>
  <c r="BA80" i="342"/>
  <c r="AZ80" i="342"/>
  <c r="AL80" i="342"/>
  <c r="AM80" i="342"/>
  <c r="AK80" i="342"/>
  <c r="AI80" i="342"/>
  <c r="AJ80" i="342" s="1"/>
  <c r="AH80" i="342"/>
  <c r="AG80" i="342"/>
  <c r="AF80" i="342"/>
  <c r="AE80" i="342"/>
  <c r="AD80" i="342"/>
  <c r="AC80" i="342"/>
  <c r="AB80" i="342"/>
  <c r="AA80" i="342"/>
  <c r="Z80" i="342"/>
  <c r="Y80" i="342"/>
  <c r="X80" i="342"/>
  <c r="W80" i="342"/>
  <c r="V80" i="342"/>
  <c r="U80" i="342"/>
  <c r="T80" i="342"/>
  <c r="S80" i="342"/>
  <c r="R80" i="342"/>
  <c r="Q80" i="342"/>
  <c r="P80" i="342"/>
  <c r="O80" i="342"/>
  <c r="N80" i="342"/>
  <c r="M80" i="342"/>
  <c r="L80" i="342"/>
  <c r="BE79" i="342"/>
  <c r="BB79" i="342"/>
  <c r="AY79" i="342"/>
  <c r="AN79" i="342"/>
  <c r="BM79" i="342" s="1"/>
  <c r="BH79" i="342"/>
  <c r="BK79" i="342" s="1"/>
  <c r="BG79" i="342"/>
  <c r="BF79" i="342"/>
  <c r="BD79" i="342"/>
  <c r="BC79" i="342"/>
  <c r="BA79" i="342"/>
  <c r="AZ79" i="342"/>
  <c r="AO79" i="342"/>
  <c r="AL79" i="342"/>
  <c r="AM79" i="342" s="1"/>
  <c r="AK79" i="342"/>
  <c r="AI79" i="342"/>
  <c r="AJ79" i="342" s="1"/>
  <c r="AH79" i="342"/>
  <c r="AG79" i="342"/>
  <c r="AF79" i="342"/>
  <c r="AE79" i="342"/>
  <c r="AD79" i="342"/>
  <c r="AC79" i="342"/>
  <c r="AB79" i="342"/>
  <c r="AA79" i="342"/>
  <c r="Z79" i="342"/>
  <c r="Y79" i="342"/>
  <c r="X79" i="342"/>
  <c r="W79" i="342"/>
  <c r="V79" i="342"/>
  <c r="U79" i="342"/>
  <c r="T79" i="342"/>
  <c r="S79" i="342"/>
  <c r="R79" i="342"/>
  <c r="Q79" i="342"/>
  <c r="P79" i="342"/>
  <c r="O79" i="342"/>
  <c r="N79" i="342"/>
  <c r="M79" i="342"/>
  <c r="L79" i="342"/>
  <c r="BE78" i="342"/>
  <c r="BB78" i="342"/>
  <c r="AY78" i="342"/>
  <c r="AN78" i="342"/>
  <c r="AP78" i="342" s="1"/>
  <c r="AQ78" i="342" s="1"/>
  <c r="BT78" i="342"/>
  <c r="BH78" i="342"/>
  <c r="BG78" i="342"/>
  <c r="BF78" i="342"/>
  <c r="BD78" i="342"/>
  <c r="BC78" i="342"/>
  <c r="BA78" i="342"/>
  <c r="AZ78" i="342"/>
  <c r="AL78" i="342"/>
  <c r="AM78" i="342" s="1"/>
  <c r="AK78" i="342"/>
  <c r="AI78" i="342"/>
  <c r="AJ78" i="342" s="1"/>
  <c r="AH78" i="342"/>
  <c r="AG78" i="342"/>
  <c r="AF78" i="342"/>
  <c r="AE78" i="342"/>
  <c r="AD78" i="342"/>
  <c r="AC78" i="342"/>
  <c r="AB78" i="342"/>
  <c r="AA78" i="342"/>
  <c r="Z78" i="342"/>
  <c r="Y78" i="342"/>
  <c r="X78" i="342"/>
  <c r="W78" i="342"/>
  <c r="V78" i="342"/>
  <c r="U78" i="342"/>
  <c r="T78" i="342"/>
  <c r="S78" i="342"/>
  <c r="R78" i="342"/>
  <c r="Q78" i="342"/>
  <c r="P78" i="342"/>
  <c r="O78" i="342"/>
  <c r="N78" i="342"/>
  <c r="M78" i="342"/>
  <c r="L78" i="342"/>
  <c r="BE77" i="342"/>
  <c r="BB77" i="342"/>
  <c r="AY77" i="342"/>
  <c r="AN77" i="342"/>
  <c r="BQ77" i="342" s="1"/>
  <c r="BH77" i="342"/>
  <c r="BK77" i="342" s="1"/>
  <c r="BG77" i="342"/>
  <c r="BF77" i="342"/>
  <c r="BD77" i="342"/>
  <c r="BC77" i="342"/>
  <c r="BA77" i="342"/>
  <c r="AZ77" i="342"/>
  <c r="AL77" i="342"/>
  <c r="AM77" i="342" s="1"/>
  <c r="AK77" i="342"/>
  <c r="AI77" i="342"/>
  <c r="AJ77" i="342" s="1"/>
  <c r="AH77" i="342"/>
  <c r="AG77" i="342"/>
  <c r="AF77" i="342"/>
  <c r="AE77" i="342"/>
  <c r="AD77" i="342"/>
  <c r="AC77" i="342"/>
  <c r="AB77" i="342"/>
  <c r="AA77" i="342"/>
  <c r="Z77" i="342"/>
  <c r="Y77" i="342"/>
  <c r="X77" i="342"/>
  <c r="W77" i="342"/>
  <c r="V77" i="342"/>
  <c r="U77" i="342"/>
  <c r="T77" i="342"/>
  <c r="S77" i="342"/>
  <c r="R77" i="342"/>
  <c r="Q77" i="342"/>
  <c r="P77" i="342"/>
  <c r="O77" i="342"/>
  <c r="N77" i="342"/>
  <c r="M77" i="342"/>
  <c r="L77" i="342"/>
  <c r="BE76" i="342"/>
  <c r="BB76" i="342"/>
  <c r="AY76" i="342"/>
  <c r="AN76" i="342"/>
  <c r="AO76" i="342" s="1"/>
  <c r="BH76" i="342"/>
  <c r="BG76" i="342"/>
  <c r="BF76" i="342"/>
  <c r="BD76" i="342"/>
  <c r="BC76" i="342"/>
  <c r="BA76" i="342"/>
  <c r="AZ76" i="342"/>
  <c r="AL76" i="342"/>
  <c r="AM76" i="342" s="1"/>
  <c r="AK76" i="342"/>
  <c r="AI76" i="342"/>
  <c r="AJ76" i="342" s="1"/>
  <c r="AH76" i="342"/>
  <c r="AG76" i="342"/>
  <c r="AF76" i="342"/>
  <c r="AE76" i="342"/>
  <c r="AD76" i="342"/>
  <c r="AC76" i="342"/>
  <c r="AB76" i="342"/>
  <c r="AA76" i="342"/>
  <c r="Z76" i="342"/>
  <c r="Y76" i="342"/>
  <c r="X76" i="342"/>
  <c r="W76" i="342"/>
  <c r="V76" i="342"/>
  <c r="U76" i="342"/>
  <c r="T76" i="342"/>
  <c r="S76" i="342"/>
  <c r="R76" i="342"/>
  <c r="Q76" i="342"/>
  <c r="P76" i="342"/>
  <c r="O76" i="342"/>
  <c r="N76" i="342"/>
  <c r="M76" i="342"/>
  <c r="L76" i="342"/>
  <c r="BE75" i="342"/>
  <c r="BB75" i="342"/>
  <c r="AY75" i="342"/>
  <c r="AN75" i="342"/>
  <c r="BH75" i="342"/>
  <c r="BG75" i="342"/>
  <c r="BF75" i="342"/>
  <c r="BD75" i="342"/>
  <c r="BC75" i="342"/>
  <c r="BA75" i="342"/>
  <c r="AZ75" i="342"/>
  <c r="AL75" i="342"/>
  <c r="AM75" i="342" s="1"/>
  <c r="AK75" i="342"/>
  <c r="AI75" i="342"/>
  <c r="AJ75" i="342" s="1"/>
  <c r="AH75" i="342"/>
  <c r="AG75" i="342"/>
  <c r="AF75" i="342"/>
  <c r="AE75" i="342"/>
  <c r="AD75" i="342"/>
  <c r="AC75" i="342"/>
  <c r="AB75" i="342"/>
  <c r="AA75" i="342"/>
  <c r="Z75" i="342"/>
  <c r="Y75" i="342"/>
  <c r="X75" i="342"/>
  <c r="W75" i="342"/>
  <c r="V75" i="342"/>
  <c r="U75" i="342"/>
  <c r="T75" i="342"/>
  <c r="S75" i="342"/>
  <c r="R75" i="342"/>
  <c r="Q75" i="342"/>
  <c r="P75" i="342"/>
  <c r="O75" i="342"/>
  <c r="N75" i="342"/>
  <c r="M75" i="342"/>
  <c r="L75" i="342"/>
  <c r="BE74" i="342"/>
  <c r="BB74" i="342"/>
  <c r="AY74" i="342"/>
  <c r="AN74" i="342"/>
  <c r="BH74" i="342"/>
  <c r="BG74" i="342"/>
  <c r="BF74" i="342"/>
  <c r="BD74" i="342"/>
  <c r="BC74" i="342"/>
  <c r="BA74" i="342"/>
  <c r="AZ74" i="342"/>
  <c r="AL74" i="342"/>
  <c r="AM74" i="342" s="1"/>
  <c r="AK74" i="342"/>
  <c r="AI74" i="342"/>
  <c r="AJ74" i="342" s="1"/>
  <c r="AH74" i="342"/>
  <c r="AG74" i="342"/>
  <c r="AF74" i="342"/>
  <c r="AE74" i="342"/>
  <c r="AD74" i="342"/>
  <c r="AC74" i="342"/>
  <c r="AB74" i="342"/>
  <c r="AA74" i="342"/>
  <c r="Z74" i="342"/>
  <c r="Y74" i="342"/>
  <c r="X74" i="342"/>
  <c r="W74" i="342"/>
  <c r="V74" i="342"/>
  <c r="U74" i="342"/>
  <c r="T74" i="342"/>
  <c r="S74" i="342"/>
  <c r="R74" i="342"/>
  <c r="Q74" i="342"/>
  <c r="P74" i="342"/>
  <c r="O74" i="342"/>
  <c r="N74" i="342"/>
  <c r="M74" i="342"/>
  <c r="L74" i="342"/>
  <c r="BE73" i="342"/>
  <c r="BB73" i="342"/>
  <c r="AY73" i="342"/>
  <c r="AN73" i="342"/>
  <c r="AU73" i="342" s="1"/>
  <c r="BH73" i="342"/>
  <c r="BG73" i="342"/>
  <c r="BF73" i="342"/>
  <c r="BD73" i="342"/>
  <c r="BC73" i="342"/>
  <c r="BA73" i="342"/>
  <c r="AZ73" i="342"/>
  <c r="AL73" i="342"/>
  <c r="AM73" i="342" s="1"/>
  <c r="AK73" i="342"/>
  <c r="AI73" i="342"/>
  <c r="AJ73" i="342" s="1"/>
  <c r="AH73" i="342"/>
  <c r="AG73" i="342"/>
  <c r="AF73" i="342"/>
  <c r="AE73" i="342"/>
  <c r="AD73" i="342"/>
  <c r="AC73" i="342"/>
  <c r="AB73" i="342"/>
  <c r="AA73" i="342"/>
  <c r="Z73" i="342"/>
  <c r="Y73" i="342"/>
  <c r="X73" i="342"/>
  <c r="W73" i="342"/>
  <c r="V73" i="342"/>
  <c r="U73" i="342"/>
  <c r="T73" i="342"/>
  <c r="S73" i="342"/>
  <c r="R73" i="342"/>
  <c r="Q73" i="342"/>
  <c r="P73" i="342"/>
  <c r="O73" i="342"/>
  <c r="N73" i="342"/>
  <c r="M73" i="342"/>
  <c r="L73" i="342"/>
  <c r="BE72" i="342"/>
  <c r="BB72" i="342"/>
  <c r="AY72" i="342"/>
  <c r="AN72" i="342"/>
  <c r="BR72" i="342" s="1"/>
  <c r="BH72" i="342"/>
  <c r="BK72" i="342" s="1"/>
  <c r="BG72" i="342"/>
  <c r="BF72" i="342"/>
  <c r="BD72" i="342"/>
  <c r="BC72" i="342"/>
  <c r="BA72" i="342"/>
  <c r="AZ72" i="342"/>
  <c r="AV72" i="342"/>
  <c r="AW72" i="342" s="1"/>
  <c r="AL72" i="342"/>
  <c r="AM72" i="342" s="1"/>
  <c r="AK72" i="342"/>
  <c r="AI72" i="342"/>
  <c r="AJ72" i="342" s="1"/>
  <c r="AH72" i="342"/>
  <c r="AG72" i="342"/>
  <c r="AF72" i="342"/>
  <c r="AE72" i="342"/>
  <c r="AD72" i="342"/>
  <c r="AC72" i="342"/>
  <c r="AB72" i="342"/>
  <c r="AA72" i="342"/>
  <c r="Z72" i="342"/>
  <c r="Y72" i="342"/>
  <c r="X72" i="342"/>
  <c r="W72" i="342"/>
  <c r="V72" i="342"/>
  <c r="U72" i="342"/>
  <c r="T72" i="342"/>
  <c r="S72" i="342"/>
  <c r="R72" i="342"/>
  <c r="Q72" i="342"/>
  <c r="P72" i="342"/>
  <c r="O72" i="342"/>
  <c r="N72" i="342"/>
  <c r="M72" i="342"/>
  <c r="L72" i="342"/>
  <c r="BE71" i="342"/>
  <c r="BB71" i="342"/>
  <c r="AY71" i="342"/>
  <c r="AN71" i="342"/>
  <c r="BH71" i="342"/>
  <c r="BK71" i="342" s="1"/>
  <c r="BG71" i="342"/>
  <c r="BF71" i="342"/>
  <c r="BD71" i="342"/>
  <c r="BC71" i="342"/>
  <c r="BA71" i="342"/>
  <c r="AZ71" i="342"/>
  <c r="AL71" i="342"/>
  <c r="AM71" i="342" s="1"/>
  <c r="AK71" i="342"/>
  <c r="AI71" i="342"/>
  <c r="AJ71" i="342" s="1"/>
  <c r="AH71" i="342"/>
  <c r="AG71" i="342"/>
  <c r="AF71" i="342"/>
  <c r="AE71" i="342"/>
  <c r="AD71" i="342"/>
  <c r="AC71" i="342"/>
  <c r="AB71" i="342"/>
  <c r="AA71" i="342"/>
  <c r="Z71" i="342"/>
  <c r="Y71" i="342"/>
  <c r="X71" i="342"/>
  <c r="W71" i="342"/>
  <c r="V71" i="342"/>
  <c r="U71" i="342"/>
  <c r="T71" i="342"/>
  <c r="S71" i="342"/>
  <c r="R71" i="342"/>
  <c r="Q71" i="342"/>
  <c r="P71" i="342"/>
  <c r="O71" i="342"/>
  <c r="N71" i="342"/>
  <c r="M71" i="342"/>
  <c r="L71" i="342"/>
  <c r="BE70" i="342"/>
  <c r="BB70" i="342"/>
  <c r="AY70" i="342"/>
  <c r="AN70" i="342"/>
  <c r="BH70" i="342"/>
  <c r="BG70" i="342"/>
  <c r="BF70" i="342"/>
  <c r="BD70" i="342"/>
  <c r="BC70" i="342"/>
  <c r="BA70" i="342"/>
  <c r="AZ70" i="342"/>
  <c r="AL70" i="342"/>
  <c r="AM70" i="342" s="1"/>
  <c r="AK70" i="342"/>
  <c r="AI70" i="342"/>
  <c r="AJ70" i="342" s="1"/>
  <c r="AH70" i="342"/>
  <c r="AG70" i="342"/>
  <c r="AF70" i="342"/>
  <c r="AE70" i="342"/>
  <c r="AD70" i="342"/>
  <c r="AC70" i="342"/>
  <c r="AB70" i="342"/>
  <c r="AA70" i="342"/>
  <c r="Z70" i="342"/>
  <c r="Y70" i="342"/>
  <c r="X70" i="342"/>
  <c r="W70" i="342"/>
  <c r="V70" i="342"/>
  <c r="U70" i="342"/>
  <c r="T70" i="342"/>
  <c r="S70" i="342"/>
  <c r="R70" i="342"/>
  <c r="Q70" i="342"/>
  <c r="P70" i="342"/>
  <c r="O70" i="342"/>
  <c r="N70" i="342"/>
  <c r="M70" i="342"/>
  <c r="L70" i="342"/>
  <c r="BE69" i="342"/>
  <c r="BB69" i="342"/>
  <c r="AY69" i="342"/>
  <c r="AN69" i="342"/>
  <c r="BH69" i="342"/>
  <c r="BK69" i="342" s="1"/>
  <c r="BJ69" i="342"/>
  <c r="BI69" i="342"/>
  <c r="BG69" i="342"/>
  <c r="BF69" i="342"/>
  <c r="BD69" i="342"/>
  <c r="BC69" i="342"/>
  <c r="BA69" i="342"/>
  <c r="AZ69" i="342"/>
  <c r="AL69" i="342"/>
  <c r="AM69" i="342"/>
  <c r="AK69" i="342"/>
  <c r="AI69" i="342"/>
  <c r="AJ69" i="342" s="1"/>
  <c r="AH69" i="342"/>
  <c r="AG69" i="342"/>
  <c r="AF69" i="342"/>
  <c r="AE69" i="342"/>
  <c r="AD69" i="342"/>
  <c r="AC69" i="342"/>
  <c r="AB69" i="342"/>
  <c r="AA69" i="342"/>
  <c r="Z69" i="342"/>
  <c r="Y69" i="342"/>
  <c r="X69" i="342"/>
  <c r="W69" i="342"/>
  <c r="V69" i="342"/>
  <c r="U69" i="342"/>
  <c r="T69" i="342"/>
  <c r="S69" i="342"/>
  <c r="R69" i="342"/>
  <c r="Q69" i="342"/>
  <c r="P69" i="342"/>
  <c r="O69" i="342"/>
  <c r="N69" i="342"/>
  <c r="M69" i="342"/>
  <c r="L69" i="342"/>
  <c r="BE68" i="342"/>
  <c r="BB68" i="342"/>
  <c r="AY68" i="342"/>
  <c r="AN68" i="342"/>
  <c r="BQ68" i="342" s="1"/>
  <c r="BH68" i="342"/>
  <c r="BG68" i="342"/>
  <c r="BF68" i="342"/>
  <c r="BD68" i="342"/>
  <c r="BC68" i="342"/>
  <c r="BA68" i="342"/>
  <c r="AZ68" i="342"/>
  <c r="AL68" i="342"/>
  <c r="AM68" i="342" s="1"/>
  <c r="AK68" i="342"/>
  <c r="AI68" i="342"/>
  <c r="AJ68" i="342" s="1"/>
  <c r="AH68" i="342"/>
  <c r="AG68" i="342"/>
  <c r="AF68" i="342"/>
  <c r="AE68" i="342"/>
  <c r="AD68" i="342"/>
  <c r="AC68" i="342"/>
  <c r="AB68" i="342"/>
  <c r="AA68" i="342"/>
  <c r="Z68" i="342"/>
  <c r="Y68" i="342"/>
  <c r="X68" i="342"/>
  <c r="W68" i="342"/>
  <c r="V68" i="342"/>
  <c r="U68" i="342"/>
  <c r="T68" i="342"/>
  <c r="S68" i="342"/>
  <c r="R68" i="342"/>
  <c r="Q68" i="342"/>
  <c r="P68" i="342"/>
  <c r="O68" i="342"/>
  <c r="N68" i="342"/>
  <c r="M68" i="342"/>
  <c r="L68" i="342"/>
  <c r="BE67" i="342"/>
  <c r="BB67" i="342"/>
  <c r="AY67" i="342"/>
  <c r="AN67" i="342"/>
  <c r="BN67" i="342" s="1"/>
  <c r="BH67" i="342"/>
  <c r="BG67" i="342"/>
  <c r="BF67" i="342"/>
  <c r="BD67" i="342"/>
  <c r="BC67" i="342"/>
  <c r="BA67" i="342"/>
  <c r="AZ67" i="342"/>
  <c r="AO67" i="342"/>
  <c r="AL67" i="342"/>
  <c r="AM67" i="342" s="1"/>
  <c r="AK67" i="342"/>
  <c r="AI67" i="342"/>
  <c r="AJ67" i="342" s="1"/>
  <c r="AH67" i="342"/>
  <c r="AG67" i="342"/>
  <c r="AF67" i="342"/>
  <c r="AE67" i="342"/>
  <c r="AD67" i="342"/>
  <c r="AC67" i="342"/>
  <c r="AB67" i="342"/>
  <c r="AA67" i="342"/>
  <c r="Z67" i="342"/>
  <c r="Y67" i="342"/>
  <c r="X67" i="342"/>
  <c r="W67" i="342"/>
  <c r="V67" i="342"/>
  <c r="U67" i="342"/>
  <c r="T67" i="342"/>
  <c r="S67" i="342"/>
  <c r="R67" i="342"/>
  <c r="Q67" i="342"/>
  <c r="P67" i="342"/>
  <c r="O67" i="342"/>
  <c r="N67" i="342"/>
  <c r="M67" i="342"/>
  <c r="L67" i="342"/>
  <c r="BE66" i="342"/>
  <c r="BB66" i="342"/>
  <c r="AY66" i="342"/>
  <c r="AN66" i="342"/>
  <c r="BH66" i="342"/>
  <c r="BK66" i="342" s="1"/>
  <c r="BG66" i="342"/>
  <c r="BF66" i="342"/>
  <c r="BD66" i="342"/>
  <c r="BC66" i="342"/>
  <c r="BA66" i="342"/>
  <c r="AZ66" i="342"/>
  <c r="AL66" i="342"/>
  <c r="AM66" i="342" s="1"/>
  <c r="AK66" i="342"/>
  <c r="AI66" i="342"/>
  <c r="AJ66" i="342" s="1"/>
  <c r="AH66" i="342"/>
  <c r="AG66" i="342"/>
  <c r="AF66" i="342"/>
  <c r="AE66" i="342"/>
  <c r="AD66" i="342"/>
  <c r="AC66" i="342"/>
  <c r="AB66" i="342"/>
  <c r="AA66" i="342"/>
  <c r="Z66" i="342"/>
  <c r="Y66" i="342"/>
  <c r="X66" i="342"/>
  <c r="W66" i="342"/>
  <c r="V66" i="342"/>
  <c r="U66" i="342"/>
  <c r="T66" i="342"/>
  <c r="S66" i="342"/>
  <c r="R66" i="342"/>
  <c r="Q66" i="342"/>
  <c r="P66" i="342"/>
  <c r="O66" i="342"/>
  <c r="N66" i="342"/>
  <c r="M66" i="342"/>
  <c r="L66" i="342"/>
  <c r="BE65" i="342"/>
  <c r="BB65" i="342"/>
  <c r="AY65" i="342"/>
  <c r="AN65" i="342"/>
  <c r="BO65" i="342" s="1"/>
  <c r="BH65" i="342"/>
  <c r="BK65" i="342" s="1"/>
  <c r="BG65" i="342"/>
  <c r="BF65" i="342"/>
  <c r="BD65" i="342"/>
  <c r="BC65" i="342"/>
  <c r="BA65" i="342"/>
  <c r="AZ65" i="342"/>
  <c r="AL65" i="342"/>
  <c r="AM65" i="342" s="1"/>
  <c r="AK65" i="342"/>
  <c r="AI65" i="342"/>
  <c r="AJ65" i="342" s="1"/>
  <c r="AH65" i="342"/>
  <c r="AG65" i="342"/>
  <c r="AF65" i="342"/>
  <c r="AE65" i="342"/>
  <c r="AD65" i="342"/>
  <c r="AC65" i="342"/>
  <c r="AB65" i="342"/>
  <c r="AA65" i="342"/>
  <c r="Z65" i="342"/>
  <c r="Y65" i="342"/>
  <c r="X65" i="342"/>
  <c r="W65" i="342"/>
  <c r="V65" i="342"/>
  <c r="U65" i="342"/>
  <c r="T65" i="342"/>
  <c r="S65" i="342"/>
  <c r="R65" i="342"/>
  <c r="Q65" i="342"/>
  <c r="P65" i="342"/>
  <c r="O65" i="342"/>
  <c r="N65" i="342"/>
  <c r="M65" i="342"/>
  <c r="L65" i="342"/>
  <c r="BE64" i="342"/>
  <c r="BB64" i="342"/>
  <c r="AY64" i="342"/>
  <c r="AN64" i="342"/>
  <c r="BH64" i="342"/>
  <c r="BI64" i="342" s="1"/>
  <c r="BG64" i="342"/>
  <c r="BF64" i="342"/>
  <c r="BD64" i="342"/>
  <c r="BC64" i="342"/>
  <c r="BA64" i="342"/>
  <c r="AZ64" i="342"/>
  <c r="AL64" i="342"/>
  <c r="AM64" i="342" s="1"/>
  <c r="AK64" i="342"/>
  <c r="AI64" i="342"/>
  <c r="AJ64" i="342" s="1"/>
  <c r="AH64" i="342"/>
  <c r="AG64" i="342"/>
  <c r="AF64" i="342"/>
  <c r="AE64" i="342"/>
  <c r="AD64" i="342"/>
  <c r="AC64" i="342"/>
  <c r="AB64" i="342"/>
  <c r="AA64" i="342"/>
  <c r="Z64" i="342"/>
  <c r="Y64" i="342"/>
  <c r="X64" i="342"/>
  <c r="W64" i="342"/>
  <c r="V64" i="342"/>
  <c r="U64" i="342"/>
  <c r="T64" i="342"/>
  <c r="S64" i="342"/>
  <c r="R64" i="342"/>
  <c r="Q64" i="342"/>
  <c r="P64" i="342"/>
  <c r="O64" i="342"/>
  <c r="N64" i="342"/>
  <c r="M64" i="342"/>
  <c r="L64" i="342"/>
  <c r="BE63" i="342"/>
  <c r="BB63" i="342"/>
  <c r="AY63" i="342"/>
  <c r="AN63" i="342"/>
  <c r="BH63" i="342"/>
  <c r="BJ63" i="342" s="1"/>
  <c r="BI63" i="342"/>
  <c r="BG63" i="342"/>
  <c r="BF63" i="342"/>
  <c r="BD63" i="342"/>
  <c r="BC63" i="342"/>
  <c r="BA63" i="342"/>
  <c r="AZ63" i="342"/>
  <c r="AL63" i="342"/>
  <c r="AM63" i="342" s="1"/>
  <c r="AK63" i="342"/>
  <c r="AI63" i="342"/>
  <c r="AJ63" i="342" s="1"/>
  <c r="AH63" i="342"/>
  <c r="AG63" i="342"/>
  <c r="AF63" i="342"/>
  <c r="AE63" i="342"/>
  <c r="AD63" i="342"/>
  <c r="AC63" i="342"/>
  <c r="AB63" i="342"/>
  <c r="AA63" i="342"/>
  <c r="Z63" i="342"/>
  <c r="Y63" i="342"/>
  <c r="X63" i="342"/>
  <c r="W63" i="342"/>
  <c r="V63" i="342"/>
  <c r="U63" i="342"/>
  <c r="T63" i="342"/>
  <c r="S63" i="342"/>
  <c r="R63" i="342"/>
  <c r="Q63" i="342"/>
  <c r="P63" i="342"/>
  <c r="O63" i="342"/>
  <c r="N63" i="342"/>
  <c r="M63" i="342"/>
  <c r="L63" i="342"/>
  <c r="BE62" i="342"/>
  <c r="BB62" i="342"/>
  <c r="AY62" i="342"/>
  <c r="AN62" i="342"/>
  <c r="BP62" i="342" s="1"/>
  <c r="BH62" i="342"/>
  <c r="BJ62" i="342" s="1"/>
  <c r="BG62" i="342"/>
  <c r="BF62" i="342"/>
  <c r="BD62" i="342"/>
  <c r="BC62" i="342"/>
  <c r="BA62" i="342"/>
  <c r="AZ62" i="342"/>
  <c r="AL62" i="342"/>
  <c r="AM62" i="342" s="1"/>
  <c r="AK62" i="342"/>
  <c r="AI62" i="342"/>
  <c r="AJ62" i="342" s="1"/>
  <c r="AH62" i="342"/>
  <c r="AG62" i="342"/>
  <c r="AF62" i="342"/>
  <c r="AE62" i="342"/>
  <c r="AD62" i="342"/>
  <c r="AC62" i="342"/>
  <c r="AB62" i="342"/>
  <c r="AA62" i="342"/>
  <c r="Z62" i="342"/>
  <c r="Y62" i="342"/>
  <c r="X62" i="342"/>
  <c r="W62" i="342"/>
  <c r="V62" i="342"/>
  <c r="U62" i="342"/>
  <c r="T62" i="342"/>
  <c r="S62" i="342"/>
  <c r="R62" i="342"/>
  <c r="Q62" i="342"/>
  <c r="P62" i="342"/>
  <c r="O62" i="342"/>
  <c r="N62" i="342"/>
  <c r="M62" i="342"/>
  <c r="L62" i="342"/>
  <c r="BE61" i="342"/>
  <c r="BB61" i="342"/>
  <c r="AY61" i="342"/>
  <c r="AN61" i="342"/>
  <c r="BS61" i="342" s="1"/>
  <c r="BH61" i="342"/>
  <c r="BG61" i="342"/>
  <c r="BF61" i="342"/>
  <c r="BD61" i="342"/>
  <c r="BC61" i="342"/>
  <c r="BA61" i="342"/>
  <c r="AZ61" i="342"/>
  <c r="AL61" i="342"/>
  <c r="AM61" i="342" s="1"/>
  <c r="AK61" i="342"/>
  <c r="AI61" i="342"/>
  <c r="AJ61" i="342" s="1"/>
  <c r="AH61" i="342"/>
  <c r="AG61" i="342"/>
  <c r="AF61" i="342"/>
  <c r="AE61" i="342"/>
  <c r="AD61" i="342"/>
  <c r="AC61" i="342"/>
  <c r="AB61" i="342"/>
  <c r="AA61" i="342"/>
  <c r="Z61" i="342"/>
  <c r="Y61" i="342"/>
  <c r="X61" i="342"/>
  <c r="W61" i="342"/>
  <c r="V61" i="342"/>
  <c r="U61" i="342"/>
  <c r="T61" i="342"/>
  <c r="S61" i="342"/>
  <c r="R61" i="342"/>
  <c r="Q61" i="342"/>
  <c r="P61" i="342"/>
  <c r="O61" i="342"/>
  <c r="N61" i="342"/>
  <c r="M61" i="342"/>
  <c r="L61" i="342"/>
  <c r="BE60" i="342"/>
  <c r="BB60" i="342"/>
  <c r="AY60" i="342"/>
  <c r="AN60" i="342"/>
  <c r="BH60" i="342"/>
  <c r="BJ60" i="342" s="1"/>
  <c r="BK60" i="342"/>
  <c r="BG60" i="342"/>
  <c r="BF60" i="342"/>
  <c r="BD60" i="342"/>
  <c r="BC60" i="342"/>
  <c r="BA60" i="342"/>
  <c r="AZ60" i="342"/>
  <c r="AL60" i="342"/>
  <c r="AM60" i="342"/>
  <c r="AK60" i="342"/>
  <c r="AI60" i="342"/>
  <c r="AJ60" i="342" s="1"/>
  <c r="AH60" i="342"/>
  <c r="AG60" i="342"/>
  <c r="AF60" i="342"/>
  <c r="AE60" i="342"/>
  <c r="AD60" i="342"/>
  <c r="AC60" i="342"/>
  <c r="AB60" i="342"/>
  <c r="AA60" i="342"/>
  <c r="Z60" i="342"/>
  <c r="Y60" i="342"/>
  <c r="X60" i="342"/>
  <c r="W60" i="342"/>
  <c r="V60" i="342"/>
  <c r="U60" i="342"/>
  <c r="T60" i="342"/>
  <c r="S60" i="342"/>
  <c r="R60" i="342"/>
  <c r="Q60" i="342"/>
  <c r="P60" i="342"/>
  <c r="O60" i="342"/>
  <c r="N60" i="342"/>
  <c r="M60" i="342"/>
  <c r="L60" i="342"/>
  <c r="BE59" i="342"/>
  <c r="BB59" i="342"/>
  <c r="AY59" i="342"/>
  <c r="AN59" i="342"/>
  <c r="BO59" i="342" s="1"/>
  <c r="BH59" i="342"/>
  <c r="BG59" i="342"/>
  <c r="BF59" i="342"/>
  <c r="BD59" i="342"/>
  <c r="BC59" i="342"/>
  <c r="BA59" i="342"/>
  <c r="AZ59" i="342"/>
  <c r="AL59" i="342"/>
  <c r="AM59" i="342" s="1"/>
  <c r="AK59" i="342"/>
  <c r="AI59" i="342"/>
  <c r="AJ59" i="342" s="1"/>
  <c r="AH59" i="342"/>
  <c r="AG59" i="342"/>
  <c r="AF59" i="342"/>
  <c r="AE59" i="342"/>
  <c r="AD59" i="342"/>
  <c r="AC59" i="342"/>
  <c r="AB59" i="342"/>
  <c r="AA59" i="342"/>
  <c r="Z59" i="342"/>
  <c r="Y59" i="342"/>
  <c r="X59" i="342"/>
  <c r="W59" i="342"/>
  <c r="V59" i="342"/>
  <c r="U59" i="342"/>
  <c r="T59" i="342"/>
  <c r="S59" i="342"/>
  <c r="R59" i="342"/>
  <c r="Q59" i="342"/>
  <c r="P59" i="342"/>
  <c r="O59" i="342"/>
  <c r="N59" i="342"/>
  <c r="M59" i="342"/>
  <c r="L59" i="342"/>
  <c r="BE58" i="342"/>
  <c r="BB58" i="342"/>
  <c r="AY58" i="342"/>
  <c r="AN58" i="342"/>
  <c r="BR58" i="342" s="1"/>
  <c r="BH58" i="342"/>
  <c r="BK58" i="342" s="1"/>
  <c r="BG58" i="342"/>
  <c r="BF58" i="342"/>
  <c r="BD58" i="342"/>
  <c r="BC58" i="342"/>
  <c r="BA58" i="342"/>
  <c r="AZ58" i="342"/>
  <c r="AL58" i="342"/>
  <c r="AM58" i="342" s="1"/>
  <c r="AK58" i="342"/>
  <c r="AI58" i="342"/>
  <c r="AJ58" i="342" s="1"/>
  <c r="AH58" i="342"/>
  <c r="AG58" i="342"/>
  <c r="AF58" i="342"/>
  <c r="AE58" i="342"/>
  <c r="AD58" i="342"/>
  <c r="AC58" i="342"/>
  <c r="AB58" i="342"/>
  <c r="AA58" i="342"/>
  <c r="Z58" i="342"/>
  <c r="Y58" i="342"/>
  <c r="X58" i="342"/>
  <c r="W58" i="342"/>
  <c r="V58" i="342"/>
  <c r="U58" i="342"/>
  <c r="T58" i="342"/>
  <c r="S58" i="342"/>
  <c r="R58" i="342"/>
  <c r="Q58" i="342"/>
  <c r="P58" i="342"/>
  <c r="O58" i="342"/>
  <c r="N58" i="342"/>
  <c r="M58" i="342"/>
  <c r="L58" i="342"/>
  <c r="BE57" i="342"/>
  <c r="BB57" i="342"/>
  <c r="AY57" i="342"/>
  <c r="AN57" i="342"/>
  <c r="BH57" i="342"/>
  <c r="BJ57" i="342" s="1"/>
  <c r="BG57" i="342"/>
  <c r="BF57" i="342"/>
  <c r="BD57" i="342"/>
  <c r="BC57" i="342"/>
  <c r="BA57" i="342"/>
  <c r="AZ57" i="342"/>
  <c r="AL57" i="342"/>
  <c r="AM57" i="342" s="1"/>
  <c r="AK57" i="342"/>
  <c r="AI57" i="342"/>
  <c r="AJ57" i="342" s="1"/>
  <c r="AH57" i="342"/>
  <c r="AG57" i="342"/>
  <c r="AF57" i="342"/>
  <c r="AE57" i="342"/>
  <c r="AD57" i="342"/>
  <c r="AC57" i="342"/>
  <c r="AB57" i="342"/>
  <c r="AA57" i="342"/>
  <c r="Z57" i="342"/>
  <c r="Y57" i="342"/>
  <c r="X57" i="342"/>
  <c r="W57" i="342"/>
  <c r="V57" i="342"/>
  <c r="U57" i="342"/>
  <c r="T57" i="342"/>
  <c r="S57" i="342"/>
  <c r="R57" i="342"/>
  <c r="Q57" i="342"/>
  <c r="P57" i="342"/>
  <c r="O57" i="342"/>
  <c r="N57" i="342"/>
  <c r="M57" i="342"/>
  <c r="L57" i="342"/>
  <c r="BE56" i="342"/>
  <c r="BB56" i="342"/>
  <c r="AY56" i="342"/>
  <c r="AN56" i="342"/>
  <c r="BR56" i="342" s="1"/>
  <c r="BH56" i="342"/>
  <c r="BG56" i="342"/>
  <c r="BF56" i="342"/>
  <c r="BD56" i="342"/>
  <c r="BC56" i="342"/>
  <c r="BA56" i="342"/>
  <c r="AZ56" i="342"/>
  <c r="AL56" i="342"/>
  <c r="AM56" i="342" s="1"/>
  <c r="AK56" i="342"/>
  <c r="AI56" i="342"/>
  <c r="AJ56" i="342" s="1"/>
  <c r="AH56" i="342"/>
  <c r="AG56" i="342"/>
  <c r="AF56" i="342"/>
  <c r="AE56" i="342"/>
  <c r="AD56" i="342"/>
  <c r="AC56" i="342"/>
  <c r="AB56" i="342"/>
  <c r="AA56" i="342"/>
  <c r="Z56" i="342"/>
  <c r="Y56" i="342"/>
  <c r="X56" i="342"/>
  <c r="W56" i="342"/>
  <c r="V56" i="342"/>
  <c r="U56" i="342"/>
  <c r="T56" i="342"/>
  <c r="S56" i="342"/>
  <c r="R56" i="342"/>
  <c r="Q56" i="342"/>
  <c r="P56" i="342"/>
  <c r="O56" i="342"/>
  <c r="N56" i="342"/>
  <c r="M56" i="342"/>
  <c r="L56" i="342"/>
  <c r="BE55" i="342"/>
  <c r="BB55" i="342"/>
  <c r="AY55" i="342"/>
  <c r="AN55" i="342"/>
  <c r="BT55" i="342"/>
  <c r="BH55" i="342"/>
  <c r="BK55" i="342" s="1"/>
  <c r="BG55" i="342"/>
  <c r="BF55" i="342"/>
  <c r="BD55" i="342"/>
  <c r="BC55" i="342"/>
  <c r="BA55" i="342"/>
  <c r="AZ55" i="342"/>
  <c r="AS55" i="342"/>
  <c r="AL55" i="342"/>
  <c r="AM55" i="342" s="1"/>
  <c r="AK55" i="342"/>
  <c r="AI55" i="342"/>
  <c r="AJ55" i="342" s="1"/>
  <c r="AH55" i="342"/>
  <c r="AG55" i="342"/>
  <c r="AF55" i="342"/>
  <c r="AE55" i="342"/>
  <c r="AD55" i="342"/>
  <c r="AC55" i="342"/>
  <c r="AB55" i="342"/>
  <c r="AA55" i="342"/>
  <c r="Z55" i="342"/>
  <c r="Y55" i="342"/>
  <c r="X55" i="342"/>
  <c r="W55" i="342"/>
  <c r="V55" i="342"/>
  <c r="U55" i="342"/>
  <c r="T55" i="342"/>
  <c r="S55" i="342"/>
  <c r="R55" i="342"/>
  <c r="Q55" i="342"/>
  <c r="P55" i="342"/>
  <c r="O55" i="342"/>
  <c r="N55" i="342"/>
  <c r="M55" i="342"/>
  <c r="L55" i="342"/>
  <c r="BE54" i="342"/>
  <c r="BB54" i="342"/>
  <c r="AY54" i="342"/>
  <c r="AN54" i="342"/>
  <c r="BL54" i="342" s="1"/>
  <c r="BH54" i="342"/>
  <c r="BK54" i="342" s="1"/>
  <c r="BG54" i="342"/>
  <c r="BF54" i="342"/>
  <c r="BD54" i="342"/>
  <c r="BC54" i="342"/>
  <c r="BA54" i="342"/>
  <c r="AZ54" i="342"/>
  <c r="AP54" i="342"/>
  <c r="AQ54" i="342" s="1"/>
  <c r="AL54" i="342"/>
  <c r="AM54" i="342" s="1"/>
  <c r="AK54" i="342"/>
  <c r="AI54" i="342"/>
  <c r="AJ54" i="342" s="1"/>
  <c r="AH54" i="342"/>
  <c r="AG54" i="342"/>
  <c r="AF54" i="342"/>
  <c r="AE54" i="342"/>
  <c r="AD54" i="342"/>
  <c r="AC54" i="342"/>
  <c r="AB54" i="342"/>
  <c r="AA54" i="342"/>
  <c r="Z54" i="342"/>
  <c r="Y54" i="342"/>
  <c r="X54" i="342"/>
  <c r="W54" i="342"/>
  <c r="V54" i="342"/>
  <c r="U54" i="342"/>
  <c r="T54" i="342"/>
  <c r="S54" i="342"/>
  <c r="R54" i="342"/>
  <c r="Q54" i="342"/>
  <c r="P54" i="342"/>
  <c r="O54" i="342"/>
  <c r="N54" i="342"/>
  <c r="M54" i="342"/>
  <c r="L54" i="342"/>
  <c r="BE53" i="342"/>
  <c r="BB53" i="342"/>
  <c r="AY53" i="342"/>
  <c r="AN53" i="342"/>
  <c r="BP53" i="342" s="1"/>
  <c r="BH53" i="342"/>
  <c r="BG53" i="342"/>
  <c r="BF53" i="342"/>
  <c r="BD53" i="342"/>
  <c r="BC53" i="342"/>
  <c r="BA53" i="342"/>
  <c r="AZ53" i="342"/>
  <c r="AL53" i="342"/>
  <c r="AM53" i="342" s="1"/>
  <c r="AK53" i="342"/>
  <c r="AI53" i="342"/>
  <c r="AJ53" i="342" s="1"/>
  <c r="AH53" i="342"/>
  <c r="AG53" i="342"/>
  <c r="AF53" i="342"/>
  <c r="AE53" i="342"/>
  <c r="AD53" i="342"/>
  <c r="AC53" i="342"/>
  <c r="AB53" i="342"/>
  <c r="AA53" i="342"/>
  <c r="Z53" i="342"/>
  <c r="Y53" i="342"/>
  <c r="X53" i="342"/>
  <c r="W53" i="342"/>
  <c r="V53" i="342"/>
  <c r="U53" i="342"/>
  <c r="T53" i="342"/>
  <c r="S53" i="342"/>
  <c r="R53" i="342"/>
  <c r="Q53" i="342"/>
  <c r="P53" i="342"/>
  <c r="O53" i="342"/>
  <c r="N53" i="342"/>
  <c r="M53" i="342"/>
  <c r="L53" i="342"/>
  <c r="BE52" i="342"/>
  <c r="BB52" i="342"/>
  <c r="AY52" i="342"/>
  <c r="AN52" i="342"/>
  <c r="BH52" i="342"/>
  <c r="BK52" i="342" s="1"/>
  <c r="BJ52" i="342"/>
  <c r="BG52" i="342"/>
  <c r="BF52" i="342"/>
  <c r="BD52" i="342"/>
  <c r="BC52" i="342"/>
  <c r="BA52" i="342"/>
  <c r="AZ52" i="342"/>
  <c r="AL52" i="342"/>
  <c r="AM52" i="342" s="1"/>
  <c r="AK52" i="342"/>
  <c r="AI52" i="342"/>
  <c r="AJ52" i="342" s="1"/>
  <c r="AH52" i="342"/>
  <c r="AG52" i="342"/>
  <c r="AF52" i="342"/>
  <c r="AE52" i="342"/>
  <c r="AD52" i="342"/>
  <c r="AC52" i="342"/>
  <c r="AB52" i="342"/>
  <c r="AA52" i="342"/>
  <c r="Z52" i="342"/>
  <c r="Y52" i="342"/>
  <c r="X52" i="342"/>
  <c r="W52" i="342"/>
  <c r="V52" i="342"/>
  <c r="U52" i="342"/>
  <c r="T52" i="342"/>
  <c r="S52" i="342"/>
  <c r="R52" i="342"/>
  <c r="Q52" i="342"/>
  <c r="P52" i="342"/>
  <c r="O52" i="342"/>
  <c r="N52" i="342"/>
  <c r="M52" i="342"/>
  <c r="L52" i="342"/>
  <c r="BE51" i="342"/>
  <c r="BB51" i="342"/>
  <c r="AY51" i="342"/>
  <c r="AN51" i="342"/>
  <c r="BO51" i="342" s="1"/>
  <c r="BT51" i="342"/>
  <c r="BH51" i="342"/>
  <c r="BJ51" i="342" s="1"/>
  <c r="BI51" i="342"/>
  <c r="BG51" i="342"/>
  <c r="BF51" i="342"/>
  <c r="BD51" i="342"/>
  <c r="BC51" i="342"/>
  <c r="BA51" i="342"/>
  <c r="AZ51" i="342"/>
  <c r="AL51" i="342"/>
  <c r="AM51" i="342" s="1"/>
  <c r="AK51" i="342"/>
  <c r="AI51" i="342"/>
  <c r="AJ51" i="342"/>
  <c r="AH51" i="342"/>
  <c r="AG51" i="342"/>
  <c r="AF51" i="342"/>
  <c r="AE51" i="342"/>
  <c r="AD51" i="342"/>
  <c r="AC51" i="342"/>
  <c r="AB51" i="342"/>
  <c r="AA51" i="342"/>
  <c r="Z51" i="342"/>
  <c r="Y51" i="342"/>
  <c r="X51" i="342"/>
  <c r="W51" i="342"/>
  <c r="V51" i="342"/>
  <c r="U51" i="342"/>
  <c r="T51" i="342"/>
  <c r="S51" i="342"/>
  <c r="R51" i="342"/>
  <c r="Q51" i="342"/>
  <c r="P51" i="342"/>
  <c r="O51" i="342"/>
  <c r="N51" i="342"/>
  <c r="M51" i="342"/>
  <c r="L51" i="342"/>
  <c r="BE50" i="342"/>
  <c r="BB50" i="342"/>
  <c r="AY50" i="342"/>
  <c r="AN50" i="342"/>
  <c r="BT50" i="342" s="1"/>
  <c r="BH50" i="342"/>
  <c r="BI50" i="342" s="1"/>
  <c r="BJ50" i="342"/>
  <c r="BG50" i="342"/>
  <c r="BF50" i="342"/>
  <c r="BD50" i="342"/>
  <c r="BC50" i="342"/>
  <c r="BA50" i="342"/>
  <c r="AZ50" i="342"/>
  <c r="AL50" i="342"/>
  <c r="AM50" i="342" s="1"/>
  <c r="AK50" i="342"/>
  <c r="AI50" i="342"/>
  <c r="AJ50" i="342" s="1"/>
  <c r="AH50" i="342"/>
  <c r="AG50" i="342"/>
  <c r="AF50" i="342"/>
  <c r="AE50" i="342"/>
  <c r="AD50" i="342"/>
  <c r="AC50" i="342"/>
  <c r="AB50" i="342"/>
  <c r="AA50" i="342"/>
  <c r="Z50" i="342"/>
  <c r="Y50" i="342"/>
  <c r="X50" i="342"/>
  <c r="W50" i="342"/>
  <c r="V50" i="342"/>
  <c r="U50" i="342"/>
  <c r="T50" i="342"/>
  <c r="S50" i="342"/>
  <c r="R50" i="342"/>
  <c r="Q50" i="342"/>
  <c r="P50" i="342"/>
  <c r="O50" i="342"/>
  <c r="N50" i="342"/>
  <c r="M50" i="342"/>
  <c r="L50" i="342"/>
  <c r="BE49" i="342"/>
  <c r="BB49" i="342"/>
  <c r="AY49" i="342"/>
  <c r="AN49" i="342"/>
  <c r="AT49" i="342" s="1"/>
  <c r="BH49" i="342"/>
  <c r="BK49" i="342" s="1"/>
  <c r="BG49" i="342"/>
  <c r="BF49" i="342"/>
  <c r="BD49" i="342"/>
  <c r="BC49" i="342"/>
  <c r="BA49" i="342"/>
  <c r="AZ49" i="342"/>
  <c r="AL49" i="342"/>
  <c r="AM49" i="342" s="1"/>
  <c r="AK49" i="342"/>
  <c r="AI49" i="342"/>
  <c r="AJ49" i="342" s="1"/>
  <c r="AH49" i="342"/>
  <c r="AG49" i="342"/>
  <c r="AF49" i="342"/>
  <c r="AE49" i="342"/>
  <c r="AD49" i="342"/>
  <c r="AC49" i="342"/>
  <c r="AB49" i="342"/>
  <c r="AA49" i="342"/>
  <c r="Z49" i="342"/>
  <c r="Y49" i="342"/>
  <c r="X49" i="342"/>
  <c r="W49" i="342"/>
  <c r="V49" i="342"/>
  <c r="U49" i="342"/>
  <c r="T49" i="342"/>
  <c r="S49" i="342"/>
  <c r="R49" i="342"/>
  <c r="Q49" i="342"/>
  <c r="P49" i="342"/>
  <c r="O49" i="342"/>
  <c r="N49" i="342"/>
  <c r="M49" i="342"/>
  <c r="L49" i="342"/>
  <c r="AN48" i="342"/>
  <c r="AH48" i="342"/>
  <c r="BH48" i="342"/>
  <c r="BI48" i="342" s="1"/>
  <c r="BF48" i="342"/>
  <c r="BC48" i="342"/>
  <c r="BB48" i="342"/>
  <c r="BD48" i="342"/>
  <c r="AZ48" i="342"/>
  <c r="AY48" i="342"/>
  <c r="BA48" i="342"/>
  <c r="AL48" i="342"/>
  <c r="AM48" i="342" s="1"/>
  <c r="AF48" i="342"/>
  <c r="AD48" i="342"/>
  <c r="AC48" i="342"/>
  <c r="AB48" i="342"/>
  <c r="AA48" i="342"/>
  <c r="Z48" i="342"/>
  <c r="Y48" i="342"/>
  <c r="X48" i="342"/>
  <c r="V48" i="342"/>
  <c r="S48" i="342"/>
  <c r="R48" i="342"/>
  <c r="T48" i="342"/>
  <c r="Q48" i="342"/>
  <c r="P48" i="342"/>
  <c r="O48" i="342"/>
  <c r="N48" i="342"/>
  <c r="M48" i="342"/>
  <c r="L48" i="342"/>
  <c r="AY47" i="342"/>
  <c r="AN47" i="342"/>
  <c r="BH47" i="342"/>
  <c r="BF47" i="342"/>
  <c r="BC47" i="342"/>
  <c r="BB47" i="342"/>
  <c r="BD47" i="342"/>
  <c r="BA47" i="342"/>
  <c r="AZ47" i="342"/>
  <c r="AL47" i="342"/>
  <c r="AF47" i="342"/>
  <c r="AE47" i="342"/>
  <c r="AC47" i="342"/>
  <c r="AB47" i="342"/>
  <c r="AA47" i="342"/>
  <c r="Z47" i="342"/>
  <c r="Y47" i="342"/>
  <c r="X47" i="342"/>
  <c r="V47" i="342"/>
  <c r="S47" i="342"/>
  <c r="R47" i="342"/>
  <c r="T47" i="342"/>
  <c r="P47" i="342"/>
  <c r="O47" i="342"/>
  <c r="Q47" i="342"/>
  <c r="N47" i="342"/>
  <c r="M47" i="342"/>
  <c r="L47" i="342"/>
  <c r="AY46" i="342"/>
  <c r="BA46" i="342"/>
  <c r="AN46" i="342"/>
  <c r="BH46" i="342"/>
  <c r="BF46" i="342"/>
  <c r="BC46" i="342"/>
  <c r="BB46" i="342"/>
  <c r="BD46" i="342"/>
  <c r="AZ46" i="342"/>
  <c r="AL46" i="342"/>
  <c r="AF46" i="342"/>
  <c r="AE46" i="342"/>
  <c r="AC46" i="342"/>
  <c r="AB46" i="342"/>
  <c r="AA46" i="342"/>
  <c r="Z46" i="342"/>
  <c r="Y46" i="342"/>
  <c r="X46" i="342"/>
  <c r="V46" i="342"/>
  <c r="S46" i="342"/>
  <c r="R46" i="342"/>
  <c r="T46" i="342"/>
  <c r="P46" i="342"/>
  <c r="O46" i="342"/>
  <c r="Q46" i="342"/>
  <c r="N46" i="342"/>
  <c r="M46" i="342"/>
  <c r="L46" i="342"/>
  <c r="AN45" i="342"/>
  <c r="AV45" i="342" s="1"/>
  <c r="AW45" i="342" s="1"/>
  <c r="BH45" i="342"/>
  <c r="BF45" i="342"/>
  <c r="BC45" i="342"/>
  <c r="BB45" i="342"/>
  <c r="BD45" i="342"/>
  <c r="AZ45" i="342"/>
  <c r="AY45" i="342"/>
  <c r="BA45" i="342"/>
  <c r="AL45" i="342"/>
  <c r="AM45" i="342" s="1"/>
  <c r="AF45" i="342"/>
  <c r="AC45" i="342"/>
  <c r="AB45" i="342"/>
  <c r="AA45" i="342"/>
  <c r="Z45" i="342"/>
  <c r="Y45" i="342"/>
  <c r="X45" i="342"/>
  <c r="V45" i="342"/>
  <c r="S45" i="342"/>
  <c r="R45" i="342"/>
  <c r="T45" i="342"/>
  <c r="P45" i="342"/>
  <c r="O45" i="342"/>
  <c r="Q45" i="342"/>
  <c r="N45" i="342"/>
  <c r="M45" i="342"/>
  <c r="L45" i="342"/>
  <c r="BB44" i="342"/>
  <c r="BD44" i="342"/>
  <c r="AY44" i="342"/>
  <c r="AN44" i="342"/>
  <c r="BH44" i="342"/>
  <c r="BF44" i="342"/>
  <c r="BC44" i="342"/>
  <c r="BA44" i="342"/>
  <c r="AZ44" i="342"/>
  <c r="AL44" i="342"/>
  <c r="AM44" i="342" s="1"/>
  <c r="AF44" i="342"/>
  <c r="AC44" i="342"/>
  <c r="AB44" i="342"/>
  <c r="AA44" i="342"/>
  <c r="Z44" i="342"/>
  <c r="Y44" i="342"/>
  <c r="X44" i="342"/>
  <c r="V44" i="342"/>
  <c r="S44" i="342"/>
  <c r="R44" i="342"/>
  <c r="T44" i="342"/>
  <c r="P44" i="342"/>
  <c r="O44" i="342"/>
  <c r="Q44" i="342"/>
  <c r="N44" i="342"/>
  <c r="M44" i="342"/>
  <c r="L44" i="342"/>
  <c r="AN43" i="342"/>
  <c r="BH43" i="342"/>
  <c r="BI43" i="342" s="1"/>
  <c r="BF43" i="342"/>
  <c r="BC43" i="342"/>
  <c r="BB43" i="342"/>
  <c r="BD43" i="342"/>
  <c r="AZ43" i="342"/>
  <c r="AY43" i="342"/>
  <c r="BA43" i="342"/>
  <c r="AL43" i="342"/>
  <c r="AM43" i="342" s="1"/>
  <c r="AK43" i="342"/>
  <c r="AF43" i="342"/>
  <c r="AC43" i="342"/>
  <c r="AB43" i="342"/>
  <c r="AA43" i="342"/>
  <c r="Z43" i="342"/>
  <c r="Y43" i="342"/>
  <c r="X43" i="342"/>
  <c r="V43" i="342"/>
  <c r="T43" i="342"/>
  <c r="S43" i="342"/>
  <c r="R43" i="342"/>
  <c r="P43" i="342"/>
  <c r="O43" i="342"/>
  <c r="Q43" i="342"/>
  <c r="N43" i="342"/>
  <c r="M43" i="342"/>
  <c r="L43" i="342"/>
  <c r="AY42" i="342"/>
  <c r="BA42" i="342"/>
  <c r="AN42" i="342"/>
  <c r="BS42" i="342" s="1"/>
  <c r="AH42" i="342"/>
  <c r="BH42" i="342"/>
  <c r="BJ42" i="342" s="1"/>
  <c r="BF42" i="342"/>
  <c r="BC42" i="342"/>
  <c r="BB42" i="342"/>
  <c r="BD42" i="342"/>
  <c r="AZ42" i="342"/>
  <c r="AL42" i="342"/>
  <c r="AM42" i="342" s="1"/>
  <c r="AF42" i="342"/>
  <c r="AC42" i="342"/>
  <c r="AB42" i="342"/>
  <c r="AA42" i="342"/>
  <c r="Z42" i="342"/>
  <c r="Y42" i="342"/>
  <c r="X42" i="342"/>
  <c r="V42" i="342"/>
  <c r="S42" i="342"/>
  <c r="R42" i="342"/>
  <c r="T42" i="342"/>
  <c r="P42" i="342"/>
  <c r="O42" i="342"/>
  <c r="Q42" i="342"/>
  <c r="N42" i="342"/>
  <c r="M42" i="342"/>
  <c r="L42" i="342"/>
  <c r="AY41" i="342"/>
  <c r="AN41" i="342"/>
  <c r="AV41" i="342" s="1"/>
  <c r="AW41" i="342" s="1"/>
  <c r="AK41" i="342"/>
  <c r="BH41" i="342"/>
  <c r="BF41" i="342"/>
  <c r="BC41" i="342"/>
  <c r="BB41" i="342"/>
  <c r="BD41" i="342"/>
  <c r="BA41" i="342"/>
  <c r="AZ41" i="342"/>
  <c r="AL41" i="342"/>
  <c r="AF41" i="342"/>
  <c r="AC41" i="342"/>
  <c r="AB41" i="342"/>
  <c r="AA41" i="342"/>
  <c r="Z41" i="342"/>
  <c r="Y41" i="342"/>
  <c r="X41" i="342"/>
  <c r="V41" i="342"/>
  <c r="S41" i="342"/>
  <c r="R41" i="342"/>
  <c r="T41" i="342"/>
  <c r="P41" i="342"/>
  <c r="O41" i="342"/>
  <c r="Q41" i="342"/>
  <c r="N41" i="342"/>
  <c r="M41" i="342"/>
  <c r="L41" i="342"/>
  <c r="AN40" i="342"/>
  <c r="BL40" i="342" s="1"/>
  <c r="BH40" i="342"/>
  <c r="BF40" i="342"/>
  <c r="BC40" i="342"/>
  <c r="BB40" i="342"/>
  <c r="BD40" i="342"/>
  <c r="AZ40" i="342"/>
  <c r="AY40" i="342"/>
  <c r="BA40" i="342"/>
  <c r="AL40" i="342"/>
  <c r="AF40" i="342"/>
  <c r="AC40" i="342"/>
  <c r="AB40" i="342"/>
  <c r="AA40" i="342"/>
  <c r="Z40" i="342"/>
  <c r="Y40" i="342"/>
  <c r="X40" i="342"/>
  <c r="V40" i="342"/>
  <c r="T40" i="342"/>
  <c r="S40" i="342"/>
  <c r="R40" i="342"/>
  <c r="P40" i="342"/>
  <c r="O40" i="342"/>
  <c r="Q40" i="342"/>
  <c r="N40" i="342"/>
  <c r="M40" i="342"/>
  <c r="L40" i="342"/>
  <c r="AN39" i="342"/>
  <c r="BH39" i="342"/>
  <c r="BJ39" i="342" s="1"/>
  <c r="BF39" i="342"/>
  <c r="BD39" i="342"/>
  <c r="BC39" i="342"/>
  <c r="BB39" i="342"/>
  <c r="AZ39" i="342"/>
  <c r="AY39" i="342"/>
  <c r="BA39" i="342"/>
  <c r="AL39" i="342"/>
  <c r="AM39" i="342" s="1"/>
  <c r="AF39" i="342"/>
  <c r="AC39" i="342"/>
  <c r="AB39" i="342"/>
  <c r="AA39" i="342"/>
  <c r="Z39" i="342"/>
  <c r="Y39" i="342"/>
  <c r="X39" i="342"/>
  <c r="V39" i="342"/>
  <c r="T39" i="342"/>
  <c r="S39" i="342"/>
  <c r="R39" i="342"/>
  <c r="P39" i="342"/>
  <c r="O39" i="342"/>
  <c r="Q39" i="342"/>
  <c r="N39" i="342"/>
  <c r="M39" i="342"/>
  <c r="L39" i="342"/>
  <c r="AY38" i="342"/>
  <c r="AN38" i="342"/>
  <c r="BH38" i="342"/>
  <c r="BJ38" i="342" s="1"/>
  <c r="BF38" i="342"/>
  <c r="BC38" i="342"/>
  <c r="BB38" i="342"/>
  <c r="BD38" i="342"/>
  <c r="BA38" i="342"/>
  <c r="AZ38" i="342"/>
  <c r="AL38" i="342"/>
  <c r="AM38" i="342" s="1"/>
  <c r="AF38" i="342"/>
  <c r="AC38" i="342"/>
  <c r="AB38" i="342"/>
  <c r="AA38" i="342"/>
  <c r="Z38" i="342"/>
  <c r="Y38" i="342"/>
  <c r="X38" i="342"/>
  <c r="V38" i="342"/>
  <c r="S38" i="342"/>
  <c r="R38" i="342"/>
  <c r="T38" i="342"/>
  <c r="P38" i="342"/>
  <c r="O38" i="342"/>
  <c r="Q38" i="342"/>
  <c r="N38" i="342"/>
  <c r="M38" i="342"/>
  <c r="L38" i="342"/>
  <c r="BB37" i="342"/>
  <c r="BD37" i="342"/>
  <c r="AY37" i="342"/>
  <c r="BA37" i="342"/>
  <c r="AN37" i="342"/>
  <c r="BO37" i="342" s="1"/>
  <c r="AD37" i="342"/>
  <c r="BH37" i="342"/>
  <c r="BF37" i="342"/>
  <c r="BC37" i="342"/>
  <c r="AZ37" i="342"/>
  <c r="AS37" i="342"/>
  <c r="AL37" i="342"/>
  <c r="AM37" i="342" s="1"/>
  <c r="AF37" i="342"/>
  <c r="AC37" i="342"/>
  <c r="AB37" i="342"/>
  <c r="AA37" i="342"/>
  <c r="Z37" i="342"/>
  <c r="Y37" i="342"/>
  <c r="X37" i="342"/>
  <c r="V37" i="342"/>
  <c r="S37" i="342"/>
  <c r="R37" i="342"/>
  <c r="T37" i="342"/>
  <c r="Q37" i="342"/>
  <c r="P37" i="342"/>
  <c r="O37" i="342"/>
  <c r="N37" i="342"/>
  <c r="M37" i="342"/>
  <c r="L37" i="342"/>
  <c r="BB36" i="342"/>
  <c r="BD36" i="342"/>
  <c r="AN36" i="342"/>
  <c r="BQ36" i="342" s="1"/>
  <c r="AD36" i="342"/>
  <c r="BH36" i="342"/>
  <c r="BF36" i="342"/>
  <c r="BC36" i="342"/>
  <c r="AZ36" i="342"/>
  <c r="AY36" i="342"/>
  <c r="BA36" i="342"/>
  <c r="AL36" i="342"/>
  <c r="AI36" i="342"/>
  <c r="AH36" i="342"/>
  <c r="AF36" i="342"/>
  <c r="AC36" i="342"/>
  <c r="AB36" i="342"/>
  <c r="AA36" i="342"/>
  <c r="Z36" i="342"/>
  <c r="Y36" i="342"/>
  <c r="X36" i="342"/>
  <c r="V36" i="342"/>
  <c r="T36" i="342"/>
  <c r="S36" i="342"/>
  <c r="R36" i="342"/>
  <c r="P36" i="342"/>
  <c r="O36" i="342"/>
  <c r="Q36" i="342"/>
  <c r="N36" i="342"/>
  <c r="M36" i="342"/>
  <c r="L36" i="342"/>
  <c r="AN35" i="342"/>
  <c r="AK35" i="342"/>
  <c r="BH35" i="342"/>
  <c r="BF35" i="342"/>
  <c r="BD35" i="342"/>
  <c r="BC35" i="342"/>
  <c r="BB35" i="342"/>
  <c r="BA35" i="342"/>
  <c r="AZ35" i="342"/>
  <c r="AY35" i="342"/>
  <c r="AL35" i="342"/>
  <c r="AF35" i="342"/>
  <c r="AC35" i="342"/>
  <c r="AB35" i="342"/>
  <c r="AA35" i="342"/>
  <c r="Z35" i="342"/>
  <c r="Y35" i="342"/>
  <c r="X35" i="342"/>
  <c r="V35" i="342"/>
  <c r="S35" i="342"/>
  <c r="R35" i="342"/>
  <c r="T35" i="342"/>
  <c r="P35" i="342"/>
  <c r="O35" i="342"/>
  <c r="Q35" i="342"/>
  <c r="N35" i="342"/>
  <c r="M35" i="342"/>
  <c r="L35" i="342"/>
  <c r="AN34" i="342"/>
  <c r="BP34" i="342" s="1"/>
  <c r="AK34" i="342"/>
  <c r="BH34" i="342"/>
  <c r="BF34" i="342"/>
  <c r="BD34" i="342"/>
  <c r="BC34" i="342"/>
  <c r="BB34" i="342"/>
  <c r="AZ34" i="342"/>
  <c r="AY34" i="342"/>
  <c r="BA34" i="342"/>
  <c r="AL34" i="342"/>
  <c r="AM34" i="342" s="1"/>
  <c r="AI34" i="342"/>
  <c r="AJ34" i="342" s="1"/>
  <c r="AF34" i="342"/>
  <c r="AC34" i="342"/>
  <c r="AB34" i="342"/>
  <c r="AA34" i="342"/>
  <c r="Z34" i="342"/>
  <c r="Y34" i="342"/>
  <c r="X34" i="342"/>
  <c r="V34" i="342"/>
  <c r="T34" i="342"/>
  <c r="S34" i="342"/>
  <c r="R34" i="342"/>
  <c r="Q34" i="342"/>
  <c r="P34" i="342"/>
  <c r="O34" i="342"/>
  <c r="N34" i="342"/>
  <c r="M34" i="342"/>
  <c r="L34" i="342"/>
  <c r="AN33" i="342"/>
  <c r="AS33" i="342" s="1"/>
  <c r="BH33" i="342"/>
  <c r="BK33" i="342" s="1"/>
  <c r="BF33" i="342"/>
  <c r="BC33" i="342"/>
  <c r="BB33" i="342"/>
  <c r="BD33" i="342"/>
  <c r="AZ33" i="342"/>
  <c r="AY33" i="342"/>
  <c r="BA33" i="342"/>
  <c r="AL33" i="342"/>
  <c r="AM33" i="342" s="1"/>
  <c r="AI33" i="342"/>
  <c r="AJ33" i="342" s="1"/>
  <c r="AF33" i="342"/>
  <c r="AC33" i="342"/>
  <c r="AB33" i="342"/>
  <c r="AA33" i="342"/>
  <c r="Z33" i="342"/>
  <c r="Y33" i="342"/>
  <c r="X33" i="342"/>
  <c r="V33" i="342"/>
  <c r="T33" i="342"/>
  <c r="S33" i="342"/>
  <c r="R33" i="342"/>
  <c r="P33" i="342"/>
  <c r="O33" i="342"/>
  <c r="Q33" i="342"/>
  <c r="N33" i="342"/>
  <c r="M33" i="342"/>
  <c r="L33" i="342"/>
  <c r="AN32" i="342"/>
  <c r="BO32" i="342" s="1"/>
  <c r="BH32" i="342"/>
  <c r="BF32" i="342"/>
  <c r="BC32" i="342"/>
  <c r="BB32" i="342"/>
  <c r="BD32" i="342"/>
  <c r="BA32" i="342"/>
  <c r="AZ32" i="342"/>
  <c r="AY32" i="342"/>
  <c r="AL32" i="342"/>
  <c r="AK32" i="342"/>
  <c r="AF32" i="342"/>
  <c r="AE32" i="342"/>
  <c r="AC32" i="342"/>
  <c r="AB32" i="342"/>
  <c r="AA32" i="342"/>
  <c r="Z32" i="342"/>
  <c r="Y32" i="342"/>
  <c r="X32" i="342"/>
  <c r="V32" i="342"/>
  <c r="S32" i="342"/>
  <c r="R32" i="342"/>
  <c r="T32" i="342"/>
  <c r="P32" i="342"/>
  <c r="O32" i="342"/>
  <c r="Q32" i="342"/>
  <c r="N32" i="342"/>
  <c r="M32" i="342"/>
  <c r="L32" i="342"/>
  <c r="BB31" i="342"/>
  <c r="AN31" i="342"/>
  <c r="BM31" i="342" s="1"/>
  <c r="BH31" i="342"/>
  <c r="BJ31" i="342" s="1"/>
  <c r="BF31" i="342"/>
  <c r="BD31" i="342"/>
  <c r="BC31" i="342"/>
  <c r="AZ31" i="342"/>
  <c r="AY31" i="342"/>
  <c r="BA31" i="342"/>
  <c r="AL31" i="342"/>
  <c r="AM31" i="342" s="1"/>
  <c r="AF31" i="342"/>
  <c r="AC31" i="342"/>
  <c r="AB31" i="342"/>
  <c r="AA31" i="342"/>
  <c r="Z31" i="342"/>
  <c r="Y31" i="342"/>
  <c r="X31" i="342"/>
  <c r="V31" i="342"/>
  <c r="S31" i="342"/>
  <c r="R31" i="342"/>
  <c r="T31" i="342"/>
  <c r="P31" i="342"/>
  <c r="O31" i="342"/>
  <c r="Q31" i="342"/>
  <c r="N31" i="342"/>
  <c r="M31" i="342"/>
  <c r="L31" i="342"/>
  <c r="AY30" i="342"/>
  <c r="AN30" i="342"/>
  <c r="AP30" i="342" s="1"/>
  <c r="AQ30" i="342" s="1"/>
  <c r="AH30" i="342"/>
  <c r="BH30" i="342"/>
  <c r="BF30" i="342"/>
  <c r="BC30" i="342"/>
  <c r="BB30" i="342"/>
  <c r="BD30" i="342"/>
  <c r="BA30" i="342"/>
  <c r="AZ30" i="342"/>
  <c r="AL30" i="342"/>
  <c r="AM30" i="342" s="1"/>
  <c r="AF30" i="342"/>
  <c r="AC30" i="342"/>
  <c r="AB30" i="342"/>
  <c r="AA30" i="342"/>
  <c r="Z30" i="342"/>
  <c r="Y30" i="342"/>
  <c r="X30" i="342"/>
  <c r="V30" i="342"/>
  <c r="S30" i="342"/>
  <c r="R30" i="342"/>
  <c r="T30" i="342"/>
  <c r="P30" i="342"/>
  <c r="O30" i="342"/>
  <c r="Q30" i="342"/>
  <c r="N30" i="342"/>
  <c r="M30" i="342"/>
  <c r="L30" i="342"/>
  <c r="BB29" i="342"/>
  <c r="BD29" i="342"/>
  <c r="AN29" i="342"/>
  <c r="AT29" i="342" s="1"/>
  <c r="AH29" i="342"/>
  <c r="BH29" i="342"/>
  <c r="BJ29" i="342" s="1"/>
  <c r="BF29" i="342"/>
  <c r="BC29" i="342"/>
  <c r="AZ29" i="342"/>
  <c r="AY29" i="342"/>
  <c r="BA29" i="342"/>
  <c r="AL29" i="342"/>
  <c r="AM29" i="342" s="1"/>
  <c r="AF29" i="342"/>
  <c r="AC29" i="342"/>
  <c r="AB29" i="342"/>
  <c r="AA29" i="342"/>
  <c r="Z29" i="342"/>
  <c r="Y29" i="342"/>
  <c r="X29" i="342"/>
  <c r="V29" i="342"/>
  <c r="T29" i="342"/>
  <c r="S29" i="342"/>
  <c r="R29" i="342"/>
  <c r="P29" i="342"/>
  <c r="O29" i="342"/>
  <c r="Q29" i="342"/>
  <c r="N29" i="342"/>
  <c r="M29" i="342"/>
  <c r="L29" i="342"/>
  <c r="AY28" i="342"/>
  <c r="AN28" i="342"/>
  <c r="AK28" i="342"/>
  <c r="BH28" i="342"/>
  <c r="BK28" i="342" s="1"/>
  <c r="BF28" i="342"/>
  <c r="BC28" i="342"/>
  <c r="BB28" i="342"/>
  <c r="BD28" i="342"/>
  <c r="BA28" i="342"/>
  <c r="AZ28" i="342"/>
  <c r="AL28" i="342"/>
  <c r="AM28" i="342" s="1"/>
  <c r="AF28" i="342"/>
  <c r="AE28" i="342"/>
  <c r="AC28" i="342"/>
  <c r="AB28" i="342"/>
  <c r="AA28" i="342"/>
  <c r="Z28" i="342"/>
  <c r="Y28" i="342"/>
  <c r="X28" i="342"/>
  <c r="V28" i="342"/>
  <c r="S28" i="342"/>
  <c r="R28" i="342"/>
  <c r="T28" i="342"/>
  <c r="P28" i="342"/>
  <c r="O28" i="342"/>
  <c r="Q28" i="342"/>
  <c r="N28" i="342"/>
  <c r="M28" i="342"/>
  <c r="L28" i="342"/>
  <c r="AN27" i="342"/>
  <c r="BM27" i="342" s="1"/>
  <c r="BH27" i="342"/>
  <c r="BF27" i="342"/>
  <c r="BD27" i="342"/>
  <c r="BC27" i="342"/>
  <c r="BB27" i="342"/>
  <c r="AZ27" i="342"/>
  <c r="AY27" i="342"/>
  <c r="BA27" i="342"/>
  <c r="AL27" i="342"/>
  <c r="AM27" i="342" s="1"/>
  <c r="AH27" i="342"/>
  <c r="AF27" i="342"/>
  <c r="AC27" i="342"/>
  <c r="AB27" i="342"/>
  <c r="AA27" i="342"/>
  <c r="Z27" i="342"/>
  <c r="Y27" i="342"/>
  <c r="X27" i="342"/>
  <c r="V27" i="342"/>
  <c r="T27" i="342"/>
  <c r="S27" i="342"/>
  <c r="R27" i="342"/>
  <c r="P27" i="342"/>
  <c r="O27" i="342"/>
  <c r="Q27" i="342"/>
  <c r="N27" i="342"/>
  <c r="M27" i="342"/>
  <c r="L27" i="342"/>
  <c r="AN26" i="342"/>
  <c r="AO26" i="342" s="1"/>
  <c r="BH26" i="342"/>
  <c r="BJ26" i="342" s="1"/>
  <c r="BF26" i="342"/>
  <c r="BC26" i="342"/>
  <c r="BB26" i="342"/>
  <c r="BD26" i="342"/>
  <c r="BA26" i="342"/>
  <c r="AZ26" i="342"/>
  <c r="AY26" i="342"/>
  <c r="AL26" i="342"/>
  <c r="AM26" i="342" s="1"/>
  <c r="AK26" i="342"/>
  <c r="AF26" i="342"/>
  <c r="AE26" i="342"/>
  <c r="AC26" i="342"/>
  <c r="AB26" i="342"/>
  <c r="AA26" i="342"/>
  <c r="Z26" i="342"/>
  <c r="Y26" i="342"/>
  <c r="X26" i="342"/>
  <c r="V26" i="342"/>
  <c r="S26" i="342"/>
  <c r="R26" i="342"/>
  <c r="T26" i="342"/>
  <c r="P26" i="342"/>
  <c r="O26" i="342"/>
  <c r="Q26" i="342"/>
  <c r="N26" i="342"/>
  <c r="M26" i="342"/>
  <c r="L26" i="342"/>
  <c r="AN25" i="342"/>
  <c r="BH25" i="342"/>
  <c r="BF25" i="342"/>
  <c r="BC25" i="342"/>
  <c r="BB25" i="342"/>
  <c r="BD25" i="342"/>
  <c r="AZ25" i="342"/>
  <c r="AY25" i="342"/>
  <c r="BA25" i="342"/>
  <c r="AL25" i="342"/>
  <c r="AF25" i="342"/>
  <c r="AC25" i="342"/>
  <c r="AB25" i="342"/>
  <c r="AA25" i="342"/>
  <c r="Z25" i="342"/>
  <c r="Y25" i="342"/>
  <c r="X25" i="342"/>
  <c r="V25" i="342"/>
  <c r="T25" i="342"/>
  <c r="S25" i="342"/>
  <c r="R25" i="342"/>
  <c r="P25" i="342"/>
  <c r="O25" i="342"/>
  <c r="Q25" i="342"/>
  <c r="N25" i="342"/>
  <c r="M25" i="342"/>
  <c r="L25" i="342"/>
  <c r="BB24" i="342"/>
  <c r="BD24" i="342"/>
  <c r="AN24" i="342"/>
  <c r="BR24" i="342" s="1"/>
  <c r="AH24" i="342"/>
  <c r="BH24" i="342"/>
  <c r="BF24" i="342"/>
  <c r="BC24" i="342"/>
  <c r="AZ24" i="342"/>
  <c r="AY24" i="342"/>
  <c r="BA24" i="342"/>
  <c r="AL24" i="342"/>
  <c r="AM24" i="342" s="1"/>
  <c r="AF24" i="342"/>
  <c r="AD24" i="342"/>
  <c r="AC24" i="342"/>
  <c r="AB24" i="342"/>
  <c r="AA24" i="342"/>
  <c r="Z24" i="342"/>
  <c r="Y24" i="342"/>
  <c r="X24" i="342"/>
  <c r="V24" i="342"/>
  <c r="T24" i="342"/>
  <c r="S24" i="342"/>
  <c r="R24" i="342"/>
  <c r="P24" i="342"/>
  <c r="O24" i="342"/>
  <c r="Q24" i="342"/>
  <c r="N24" i="342"/>
  <c r="M24" i="342"/>
  <c r="L24" i="342"/>
  <c r="BB23" i="342"/>
  <c r="BD23" i="342"/>
  <c r="AN23" i="342"/>
  <c r="BR23" i="342" s="1"/>
  <c r="AE23" i="342"/>
  <c r="BH23" i="342"/>
  <c r="BF23" i="342"/>
  <c r="BC23" i="342"/>
  <c r="AZ23" i="342"/>
  <c r="AY23" i="342"/>
  <c r="AL23" i="342"/>
  <c r="AH23" i="342"/>
  <c r="AF23" i="342"/>
  <c r="AC23" i="342"/>
  <c r="AB23" i="342"/>
  <c r="AA23" i="342"/>
  <c r="Z23" i="342"/>
  <c r="Y23" i="342"/>
  <c r="X23" i="342"/>
  <c r="V23" i="342"/>
  <c r="S23" i="342"/>
  <c r="R23" i="342"/>
  <c r="T23" i="342"/>
  <c r="P23" i="342"/>
  <c r="O23" i="342"/>
  <c r="N23" i="342"/>
  <c r="M23" i="342"/>
  <c r="L23" i="342"/>
  <c r="BH22" i="342"/>
  <c r="BF22" i="342"/>
  <c r="BC22" i="342"/>
  <c r="AZ22" i="342"/>
  <c r="AL22" i="342"/>
  <c r="AF22" i="342"/>
  <c r="AC22" i="342"/>
  <c r="AB22" i="342"/>
  <c r="AA22" i="342"/>
  <c r="Z22" i="342"/>
  <c r="Y22" i="342"/>
  <c r="X22" i="342"/>
  <c r="V22" i="342"/>
  <c r="S22" i="342"/>
  <c r="P22" i="342"/>
  <c r="N22" i="342"/>
  <c r="M22" i="342"/>
  <c r="L22" i="342"/>
  <c r="BH21" i="342"/>
  <c r="N21" i="342"/>
  <c r="M21" i="342"/>
  <c r="L21" i="342"/>
  <c r="J21" i="342"/>
  <c r="I21" i="342"/>
  <c r="H21" i="342"/>
  <c r="G21" i="342"/>
  <c r="AZ18" i="342" s="1"/>
  <c r="BA18" i="342" s="1"/>
  <c r="F21" i="342"/>
  <c r="AB16" i="342"/>
  <c r="AB15" i="342"/>
  <c r="BR13" i="342"/>
  <c r="BO13" i="342"/>
  <c r="BL13" i="342"/>
  <c r="BE13" i="342"/>
  <c r="BB13" i="342"/>
  <c r="AY13" i="342"/>
  <c r="AB14" i="342"/>
  <c r="U12" i="342"/>
  <c r="U13" i="342"/>
  <c r="R12" i="342"/>
  <c r="R13" i="342"/>
  <c r="O12" i="342"/>
  <c r="O13" i="342"/>
  <c r="N12" i="342"/>
  <c r="N13" i="342"/>
  <c r="M12" i="342"/>
  <c r="M13" i="342"/>
  <c r="L12" i="342"/>
  <c r="L13" i="342"/>
  <c r="X55" i="399"/>
  <c r="AA96" i="399"/>
  <c r="Y116" i="399"/>
  <c r="X120" i="399"/>
  <c r="Y191" i="399"/>
  <c r="Z199" i="399"/>
  <c r="X144" i="399"/>
  <c r="AA87" i="399"/>
  <c r="Z189" i="399"/>
  <c r="X212" i="399"/>
  <c r="X51" i="399"/>
  <c r="Z80" i="399"/>
  <c r="X160" i="399"/>
  <c r="Y162" i="399"/>
  <c r="Y193" i="399"/>
  <c r="Z244" i="399"/>
  <c r="X176" i="399"/>
  <c r="Y176" i="399"/>
  <c r="X70" i="399"/>
  <c r="Z90" i="399"/>
  <c r="X109" i="399"/>
  <c r="X123" i="399"/>
  <c r="X135" i="399"/>
  <c r="Z147" i="399"/>
  <c r="AA164" i="399"/>
  <c r="X167" i="399"/>
  <c r="AA193" i="399"/>
  <c r="Y103" i="399"/>
  <c r="AA156" i="399"/>
  <c r="AA54" i="399"/>
  <c r="AA88" i="399"/>
  <c r="AA168" i="399"/>
  <c r="Y170" i="399"/>
  <c r="AA238" i="399"/>
  <c r="AA27" i="399"/>
  <c r="AA59" i="399"/>
  <c r="X80" i="399"/>
  <c r="AA80" i="399"/>
  <c r="AA105" i="399"/>
  <c r="Z105" i="399"/>
  <c r="AA141" i="399"/>
  <c r="X168" i="399"/>
  <c r="Z225" i="399"/>
  <c r="AA33" i="399"/>
  <c r="X170" i="399"/>
  <c r="AA170" i="399"/>
  <c r="AA182" i="399"/>
  <c r="Y182" i="399"/>
  <c r="AA236" i="399"/>
  <c r="Z236" i="399"/>
  <c r="AA51" i="399"/>
  <c r="Z70" i="399"/>
  <c r="AA93" i="399"/>
  <c r="Y93" i="399"/>
  <c r="X93" i="399"/>
  <c r="Z97" i="399"/>
  <c r="Y97" i="399"/>
  <c r="AA110" i="399"/>
  <c r="Z124" i="399"/>
  <c r="AA144" i="399"/>
  <c r="Z179" i="399"/>
  <c r="X195" i="399"/>
  <c r="AA195" i="399"/>
  <c r="Z195" i="399"/>
  <c r="AA95" i="399"/>
  <c r="AA165" i="399"/>
  <c r="Y165" i="399"/>
  <c r="AA223" i="399"/>
  <c r="Y98" i="399"/>
  <c r="Y109" i="399"/>
  <c r="X133" i="399"/>
  <c r="Y178" i="399"/>
  <c r="Y189" i="399"/>
  <c r="Y212" i="399"/>
  <c r="Y223" i="399"/>
  <c r="Y244" i="399"/>
  <c r="Y139" i="399"/>
  <c r="Y135" i="399"/>
  <c r="Y175" i="399"/>
  <c r="AA123" i="399"/>
  <c r="Y123" i="399"/>
  <c r="AA137" i="399"/>
  <c r="Z187" i="399"/>
  <c r="AA198" i="399"/>
  <c r="Y143" i="399"/>
  <c r="Z143" i="399"/>
  <c r="X151" i="399"/>
  <c r="AA183" i="399"/>
  <c r="Y183" i="399"/>
  <c r="AA194" i="399"/>
  <c r="Y194" i="399"/>
  <c r="Z194" i="399"/>
  <c r="Z131" i="399"/>
  <c r="Y163" i="399"/>
  <c r="Z163" i="399"/>
  <c r="Z171" i="399"/>
  <c r="X171" i="399"/>
  <c r="Y159" i="399"/>
  <c r="Y206" i="399"/>
  <c r="AA210" i="399"/>
  <c r="X210" i="399"/>
  <c r="Y167" i="399"/>
  <c r="Z200" i="399"/>
  <c r="Y226" i="399"/>
  <c r="AA233" i="399"/>
  <c r="Y233" i="399"/>
  <c r="Z161" i="399"/>
  <c r="Z220" i="399"/>
  <c r="Y220" i="399"/>
  <c r="X220" i="399"/>
  <c r="X225" i="399"/>
  <c r="AA225" i="399"/>
  <c r="AA227" i="399"/>
  <c r="Z227" i="399"/>
  <c r="AA229" i="399"/>
  <c r="Y229" i="399"/>
  <c r="AA240" i="399"/>
  <c r="X53" i="399"/>
  <c r="AA128" i="399"/>
  <c r="X128" i="399"/>
  <c r="X164" i="399"/>
  <c r="Z164" i="399"/>
  <c r="AA186" i="399"/>
  <c r="Z186" i="399"/>
  <c r="Y186" i="399"/>
  <c r="Y209" i="399"/>
  <c r="AA209" i="399"/>
  <c r="Y246" i="399"/>
  <c r="Z193" i="399"/>
  <c r="Y128" i="399"/>
  <c r="Z213" i="399"/>
  <c r="Y153" i="399"/>
  <c r="Y213" i="399"/>
  <c r="X213" i="399"/>
  <c r="AA244" i="399"/>
  <c r="Y120" i="399"/>
  <c r="Z84" i="399"/>
  <c r="X157" i="399"/>
  <c r="AA157" i="399"/>
  <c r="Y179" i="399"/>
  <c r="X179" i="399"/>
  <c r="X233" i="399"/>
  <c r="Z190" i="399"/>
  <c r="Y171" i="399"/>
  <c r="Y131" i="399"/>
  <c r="Y202" i="399"/>
  <c r="Y164" i="399"/>
  <c r="Z157" i="399"/>
  <c r="AA153" i="399"/>
  <c r="X238" i="399"/>
  <c r="AA174" i="399"/>
  <c r="Z209" i="399"/>
  <c r="Z99" i="399"/>
  <c r="AA81" i="399"/>
  <c r="Y81" i="399"/>
  <c r="AA121" i="399"/>
  <c r="X129" i="399"/>
  <c r="AA152" i="399"/>
  <c r="Y152" i="399"/>
  <c r="AA161" i="399"/>
  <c r="X161" i="399"/>
  <c r="Z240" i="399"/>
  <c r="Z153" i="399"/>
  <c r="AA159" i="399"/>
  <c r="Y190" i="399"/>
  <c r="X143" i="399"/>
  <c r="X183" i="399"/>
  <c r="AA131" i="399"/>
  <c r="X139" i="399"/>
  <c r="AA212" i="399"/>
  <c r="Y157" i="399"/>
  <c r="AA70" i="399"/>
  <c r="X235" i="399"/>
  <c r="Y238" i="399"/>
  <c r="Z116" i="399"/>
  <c r="X186" i="399"/>
  <c r="X211" i="399"/>
  <c r="AA98" i="399"/>
  <c r="AA120" i="399"/>
  <c r="Z128" i="399"/>
  <c r="X152" i="399"/>
  <c r="AA154" i="399"/>
  <c r="X182" i="399"/>
  <c r="Z182" i="399"/>
  <c r="X184" i="399"/>
  <c r="AA184" i="399"/>
  <c r="X209" i="399"/>
  <c r="Z223" i="399"/>
  <c r="X223" i="399"/>
  <c r="Z66" i="399"/>
  <c r="X77" i="399"/>
  <c r="Y77" i="399"/>
  <c r="Z92" i="399"/>
  <c r="Z207" i="399"/>
  <c r="X207" i="399"/>
  <c r="AA169" i="399"/>
  <c r="AA109" i="399"/>
  <c r="AA207" i="399"/>
  <c r="X174" i="399"/>
  <c r="AA239" i="399"/>
  <c r="Y180" i="399"/>
  <c r="Z53" i="399"/>
  <c r="Y66" i="399"/>
  <c r="AA82" i="399"/>
  <c r="X82" i="399"/>
  <c r="X112" i="399"/>
  <c r="Z112" i="399"/>
  <c r="AA166" i="399"/>
  <c r="Y166" i="399"/>
  <c r="Z191" i="399"/>
  <c r="X191" i="399"/>
  <c r="AA191" i="399"/>
  <c r="AA197" i="399"/>
  <c r="Y197" i="399"/>
  <c r="Y201" i="399"/>
  <c r="Z201" i="399"/>
  <c r="AA201" i="399"/>
  <c r="Y217" i="399"/>
  <c r="AA242" i="399"/>
  <c r="Z229" i="399"/>
  <c r="AA219" i="399"/>
  <c r="AA167" i="399"/>
  <c r="Y210" i="399"/>
  <c r="AA190" i="399"/>
  <c r="Z125" i="399"/>
  <c r="AA101" i="399"/>
  <c r="Y236" i="399"/>
  <c r="AA112" i="399"/>
  <c r="AA39" i="399"/>
  <c r="AA86" i="399"/>
  <c r="X159" i="399"/>
  <c r="Y239" i="399"/>
  <c r="AA180" i="399"/>
  <c r="Z132" i="399"/>
  <c r="X239" i="399"/>
  <c r="AA178" i="399"/>
  <c r="X162" i="399"/>
  <c r="Y82" i="399"/>
  <c r="X74" i="399"/>
  <c r="Z74" i="399"/>
  <c r="AA74" i="399"/>
  <c r="Y85" i="399"/>
  <c r="Y91" i="399"/>
  <c r="X105" i="399"/>
  <c r="Z156" i="399"/>
  <c r="Y156" i="399"/>
  <c r="Y35" i="399"/>
  <c r="X59" i="399"/>
  <c r="Y59" i="399"/>
  <c r="AA62" i="399"/>
  <c r="Y69" i="399"/>
  <c r="Y161" i="399"/>
  <c r="Z59" i="399"/>
  <c r="Z197" i="399"/>
  <c r="AA189" i="399"/>
  <c r="Y174" i="399"/>
  <c r="X73" i="399"/>
  <c r="AA77" i="399"/>
  <c r="AA107" i="399"/>
  <c r="Z107" i="399"/>
  <c r="X107" i="399"/>
  <c r="Y107" i="399"/>
  <c r="Y112" i="399"/>
  <c r="X138" i="399"/>
  <c r="Z180" i="399"/>
  <c r="Y235" i="399"/>
  <c r="AA235" i="399"/>
  <c r="Z243" i="399"/>
  <c r="AA243" i="399"/>
  <c r="X217" i="399"/>
  <c r="Z217" i="399"/>
  <c r="AA232" i="399"/>
  <c r="Z232" i="399"/>
  <c r="AA84" i="399"/>
  <c r="Y84" i="399"/>
  <c r="AA53" i="399"/>
  <c r="AA42" i="399"/>
  <c r="X42" i="399"/>
  <c r="Z88" i="399"/>
  <c r="X66" i="399"/>
  <c r="Y62" i="399"/>
  <c r="Y57" i="399"/>
  <c r="AA30" i="399"/>
  <c r="Z46" i="399"/>
  <c r="AP51" i="342"/>
  <c r="AQ51" i="342" s="1"/>
  <c r="AV51" i="342"/>
  <c r="AW51" i="342" s="1"/>
  <c r="BM51" i="342"/>
  <c r="BS51" i="342"/>
  <c r="BO58" i="342"/>
  <c r="AO104" i="342"/>
  <c r="AP108" i="342"/>
  <c r="AQ108" i="342" s="1"/>
  <c r="BS108" i="342"/>
  <c r="AS51" i="342"/>
  <c r="BP51" i="342"/>
  <c r="BQ63" i="342"/>
  <c r="AO100" i="342"/>
  <c r="AV50" i="342"/>
  <c r="AW50" i="342" s="1"/>
  <c r="AO51" i="342"/>
  <c r="AU51" i="342"/>
  <c r="BL51" i="342"/>
  <c r="BT53" i="342"/>
  <c r="AO54" i="342"/>
  <c r="BQ54" i="342"/>
  <c r="AV55" i="342"/>
  <c r="AW55" i="342" s="1"/>
  <c r="BM57" i="342"/>
  <c r="BN58" i="342"/>
  <c r="AR63" i="342"/>
  <c r="AT67" i="342"/>
  <c r="BP67" i="342"/>
  <c r="AR78" i="342"/>
  <c r="BL78" i="342"/>
  <c r="BP78" i="342"/>
  <c r="BP83" i="342"/>
  <c r="AS85" i="342"/>
  <c r="AV94" i="342"/>
  <c r="AW94" i="342" s="1"/>
  <c r="AP110" i="342"/>
  <c r="AQ110" i="342"/>
  <c r="AV117" i="342"/>
  <c r="AW117" i="342" s="1"/>
  <c r="BO127" i="342"/>
  <c r="AP133" i="342"/>
  <c r="AQ133" i="342" s="1"/>
  <c r="AV133" i="342"/>
  <c r="AW133" i="342" s="1"/>
  <c r="BN133" i="342"/>
  <c r="BO23" i="342"/>
  <c r="AK38" i="342"/>
  <c r="AD44" i="342"/>
  <c r="AI44" i="342"/>
  <c r="AJ44" i="342" s="1"/>
  <c r="AD45" i="342"/>
  <c r="AI45" i="342"/>
  <c r="BS90" i="342"/>
  <c r="AK23" i="342"/>
  <c r="AH37" i="342"/>
  <c r="AK44" i="342"/>
  <c r="AE45" i="342"/>
  <c r="AP47" i="342"/>
  <c r="AQ47" i="342" s="1"/>
  <c r="BQ83" i="342"/>
  <c r="BM108" i="342"/>
  <c r="AO114" i="342"/>
  <c r="AD23" i="342"/>
  <c r="AS30" i="342"/>
  <c r="AD32" i="342"/>
  <c r="AK37" i="342"/>
  <c r="AS40" i="342"/>
  <c r="AD41" i="342"/>
  <c r="AI41" i="342"/>
  <c r="AI47" i="342"/>
  <c r="AJ47" i="342" s="1"/>
  <c r="BL53" i="342"/>
  <c r="AT58" i="342"/>
  <c r="BQ58" i="342"/>
  <c r="AO62" i="342"/>
  <c r="AS68" i="342"/>
  <c r="AS71" i="342"/>
  <c r="AO72" i="342"/>
  <c r="AT72" i="342"/>
  <c r="BQ72" i="342"/>
  <c r="BT73" i="342"/>
  <c r="AP83" i="342"/>
  <c r="AQ83" i="342" s="1"/>
  <c r="AV83" i="342"/>
  <c r="AW83" i="342" s="1"/>
  <c r="BM83" i="342"/>
  <c r="BS83" i="342"/>
  <c r="AO85" i="342"/>
  <c r="BO85" i="342"/>
  <c r="BS95" i="342"/>
  <c r="BP107" i="342"/>
  <c r="BQ107" i="342"/>
  <c r="AV108" i="342"/>
  <c r="AW108" i="342" s="1"/>
  <c r="BS110" i="342"/>
  <c r="BM110" i="342"/>
  <c r="AV110" i="342"/>
  <c r="AW110" i="342" s="1"/>
  <c r="AP114" i="342"/>
  <c r="AQ114" i="342" s="1"/>
  <c r="AO121" i="342"/>
  <c r="BT124" i="342"/>
  <c r="BS124" i="342"/>
  <c r="AO124" i="342"/>
  <c r="BR137" i="342"/>
  <c r="BN137" i="342"/>
  <c r="AT137" i="342"/>
  <c r="BR139" i="342"/>
  <c r="BR140" i="342"/>
  <c r="BN140" i="342"/>
  <c r="BR141" i="342"/>
  <c r="BN141" i="342"/>
  <c r="AT141" i="342"/>
  <c r="BR144" i="342"/>
  <c r="BN144" i="342"/>
  <c r="AT144" i="342"/>
  <c r="AT146" i="342"/>
  <c r="AD30" i="342"/>
  <c r="AK30" i="342"/>
  <c r="AK40" i="342"/>
  <c r="BO114" i="342"/>
  <c r="AV114" i="342"/>
  <c r="AW114" i="342" s="1"/>
  <c r="AE30" i="342"/>
  <c r="AD38" i="342"/>
  <c r="AE40" i="342"/>
  <c r="AH41" i="342"/>
  <c r="AS41" i="342"/>
  <c r="AE44" i="342"/>
  <c r="AK45" i="342"/>
  <c r="AO83" i="342"/>
  <c r="AU83" i="342"/>
  <c r="BL83" i="342"/>
  <c r="AS90" i="342"/>
  <c r="BR108" i="342"/>
  <c r="AS108" i="342"/>
  <c r="AS23" i="342"/>
  <c r="AH38" i="342"/>
  <c r="AI40" i="342"/>
  <c r="AJ40" i="342" s="1"/>
  <c r="AE41" i="342"/>
  <c r="AH44" i="342"/>
  <c r="AH45" i="342"/>
  <c r="AK47" i="342"/>
  <c r="AS47" i="342"/>
  <c r="BR50" i="342"/>
  <c r="AV53" i="342"/>
  <c r="AW53" i="342" s="1"/>
  <c r="BM53" i="342"/>
  <c r="AO58" i="342"/>
  <c r="AU58" i="342"/>
  <c r="BM58" i="342"/>
  <c r="AT62" i="342"/>
  <c r="AO63" i="342"/>
  <c r="AT68" i="342"/>
  <c r="BT71" i="342"/>
  <c r="AU72" i="342"/>
  <c r="BM72" i="342"/>
  <c r="AR83" i="342"/>
  <c r="BO83" i="342"/>
  <c r="BQ87" i="342"/>
  <c r="BT94" i="342"/>
  <c r="BM94" i="342"/>
  <c r="AU94" i="342"/>
  <c r="BQ100" i="342"/>
  <c r="AP100" i="342"/>
  <c r="AQ100" i="342" s="1"/>
  <c r="BR104" i="342"/>
  <c r="AV104" i="342"/>
  <c r="AW104" i="342" s="1"/>
  <c r="AO107" i="342"/>
  <c r="BO108" i="342"/>
  <c r="AT109" i="342"/>
  <c r="BM109" i="342"/>
  <c r="BP113" i="342"/>
  <c r="AU113" i="342"/>
  <c r="AT114" i="342"/>
  <c r="BQ114" i="342"/>
  <c r="BM117" i="342"/>
  <c r="AU117" i="342"/>
  <c r="BM121" i="342"/>
  <c r="AR124" i="342"/>
  <c r="BT134" i="342"/>
  <c r="AV134" i="342"/>
  <c r="AW134" i="342" s="1"/>
  <c r="AP137" i="342"/>
  <c r="AQ137" i="342" s="1"/>
  <c r="BL137" i="342"/>
  <c r="BQ137" i="342"/>
  <c r="BL139" i="342"/>
  <c r="BQ139" i="342"/>
  <c r="BL140" i="342"/>
  <c r="BQ140" i="342"/>
  <c r="AP141" i="342"/>
  <c r="AQ141" i="342" s="1"/>
  <c r="BL141" i="342"/>
  <c r="BQ141" i="342"/>
  <c r="AP144" i="342"/>
  <c r="AQ144" i="342" s="1"/>
  <c r="BL144" i="342"/>
  <c r="BQ144" i="342"/>
  <c r="AI29" i="342"/>
  <c r="AJ29" i="342" s="1"/>
  <c r="AK29" i="342"/>
  <c r="AE29" i="342"/>
  <c r="AE35" i="342"/>
  <c r="AH39" i="342"/>
  <c r="AD39" i="342"/>
  <c r="AI39" i="342"/>
  <c r="AJ39" i="342" s="1"/>
  <c r="AE39" i="342"/>
  <c r="AK39" i="342"/>
  <c r="AK42" i="342"/>
  <c r="AH25" i="342"/>
  <c r="AI27" i="342"/>
  <c r="AJ27" i="342" s="1"/>
  <c r="BL28" i="342"/>
  <c r="AS28" i="342"/>
  <c r="AH28" i="342"/>
  <c r="AD28" i="342"/>
  <c r="AD29" i="342"/>
  <c r="AH33" i="342"/>
  <c r="AD42" i="342"/>
  <c r="AI42" i="342"/>
  <c r="AK46" i="342"/>
  <c r="AH46" i="342"/>
  <c r="AI46" i="342"/>
  <c r="AJ46" i="342" s="1"/>
  <c r="AD46" i="342"/>
  <c r="AI28" i="342"/>
  <c r="AE27" i="342"/>
  <c r="AK27" i="342"/>
  <c r="AE31" i="342"/>
  <c r="AH32" i="342"/>
  <c r="AE33" i="342"/>
  <c r="AE34" i="342"/>
  <c r="AK36" i="342"/>
  <c r="AE36" i="342"/>
  <c r="AH43" i="342"/>
  <c r="AD43" i="342"/>
  <c r="AI43" i="342"/>
  <c r="AJ43" i="342" s="1"/>
  <c r="AE43" i="342"/>
  <c r="AI31" i="342"/>
  <c r="AK31" i="342"/>
  <c r="AH35" i="342"/>
  <c r="AD35" i="342"/>
  <c r="AK25" i="342"/>
  <c r="AE25" i="342"/>
  <c r="AI23" i="342"/>
  <c r="AJ23" i="342" s="1"/>
  <c r="BS23" i="342"/>
  <c r="BT23" i="342"/>
  <c r="AR23" i="342"/>
  <c r="AI24" i="342"/>
  <c r="AJ24" i="342" s="1"/>
  <c r="AK24" i="342"/>
  <c r="AE24" i="342"/>
  <c r="AD25" i="342"/>
  <c r="AI26" i="342"/>
  <c r="AH26" i="342"/>
  <c r="AD26" i="342"/>
  <c r="AD27" i="342"/>
  <c r="AD31" i="342"/>
  <c r="AH31" i="342"/>
  <c r="AI32" i="342"/>
  <c r="AJ32" i="342" s="1"/>
  <c r="AD33" i="342"/>
  <c r="AK33" i="342"/>
  <c r="AH34" i="342"/>
  <c r="AD34" i="342"/>
  <c r="AI35" i="342"/>
  <c r="AJ35" i="342" s="1"/>
  <c r="AE42" i="342"/>
  <c r="AI25" i="342"/>
  <c r="AJ25" i="342" s="1"/>
  <c r="AI30" i="342"/>
  <c r="AJ30" i="342" s="1"/>
  <c r="AI37" i="342"/>
  <c r="AE37" i="342"/>
  <c r="AI38" i="342"/>
  <c r="AJ38" i="342" s="1"/>
  <c r="AE38" i="342"/>
  <c r="AH40" i="342"/>
  <c r="AD40" i="342"/>
  <c r="BM48" i="342"/>
  <c r="AI48" i="342"/>
  <c r="AE48" i="342"/>
  <c r="AK48" i="342"/>
  <c r="AD47" i="342"/>
  <c r="AH47" i="342"/>
  <c r="BJ40" i="342"/>
  <c r="BN27" i="342"/>
  <c r="AV30" i="342"/>
  <c r="AW30" i="342" s="1"/>
  <c r="AO48" i="342"/>
  <c r="AO27" i="342"/>
  <c r="BR46" i="342"/>
  <c r="BL48" i="342"/>
  <c r="AS27" i="342"/>
  <c r="AV33" i="342"/>
  <c r="AW33" i="342" s="1"/>
  <c r="BS46" i="342"/>
  <c r="AV48" i="342"/>
  <c r="AW48" i="342" s="1"/>
  <c r="X46" i="399"/>
  <c r="AA34" i="399"/>
  <c r="Z43" i="399"/>
  <c r="X33" i="399"/>
  <c r="Y24" i="399"/>
  <c r="Z39" i="399"/>
  <c r="Z24" i="399"/>
  <c r="AA46" i="399"/>
  <c r="L14" i="342"/>
  <c r="R14" i="342"/>
  <c r="BS34" i="342"/>
  <c r="AP34" i="342"/>
  <c r="AQ34" i="342" s="1"/>
  <c r="BR34" i="342"/>
  <c r="BQ128" i="342"/>
  <c r="BL128" i="342"/>
  <c r="AP128" i="342"/>
  <c r="AQ128" i="342" s="1"/>
  <c r="BT128" i="342"/>
  <c r="BM128" i="342"/>
  <c r="AU128" i="342"/>
  <c r="BS128" i="342"/>
  <c r="AO128" i="342"/>
  <c r="AS128" i="342"/>
  <c r="BP128" i="342"/>
  <c r="AV128" i="342"/>
  <c r="AW128" i="342" s="1"/>
  <c r="BO128" i="342"/>
  <c r="BS28" i="342"/>
  <c r="AR28" i="342"/>
  <c r="BP28" i="342"/>
  <c r="AV28" i="342"/>
  <c r="AW28" i="342" s="1"/>
  <c r="AO28" i="342"/>
  <c r="AP31" i="342"/>
  <c r="AQ31" i="342" s="1"/>
  <c r="BT66" i="342"/>
  <c r="BS103" i="342"/>
  <c r="BM103" i="342"/>
  <c r="AV103" i="342"/>
  <c r="AW103" i="342" s="1"/>
  <c r="AR103" i="342"/>
  <c r="BP103" i="342"/>
  <c r="AP103" i="342"/>
  <c r="AQ103" i="342" s="1"/>
  <c r="BT103" i="342"/>
  <c r="AS103" i="342"/>
  <c r="BO103" i="342"/>
  <c r="BQ103" i="342"/>
  <c r="AO103" i="342"/>
  <c r="BO115" i="342"/>
  <c r="AR128" i="342"/>
  <c r="BP27" i="342"/>
  <c r="BL27" i="342"/>
  <c r="AR27" i="342"/>
  <c r="BS27" i="342"/>
  <c r="BR27" i="342"/>
  <c r="BO27" i="342"/>
  <c r="BQ27" i="342"/>
  <c r="AU27" i="342"/>
  <c r="AP27" i="342"/>
  <c r="AS31" i="342"/>
  <c r="AR40" i="342"/>
  <c r="AR53" i="342"/>
  <c r="AU54" i="342"/>
  <c r="AV57" i="342"/>
  <c r="AW57" i="342" s="1"/>
  <c r="BT68" i="342"/>
  <c r="BP68" i="342"/>
  <c r="BL68" i="342"/>
  <c r="AR68" i="342"/>
  <c r="BR68" i="342"/>
  <c r="BN68" i="342"/>
  <c r="BS68" i="342"/>
  <c r="BO68" i="342"/>
  <c r="AU68" i="342"/>
  <c r="AP68" i="342"/>
  <c r="AQ68" i="342" s="1"/>
  <c r="AR125" i="342"/>
  <c r="BM130" i="342"/>
  <c r="AT130" i="342"/>
  <c r="BO130" i="342"/>
  <c r="AO130" i="342"/>
  <c r="BS36" i="342"/>
  <c r="BP36" i="342"/>
  <c r="BL36" i="342"/>
  <c r="AS74" i="342"/>
  <c r="BQ74" i="342"/>
  <c r="BS74" i="342"/>
  <c r="AR74" i="342"/>
  <c r="BQ111" i="342"/>
  <c r="AT111" i="342"/>
  <c r="BO111" i="342"/>
  <c r="AS111" i="342"/>
  <c r="AS26" i="342"/>
  <c r="BS53" i="342"/>
  <c r="BO53" i="342"/>
  <c r="AU53" i="342"/>
  <c r="AP53" i="342"/>
  <c r="AQ53" i="342" s="1"/>
  <c r="BR53" i="342"/>
  <c r="BN53" i="342"/>
  <c r="AT53" i="342"/>
  <c r="BR54" i="342"/>
  <c r="BT54" i="342"/>
  <c r="BO54" i="342"/>
  <c r="AS54" i="342"/>
  <c r="BS54" i="342"/>
  <c r="BM54" i="342"/>
  <c r="AV54" i="342"/>
  <c r="AW54" i="342" s="1"/>
  <c r="AR54" i="342"/>
  <c r="BM66" i="342"/>
  <c r="BT76" i="342"/>
  <c r="BO76" i="342"/>
  <c r="AV76" i="342"/>
  <c r="AW76" i="342" s="1"/>
  <c r="AR76" i="342"/>
  <c r="BR86" i="342"/>
  <c r="BN86" i="342"/>
  <c r="AT86" i="342"/>
  <c r="AO86" i="342"/>
  <c r="BT86" i="342"/>
  <c r="BO86" i="342"/>
  <c r="AS86" i="342"/>
  <c r="BQ86" i="342"/>
  <c r="BL86" i="342"/>
  <c r="AP86" i="342"/>
  <c r="AQ86" i="342" s="1"/>
  <c r="BS86" i="342"/>
  <c r="BM86" i="342"/>
  <c r="AV86" i="342"/>
  <c r="AW86" i="342" s="1"/>
  <c r="AR86" i="342"/>
  <c r="AO35" i="342"/>
  <c r="AV37" i="342"/>
  <c r="AW37" i="342" s="1"/>
  <c r="BS48" i="342"/>
  <c r="BT48" i="342"/>
  <c r="AS48" i="342"/>
  <c r="BP48" i="342"/>
  <c r="AR48" i="342"/>
  <c r="AS53" i="342"/>
  <c r="BQ53" i="342"/>
  <c r="BP54" i="342"/>
  <c r="BP56" i="342"/>
  <c r="BS57" i="342"/>
  <c r="BL57" i="342"/>
  <c r="BQ57" i="342"/>
  <c r="AS57" i="342"/>
  <c r="AU59" i="342"/>
  <c r="BT62" i="342"/>
  <c r="AR62" i="342"/>
  <c r="BN95" i="342"/>
  <c r="BQ98" i="342"/>
  <c r="AU109" i="342"/>
  <c r="BS123" i="342"/>
  <c r="AS123" i="342"/>
  <c r="BR123" i="342"/>
  <c r="AO30" i="342"/>
  <c r="BL50" i="342"/>
  <c r="BP50" i="342"/>
  <c r="AT77" i="342"/>
  <c r="AR84" i="342"/>
  <c r="AT85" i="342"/>
  <c r="BR93" i="342"/>
  <c r="BN93" i="342"/>
  <c r="AT93" i="342"/>
  <c r="AR94" i="342"/>
  <c r="AP95" i="342"/>
  <c r="AQ95" i="342" s="1"/>
  <c r="BT96" i="342"/>
  <c r="BP96" i="342"/>
  <c r="BL96" i="342"/>
  <c r="AR96" i="342"/>
  <c r="BT101" i="342"/>
  <c r="AR101" i="342"/>
  <c r="BT104" i="342"/>
  <c r="BM104" i="342"/>
  <c r="AT104" i="342"/>
  <c r="BN104" i="342"/>
  <c r="AS104" i="342"/>
  <c r="AU110" i="342"/>
  <c r="BR114" i="342"/>
  <c r="BM114" i="342"/>
  <c r="AU114" i="342"/>
  <c r="BS114" i="342"/>
  <c r="AS114" i="342"/>
  <c r="AU124" i="342"/>
  <c r="BM124" i="342"/>
  <c r="AR134" i="342"/>
  <c r="BP88" i="342"/>
  <c r="BL88" i="342"/>
  <c r="BQ95" i="342"/>
  <c r="AT95" i="342"/>
  <c r="AO95" i="342"/>
  <c r="AP134" i="342"/>
  <c r="AQ134" i="342"/>
  <c r="AO23" i="342"/>
  <c r="BS94" i="342"/>
  <c r="AS94" i="342"/>
  <c r="AS95" i="342"/>
  <c r="BR95" i="342"/>
  <c r="BO105" i="342"/>
  <c r="BT110" i="342"/>
  <c r="BO110" i="342"/>
  <c r="AS110" i="342"/>
  <c r="BP110" i="342"/>
  <c r="AR110" i="342"/>
  <c r="BS121" i="342"/>
  <c r="AS121" i="342"/>
  <c r="AU123" i="342"/>
  <c r="BM123" i="342"/>
  <c r="BR124" i="342"/>
  <c r="BN124" i="342"/>
  <c r="AT124" i="342"/>
  <c r="BQ124" i="342"/>
  <c r="BL124" i="342"/>
  <c r="AP124" i="342"/>
  <c r="AQ124" i="342" s="1"/>
  <c r="BS117" i="342"/>
  <c r="AS117" i="342"/>
  <c r="BO120" i="342"/>
  <c r="BS131" i="342"/>
  <c r="AO131" i="342"/>
  <c r="BM26" i="342"/>
  <c r="BM30" i="342"/>
  <c r="BQ30" i="342"/>
  <c r="AU61" i="342"/>
  <c r="BP61" i="342"/>
  <c r="BM77" i="342"/>
  <c r="BS79" i="342"/>
  <c r="BO79" i="342"/>
  <c r="AU79" i="342"/>
  <c r="AP79" i="342"/>
  <c r="AQ79" i="342" s="1"/>
  <c r="BR79" i="342"/>
  <c r="BN79" i="342"/>
  <c r="AT79" i="342"/>
  <c r="BT82" i="342"/>
  <c r="BP82" i="342"/>
  <c r="BL82" i="342"/>
  <c r="AR82" i="342"/>
  <c r="BR82" i="342"/>
  <c r="BM82" i="342"/>
  <c r="AU82" i="342"/>
  <c r="BQ82" i="342"/>
  <c r="AT82" i="342"/>
  <c r="AO82" i="342"/>
  <c r="BR91" i="342"/>
  <c r="BN91" i="342"/>
  <c r="AT91" i="342"/>
  <c r="BT91" i="342"/>
  <c r="BO91" i="342"/>
  <c r="AS91" i="342"/>
  <c r="BS91" i="342"/>
  <c r="BM91" i="342"/>
  <c r="AV91" i="342"/>
  <c r="AW91" i="342" s="1"/>
  <c r="AR91" i="342"/>
  <c r="BM28" i="342"/>
  <c r="BQ28" i="342"/>
  <c r="BM40" i="342"/>
  <c r="BL65" i="342"/>
  <c r="AR65" i="342"/>
  <c r="BS67" i="342"/>
  <c r="BO67" i="342"/>
  <c r="AU67" i="342"/>
  <c r="AP67" i="342"/>
  <c r="AQ67" i="342" s="1"/>
  <c r="AR75" i="342"/>
  <c r="AV77" i="342"/>
  <c r="AW77" i="342" s="1"/>
  <c r="BP79" i="342"/>
  <c r="AS82" i="342"/>
  <c r="AU91" i="342"/>
  <c r="BS113" i="342"/>
  <c r="BR113" i="342"/>
  <c r="BN113" i="342"/>
  <c r="AT113" i="342"/>
  <c r="BT113" i="342"/>
  <c r="BM113" i="342"/>
  <c r="AV113" i="342"/>
  <c r="AW113" i="342" s="1"/>
  <c r="AR113" i="342"/>
  <c r="BQ113" i="342"/>
  <c r="BL113" i="342"/>
  <c r="AP113" i="342"/>
  <c r="AQ113" i="342" s="1"/>
  <c r="BP136" i="342"/>
  <c r="BM136" i="342"/>
  <c r="AU136" i="342"/>
  <c r="AO136" i="342"/>
  <c r="BN23" i="342"/>
  <c r="BL23" i="342"/>
  <c r="BQ23" i="342"/>
  <c r="AP26" i="342"/>
  <c r="AQ26" i="342" s="1"/>
  <c r="BO26" i="342"/>
  <c r="BS26" i="342"/>
  <c r="BR26" i="342"/>
  <c r="BT26" i="342"/>
  <c r="BN28" i="342"/>
  <c r="BR28" i="342"/>
  <c r="BT28" i="342"/>
  <c r="AU30" i="342"/>
  <c r="BO30" i="342"/>
  <c r="BS30" i="342"/>
  <c r="BR30" i="342"/>
  <c r="BT30" i="342"/>
  <c r="AP33" i="342"/>
  <c r="AQ33" i="342" s="1"/>
  <c r="BS33" i="342"/>
  <c r="BR36" i="342"/>
  <c r="BT36" i="342"/>
  <c r="AU37" i="342"/>
  <c r="AP41" i="342"/>
  <c r="AU41" i="342"/>
  <c r="BN44" i="342"/>
  <c r="BN48" i="342"/>
  <c r="BR48" i="342"/>
  <c r="AP49" i="342"/>
  <c r="AQ49" i="342" s="1"/>
  <c r="BS49" i="342"/>
  <c r="AP55" i="342"/>
  <c r="AQ55" i="342" s="1"/>
  <c r="BS55" i="342"/>
  <c r="AT57" i="342"/>
  <c r="BN57" i="342"/>
  <c r="BR57" i="342"/>
  <c r="BL59" i="342"/>
  <c r="BQ59" i="342"/>
  <c r="AR61" i="342"/>
  <c r="BL67" i="342"/>
  <c r="BQ67" i="342"/>
  <c r="BN70" i="342"/>
  <c r="BT72" i="342"/>
  <c r="BP72" i="342"/>
  <c r="BL72" i="342"/>
  <c r="AR72" i="342"/>
  <c r="AS79" i="342"/>
  <c r="BQ79" i="342"/>
  <c r="AV82" i="342"/>
  <c r="AW82" i="342" s="1"/>
  <c r="BO82" i="342"/>
  <c r="BP91" i="342"/>
  <c r="BR97" i="342"/>
  <c r="BN97" i="342"/>
  <c r="BO97" i="342"/>
  <c r="AV97" i="342"/>
  <c r="AW97" i="342" s="1"/>
  <c r="BR100" i="342"/>
  <c r="BN100" i="342"/>
  <c r="AT100" i="342"/>
  <c r="BT100" i="342"/>
  <c r="BO100" i="342"/>
  <c r="AS100" i="342"/>
  <c r="BS100" i="342"/>
  <c r="BM100" i="342"/>
  <c r="AV100" i="342"/>
  <c r="AW100" i="342" s="1"/>
  <c r="AR100" i="342"/>
  <c r="BL105" i="342"/>
  <c r="AR105" i="342"/>
  <c r="BR105" i="342"/>
  <c r="BM105" i="342"/>
  <c r="BS107" i="342"/>
  <c r="BO107" i="342"/>
  <c r="AU107" i="342"/>
  <c r="AP107" i="342"/>
  <c r="AQ107" i="342" s="1"/>
  <c r="BT107" i="342"/>
  <c r="BN107" i="342"/>
  <c r="AS107" i="342"/>
  <c r="BR107" i="342"/>
  <c r="BM107" i="342"/>
  <c r="AV107" i="342"/>
  <c r="AW107" i="342" s="1"/>
  <c r="AR107" i="342"/>
  <c r="BT111" i="342"/>
  <c r="BP111" i="342"/>
  <c r="BL111" i="342"/>
  <c r="AR111" i="342"/>
  <c r="BS111" i="342"/>
  <c r="BN111" i="342"/>
  <c r="AV111" i="342"/>
  <c r="AW111" i="342" s="1"/>
  <c r="AP111" i="342"/>
  <c r="AQ111" i="342" s="1"/>
  <c r="BR111" i="342"/>
  <c r="BM111" i="342"/>
  <c r="AU111" i="342"/>
  <c r="AO113" i="342"/>
  <c r="AR116" i="342"/>
  <c r="BO132" i="342"/>
  <c r="BR132" i="342"/>
  <c r="BQ26" i="342"/>
  <c r="BQ33" i="342"/>
  <c r="BQ37" i="342"/>
  <c r="BQ49" i="342"/>
  <c r="AT61" i="342"/>
  <c r="BT77" i="342"/>
  <c r="BP77" i="342"/>
  <c r="BL77" i="342"/>
  <c r="AR77" i="342"/>
  <c r="BS77" i="342"/>
  <c r="BO77" i="342"/>
  <c r="AU77" i="342"/>
  <c r="AP77" i="342"/>
  <c r="AQ77" i="342" s="1"/>
  <c r="AP82" i="342"/>
  <c r="AQ82" i="342" s="1"/>
  <c r="BS116" i="342"/>
  <c r="BO116" i="342"/>
  <c r="AU116" i="342"/>
  <c r="AP116" i="342"/>
  <c r="AQ116" i="342"/>
  <c r="BT116" i="342"/>
  <c r="BN116" i="342"/>
  <c r="AS116" i="342"/>
  <c r="BR116" i="342"/>
  <c r="BL116" i="342"/>
  <c r="AO116" i="342"/>
  <c r="BQ116" i="342"/>
  <c r="AT116" i="342"/>
  <c r="BN26" i="342"/>
  <c r="BN30" i="342"/>
  <c r="BR37" i="342"/>
  <c r="BT37" i="342"/>
  <c r="BQ48" i="342"/>
  <c r="BM75" i="342"/>
  <c r="AO77" i="342"/>
  <c r="BN77" i="342"/>
  <c r="AR79" i="342"/>
  <c r="BN82" i="342"/>
  <c r="BL91" i="342"/>
  <c r="AP23" i="342"/>
  <c r="AQ23" i="342" s="1"/>
  <c r="AU23" i="342"/>
  <c r="BM23" i="342"/>
  <c r="AR26" i="342"/>
  <c r="BP26" i="342"/>
  <c r="AP28" i="342"/>
  <c r="AQ28" i="342" s="1"/>
  <c r="AU28" i="342"/>
  <c r="BO28" i="342"/>
  <c r="AR30" i="342"/>
  <c r="BL30" i="342"/>
  <c r="BP33" i="342"/>
  <c r="BN35" i="342"/>
  <c r="BO36" i="342"/>
  <c r="BL37" i="342"/>
  <c r="BN37" i="342"/>
  <c r="BP37" i="342"/>
  <c r="AU40" i="342"/>
  <c r="BO40" i="342"/>
  <c r="BN43" i="342"/>
  <c r="AP44" i="342"/>
  <c r="AQ44" i="342" s="1"/>
  <c r="BN47" i="342"/>
  <c r="AP48" i="342"/>
  <c r="AQ48" i="342" s="1"/>
  <c r="AU48" i="342"/>
  <c r="BO48" i="342"/>
  <c r="AR49" i="342"/>
  <c r="BL49" i="342"/>
  <c r="AT51" i="342"/>
  <c r="BN51" i="342"/>
  <c r="AT54" i="342"/>
  <c r="BN54" i="342"/>
  <c r="BL55" i="342"/>
  <c r="BP55" i="342"/>
  <c r="AP57" i="342"/>
  <c r="AQ57" i="342" s="1"/>
  <c r="AU57" i="342"/>
  <c r="BO57" i="342"/>
  <c r="BT58" i="342"/>
  <c r="BP58" i="342"/>
  <c r="BL58" i="342"/>
  <c r="AR58" i="342"/>
  <c r="AS61" i="342"/>
  <c r="BO61" i="342"/>
  <c r="BO62" i="342"/>
  <c r="AU65" i="342"/>
  <c r="AR67" i="342"/>
  <c r="AV67" i="342"/>
  <c r="AW67" i="342" s="1"/>
  <c r="BM67" i="342"/>
  <c r="BR67" i="342"/>
  <c r="BL70" i="342"/>
  <c r="BN74" i="342"/>
  <c r="AT74" i="342"/>
  <c r="AS77" i="342"/>
  <c r="BR77" i="342"/>
  <c r="BL79" i="342"/>
  <c r="BT79" i="342"/>
  <c r="AT80" i="342"/>
  <c r="BS82" i="342"/>
  <c r="BT85" i="342"/>
  <c r="BP85" i="342"/>
  <c r="BL85" i="342"/>
  <c r="AR85" i="342"/>
  <c r="BS85" i="342"/>
  <c r="BN85" i="342"/>
  <c r="AV85" i="342"/>
  <c r="AW85" i="342" s="1"/>
  <c r="AP85" i="342"/>
  <c r="AQ85" i="342" s="1"/>
  <c r="BR85" i="342"/>
  <c r="BM85" i="342"/>
  <c r="AU85" i="342"/>
  <c r="BO87" i="342"/>
  <c r="BM87" i="342"/>
  <c r="BT89" i="342"/>
  <c r="BR89" i="342"/>
  <c r="AO91" i="342"/>
  <c r="BQ91" i="342"/>
  <c r="AU100" i="342"/>
  <c r="BL100" i="342"/>
  <c r="AT107" i="342"/>
  <c r="BL107" i="342"/>
  <c r="AO111" i="342"/>
  <c r="AS113" i="342"/>
  <c r="BO113" i="342"/>
  <c r="BN115" i="342"/>
  <c r="AT115" i="342"/>
  <c r="AU115" i="342"/>
  <c r="BQ115" i="342"/>
  <c r="AV116" i="342"/>
  <c r="AW116" i="342" s="1"/>
  <c r="BP116" i="342"/>
  <c r="BT120" i="342"/>
  <c r="AR120" i="342"/>
  <c r="AP120" i="342"/>
  <c r="AQ120" i="342" s="1"/>
  <c r="AS120" i="342"/>
  <c r="BT130" i="342"/>
  <c r="BP130" i="342"/>
  <c r="BL130" i="342"/>
  <c r="AR130" i="342"/>
  <c r="BS130" i="342"/>
  <c r="BN130" i="342"/>
  <c r="AV130" i="342"/>
  <c r="AW130" i="342" s="1"/>
  <c r="AP130" i="342"/>
  <c r="AQ130" i="342" s="1"/>
  <c r="BR130" i="342"/>
  <c r="AS130" i="342"/>
  <c r="BQ130" i="342"/>
  <c r="BP90" i="342"/>
  <c r="BR94" i="342"/>
  <c r="BN94" i="342"/>
  <c r="AT94" i="342"/>
  <c r="BS104" i="342"/>
  <c r="BO104" i="342"/>
  <c r="AU104" i="342"/>
  <c r="AP104" i="342"/>
  <c r="AQ104" i="342"/>
  <c r="BT108" i="342"/>
  <c r="BP108" i="342"/>
  <c r="BL108" i="342"/>
  <c r="AR108" i="342"/>
  <c r="BT117" i="342"/>
  <c r="BP117" i="342"/>
  <c r="BL117" i="342"/>
  <c r="AR117" i="342"/>
  <c r="BQ117" i="342"/>
  <c r="AT117" i="342"/>
  <c r="AO117" i="342"/>
  <c r="BT123" i="342"/>
  <c r="BP123" i="342"/>
  <c r="BL123" i="342"/>
  <c r="AR123" i="342"/>
  <c r="BQ123" i="342"/>
  <c r="AT123" i="342"/>
  <c r="AO123" i="342"/>
  <c r="BS126" i="342"/>
  <c r="AP129" i="342"/>
  <c r="AQ129" i="342" s="1"/>
  <c r="BR131" i="342"/>
  <c r="BN131" i="342"/>
  <c r="AT131" i="342"/>
  <c r="BQ131" i="342"/>
  <c r="BL131" i="342"/>
  <c r="AP131" i="342"/>
  <c r="AQ131" i="342" s="1"/>
  <c r="BN76" i="342"/>
  <c r="AP81" i="342"/>
  <c r="AQ81" i="342" s="1"/>
  <c r="BR83" i="342"/>
  <c r="BN83" i="342"/>
  <c r="AT83" i="342"/>
  <c r="AO90" i="342"/>
  <c r="AP94" i="342"/>
  <c r="AQ94" i="342" s="1"/>
  <c r="BL94" i="342"/>
  <c r="BQ94" i="342"/>
  <c r="BT95" i="342"/>
  <c r="BP95" i="342"/>
  <c r="BL95" i="342"/>
  <c r="AR95" i="342"/>
  <c r="BO101" i="342"/>
  <c r="BR103" i="342"/>
  <c r="BN103" i="342"/>
  <c r="AT103" i="342"/>
  <c r="BL104" i="342"/>
  <c r="BQ104" i="342"/>
  <c r="AO108" i="342"/>
  <c r="AT108" i="342"/>
  <c r="BQ108" i="342"/>
  <c r="BR110" i="342"/>
  <c r="BN110" i="342"/>
  <c r="AT110" i="342"/>
  <c r="AP117" i="342"/>
  <c r="AQ117" i="342"/>
  <c r="BO117" i="342"/>
  <c r="AP123" i="342"/>
  <c r="AQ123" i="342" s="1"/>
  <c r="BO123" i="342"/>
  <c r="BP126" i="342"/>
  <c r="AR131" i="342"/>
  <c r="BP131" i="342"/>
  <c r="BT114" i="342"/>
  <c r="BP114" i="342"/>
  <c r="BL114" i="342"/>
  <c r="AR114" i="342"/>
  <c r="BR128" i="342"/>
  <c r="BN128" i="342"/>
  <c r="AT128" i="342"/>
  <c r="BT133" i="342"/>
  <c r="BP133" i="342"/>
  <c r="BL133" i="342"/>
  <c r="AR133" i="342"/>
  <c r="BP18" i="342"/>
  <c r="AN22" i="342"/>
  <c r="BJ24" i="342"/>
  <c r="BN24" i="342"/>
  <c r="Q23" i="342"/>
  <c r="BA23" i="342"/>
  <c r="BE31" i="342"/>
  <c r="BG31" i="342"/>
  <c r="BE43" i="342"/>
  <c r="BG43" i="342"/>
  <c r="BE37" i="342"/>
  <c r="BG37" i="342"/>
  <c r="BE28" i="342"/>
  <c r="BG28" i="342"/>
  <c r="BE33" i="342"/>
  <c r="BG33" i="342"/>
  <c r="BE29" i="342"/>
  <c r="BG29" i="342"/>
  <c r="BE39" i="342"/>
  <c r="BG39" i="342"/>
  <c r="BK46" i="342"/>
  <c r="BK44" i="342"/>
  <c r="BJ43" i="342"/>
  <c r="BI41" i="342"/>
  <c r="BJ46" i="342"/>
  <c r="BK48" i="342"/>
  <c r="BI46" i="342"/>
  <c r="BK41" i="342"/>
  <c r="BK40" i="342"/>
  <c r="BJ44" i="342"/>
  <c r="BI40" i="342"/>
  <c r="BI44" i="342"/>
  <c r="BJ41" i="342"/>
  <c r="O22" i="342"/>
  <c r="AY22" i="342"/>
  <c r="BB22" i="342"/>
  <c r="U31" i="342"/>
  <c r="W31" i="342"/>
  <c r="BE30" i="342"/>
  <c r="U44" i="342"/>
  <c r="W44" i="342"/>
  <c r="AI22" i="342"/>
  <c r="AJ22" i="342" s="1"/>
  <c r="AK22" i="342"/>
  <c r="AD22" i="342"/>
  <c r="AE22" i="342"/>
  <c r="AH22" i="342"/>
  <c r="BJ32" i="342"/>
  <c r="BJ35" i="342"/>
  <c r="BJ47" i="342"/>
  <c r="BJ33" i="342"/>
  <c r="BG30" i="342"/>
  <c r="U40" i="342"/>
  <c r="W40" i="342"/>
  <c r="U32" i="342"/>
  <c r="W32" i="342"/>
  <c r="BE42" i="342"/>
  <c r="BE36" i="342"/>
  <c r="BE40" i="342"/>
  <c r="BE32" i="342"/>
  <c r="BE41" i="342"/>
  <c r="BE45" i="342"/>
  <c r="U30" i="342"/>
  <c r="W30" i="342"/>
  <c r="U41" i="342"/>
  <c r="W41" i="342"/>
  <c r="U26" i="342"/>
  <c r="W26" i="342"/>
  <c r="U42" i="342"/>
  <c r="W42" i="342"/>
  <c r="U38" i="342"/>
  <c r="W38" i="342"/>
  <c r="U33" i="342"/>
  <c r="W33" i="342"/>
  <c r="U24" i="342"/>
  <c r="W24" i="342"/>
  <c r="U25" i="342"/>
  <c r="W25" i="342"/>
  <c r="U22" i="342"/>
  <c r="BE22" i="342"/>
  <c r="BE44" i="342"/>
  <c r="BE46" i="342"/>
  <c r="BE23" i="342"/>
  <c r="BE34" i="342"/>
  <c r="BE47" i="342"/>
  <c r="BE27" i="342"/>
  <c r="U35" i="342"/>
  <c r="W35" i="342"/>
  <c r="U23" i="342"/>
  <c r="W23" i="342"/>
  <c r="U29" i="342"/>
  <c r="W29" i="342"/>
  <c r="U47" i="342"/>
  <c r="W47" i="342"/>
  <c r="U46" i="342"/>
  <c r="W46" i="342"/>
  <c r="U36" i="342"/>
  <c r="W36" i="342"/>
  <c r="U45" i="342"/>
  <c r="W45" i="342"/>
  <c r="U34" i="342"/>
  <c r="W34" i="342"/>
  <c r="U43" i="342"/>
  <c r="W43" i="342"/>
  <c r="BE38" i="342"/>
  <c r="BE25" i="342"/>
  <c r="BE24" i="342"/>
  <c r="BE26" i="342"/>
  <c r="BE35" i="342"/>
  <c r="BE48" i="342"/>
  <c r="U37" i="342"/>
  <c r="W37" i="342"/>
  <c r="U28" i="342"/>
  <c r="W28" i="342"/>
  <c r="U48" i="342"/>
  <c r="W48" i="342"/>
  <c r="U27" i="342"/>
  <c r="W27" i="342"/>
  <c r="U39" i="342"/>
  <c r="W39" i="342"/>
  <c r="AJ42" i="342"/>
  <c r="AJ48" i="342"/>
  <c r="AJ26" i="342"/>
  <c r="AJ28" i="342"/>
  <c r="AT28" i="342"/>
  <c r="AT44" i="342"/>
  <c r="AT30" i="342"/>
  <c r="AJ41" i="342"/>
  <c r="AT27" i="342"/>
  <c r="AT26" i="342"/>
  <c r="AT37" i="342"/>
  <c r="AJ36" i="342"/>
  <c r="AJ45" i="342"/>
  <c r="AT46" i="342"/>
  <c r="AT48" i="342"/>
  <c r="AJ31" i="342"/>
  <c r="R22" i="342"/>
  <c r="T22" i="342"/>
  <c r="BA22" i="342"/>
  <c r="BD22" i="342"/>
  <c r="Q22" i="342"/>
  <c r="BG22" i="342"/>
  <c r="W22" i="342"/>
  <c r="AJ37" i="342"/>
  <c r="BI47" i="342"/>
  <c r="BI32" i="342"/>
  <c r="BI33" i="342"/>
  <c r="BI35" i="342"/>
  <c r="BI31" i="342"/>
  <c r="BI38" i="342"/>
  <c r="BK47" i="342"/>
  <c r="BK35" i="342"/>
  <c r="BK32" i="342"/>
  <c r="BK38" i="342"/>
  <c r="AM47" i="342"/>
  <c r="AM35" i="342"/>
  <c r="AM41" i="342"/>
  <c r="AM32" i="342"/>
  <c r="AM40" i="342"/>
  <c r="AM25" i="342"/>
  <c r="AM36" i="342"/>
  <c r="AM46" i="342"/>
  <c r="AM23" i="342"/>
  <c r="BG24" i="342"/>
  <c r="BG47" i="342"/>
  <c r="BG44" i="342"/>
  <c r="BG40" i="342"/>
  <c r="BG27" i="342"/>
  <c r="BG32" i="342"/>
  <c r="BG48" i="342"/>
  <c r="BG25" i="342"/>
  <c r="BG34" i="342"/>
  <c r="BG45" i="342"/>
  <c r="BG36" i="342"/>
  <c r="BG26" i="342"/>
  <c r="BG46" i="342"/>
  <c r="BG35" i="342"/>
  <c r="BG38" i="342"/>
  <c r="BG23" i="342"/>
  <c r="BG41" i="342"/>
  <c r="BG42" i="342"/>
  <c r="AG22" i="342"/>
  <c r="AG46" i="342"/>
  <c r="AG42" i="342"/>
  <c r="AG48" i="342"/>
  <c r="AG45" i="342"/>
  <c r="AG34" i="342"/>
  <c r="AG47" i="342"/>
  <c r="AG25" i="342"/>
  <c r="AG31" i="342"/>
  <c r="AG37" i="342"/>
  <c r="AG24" i="342"/>
  <c r="AG28" i="342"/>
  <c r="AG39" i="342"/>
  <c r="AG36" i="342"/>
  <c r="AG33" i="342"/>
  <c r="AG30" i="342"/>
  <c r="AG35" i="342"/>
  <c r="AG43" i="342"/>
  <c r="AG32" i="342"/>
  <c r="AG44" i="342"/>
  <c r="AG29" i="342"/>
  <c r="AG27" i="342"/>
  <c r="AG40" i="342"/>
  <c r="AG38" i="342"/>
  <c r="AG23" i="342"/>
  <c r="AG41" i="342"/>
  <c r="AG26" i="342"/>
  <c r="AQ41" i="342"/>
  <c r="AQ27" i="342"/>
  <c r="AA138" i="454"/>
  <c r="Y138" i="454"/>
  <c r="X138" i="454"/>
  <c r="AA142" i="454"/>
  <c r="Y142" i="454"/>
  <c r="X142" i="454"/>
  <c r="AA156" i="454"/>
  <c r="Z156" i="454"/>
  <c r="X156" i="454"/>
  <c r="AA130" i="454"/>
  <c r="Y130" i="454"/>
  <c r="X130" i="454"/>
  <c r="AA134" i="454"/>
  <c r="Y134" i="454"/>
  <c r="X134" i="454"/>
  <c r="AA148" i="454"/>
  <c r="Z148" i="454"/>
  <c r="X148" i="454"/>
  <c r="Z127" i="454"/>
  <c r="Y127" i="454"/>
  <c r="Z130" i="454"/>
  <c r="AA132" i="454"/>
  <c r="Z132" i="454"/>
  <c r="X132" i="454"/>
  <c r="Z134" i="454"/>
  <c r="AA146" i="454"/>
  <c r="Y146" i="454"/>
  <c r="X146" i="454"/>
  <c r="Y148" i="454"/>
  <c r="AA150" i="454"/>
  <c r="Y150" i="454"/>
  <c r="X150" i="454"/>
  <c r="X127" i="454"/>
  <c r="AA140" i="454"/>
  <c r="Z140" i="454"/>
  <c r="X140" i="454"/>
  <c r="AA154" i="454"/>
  <c r="Y154" i="454"/>
  <c r="X154" i="454"/>
  <c r="AA158" i="454"/>
  <c r="Y158" i="454"/>
  <c r="X158" i="454"/>
  <c r="AA174" i="454"/>
  <c r="Y174" i="454"/>
  <c r="X174" i="454"/>
  <c r="Z174" i="454"/>
  <c r="AA186" i="454"/>
  <c r="Y186" i="454"/>
  <c r="Z186" i="454"/>
  <c r="X186" i="454"/>
  <c r="AA188" i="454"/>
  <c r="Z188" i="454"/>
  <c r="X188" i="454"/>
  <c r="Y188" i="454"/>
  <c r="AA24" i="454"/>
  <c r="AA26" i="454"/>
  <c r="AA28" i="454"/>
  <c r="AA30" i="454"/>
  <c r="AA32" i="454"/>
  <c r="AA34" i="454"/>
  <c r="AA36" i="454"/>
  <c r="AA38" i="454"/>
  <c r="AA40" i="454"/>
  <c r="AA42" i="454"/>
  <c r="AA44" i="454"/>
  <c r="AA46" i="454"/>
  <c r="AA48" i="454"/>
  <c r="AA50" i="454"/>
  <c r="AA52" i="454"/>
  <c r="AA54" i="454"/>
  <c r="AA56" i="454"/>
  <c r="AA58" i="454"/>
  <c r="AA60" i="454"/>
  <c r="AA62" i="454"/>
  <c r="AA64" i="454"/>
  <c r="AA66" i="454"/>
  <c r="AA68" i="454"/>
  <c r="AA70" i="454"/>
  <c r="AA72" i="454"/>
  <c r="AA74" i="454"/>
  <c r="AA76" i="454"/>
  <c r="AA78" i="454"/>
  <c r="AA80" i="454"/>
  <c r="AA82" i="454"/>
  <c r="AA84" i="454"/>
  <c r="AA86" i="454"/>
  <c r="AA88" i="454"/>
  <c r="AA90" i="454"/>
  <c r="AA92" i="454"/>
  <c r="AA94" i="454"/>
  <c r="AA96" i="454"/>
  <c r="AA98" i="454"/>
  <c r="AA100" i="454"/>
  <c r="AA102" i="454"/>
  <c r="AA104" i="454"/>
  <c r="AA106" i="454"/>
  <c r="AA108" i="454"/>
  <c r="AA110" i="454"/>
  <c r="AA112" i="454"/>
  <c r="AA114" i="454"/>
  <c r="AA116" i="454"/>
  <c r="AA118" i="454"/>
  <c r="AA120" i="454"/>
  <c r="AA122" i="454"/>
  <c r="AA124" i="454"/>
  <c r="AA126" i="454"/>
  <c r="AA170" i="454"/>
  <c r="Y170" i="454"/>
  <c r="X170" i="454"/>
  <c r="AA178" i="454"/>
  <c r="Y178" i="454"/>
  <c r="Z178" i="454"/>
  <c r="X178" i="454"/>
  <c r="AA180" i="454"/>
  <c r="Z180" i="454"/>
  <c r="X180" i="454"/>
  <c r="Y180" i="454"/>
  <c r="L13" i="454"/>
  <c r="AA162" i="454"/>
  <c r="Y162" i="454"/>
  <c r="X162" i="454"/>
  <c r="AA164" i="454"/>
  <c r="Z164" i="454"/>
  <c r="X164" i="454"/>
  <c r="AA166" i="454"/>
  <c r="Y166" i="454"/>
  <c r="X166" i="454"/>
  <c r="AA172" i="454"/>
  <c r="Z172" i="454"/>
  <c r="X172" i="454"/>
  <c r="Y172" i="454"/>
  <c r="AA182" i="454"/>
  <c r="Y182" i="454"/>
  <c r="X182" i="454"/>
  <c r="Z182" i="454"/>
  <c r="AA190" i="454"/>
  <c r="Y190" i="454"/>
  <c r="X190" i="454"/>
  <c r="Z190" i="454"/>
  <c r="Z232" i="454"/>
  <c r="AA232" i="454"/>
  <c r="AA193" i="454"/>
  <c r="Z193" i="454"/>
  <c r="X193" i="454"/>
  <c r="AA195" i="454"/>
  <c r="Y195" i="454"/>
  <c r="X195" i="454"/>
  <c r="AA199" i="454"/>
  <c r="Y199" i="454"/>
  <c r="AA201" i="454"/>
  <c r="Z201" i="454"/>
  <c r="X201" i="454"/>
  <c r="AA203" i="454"/>
  <c r="Y203" i="454"/>
  <c r="X203" i="454"/>
  <c r="AA207" i="454"/>
  <c r="Y207" i="454"/>
  <c r="AA209" i="454"/>
  <c r="Z209" i="454"/>
  <c r="X209" i="454"/>
  <c r="AA211" i="454"/>
  <c r="Y211" i="454"/>
  <c r="X211" i="454"/>
  <c r="AA215" i="454"/>
  <c r="Y215" i="454"/>
  <c r="AA217" i="454"/>
  <c r="Z217" i="454"/>
  <c r="X217" i="454"/>
  <c r="AA219" i="454"/>
  <c r="Y219" i="454"/>
  <c r="X219" i="454"/>
  <c r="AA223" i="454"/>
  <c r="Y223" i="454"/>
  <c r="Z224" i="454"/>
  <c r="AA224" i="454"/>
  <c r="Z230" i="454"/>
  <c r="AA230" i="454"/>
  <c r="Y230" i="454"/>
  <c r="X230" i="454"/>
  <c r="Z228" i="454"/>
  <c r="AA228" i="454"/>
  <c r="X228" i="454"/>
  <c r="Z226" i="454"/>
  <c r="AA226" i="454"/>
  <c r="AA236" i="454"/>
  <c r="Z236" i="454"/>
  <c r="AA238" i="454"/>
  <c r="Y238" i="454"/>
  <c r="AA244" i="454"/>
  <c r="Z244" i="454"/>
  <c r="AA246" i="454"/>
  <c r="Y246" i="454"/>
  <c r="AA243" i="451"/>
  <c r="Z243" i="451"/>
  <c r="X243" i="451"/>
  <c r="Y243" i="451"/>
  <c r="AA66" i="452"/>
  <c r="Z66" i="452"/>
  <c r="Y66" i="452"/>
  <c r="X66" i="452"/>
  <c r="AA74" i="452"/>
  <c r="Z74" i="452"/>
  <c r="Y74" i="452"/>
  <c r="X74" i="452"/>
  <c r="X42" i="453"/>
  <c r="AA42" i="453"/>
  <c r="Z42" i="453"/>
  <c r="Y42" i="453"/>
  <c r="X74" i="453"/>
  <c r="AA74" i="453"/>
  <c r="Z74" i="453"/>
  <c r="Y74" i="453"/>
  <c r="Z211" i="451"/>
  <c r="AA211" i="451"/>
  <c r="Y211" i="451"/>
  <c r="X211" i="451"/>
  <c r="Z217" i="451"/>
  <c r="AA217" i="451"/>
  <c r="Y217" i="451"/>
  <c r="Z221" i="451"/>
  <c r="AA221" i="451"/>
  <c r="X221" i="451"/>
  <c r="Y221" i="451"/>
  <c r="AA237" i="451"/>
  <c r="Z237" i="451"/>
  <c r="Y237" i="451"/>
  <c r="X237" i="451"/>
  <c r="AA58" i="452"/>
  <c r="Z58" i="452"/>
  <c r="Y58" i="452"/>
  <c r="X58" i="452"/>
  <c r="AA98" i="452"/>
  <c r="Z98" i="452"/>
  <c r="Y98" i="452"/>
  <c r="X98" i="452"/>
  <c r="AA106" i="452"/>
  <c r="Z106" i="452"/>
  <c r="Y106" i="452"/>
  <c r="X106" i="452"/>
  <c r="AA202" i="452"/>
  <c r="Z202" i="452"/>
  <c r="Y202" i="452"/>
  <c r="X202" i="452"/>
  <c r="A22" i="451"/>
  <c r="Z225" i="451"/>
  <c r="AA225" i="451"/>
  <c r="Y225" i="451"/>
  <c r="X225" i="451"/>
  <c r="Z229" i="451"/>
  <c r="AA229" i="451"/>
  <c r="X229" i="451"/>
  <c r="Y229" i="451"/>
  <c r="AA235" i="451"/>
  <c r="Z235" i="451"/>
  <c r="X235" i="451"/>
  <c r="Y235" i="451"/>
  <c r="AA245" i="451"/>
  <c r="Z245" i="451"/>
  <c r="Y245" i="451"/>
  <c r="X245" i="451"/>
  <c r="AA90" i="452"/>
  <c r="Z90" i="452"/>
  <c r="Y90" i="452"/>
  <c r="X90" i="452"/>
  <c r="AA130" i="452"/>
  <c r="Z130" i="452"/>
  <c r="Y130" i="452"/>
  <c r="X130" i="452"/>
  <c r="AA138" i="452"/>
  <c r="Z138" i="452"/>
  <c r="Y138" i="452"/>
  <c r="X138" i="452"/>
  <c r="L13" i="453"/>
  <c r="X52" i="453"/>
  <c r="AA52" i="453"/>
  <c r="Z52" i="453"/>
  <c r="Y52" i="453"/>
  <c r="X84" i="453"/>
  <c r="AA84" i="453"/>
  <c r="Z84" i="453"/>
  <c r="Y84" i="453"/>
  <c r="AA154" i="452"/>
  <c r="Z154" i="452"/>
  <c r="Y154" i="452"/>
  <c r="X154" i="452"/>
  <c r="AA218" i="453"/>
  <c r="Y218" i="453"/>
  <c r="Z218" i="453"/>
  <c r="X218" i="453"/>
  <c r="AA194" i="452"/>
  <c r="Z194" i="452"/>
  <c r="Y194" i="452"/>
  <c r="X194" i="452"/>
  <c r="X217" i="451"/>
  <c r="AA34" i="452"/>
  <c r="Z34" i="452"/>
  <c r="Y34" i="452"/>
  <c r="X34" i="452"/>
  <c r="AA42" i="452"/>
  <c r="Z42" i="452"/>
  <c r="Y42" i="452"/>
  <c r="X42" i="452"/>
  <c r="AA122" i="452"/>
  <c r="Z122" i="452"/>
  <c r="Y122" i="452"/>
  <c r="X122" i="452"/>
  <c r="AA162" i="452"/>
  <c r="Z162" i="452"/>
  <c r="Y162" i="452"/>
  <c r="X162" i="452"/>
  <c r="AA170" i="452"/>
  <c r="Z170" i="452"/>
  <c r="Y170" i="452"/>
  <c r="X170" i="452"/>
  <c r="AA226" i="452"/>
  <c r="Z226" i="452"/>
  <c r="Y226" i="452"/>
  <c r="X226" i="452"/>
  <c r="AA234" i="452"/>
  <c r="Z234" i="452"/>
  <c r="Y234" i="452"/>
  <c r="X44" i="453"/>
  <c r="AA44" i="453"/>
  <c r="Z44" i="453"/>
  <c r="Y44" i="453"/>
  <c r="X50" i="453"/>
  <c r="AA50" i="453"/>
  <c r="Z50" i="453"/>
  <c r="Y50" i="453"/>
  <c r="X76" i="453"/>
  <c r="AA76" i="453"/>
  <c r="Z76" i="453"/>
  <c r="Y76" i="453"/>
  <c r="X82" i="453"/>
  <c r="AA82" i="453"/>
  <c r="Z82" i="453"/>
  <c r="Y82" i="453"/>
  <c r="Z219" i="451"/>
  <c r="AA219" i="451"/>
  <c r="Y219" i="451"/>
  <c r="Z233" i="451"/>
  <c r="AA233" i="451"/>
  <c r="X34" i="453"/>
  <c r="AA34" i="453"/>
  <c r="Z34" i="453"/>
  <c r="Y34" i="453"/>
  <c r="X36" i="453"/>
  <c r="AA36" i="453"/>
  <c r="Z36" i="453"/>
  <c r="Y36" i="453"/>
  <c r="X66" i="453"/>
  <c r="AA66" i="453"/>
  <c r="Z66" i="453"/>
  <c r="Y66" i="453"/>
  <c r="X68" i="453"/>
  <c r="AA68" i="453"/>
  <c r="Z68" i="453"/>
  <c r="Y68" i="453"/>
  <c r="X98" i="453"/>
  <c r="AA98" i="453"/>
  <c r="Z98" i="453"/>
  <c r="Y98" i="453"/>
  <c r="X100" i="453"/>
  <c r="AA100" i="453"/>
  <c r="Z100" i="453"/>
  <c r="Y100" i="453"/>
  <c r="V13" i="451"/>
  <c r="V17" i="451"/>
  <c r="P17" i="451"/>
  <c r="O17" i="451" s="1"/>
  <c r="AA25" i="451"/>
  <c r="Z25" i="451"/>
  <c r="AA27" i="451"/>
  <c r="Y27" i="451"/>
  <c r="AA33" i="451"/>
  <c r="Z33" i="451"/>
  <c r="AA35" i="451"/>
  <c r="Y35" i="451"/>
  <c r="AA41" i="451"/>
  <c r="Z41" i="451"/>
  <c r="AA43" i="451"/>
  <c r="Y43" i="451"/>
  <c r="AA49" i="451"/>
  <c r="Z49" i="451"/>
  <c r="AA51" i="451"/>
  <c r="Y51" i="451"/>
  <c r="AA57" i="451"/>
  <c r="Z57" i="451"/>
  <c r="AA65" i="451"/>
  <c r="Z65" i="451"/>
  <c r="AA67" i="451"/>
  <c r="Y67" i="451"/>
  <c r="AA73" i="451"/>
  <c r="Z73" i="451"/>
  <c r="AA75" i="451"/>
  <c r="Y75" i="451"/>
  <c r="AA81" i="451"/>
  <c r="Z81" i="451"/>
  <c r="AA83" i="451"/>
  <c r="Y83" i="451"/>
  <c r="AA89" i="451"/>
  <c r="Z89" i="451"/>
  <c r="AA91" i="451"/>
  <c r="Y91" i="451"/>
  <c r="AA99" i="451"/>
  <c r="Y99" i="451"/>
  <c r="AA105" i="451"/>
  <c r="Z105" i="451"/>
  <c r="AA107" i="451"/>
  <c r="Y107" i="451"/>
  <c r="AA113" i="451"/>
  <c r="Z113" i="451"/>
  <c r="AA115" i="451"/>
  <c r="Y115" i="451"/>
  <c r="AA121" i="451"/>
  <c r="Z121" i="451"/>
  <c r="AA123" i="451"/>
  <c r="Y123" i="451"/>
  <c r="AA129" i="451"/>
  <c r="Z129" i="451"/>
  <c r="AA131" i="451"/>
  <c r="Y131" i="451"/>
  <c r="AA137" i="451"/>
  <c r="Z137" i="451"/>
  <c r="AA139" i="451"/>
  <c r="Y139" i="451"/>
  <c r="AA145" i="451"/>
  <c r="Z145" i="451"/>
  <c r="AA147" i="451"/>
  <c r="Y147" i="451"/>
  <c r="AA155" i="451"/>
  <c r="Y155" i="451"/>
  <c r="AA161" i="451"/>
  <c r="AA163" i="451"/>
  <c r="Y163" i="451"/>
  <c r="AA169" i="451"/>
  <c r="Z169" i="451"/>
  <c r="AA171" i="451"/>
  <c r="Y171" i="451"/>
  <c r="AA177" i="451"/>
  <c r="Z177" i="451"/>
  <c r="AA179" i="451"/>
  <c r="Y179" i="451"/>
  <c r="AA185" i="451"/>
  <c r="Z185" i="451"/>
  <c r="AA187" i="451"/>
  <c r="Y187" i="451"/>
  <c r="AA193" i="451"/>
  <c r="Z193" i="451"/>
  <c r="AA195" i="451"/>
  <c r="Y195" i="451"/>
  <c r="AA201" i="451"/>
  <c r="Z201" i="451"/>
  <c r="AA203" i="451"/>
  <c r="Y203" i="451"/>
  <c r="Z209" i="451"/>
  <c r="AA209" i="451"/>
  <c r="Z213" i="451"/>
  <c r="AA213" i="451"/>
  <c r="X213" i="451"/>
  <c r="Z227" i="451"/>
  <c r="AA227" i="451"/>
  <c r="Y227" i="451"/>
  <c r="X233" i="451"/>
  <c r="X240" i="452"/>
  <c r="AA240" i="452"/>
  <c r="Z240" i="452"/>
  <c r="Y240" i="452"/>
  <c r="X246" i="452"/>
  <c r="AA246" i="452"/>
  <c r="Z246" i="452"/>
  <c r="Y246" i="452"/>
  <c r="X26" i="453"/>
  <c r="AA26" i="453"/>
  <c r="Z26" i="453"/>
  <c r="Y26" i="453"/>
  <c r="X28" i="453"/>
  <c r="AA28" i="453"/>
  <c r="Z28" i="453"/>
  <c r="Y28" i="453"/>
  <c r="X58" i="453"/>
  <c r="AA58" i="453"/>
  <c r="Z58" i="453"/>
  <c r="Y58" i="453"/>
  <c r="X60" i="453"/>
  <c r="AA60" i="453"/>
  <c r="Z60" i="453"/>
  <c r="Y60" i="453"/>
  <c r="X90" i="453"/>
  <c r="AA90" i="453"/>
  <c r="Z90" i="453"/>
  <c r="Y90" i="453"/>
  <c r="X92" i="453"/>
  <c r="AA92" i="453"/>
  <c r="Z92" i="453"/>
  <c r="Y92" i="453"/>
  <c r="X114" i="453"/>
  <c r="AA114" i="453"/>
  <c r="Z114" i="453"/>
  <c r="Y114" i="453"/>
  <c r="AA186" i="452"/>
  <c r="Z186" i="452"/>
  <c r="Y186" i="452"/>
  <c r="AA218" i="452"/>
  <c r="Z218" i="452"/>
  <c r="Y218" i="452"/>
  <c r="X238" i="452"/>
  <c r="AA238" i="452"/>
  <c r="Z238" i="452"/>
  <c r="X242" i="452"/>
  <c r="AA242" i="452"/>
  <c r="Z242" i="452"/>
  <c r="X106" i="453"/>
  <c r="AA106" i="453"/>
  <c r="Z106" i="453"/>
  <c r="Y106" i="453"/>
  <c r="X122" i="453"/>
  <c r="AA122" i="453"/>
  <c r="Z122" i="453"/>
  <c r="Y122" i="453"/>
  <c r="AA50" i="452"/>
  <c r="Z50" i="452"/>
  <c r="Y50" i="452"/>
  <c r="AA82" i="452"/>
  <c r="Z82" i="452"/>
  <c r="Y82" i="452"/>
  <c r="AA114" i="452"/>
  <c r="Z114" i="452"/>
  <c r="Y114" i="452"/>
  <c r="AA146" i="452"/>
  <c r="Z146" i="452"/>
  <c r="Y146" i="452"/>
  <c r="AA178" i="452"/>
  <c r="Z178" i="452"/>
  <c r="Y178" i="452"/>
  <c r="AA210" i="452"/>
  <c r="Z210" i="452"/>
  <c r="Y210" i="452"/>
  <c r="X108" i="453"/>
  <c r="AA108" i="453"/>
  <c r="Z108" i="453"/>
  <c r="X116" i="453"/>
  <c r="AA116" i="453"/>
  <c r="Z116" i="453"/>
  <c r="X124" i="453"/>
  <c r="AA124" i="453"/>
  <c r="Z124" i="453"/>
  <c r="AA214" i="453"/>
  <c r="Z214" i="453"/>
  <c r="AA239" i="453"/>
  <c r="Z239" i="453"/>
  <c r="X239" i="453"/>
  <c r="Y239" i="453"/>
  <c r="Z223" i="451"/>
  <c r="AA223" i="451"/>
  <c r="Z231" i="451"/>
  <c r="AA231" i="451"/>
  <c r="AA24" i="452"/>
  <c r="Z24" i="452"/>
  <c r="AA32" i="452"/>
  <c r="Z32" i="452"/>
  <c r="AA40" i="452"/>
  <c r="Z40" i="452"/>
  <c r="AA48" i="452"/>
  <c r="Z48" i="452"/>
  <c r="AA56" i="452"/>
  <c r="Z56" i="452"/>
  <c r="AA72" i="452"/>
  <c r="Z72" i="452"/>
  <c r="AA80" i="452"/>
  <c r="Z80" i="452"/>
  <c r="AA88" i="452"/>
  <c r="Z88" i="452"/>
  <c r="AA96" i="452"/>
  <c r="Z96" i="452"/>
  <c r="AA104" i="452"/>
  <c r="Z104" i="452"/>
  <c r="AA112" i="452"/>
  <c r="Z112" i="452"/>
  <c r="AA120" i="452"/>
  <c r="Z120" i="452"/>
  <c r="AA128" i="452"/>
  <c r="Z128" i="452"/>
  <c r="AA136" i="452"/>
  <c r="Z136" i="452"/>
  <c r="AA144" i="452"/>
  <c r="Z144" i="452"/>
  <c r="AA152" i="452"/>
  <c r="Z152" i="452"/>
  <c r="AA160" i="452"/>
  <c r="Z160" i="452"/>
  <c r="AA168" i="452"/>
  <c r="Z168" i="452"/>
  <c r="AA176" i="452"/>
  <c r="Z176" i="452"/>
  <c r="AA184" i="452"/>
  <c r="Z184" i="452"/>
  <c r="AA192" i="452"/>
  <c r="Z192" i="452"/>
  <c r="AA200" i="452"/>
  <c r="Z200" i="452"/>
  <c r="AA208" i="452"/>
  <c r="Z208" i="452"/>
  <c r="AA216" i="452"/>
  <c r="Z216" i="452"/>
  <c r="AA224" i="452"/>
  <c r="Z224" i="452"/>
  <c r="AA232" i="452"/>
  <c r="Z232" i="452"/>
  <c r="X236" i="452"/>
  <c r="AA236" i="452"/>
  <c r="Z236" i="452"/>
  <c r="X244" i="452"/>
  <c r="AA244" i="452"/>
  <c r="Z244" i="452"/>
  <c r="N13" i="453"/>
  <c r="X214" i="453"/>
  <c r="AA222" i="453"/>
  <c r="Z222" i="453"/>
  <c r="Y222" i="453"/>
  <c r="AA237" i="453"/>
  <c r="Y237" i="453"/>
  <c r="X237" i="453"/>
  <c r="Z237" i="453"/>
  <c r="AB17" i="453"/>
  <c r="AB20" i="453" s="1"/>
  <c r="Q240" i="453" s="1"/>
  <c r="X24" i="453"/>
  <c r="AA24" i="453"/>
  <c r="X32" i="453"/>
  <c r="AA32" i="453"/>
  <c r="X40" i="453"/>
  <c r="AA40" i="453"/>
  <c r="X48" i="453"/>
  <c r="AA48" i="453"/>
  <c r="X56" i="453"/>
  <c r="AA56" i="453"/>
  <c r="X64" i="453"/>
  <c r="AA64" i="453"/>
  <c r="X72" i="453"/>
  <c r="AA72" i="453"/>
  <c r="X80" i="453"/>
  <c r="AA80" i="453"/>
  <c r="X88" i="453"/>
  <c r="AA88" i="453"/>
  <c r="X96" i="453"/>
  <c r="AA96" i="453"/>
  <c r="X104" i="453"/>
  <c r="AA104" i="453"/>
  <c r="X112" i="453"/>
  <c r="AA112" i="453"/>
  <c r="X120" i="453"/>
  <c r="AA120" i="453"/>
  <c r="X128" i="453"/>
  <c r="AA128" i="453"/>
  <c r="AA192" i="453"/>
  <c r="Z192" i="453"/>
  <c r="Y192" i="453"/>
  <c r="AA198" i="453"/>
  <c r="Y198" i="453"/>
  <c r="AA200" i="453"/>
  <c r="Z200" i="453"/>
  <c r="X200" i="453"/>
  <c r="AA202" i="453"/>
  <c r="Y202" i="453"/>
  <c r="X202" i="453"/>
  <c r="AA216" i="453"/>
  <c r="Z216" i="453"/>
  <c r="X226" i="453"/>
  <c r="AA226" i="453"/>
  <c r="Z226" i="453"/>
  <c r="AA245" i="453"/>
  <c r="Y245" i="453"/>
  <c r="Z245" i="453"/>
  <c r="Z210" i="451"/>
  <c r="Z212" i="451"/>
  <c r="Z214" i="451"/>
  <c r="Z216" i="451"/>
  <c r="Z218" i="451"/>
  <c r="Z220" i="451"/>
  <c r="Z222" i="451"/>
  <c r="Z224" i="451"/>
  <c r="Z226" i="451"/>
  <c r="Z228" i="451"/>
  <c r="Z230" i="451"/>
  <c r="Z232" i="451"/>
  <c r="Y239" i="451"/>
  <c r="Y28" i="452"/>
  <c r="Y36" i="452"/>
  <c r="Y44" i="452"/>
  <c r="Y52" i="452"/>
  <c r="Y60" i="452"/>
  <c r="Y68" i="452"/>
  <c r="Y76" i="452"/>
  <c r="Y84" i="452"/>
  <c r="Y92" i="452"/>
  <c r="Y100" i="452"/>
  <c r="Y108" i="452"/>
  <c r="Y116" i="452"/>
  <c r="Y124" i="452"/>
  <c r="Y132" i="452"/>
  <c r="Y140" i="452"/>
  <c r="Y148" i="452"/>
  <c r="Y156" i="452"/>
  <c r="Y164" i="452"/>
  <c r="Y172" i="452"/>
  <c r="Y180" i="452"/>
  <c r="Y188" i="452"/>
  <c r="Y196" i="452"/>
  <c r="Y204" i="452"/>
  <c r="Y212" i="452"/>
  <c r="Y220" i="452"/>
  <c r="Y228" i="452"/>
  <c r="P13" i="453"/>
  <c r="Y24" i="453"/>
  <c r="X30" i="453"/>
  <c r="AA30" i="453"/>
  <c r="Y32" i="453"/>
  <c r="X38" i="453"/>
  <c r="AA38" i="453"/>
  <c r="Y40" i="453"/>
  <c r="X46" i="453"/>
  <c r="AA46" i="453"/>
  <c r="Y48" i="453"/>
  <c r="X54" i="453"/>
  <c r="AA54" i="453"/>
  <c r="Y56" i="453"/>
  <c r="X62" i="453"/>
  <c r="AA62" i="453"/>
  <c r="Y64" i="453"/>
  <c r="X70" i="453"/>
  <c r="AA70" i="453"/>
  <c r="Y72" i="453"/>
  <c r="X78" i="453"/>
  <c r="AA78" i="453"/>
  <c r="Y80" i="453"/>
  <c r="X86" i="453"/>
  <c r="AA86" i="453"/>
  <c r="Y88" i="453"/>
  <c r="X94" i="453"/>
  <c r="AA94" i="453"/>
  <c r="Y96" i="453"/>
  <c r="X102" i="453"/>
  <c r="AA102" i="453"/>
  <c r="Y104" i="453"/>
  <c r="X110" i="453"/>
  <c r="AA110" i="453"/>
  <c r="Y112" i="453"/>
  <c r="X118" i="453"/>
  <c r="AA118" i="453"/>
  <c r="Y120" i="453"/>
  <c r="X126" i="453"/>
  <c r="AA126" i="453"/>
  <c r="Y128" i="453"/>
  <c r="AA194" i="453"/>
  <c r="Y194" i="453"/>
  <c r="Z194" i="453"/>
  <c r="X198" i="453"/>
  <c r="X216" i="453"/>
  <c r="AA241" i="453"/>
  <c r="Y241" i="453"/>
  <c r="X241" i="453"/>
  <c r="AA135" i="453"/>
  <c r="Z135" i="453"/>
  <c r="AA137" i="453"/>
  <c r="Y137" i="453"/>
  <c r="AA143" i="453"/>
  <c r="Z143" i="453"/>
  <c r="AA145" i="453"/>
  <c r="Y145" i="453"/>
  <c r="AA151" i="453"/>
  <c r="Z151" i="453"/>
  <c r="AA153" i="453"/>
  <c r="Y153" i="453"/>
  <c r="AA159" i="453"/>
  <c r="Z159" i="453"/>
  <c r="AA161" i="453"/>
  <c r="Y161" i="453"/>
  <c r="AA167" i="453"/>
  <c r="Z167" i="453"/>
  <c r="AA169" i="453"/>
  <c r="Y169" i="453"/>
  <c r="AA175" i="453"/>
  <c r="Z175" i="453"/>
  <c r="AA177" i="453"/>
  <c r="Y177" i="453"/>
  <c r="AA183" i="453"/>
  <c r="Z183" i="453"/>
  <c r="AA185" i="453"/>
  <c r="Y185" i="453"/>
  <c r="AA208" i="453"/>
  <c r="Z208" i="453"/>
  <c r="AA210" i="453"/>
  <c r="Y210" i="453"/>
  <c r="X224" i="453"/>
  <c r="AA224" i="453"/>
  <c r="Y224" i="453"/>
  <c r="X232" i="453"/>
  <c r="AA232" i="453"/>
  <c r="Y232" i="453"/>
  <c r="X228" i="453"/>
  <c r="AA228" i="453"/>
  <c r="X230" i="453"/>
  <c r="AA230" i="453"/>
  <c r="Z235" i="449"/>
  <c r="X235" i="449"/>
  <c r="AA235" i="449"/>
  <c r="Y235" i="449"/>
  <c r="L13" i="449"/>
  <c r="Z237" i="449"/>
  <c r="X237" i="449"/>
  <c r="AA237" i="449"/>
  <c r="Y237" i="449"/>
  <c r="X51" i="450"/>
  <c r="AA51" i="450"/>
  <c r="Z51" i="450"/>
  <c r="Y51" i="450"/>
  <c r="Z239" i="449"/>
  <c r="X239" i="449"/>
  <c r="AA239" i="449"/>
  <c r="Y239" i="449"/>
  <c r="X43" i="450"/>
  <c r="AA43" i="450"/>
  <c r="Z43" i="450"/>
  <c r="Y43" i="450"/>
  <c r="X27" i="450"/>
  <c r="AA27" i="450"/>
  <c r="Z27" i="450"/>
  <c r="Y27" i="450"/>
  <c r="X59" i="450"/>
  <c r="AA59" i="450"/>
  <c r="Z59" i="450"/>
  <c r="Y59" i="450"/>
  <c r="AA137" i="449"/>
  <c r="Z137" i="449"/>
  <c r="Y137" i="449"/>
  <c r="Z241" i="449"/>
  <c r="X241" i="449"/>
  <c r="AA241" i="449"/>
  <c r="Y241" i="449"/>
  <c r="X35" i="450"/>
  <c r="AA35" i="450"/>
  <c r="Z35" i="450"/>
  <c r="Y35" i="450"/>
  <c r="X62" i="450"/>
  <c r="AA62" i="450"/>
  <c r="Z62" i="450"/>
  <c r="Y62" i="450"/>
  <c r="Z139" i="449"/>
  <c r="X244" i="449"/>
  <c r="AA244" i="449"/>
  <c r="Z244" i="449"/>
  <c r="Y244" i="449"/>
  <c r="X246" i="449"/>
  <c r="AA246" i="449"/>
  <c r="Z246" i="449"/>
  <c r="X29" i="450"/>
  <c r="AA29" i="450"/>
  <c r="Z29" i="450"/>
  <c r="X37" i="450"/>
  <c r="AA37" i="450"/>
  <c r="Z37" i="450"/>
  <c r="X45" i="450"/>
  <c r="AA45" i="450"/>
  <c r="Z45" i="450"/>
  <c r="X53" i="450"/>
  <c r="AA53" i="450"/>
  <c r="Z53" i="450"/>
  <c r="X60" i="450"/>
  <c r="AA60" i="450"/>
  <c r="Z60" i="450"/>
  <c r="X109" i="450"/>
  <c r="AA109" i="450"/>
  <c r="Z109" i="450"/>
  <c r="Y109" i="450"/>
  <c r="X236" i="449"/>
  <c r="Z236" i="449"/>
  <c r="X238" i="449"/>
  <c r="Z238" i="449"/>
  <c r="X240" i="449"/>
  <c r="Z240" i="449"/>
  <c r="L13" i="450"/>
  <c r="X23" i="450"/>
  <c r="AA23" i="450"/>
  <c r="Z23" i="450"/>
  <c r="X31" i="450"/>
  <c r="AA31" i="450"/>
  <c r="Z31" i="450"/>
  <c r="X39" i="450"/>
  <c r="AA39" i="450"/>
  <c r="Z39" i="450"/>
  <c r="X47" i="450"/>
  <c r="AA47" i="450"/>
  <c r="Z47" i="450"/>
  <c r="X55" i="450"/>
  <c r="AA55" i="450"/>
  <c r="Z55" i="450"/>
  <c r="X85" i="450"/>
  <c r="AA85" i="450"/>
  <c r="Z85" i="450"/>
  <c r="Y85" i="450"/>
  <c r="X93" i="450"/>
  <c r="AA93" i="450"/>
  <c r="Z93" i="450"/>
  <c r="Y93" i="450"/>
  <c r="X101" i="450"/>
  <c r="AA101" i="450"/>
  <c r="Z101" i="450"/>
  <c r="Y101" i="450"/>
  <c r="X113" i="450"/>
  <c r="AA113" i="450"/>
  <c r="Z113" i="450"/>
  <c r="Y113" i="450"/>
  <c r="Y223" i="449"/>
  <c r="Y234" i="449"/>
  <c r="Y236" i="449"/>
  <c r="Y238" i="449"/>
  <c r="Y240" i="449"/>
  <c r="X242" i="449"/>
  <c r="AA242" i="449"/>
  <c r="Z242" i="449"/>
  <c r="R17" i="450"/>
  <c r="T17" i="450"/>
  <c r="X25" i="450"/>
  <c r="AA25" i="450"/>
  <c r="Z25" i="450"/>
  <c r="X33" i="450"/>
  <c r="AA33" i="450"/>
  <c r="Z33" i="450"/>
  <c r="X41" i="450"/>
  <c r="AA41" i="450"/>
  <c r="Z41" i="450"/>
  <c r="X49" i="450"/>
  <c r="AA49" i="450"/>
  <c r="Z49" i="450"/>
  <c r="X57" i="450"/>
  <c r="AA57" i="450"/>
  <c r="Z57" i="450"/>
  <c r="X64" i="450"/>
  <c r="AA64" i="450"/>
  <c r="Z64" i="450"/>
  <c r="X243" i="449"/>
  <c r="X245" i="449"/>
  <c r="X24" i="450"/>
  <c r="X26" i="450"/>
  <c r="X28" i="450"/>
  <c r="X30" i="450"/>
  <c r="X32" i="450"/>
  <c r="X34" i="450"/>
  <c r="X36" i="450"/>
  <c r="X38" i="450"/>
  <c r="X40" i="450"/>
  <c r="X42" i="450"/>
  <c r="X44" i="450"/>
  <c r="X46" i="450"/>
  <c r="X48" i="450"/>
  <c r="X50" i="450"/>
  <c r="X52" i="450"/>
  <c r="X54" i="450"/>
  <c r="X56" i="450"/>
  <c r="X58" i="450"/>
  <c r="Z66" i="450"/>
  <c r="X66" i="450"/>
  <c r="Z68" i="450"/>
  <c r="X68" i="450"/>
  <c r="Z70" i="450"/>
  <c r="X70" i="450"/>
  <c r="Z72" i="450"/>
  <c r="X72" i="450"/>
  <c r="Z74" i="450"/>
  <c r="X74" i="450"/>
  <c r="Z76" i="450"/>
  <c r="X76" i="450"/>
  <c r="Z78" i="450"/>
  <c r="X78" i="450"/>
  <c r="X87" i="450"/>
  <c r="AA87" i="450"/>
  <c r="Z87" i="450"/>
  <c r="X95" i="450"/>
  <c r="AA95" i="450"/>
  <c r="Z95" i="450"/>
  <c r="X103" i="450"/>
  <c r="AA103" i="450"/>
  <c r="Z103" i="450"/>
  <c r="X137" i="450"/>
  <c r="AA137" i="450"/>
  <c r="Z137" i="450"/>
  <c r="Y137" i="450"/>
  <c r="X81" i="450"/>
  <c r="AA81" i="450"/>
  <c r="Z81" i="450"/>
  <c r="X89" i="450"/>
  <c r="AA89" i="450"/>
  <c r="Z89" i="450"/>
  <c r="X97" i="450"/>
  <c r="AA97" i="450"/>
  <c r="Z97" i="450"/>
  <c r="X105" i="450"/>
  <c r="AA105" i="450"/>
  <c r="Z105" i="450"/>
  <c r="X111" i="450"/>
  <c r="AA111" i="450"/>
  <c r="Z111" i="450"/>
  <c r="Y61" i="450"/>
  <c r="Y63" i="450"/>
  <c r="X65" i="450"/>
  <c r="Z65" i="450"/>
  <c r="X67" i="450"/>
  <c r="Z67" i="450"/>
  <c r="X69" i="450"/>
  <c r="Z69" i="450"/>
  <c r="X71" i="450"/>
  <c r="Z71" i="450"/>
  <c r="X73" i="450"/>
  <c r="Z73" i="450"/>
  <c r="X75" i="450"/>
  <c r="Z75" i="450"/>
  <c r="X77" i="450"/>
  <c r="Z77" i="450"/>
  <c r="X79" i="450"/>
  <c r="Z79" i="450"/>
  <c r="X83" i="450"/>
  <c r="AA83" i="450"/>
  <c r="Z83" i="450"/>
  <c r="X91" i="450"/>
  <c r="AA91" i="450"/>
  <c r="Z91" i="450"/>
  <c r="X99" i="450"/>
  <c r="AA99" i="450"/>
  <c r="Z99" i="450"/>
  <c r="Y103" i="450"/>
  <c r="X107" i="450"/>
  <c r="AA107" i="450"/>
  <c r="Z107" i="450"/>
  <c r="X80" i="450"/>
  <c r="X82" i="450"/>
  <c r="X84" i="450"/>
  <c r="X86" i="450"/>
  <c r="X88" i="450"/>
  <c r="X90" i="450"/>
  <c r="X92" i="450"/>
  <c r="X94" i="450"/>
  <c r="X96" i="450"/>
  <c r="X98" i="450"/>
  <c r="X100" i="450"/>
  <c r="X102" i="450"/>
  <c r="X104" i="450"/>
  <c r="X106" i="450"/>
  <c r="X108" i="450"/>
  <c r="AA116" i="450"/>
  <c r="AA118" i="450"/>
  <c r="X119" i="450"/>
  <c r="Z119" i="450"/>
  <c r="X121" i="450"/>
  <c r="Z121" i="450"/>
  <c r="X123" i="450"/>
  <c r="Z123" i="450"/>
  <c r="X125" i="450"/>
  <c r="Z125" i="450"/>
  <c r="X127" i="450"/>
  <c r="Z127" i="450"/>
  <c r="X129" i="450"/>
  <c r="Z129" i="450"/>
  <c r="X131" i="450"/>
  <c r="AA131" i="450"/>
  <c r="Z131" i="450"/>
  <c r="X139" i="450"/>
  <c r="AA139" i="450"/>
  <c r="Z139" i="450"/>
  <c r="X133" i="450"/>
  <c r="AA133" i="450"/>
  <c r="Z133" i="450"/>
  <c r="X141" i="450"/>
  <c r="AA141" i="450"/>
  <c r="Z141" i="450"/>
  <c r="Z120" i="450"/>
  <c r="X120" i="450"/>
  <c r="Z122" i="450"/>
  <c r="X122" i="450"/>
  <c r="Z124" i="450"/>
  <c r="X124" i="450"/>
  <c r="Z126" i="450"/>
  <c r="X126" i="450"/>
  <c r="Z128" i="450"/>
  <c r="X128" i="450"/>
  <c r="X135" i="450"/>
  <c r="AA135" i="450"/>
  <c r="Z135" i="450"/>
  <c r="X160" i="450"/>
  <c r="AA160" i="450"/>
  <c r="Z160" i="450"/>
  <c r="Y160" i="450"/>
  <c r="X168" i="450"/>
  <c r="AA168" i="450"/>
  <c r="Z168" i="450"/>
  <c r="Y168" i="450"/>
  <c r="X130" i="450"/>
  <c r="X132" i="450"/>
  <c r="X134" i="450"/>
  <c r="X136" i="450"/>
  <c r="X138" i="450"/>
  <c r="X140" i="450"/>
  <c r="X142" i="450"/>
  <c r="Z142" i="450"/>
  <c r="X144" i="450"/>
  <c r="Z144" i="450"/>
  <c r="X146" i="450"/>
  <c r="Z146" i="450"/>
  <c r="X148" i="450"/>
  <c r="Z148" i="450"/>
  <c r="X150" i="450"/>
  <c r="Z150" i="450"/>
  <c r="X152" i="450"/>
  <c r="Z152" i="450"/>
  <c r="X154" i="450"/>
  <c r="Z154" i="450"/>
  <c r="X156" i="450"/>
  <c r="Z156" i="450"/>
  <c r="X158" i="450"/>
  <c r="Z158" i="450"/>
  <c r="X162" i="450"/>
  <c r="AA162" i="450"/>
  <c r="Z162" i="450"/>
  <c r="X170" i="450"/>
  <c r="AA170" i="450"/>
  <c r="Z170" i="450"/>
  <c r="X164" i="450"/>
  <c r="AA164" i="450"/>
  <c r="Z164" i="450"/>
  <c r="X172" i="450"/>
  <c r="AA172" i="450"/>
  <c r="Z172" i="450"/>
  <c r="AA142" i="450"/>
  <c r="Z143" i="450"/>
  <c r="X143" i="450"/>
  <c r="AA144" i="450"/>
  <c r="Z145" i="450"/>
  <c r="X145" i="450"/>
  <c r="AA146" i="450"/>
  <c r="Z147" i="450"/>
  <c r="X147" i="450"/>
  <c r="AA148" i="450"/>
  <c r="Z149" i="450"/>
  <c r="X149" i="450"/>
  <c r="AA150" i="450"/>
  <c r="Z151" i="450"/>
  <c r="X151" i="450"/>
  <c r="AA152" i="450"/>
  <c r="Z153" i="450"/>
  <c r="X153" i="450"/>
  <c r="AA154" i="450"/>
  <c r="Z155" i="450"/>
  <c r="X155" i="450"/>
  <c r="AA156" i="450"/>
  <c r="Z157" i="450"/>
  <c r="X157" i="450"/>
  <c r="AA158" i="450"/>
  <c r="Y162" i="450"/>
  <c r="X166" i="450"/>
  <c r="AA166" i="450"/>
  <c r="Z166" i="450"/>
  <c r="Y170" i="450"/>
  <c r="AA176" i="450"/>
  <c r="Z176" i="450"/>
  <c r="Y176" i="450"/>
  <c r="X159" i="450"/>
  <c r="X161" i="450"/>
  <c r="X163" i="450"/>
  <c r="X165" i="450"/>
  <c r="X167" i="450"/>
  <c r="X169" i="450"/>
  <c r="X171" i="450"/>
  <c r="Z178" i="450"/>
  <c r="Z204" i="450"/>
  <c r="X224" i="450"/>
  <c r="Z224" i="450"/>
  <c r="AA224" i="450"/>
  <c r="Y224" i="450"/>
  <c r="X226" i="450"/>
  <c r="Z226" i="450"/>
  <c r="AA226" i="450"/>
  <c r="Y226" i="450"/>
  <c r="X228" i="450"/>
  <c r="Z228" i="450"/>
  <c r="AA228" i="450"/>
  <c r="Y228" i="450"/>
  <c r="X230" i="450"/>
  <c r="AA230" i="450"/>
  <c r="Z230" i="450"/>
  <c r="Y230" i="450"/>
  <c r="X232" i="450"/>
  <c r="AA232" i="450"/>
  <c r="Z232" i="450"/>
  <c r="Z225" i="450"/>
  <c r="X225" i="450"/>
  <c r="Z227" i="450"/>
  <c r="X227" i="450"/>
  <c r="Y225" i="450"/>
  <c r="Y227" i="450"/>
  <c r="X229" i="450"/>
  <c r="X231" i="450"/>
  <c r="X233" i="450"/>
  <c r="AA60" i="448"/>
  <c r="AA80" i="448"/>
  <c r="AA108" i="448"/>
  <c r="AA112" i="448"/>
  <c r="Y142" i="448"/>
  <c r="X142" i="448"/>
  <c r="Y148" i="448"/>
  <c r="Z154" i="448"/>
  <c r="AA174" i="448"/>
  <c r="Y174" i="448"/>
  <c r="X174" i="448"/>
  <c r="Z174" i="448"/>
  <c r="AA26" i="448"/>
  <c r="AA32" i="448"/>
  <c r="AA38" i="448"/>
  <c r="AA52" i="448"/>
  <c r="Z69" i="448"/>
  <c r="Y69" i="448"/>
  <c r="Z70" i="448"/>
  <c r="Z74" i="448"/>
  <c r="Z77" i="448"/>
  <c r="Z81" i="448"/>
  <c r="Y81" i="448"/>
  <c r="Z82" i="448"/>
  <c r="Z85" i="448"/>
  <c r="Y85" i="448"/>
  <c r="Z93" i="448"/>
  <c r="Y93" i="448"/>
  <c r="Z94" i="448"/>
  <c r="Z97" i="448"/>
  <c r="Y97" i="448"/>
  <c r="Z101" i="448"/>
  <c r="Y101" i="448"/>
  <c r="Z102" i="448"/>
  <c r="Z105" i="448"/>
  <c r="Z106" i="448"/>
  <c r="Z109" i="448"/>
  <c r="Z110" i="448"/>
  <c r="Z113" i="448"/>
  <c r="Y113" i="448"/>
  <c r="Z117" i="448"/>
  <c r="Y117" i="448"/>
  <c r="Z118" i="448"/>
  <c r="Z121" i="448"/>
  <c r="Y121" i="448"/>
  <c r="Z122" i="448"/>
  <c r="Z126" i="448"/>
  <c r="Y130" i="448"/>
  <c r="AA150" i="448"/>
  <c r="Y150" i="448"/>
  <c r="X150" i="448"/>
  <c r="Z150" i="448"/>
  <c r="X156" i="448"/>
  <c r="Z162" i="448"/>
  <c r="AA182" i="448"/>
  <c r="Y182" i="448"/>
  <c r="X182" i="448"/>
  <c r="Z182" i="448"/>
  <c r="AA190" i="448"/>
  <c r="Y190" i="448"/>
  <c r="X190" i="448"/>
  <c r="Z190" i="448"/>
  <c r="AA132" i="448"/>
  <c r="Z132" i="448"/>
  <c r="X132" i="448"/>
  <c r="Y132" i="448"/>
  <c r="AA138" i="448"/>
  <c r="Y138" i="448"/>
  <c r="Z138" i="448"/>
  <c r="AA158" i="448"/>
  <c r="Y158" i="448"/>
  <c r="X158" i="448"/>
  <c r="Z158" i="448"/>
  <c r="AA164" i="448"/>
  <c r="Z164" i="448"/>
  <c r="X164" i="448"/>
  <c r="Y164" i="448"/>
  <c r="AA170" i="448"/>
  <c r="Y170" i="448"/>
  <c r="Z170" i="448"/>
  <c r="AA188" i="448"/>
  <c r="Z188" i="448"/>
  <c r="X188" i="448"/>
  <c r="Y188" i="448"/>
  <c r="Z56" i="448"/>
  <c r="Z59" i="448"/>
  <c r="Y59" i="448"/>
  <c r="Z60" i="448"/>
  <c r="Y63" i="448"/>
  <c r="Z68" i="448"/>
  <c r="Z71" i="448"/>
  <c r="Y71" i="448"/>
  <c r="Z72" i="448"/>
  <c r="Z75" i="448"/>
  <c r="Y75" i="448"/>
  <c r="Z79" i="448"/>
  <c r="Y79" i="448"/>
  <c r="Z80" i="448"/>
  <c r="Z83" i="448"/>
  <c r="Y83" i="448"/>
  <c r="Z87" i="448"/>
  <c r="Y87" i="448"/>
  <c r="Z88" i="448"/>
  <c r="Z91" i="448"/>
  <c r="Z95" i="448"/>
  <c r="Y95" i="448"/>
  <c r="Z99" i="448"/>
  <c r="Y99" i="448"/>
  <c r="Z100" i="448"/>
  <c r="Z103" i="448"/>
  <c r="Z104" i="448"/>
  <c r="Z107" i="448"/>
  <c r="Y107" i="448"/>
  <c r="Z115" i="448"/>
  <c r="Y115" i="448"/>
  <c r="Z119" i="448"/>
  <c r="Y119" i="448"/>
  <c r="Z120" i="448"/>
  <c r="X134" i="448"/>
  <c r="AA140" i="448"/>
  <c r="Z140" i="448"/>
  <c r="X140" i="448"/>
  <c r="Y140" i="448"/>
  <c r="AA146" i="448"/>
  <c r="AA172" i="448"/>
  <c r="Z172" i="448"/>
  <c r="X172" i="448"/>
  <c r="Y172" i="448"/>
  <c r="AA178" i="448"/>
  <c r="Y178" i="448"/>
  <c r="Z178" i="448"/>
  <c r="Z232" i="448"/>
  <c r="AA232" i="448"/>
  <c r="AA193" i="448"/>
  <c r="Z193" i="448"/>
  <c r="X193" i="448"/>
  <c r="AA199" i="448"/>
  <c r="Y199" i="448"/>
  <c r="AA201" i="448"/>
  <c r="Z201" i="448"/>
  <c r="X201" i="448"/>
  <c r="AA203" i="448"/>
  <c r="Y203" i="448"/>
  <c r="X203" i="448"/>
  <c r="AA207" i="448"/>
  <c r="Y207" i="448"/>
  <c r="AA209" i="448"/>
  <c r="Z209" i="448"/>
  <c r="X209" i="448"/>
  <c r="AA211" i="448"/>
  <c r="Y211" i="448"/>
  <c r="X211" i="448"/>
  <c r="AA215" i="448"/>
  <c r="Y215" i="448"/>
  <c r="AA217" i="448"/>
  <c r="Z217" i="448"/>
  <c r="X217" i="448"/>
  <c r="AA219" i="448"/>
  <c r="Y219" i="448"/>
  <c r="X219" i="448"/>
  <c r="AA223" i="448"/>
  <c r="Y223" i="448"/>
  <c r="Z224" i="448"/>
  <c r="AA224" i="448"/>
  <c r="AA230" i="448"/>
  <c r="Z228" i="448"/>
  <c r="AA228" i="448"/>
  <c r="X228" i="448"/>
  <c r="Z226" i="448"/>
  <c r="AA226" i="448"/>
  <c r="AA236" i="448"/>
  <c r="Z236" i="448"/>
  <c r="AA244" i="448"/>
  <c r="Z244" i="448"/>
  <c r="AA246" i="448"/>
  <c r="Y246" i="448"/>
  <c r="U246" i="453"/>
  <c r="Q246" i="453"/>
  <c r="O245" i="453"/>
  <c r="U244" i="453"/>
  <c r="S243" i="453"/>
  <c r="O243" i="453"/>
  <c r="W241" i="453"/>
  <c r="W239" i="453"/>
  <c r="U238" i="453"/>
  <c r="Q238" i="453"/>
  <c r="O237" i="453"/>
  <c r="U236" i="453"/>
  <c r="S235" i="453"/>
  <c r="V233" i="453"/>
  <c r="V231" i="453"/>
  <c r="R231" i="453"/>
  <c r="V229" i="453"/>
  <c r="R229" i="453"/>
  <c r="V227" i="453"/>
  <c r="V225" i="453"/>
  <c r="R225" i="453"/>
  <c r="O246" i="453"/>
  <c r="V244" i="453"/>
  <c r="P244" i="453"/>
  <c r="R242" i="453"/>
  <c r="P239" i="453"/>
  <c r="T238" i="453"/>
  <c r="Q237" i="453"/>
  <c r="V234" i="453"/>
  <c r="Q234" i="453"/>
  <c r="Q232" i="453"/>
  <c r="S229" i="453"/>
  <c r="V228" i="453"/>
  <c r="V226" i="453"/>
  <c r="Q226" i="453"/>
  <c r="U223" i="453"/>
  <c r="S222" i="453"/>
  <c r="W220" i="453"/>
  <c r="S220" i="453"/>
  <c r="Q219" i="453"/>
  <c r="W218" i="453"/>
  <c r="U217" i="453"/>
  <c r="O216" i="453"/>
  <c r="S214" i="453"/>
  <c r="O214" i="453"/>
  <c r="W212" i="453"/>
  <c r="S212" i="453"/>
  <c r="Q211" i="453"/>
  <c r="W210" i="453"/>
  <c r="O208" i="453"/>
  <c r="U207" i="453"/>
  <c r="S206" i="453"/>
  <c r="O206" i="453"/>
  <c r="W204" i="453"/>
  <c r="S204" i="453"/>
  <c r="Q203" i="453"/>
  <c r="Q201" i="453"/>
  <c r="O200" i="453"/>
  <c r="U199" i="453"/>
  <c r="S198" i="453"/>
  <c r="O198" i="453"/>
  <c r="W196" i="453"/>
  <c r="Q195" i="453"/>
  <c r="U193" i="453"/>
  <c r="Q193" i="453"/>
  <c r="O192" i="453"/>
  <c r="U191" i="453"/>
  <c r="R245" i="453"/>
  <c r="S244" i="453"/>
  <c r="Q241" i="453"/>
  <c r="R237" i="453"/>
  <c r="S236" i="453"/>
  <c r="T233" i="453"/>
  <c r="R232" i="453"/>
  <c r="O230" i="453"/>
  <c r="W229" i="453"/>
  <c r="U227" i="453"/>
  <c r="R224" i="453"/>
  <c r="T223" i="453"/>
  <c r="Q222" i="453"/>
  <c r="V221" i="453"/>
  <c r="W219" i="453"/>
  <c r="R219" i="453"/>
  <c r="U216" i="453"/>
  <c r="V214" i="453"/>
  <c r="Q214" i="453"/>
  <c r="R212" i="453"/>
  <c r="W211" i="453"/>
  <c r="S209" i="453"/>
  <c r="U208" i="453"/>
  <c r="O207" i="453"/>
  <c r="P205" i="453"/>
  <c r="R204" i="453"/>
  <c r="T202" i="453"/>
  <c r="S201" i="453"/>
  <c r="T199" i="453"/>
  <c r="O199" i="453"/>
  <c r="V197" i="453"/>
  <c r="R195" i="453"/>
  <c r="T194" i="453"/>
  <c r="P192" i="453"/>
  <c r="T191" i="453"/>
  <c r="Q190" i="453"/>
  <c r="W189" i="453"/>
  <c r="U188" i="453"/>
  <c r="Q188" i="453"/>
  <c r="O187" i="453"/>
  <c r="U186" i="453"/>
  <c r="S185" i="453"/>
  <c r="O185" i="453"/>
  <c r="W183" i="453"/>
  <c r="S183" i="453"/>
  <c r="Q182" i="453"/>
  <c r="W181" i="453"/>
  <c r="U180" i="453"/>
  <c r="Q180" i="453"/>
  <c r="O179" i="453"/>
  <c r="U178" i="453"/>
  <c r="S177" i="453"/>
  <c r="O177" i="453"/>
  <c r="W175" i="453"/>
  <c r="S175" i="453"/>
  <c r="Q174" i="453"/>
  <c r="W173" i="453"/>
  <c r="U172" i="453"/>
  <c r="Q172" i="453"/>
  <c r="O171" i="453"/>
  <c r="U170" i="453"/>
  <c r="S169" i="453"/>
  <c r="O169" i="453"/>
  <c r="W167" i="453"/>
  <c r="S167" i="453"/>
  <c r="Q166" i="453"/>
  <c r="W165" i="453"/>
  <c r="U164" i="453"/>
  <c r="Q164" i="453"/>
  <c r="O163" i="453"/>
  <c r="U162" i="453"/>
  <c r="S161" i="453"/>
  <c r="O161" i="453"/>
  <c r="W159" i="453"/>
  <c r="S159" i="453"/>
  <c r="Q158" i="453"/>
  <c r="W157" i="453"/>
  <c r="U156" i="453"/>
  <c r="Q156" i="453"/>
  <c r="O155" i="453"/>
  <c r="U154" i="453"/>
  <c r="S153" i="453"/>
  <c r="O153" i="453"/>
  <c r="W151" i="453"/>
  <c r="S151" i="453"/>
  <c r="Q150" i="453"/>
  <c r="W149" i="453"/>
  <c r="U148" i="453"/>
  <c r="Q148" i="453"/>
  <c r="O147" i="453"/>
  <c r="U146" i="453"/>
  <c r="S145" i="453"/>
  <c r="O145" i="453"/>
  <c r="W143" i="453"/>
  <c r="S143" i="453"/>
  <c r="Q142" i="453"/>
  <c r="W141" i="453"/>
  <c r="U140" i="453"/>
  <c r="Q140" i="453"/>
  <c r="O139" i="453"/>
  <c r="U138" i="453"/>
  <c r="S137" i="453"/>
  <c r="O137" i="453"/>
  <c r="W135" i="453"/>
  <c r="S135" i="453"/>
  <c r="Q134" i="453"/>
  <c r="W133" i="453"/>
  <c r="U132" i="453"/>
  <c r="Q132" i="453"/>
  <c r="O131" i="453"/>
  <c r="U130" i="453"/>
  <c r="T245" i="453"/>
  <c r="R244" i="453"/>
  <c r="R241" i="453"/>
  <c r="R240" i="453"/>
  <c r="T237" i="453"/>
  <c r="R236" i="453"/>
  <c r="W233" i="453"/>
  <c r="O233" i="453"/>
  <c r="T229" i="453"/>
  <c r="W228" i="453"/>
  <c r="W225" i="453"/>
  <c r="O225" i="453"/>
  <c r="P223" i="453"/>
  <c r="U222" i="453"/>
  <c r="V220" i="453"/>
  <c r="P220" i="453"/>
  <c r="W217" i="453"/>
  <c r="P217" i="453"/>
  <c r="P215" i="453"/>
  <c r="U214" i="453"/>
  <c r="V212" i="453"/>
  <c r="P212" i="453"/>
  <c r="W209" i="453"/>
  <c r="P209" i="453"/>
  <c r="P207" i="453"/>
  <c r="U206" i="453"/>
  <c r="V204" i="453"/>
  <c r="P204" i="453"/>
  <c r="W201" i="453"/>
  <c r="P201" i="453"/>
  <c r="P199" i="453"/>
  <c r="U198" i="453"/>
  <c r="V196" i="453"/>
  <c r="P196" i="453"/>
  <c r="W193" i="453"/>
  <c r="P193" i="453"/>
  <c r="P191" i="453"/>
  <c r="T190" i="453"/>
  <c r="Q189" i="453"/>
  <c r="V188" i="453"/>
  <c r="W186" i="453"/>
  <c r="R186" i="453"/>
  <c r="U183" i="453"/>
  <c r="P183" i="453"/>
  <c r="V181" i="453"/>
  <c r="Q181" i="453"/>
  <c r="R179" i="453"/>
  <c r="W178" i="453"/>
  <c r="S176" i="453"/>
  <c r="U175" i="453"/>
  <c r="O174" i="453"/>
  <c r="V173" i="453"/>
  <c r="P172" i="453"/>
  <c r="R171" i="453"/>
  <c r="T169" i="453"/>
  <c r="S168" i="453"/>
  <c r="T166" i="453"/>
  <c r="O166" i="453"/>
  <c r="V164" i="453"/>
  <c r="P164" i="453"/>
  <c r="R162" i="453"/>
  <c r="T161" i="453"/>
  <c r="P159" i="453"/>
  <c r="T158" i="453"/>
  <c r="Q157" i="453"/>
  <c r="V156" i="453"/>
  <c r="W154" i="453"/>
  <c r="R154" i="453"/>
  <c r="U151" i="453"/>
  <c r="P151" i="453"/>
  <c r="V149" i="453"/>
  <c r="Q149" i="453"/>
  <c r="R147" i="453"/>
  <c r="W146" i="453"/>
  <c r="S144" i="453"/>
  <c r="U143" i="453"/>
  <c r="O142" i="453"/>
  <c r="V141" i="453"/>
  <c r="P140" i="453"/>
  <c r="R139" i="453"/>
  <c r="T137" i="453"/>
  <c r="S136" i="453"/>
  <c r="T134" i="453"/>
  <c r="O134" i="453"/>
  <c r="V132" i="453"/>
  <c r="P132" i="453"/>
  <c r="R130" i="453"/>
  <c r="V129" i="453"/>
  <c r="P128" i="453"/>
  <c r="V127" i="453"/>
  <c r="P126" i="453"/>
  <c r="V125" i="453"/>
  <c r="P124" i="453"/>
  <c r="V123" i="453"/>
  <c r="P122" i="453"/>
  <c r="V121" i="453"/>
  <c r="P120" i="453"/>
  <c r="V119" i="453"/>
  <c r="P118" i="453"/>
  <c r="V117" i="453"/>
  <c r="P116" i="453"/>
  <c r="V115" i="453"/>
  <c r="P114" i="453"/>
  <c r="V113" i="453"/>
  <c r="P112" i="453"/>
  <c r="V111" i="453"/>
  <c r="P110" i="453"/>
  <c r="V109" i="453"/>
  <c r="P108" i="453"/>
  <c r="V107" i="453"/>
  <c r="P106" i="453"/>
  <c r="V105" i="453"/>
  <c r="P104" i="453"/>
  <c r="V103" i="453"/>
  <c r="P102" i="453"/>
  <c r="V101" i="453"/>
  <c r="P100" i="453"/>
  <c r="V99" i="453"/>
  <c r="P98" i="453"/>
  <c r="V97" i="453"/>
  <c r="P96" i="453"/>
  <c r="V95" i="453"/>
  <c r="P94" i="453"/>
  <c r="V93" i="453"/>
  <c r="P92" i="453"/>
  <c r="V91" i="453"/>
  <c r="P90" i="453"/>
  <c r="V89" i="453"/>
  <c r="P88" i="453"/>
  <c r="V87" i="453"/>
  <c r="P86" i="453"/>
  <c r="V85" i="453"/>
  <c r="P84" i="453"/>
  <c r="V83" i="453"/>
  <c r="P82" i="453"/>
  <c r="V81" i="453"/>
  <c r="P80" i="453"/>
  <c r="V79" i="453"/>
  <c r="P78" i="453"/>
  <c r="V77" i="453"/>
  <c r="P76" i="453"/>
  <c r="V75" i="453"/>
  <c r="P74" i="453"/>
  <c r="V73" i="453"/>
  <c r="P72" i="453"/>
  <c r="V71" i="453"/>
  <c r="P70" i="453"/>
  <c r="V69" i="453"/>
  <c r="P68" i="453"/>
  <c r="V67" i="453"/>
  <c r="P66" i="453"/>
  <c r="V65" i="453"/>
  <c r="P64" i="453"/>
  <c r="V63" i="453"/>
  <c r="P62" i="453"/>
  <c r="V61" i="453"/>
  <c r="P60" i="453"/>
  <c r="V59" i="453"/>
  <c r="P58" i="453"/>
  <c r="V57" i="453"/>
  <c r="P56" i="453"/>
  <c r="V55" i="453"/>
  <c r="P54" i="453"/>
  <c r="V53" i="453"/>
  <c r="P52" i="453"/>
  <c r="V51" i="453"/>
  <c r="P50" i="453"/>
  <c r="V49" i="453"/>
  <c r="P48" i="453"/>
  <c r="V47" i="453"/>
  <c r="P46" i="453"/>
  <c r="V45" i="453"/>
  <c r="P44" i="453"/>
  <c r="V43" i="453"/>
  <c r="P42" i="453"/>
  <c r="V41" i="453"/>
  <c r="P40" i="453"/>
  <c r="V39" i="453"/>
  <c r="P38" i="453"/>
  <c r="V37" i="453"/>
  <c r="P36" i="453"/>
  <c r="V35" i="453"/>
  <c r="P34" i="453"/>
  <c r="V33" i="453"/>
  <c r="P32" i="453"/>
  <c r="V31" i="453"/>
  <c r="P30" i="453"/>
  <c r="V29" i="453"/>
  <c r="P28" i="453"/>
  <c r="V27" i="453"/>
  <c r="P26" i="453"/>
  <c r="V25" i="453"/>
  <c r="P24" i="453"/>
  <c r="V23" i="453"/>
  <c r="P246" i="453"/>
  <c r="W244" i="453"/>
  <c r="V240" i="453"/>
  <c r="T236" i="453"/>
  <c r="S232" i="453"/>
  <c r="W231" i="453"/>
  <c r="S224" i="453"/>
  <c r="R222" i="453"/>
  <c r="R218" i="453"/>
  <c r="R217" i="453"/>
  <c r="T214" i="453"/>
  <c r="R213" i="453"/>
  <c r="V210" i="453"/>
  <c r="T209" i="453"/>
  <c r="S205" i="453"/>
  <c r="V203" i="453"/>
  <c r="V199" i="453"/>
  <c r="P198" i="453"/>
  <c r="O195" i="453"/>
  <c r="Q194" i="453"/>
  <c r="R190" i="453"/>
  <c r="P189" i="453"/>
  <c r="S186" i="453"/>
  <c r="V185" i="453"/>
  <c r="V183" i="453"/>
  <c r="R182" i="453"/>
  <c r="Q179" i="453"/>
  <c r="S178" i="453"/>
  <c r="R176" i="453"/>
  <c r="V175" i="453"/>
  <c r="R172" i="453"/>
  <c r="Q171" i="453"/>
  <c r="P169" i="453"/>
  <c r="R168" i="453"/>
  <c r="P165" i="453"/>
  <c r="R164" i="453"/>
  <c r="V161" i="453"/>
  <c r="P161" i="453"/>
  <c r="R158" i="453"/>
  <c r="P157" i="453"/>
  <c r="S154" i="453"/>
  <c r="V153" i="453"/>
  <c r="V151" i="453"/>
  <c r="R150" i="453"/>
  <c r="Q147" i="453"/>
  <c r="S146" i="453"/>
  <c r="R144" i="453"/>
  <c r="V143" i="453"/>
  <c r="R140" i="453"/>
  <c r="Q139" i="453"/>
  <c r="P137" i="453"/>
  <c r="R136" i="453"/>
  <c r="P133" i="453"/>
  <c r="R132" i="453"/>
  <c r="S129" i="453"/>
  <c r="V128" i="453"/>
  <c r="V126" i="453"/>
  <c r="Q126" i="453"/>
  <c r="Q124" i="453"/>
  <c r="S123" i="453"/>
  <c r="S121" i="453"/>
  <c r="V120" i="453"/>
  <c r="V118" i="453"/>
  <c r="Q118" i="453"/>
  <c r="Q116" i="453"/>
  <c r="S115" i="453"/>
  <c r="S113" i="453"/>
  <c r="V112" i="453"/>
  <c r="V110" i="453"/>
  <c r="Q110" i="453"/>
  <c r="Q108" i="453"/>
  <c r="S107" i="453"/>
  <c r="S105" i="453"/>
  <c r="V104" i="453"/>
  <c r="V102" i="453"/>
  <c r="Q102" i="453"/>
  <c r="Q100" i="453"/>
  <c r="S99" i="453"/>
  <c r="S97" i="453"/>
  <c r="V96" i="453"/>
  <c r="V94" i="453"/>
  <c r="Q94" i="453"/>
  <c r="Q92" i="453"/>
  <c r="S91" i="453"/>
  <c r="S89" i="453"/>
  <c r="V88" i="453"/>
  <c r="V86" i="453"/>
  <c r="Q86" i="453"/>
  <c r="Q84" i="453"/>
  <c r="S83" i="453"/>
  <c r="S81" i="453"/>
  <c r="V80" i="453"/>
  <c r="V78" i="453"/>
  <c r="Q78" i="453"/>
  <c r="Q76" i="453"/>
  <c r="S75" i="453"/>
  <c r="S73" i="453"/>
  <c r="V72" i="453"/>
  <c r="V70" i="453"/>
  <c r="Q70" i="453"/>
  <c r="Q68" i="453"/>
  <c r="S67" i="453"/>
  <c r="S65" i="453"/>
  <c r="V64" i="453"/>
  <c r="V62" i="453"/>
  <c r="Q62" i="453"/>
  <c r="Q60" i="453"/>
  <c r="S59" i="453"/>
  <c r="S57" i="453"/>
  <c r="V56" i="453"/>
  <c r="V54" i="453"/>
  <c r="Q54" i="453"/>
  <c r="Q52" i="453"/>
  <c r="S51" i="453"/>
  <c r="S49" i="453"/>
  <c r="V48" i="453"/>
  <c r="V46" i="453"/>
  <c r="Q46" i="453"/>
  <c r="Q44" i="453"/>
  <c r="S43" i="453"/>
  <c r="S41" i="453"/>
  <c r="V40" i="453"/>
  <c r="V38" i="453"/>
  <c r="Q38" i="453"/>
  <c r="Q36" i="453"/>
  <c r="S35" i="453"/>
  <c r="S33" i="453"/>
  <c r="V32" i="453"/>
  <c r="V30" i="453"/>
  <c r="Q30" i="453"/>
  <c r="Q28" i="453"/>
  <c r="S27" i="453"/>
  <c r="S25" i="453"/>
  <c r="V24" i="453"/>
  <c r="M22" i="453"/>
  <c r="U245" i="453"/>
  <c r="W238" i="453"/>
  <c r="O236" i="453"/>
  <c r="U232" i="453"/>
  <c r="T231" i="453"/>
  <c r="O228" i="453"/>
  <c r="P227" i="453"/>
  <c r="S223" i="453"/>
  <c r="P222" i="453"/>
  <c r="Q218" i="453"/>
  <c r="S215" i="453"/>
  <c r="Q210" i="453"/>
  <c r="V209" i="453"/>
  <c r="R205" i="453"/>
  <c r="U204" i="453"/>
  <c r="O201" i="453"/>
  <c r="V200" i="453"/>
  <c r="V192" i="453"/>
  <c r="R191" i="453"/>
  <c r="T188" i="453"/>
  <c r="T187" i="453"/>
  <c r="T184" i="453"/>
  <c r="T183" i="453"/>
  <c r="O180" i="453"/>
  <c r="V179" i="453"/>
  <c r="O176" i="453"/>
  <c r="Q175" i="453"/>
  <c r="T172" i="453"/>
  <c r="T171" i="453"/>
  <c r="T168" i="453"/>
  <c r="T167" i="453"/>
  <c r="O164" i="453"/>
  <c r="V163" i="453"/>
  <c r="O160" i="453"/>
  <c r="Q159" i="453"/>
  <c r="T156" i="453"/>
  <c r="T155" i="453"/>
  <c r="T152" i="453"/>
  <c r="T151" i="453"/>
  <c r="O148" i="453"/>
  <c r="V147" i="453"/>
  <c r="O144" i="453"/>
  <c r="Q143" i="453"/>
  <c r="T140" i="453"/>
  <c r="T139" i="453"/>
  <c r="T136" i="453"/>
  <c r="T135" i="453"/>
  <c r="O132" i="453"/>
  <c r="V131" i="453"/>
  <c r="R128" i="453"/>
  <c r="Q127" i="453"/>
  <c r="W125" i="453"/>
  <c r="P125" i="453"/>
  <c r="O123" i="453"/>
  <c r="S122" i="453"/>
  <c r="Q119" i="453"/>
  <c r="W118" i="453"/>
  <c r="P117" i="453"/>
  <c r="U116" i="453"/>
  <c r="S114" i="453"/>
  <c r="T113" i="453"/>
  <c r="W110" i="453"/>
  <c r="O110" i="453"/>
  <c r="U108" i="453"/>
  <c r="U107" i="453"/>
  <c r="T105" i="453"/>
  <c r="R104" i="453"/>
  <c r="O102" i="453"/>
  <c r="W101" i="453"/>
  <c r="U99" i="453"/>
  <c r="O99" i="453"/>
  <c r="R96" i="453"/>
  <c r="Q95" i="453"/>
  <c r="W93" i="453"/>
  <c r="P93" i="453"/>
  <c r="O91" i="453"/>
  <c r="S90" i="453"/>
  <c r="Q87" i="453"/>
  <c r="W86" i="453"/>
  <c r="P85" i="453"/>
  <c r="U84" i="453"/>
  <c r="S82" i="453"/>
  <c r="T81" i="453"/>
  <c r="W78" i="453"/>
  <c r="O78" i="453"/>
  <c r="U76" i="453"/>
  <c r="U75" i="453"/>
  <c r="T73" i="453"/>
  <c r="R72" i="453"/>
  <c r="O70" i="453"/>
  <c r="W69" i="453"/>
  <c r="U67" i="453"/>
  <c r="O67" i="453"/>
  <c r="R64" i="453"/>
  <c r="Q63" i="453"/>
  <c r="W61" i="453"/>
  <c r="P61" i="453"/>
  <c r="O59" i="453"/>
  <c r="S58" i="453"/>
  <c r="Q55" i="453"/>
  <c r="W54" i="453"/>
  <c r="P53" i="453"/>
  <c r="U52" i="453"/>
  <c r="S50" i="453"/>
  <c r="T49" i="453"/>
  <c r="W46" i="453"/>
  <c r="O46" i="453"/>
  <c r="U44" i="453"/>
  <c r="U43" i="453"/>
  <c r="T41" i="453"/>
  <c r="R40" i="453"/>
  <c r="O38" i="453"/>
  <c r="W37" i="453"/>
  <c r="U35" i="453"/>
  <c r="O35" i="453"/>
  <c r="R32" i="453"/>
  <c r="Q31" i="453"/>
  <c r="W29" i="453"/>
  <c r="P29" i="453"/>
  <c r="O27" i="453"/>
  <c r="S26" i="453"/>
  <c r="Q23" i="453"/>
  <c r="N22" i="453"/>
  <c r="U243" i="453"/>
  <c r="P240" i="453"/>
  <c r="P231" i="453"/>
  <c r="O229" i="453"/>
  <c r="R223" i="453"/>
  <c r="S221" i="453"/>
  <c r="P218" i="453"/>
  <c r="V217" i="453"/>
  <c r="T213" i="453"/>
  <c r="O211" i="453"/>
  <c r="Q208" i="453"/>
  <c r="V207" i="453"/>
  <c r="R200" i="453"/>
  <c r="T198" i="453"/>
  <c r="V193" i="453"/>
  <c r="R192" i="453"/>
  <c r="S188" i="453"/>
  <c r="P187" i="453"/>
  <c r="P184" i="453"/>
  <c r="R183" i="453"/>
  <c r="U179" i="453"/>
  <c r="T178" i="453"/>
  <c r="W174" i="453"/>
  <c r="T173" i="453"/>
  <c r="O170" i="453"/>
  <c r="Q169" i="453"/>
  <c r="S166" i="453"/>
  <c r="W164" i="453"/>
  <c r="U161" i="453"/>
  <c r="V160" i="453"/>
  <c r="S156" i="453"/>
  <c r="P155" i="453"/>
  <c r="P152" i="453"/>
  <c r="R151" i="453"/>
  <c r="U147" i="453"/>
  <c r="T146" i="453"/>
  <c r="W142" i="453"/>
  <c r="T141" i="453"/>
  <c r="O138" i="453"/>
  <c r="Q137" i="453"/>
  <c r="S134" i="453"/>
  <c r="W132" i="453"/>
  <c r="Q129" i="453"/>
  <c r="W128" i="453"/>
  <c r="P127" i="453"/>
  <c r="U126" i="453"/>
  <c r="S124" i="453"/>
  <c r="T123" i="453"/>
  <c r="W120" i="453"/>
  <c r="O120" i="453"/>
  <c r="U118" i="453"/>
  <c r="U117" i="453"/>
  <c r="T115" i="453"/>
  <c r="R114" i="453"/>
  <c r="O112" i="453"/>
  <c r="W111" i="453"/>
  <c r="U109" i="453"/>
  <c r="O109" i="453"/>
  <c r="R106" i="453"/>
  <c r="Q105" i="453"/>
  <c r="W103" i="453"/>
  <c r="P103" i="453"/>
  <c r="O101" i="453"/>
  <c r="S100" i="453"/>
  <c r="Q97" i="453"/>
  <c r="W96" i="453"/>
  <c r="P95" i="453"/>
  <c r="U94" i="453"/>
  <c r="S92" i="453"/>
  <c r="T91" i="453"/>
  <c r="W88" i="453"/>
  <c r="O88" i="453"/>
  <c r="U86" i="453"/>
  <c r="U85" i="453"/>
  <c r="T83" i="453"/>
  <c r="R82" i="453"/>
  <c r="O80" i="453"/>
  <c r="W79" i="453"/>
  <c r="U77" i="453"/>
  <c r="O77" i="453"/>
  <c r="R74" i="453"/>
  <c r="Q73" i="453"/>
  <c r="W71" i="453"/>
  <c r="P71" i="453"/>
  <c r="O69" i="453"/>
  <c r="S68" i="453"/>
  <c r="Q65" i="453"/>
  <c r="W64" i="453"/>
  <c r="P63" i="453"/>
  <c r="U62" i="453"/>
  <c r="S60" i="453"/>
  <c r="T59" i="453"/>
  <c r="W56" i="453"/>
  <c r="O56" i="453"/>
  <c r="U54" i="453"/>
  <c r="U53" i="453"/>
  <c r="T51" i="453"/>
  <c r="R50" i="453"/>
  <c r="O48" i="453"/>
  <c r="W47" i="453"/>
  <c r="U45" i="453"/>
  <c r="O45" i="453"/>
  <c r="R42" i="453"/>
  <c r="Q41" i="453"/>
  <c r="W39" i="453"/>
  <c r="P39" i="453"/>
  <c r="O37" i="453"/>
  <c r="S36" i="453"/>
  <c r="Q33" i="453"/>
  <c r="W32" i="453"/>
  <c r="P31" i="453"/>
  <c r="U30" i="453"/>
  <c r="S28" i="453"/>
  <c r="T27" i="453"/>
  <c r="W24" i="453"/>
  <c r="O24" i="453"/>
  <c r="Q243" i="453"/>
  <c r="V242" i="453"/>
  <c r="Q235" i="453"/>
  <c r="O231" i="453"/>
  <c r="S213" i="453"/>
  <c r="Q212" i="453"/>
  <c r="T205" i="453"/>
  <c r="S203" i="453"/>
  <c r="S191" i="453"/>
  <c r="V190" i="453"/>
  <c r="V187" i="453"/>
  <c r="O184" i="453"/>
  <c r="O178" i="453"/>
  <c r="R175" i="453"/>
  <c r="W172" i="453"/>
  <c r="V171" i="453"/>
  <c r="P163" i="453"/>
  <c r="O162" i="453"/>
  <c r="R157" i="453"/>
  <c r="W156" i="453"/>
  <c r="S148" i="453"/>
  <c r="P147" i="453"/>
  <c r="V142" i="453"/>
  <c r="R141" i="453"/>
  <c r="O136" i="453"/>
  <c r="S132" i="453"/>
  <c r="P129" i="453"/>
  <c r="O127" i="453"/>
  <c r="P121" i="453"/>
  <c r="O119" i="453"/>
  <c r="P113" i="453"/>
  <c r="O111" i="453"/>
  <c r="P105" i="453"/>
  <c r="O103" i="453"/>
  <c r="P97" i="453"/>
  <c r="O95" i="453"/>
  <c r="P89" i="453"/>
  <c r="O87" i="453"/>
  <c r="P81" i="453"/>
  <c r="O79" i="453"/>
  <c r="P73" i="453"/>
  <c r="O71" i="453"/>
  <c r="P65" i="453"/>
  <c r="O63" i="453"/>
  <c r="P57" i="453"/>
  <c r="O55" i="453"/>
  <c r="P49" i="453"/>
  <c r="O47" i="453"/>
  <c r="P41" i="453"/>
  <c r="O39" i="453"/>
  <c r="P33" i="453"/>
  <c r="O31" i="453"/>
  <c r="P25" i="453"/>
  <c r="O23" i="453"/>
  <c r="P243" i="453"/>
  <c r="P242" i="453"/>
  <c r="S230" i="453"/>
  <c r="R228" i="453"/>
  <c r="R210" i="453"/>
  <c r="R207" i="453"/>
  <c r="Q200" i="453"/>
  <c r="S199" i="453"/>
  <c r="S190" i="453"/>
  <c r="O188" i="453"/>
  <c r="R177" i="453"/>
  <c r="T176" i="453"/>
  <c r="U171" i="453"/>
  <c r="U169" i="453"/>
  <c r="S158" i="453"/>
  <c r="O156" i="453"/>
  <c r="R145" i="453"/>
  <c r="T144" i="453"/>
  <c r="U139" i="453"/>
  <c r="U137" i="453"/>
  <c r="R124" i="453"/>
  <c r="Q123" i="453"/>
  <c r="U120" i="453"/>
  <c r="R116" i="453"/>
  <c r="O113" i="453"/>
  <c r="U112" i="453"/>
  <c r="W106" i="453"/>
  <c r="O105" i="453"/>
  <c r="U237" i="453"/>
  <c r="W236" i="453"/>
  <c r="U224" i="453"/>
  <c r="V223" i="453"/>
  <c r="T196" i="453"/>
  <c r="R193" i="453"/>
  <c r="W182" i="453"/>
  <c r="T181" i="453"/>
  <c r="W168" i="453"/>
  <c r="V154" i="453"/>
  <c r="T149" i="453"/>
  <c r="P146" i="453"/>
  <c r="W129" i="453"/>
  <c r="U127" i="453"/>
  <c r="S118" i="453"/>
  <c r="Q117" i="453"/>
  <c r="U111" i="453"/>
  <c r="P107" i="453"/>
  <c r="Q99" i="453"/>
  <c r="W98" i="453"/>
  <c r="Q91" i="453"/>
  <c r="W90" i="453"/>
  <c r="Q83" i="453"/>
  <c r="W82" i="453"/>
  <c r="Q75" i="453"/>
  <c r="W74" i="453"/>
  <c r="Q67" i="453"/>
  <c r="W66" i="453"/>
  <c r="Q59" i="453"/>
  <c r="W58" i="453"/>
  <c r="Q51" i="453"/>
  <c r="W50" i="453"/>
  <c r="Q43" i="453"/>
  <c r="W42" i="453"/>
  <c r="Q35" i="453"/>
  <c r="W34" i="453"/>
  <c r="Q27" i="453"/>
  <c r="W26" i="453"/>
  <c r="P237" i="453"/>
  <c r="U229" i="453"/>
  <c r="V218" i="453"/>
  <c r="T217" i="453"/>
  <c r="R199" i="453"/>
  <c r="R198" i="453"/>
  <c r="P182" i="453"/>
  <c r="T179" i="453"/>
  <c r="V168" i="453"/>
  <c r="U165" i="453"/>
  <c r="P150" i="453"/>
  <c r="T147" i="453"/>
  <c r="V136" i="453"/>
  <c r="U133" i="453"/>
  <c r="S128" i="453"/>
  <c r="T127" i="453"/>
  <c r="U114" i="453"/>
  <c r="U113" i="453"/>
  <c r="T109" i="453"/>
  <c r="S102" i="453"/>
  <c r="P99" i="453"/>
  <c r="U98" i="453"/>
  <c r="Q93" i="453"/>
  <c r="R92" i="453"/>
  <c r="U89" i="453"/>
  <c r="S86" i="453"/>
  <c r="P83" i="453"/>
  <c r="U82" i="453"/>
  <c r="Q77" i="453"/>
  <c r="R76" i="453"/>
  <c r="U73" i="453"/>
  <c r="S70" i="453"/>
  <c r="P67" i="453"/>
  <c r="U66" i="453"/>
  <c r="Q61" i="453"/>
  <c r="R60" i="453"/>
  <c r="U57" i="453"/>
  <c r="S54" i="453"/>
  <c r="P51" i="453"/>
  <c r="U50" i="453"/>
  <c r="Q45" i="453"/>
  <c r="R44" i="453"/>
  <c r="U41" i="453"/>
  <c r="S38" i="453"/>
  <c r="P35" i="453"/>
  <c r="U34" i="453"/>
  <c r="Q29" i="453"/>
  <c r="R28" i="453"/>
  <c r="U25" i="453"/>
  <c r="U234" i="453"/>
  <c r="V194" i="453"/>
  <c r="W184" i="453"/>
  <c r="Q167" i="453"/>
  <c r="W166" i="453"/>
  <c r="W121" i="453"/>
  <c r="T119" i="453"/>
  <c r="U106" i="453"/>
  <c r="U95" i="453"/>
  <c r="T87" i="453"/>
  <c r="S80" i="453"/>
  <c r="O74" i="453"/>
  <c r="U63" i="453"/>
  <c r="T55" i="453"/>
  <c r="S48" i="453"/>
  <c r="O42" i="453"/>
  <c r="U31" i="453"/>
  <c r="T23" i="453"/>
  <c r="V191" i="453"/>
  <c r="T170" i="453"/>
  <c r="P166" i="453"/>
  <c r="U121" i="453"/>
  <c r="S120" i="453"/>
  <c r="O97" i="453"/>
  <c r="U96" i="453"/>
  <c r="R86" i="453"/>
  <c r="O84" i="453"/>
  <c r="O65" i="453"/>
  <c r="U64" i="453"/>
  <c r="R54" i="453"/>
  <c r="O52" i="453"/>
  <c r="O33" i="453"/>
  <c r="U32" i="453"/>
  <c r="Q233" i="453"/>
  <c r="W227" i="453"/>
  <c r="Q161" i="453"/>
  <c r="T159" i="453"/>
  <c r="T138" i="453"/>
  <c r="P134" i="453"/>
  <c r="Q125" i="453"/>
  <c r="R102" i="453"/>
  <c r="O41" i="453"/>
  <c r="U40" i="453"/>
  <c r="O34" i="453"/>
  <c r="P162" i="453"/>
  <c r="Q135" i="453"/>
  <c r="W134" i="453"/>
  <c r="O81" i="453"/>
  <c r="S72" i="453"/>
  <c r="O49" i="453"/>
  <c r="S40" i="453"/>
  <c r="T193" i="453"/>
  <c r="R110" i="453"/>
  <c r="O92" i="453"/>
  <c r="O90" i="453"/>
  <c r="R62" i="453"/>
  <c r="O60" i="453"/>
  <c r="T39" i="453"/>
  <c r="R30" i="453"/>
  <c r="V239" i="453"/>
  <c r="V211" i="453"/>
  <c r="T117" i="453"/>
  <c r="O114" i="453"/>
  <c r="T79" i="453"/>
  <c r="O73" i="453"/>
  <c r="O68" i="453"/>
  <c r="O66" i="453"/>
  <c r="W152" i="453"/>
  <c r="V138" i="453"/>
  <c r="U87" i="453"/>
  <c r="U80" i="453"/>
  <c r="U17" i="451"/>
  <c r="W17" i="451"/>
  <c r="Q17" i="451"/>
  <c r="BI42" i="342" l="1"/>
  <c r="BM89" i="342"/>
  <c r="AR89" i="342"/>
  <c r="BQ89" i="342"/>
  <c r="AO89" i="342"/>
  <c r="BS89" i="342"/>
  <c r="BO89" i="342"/>
  <c r="BL92" i="342"/>
  <c r="AR92" i="342"/>
  <c r="AU92" i="342"/>
  <c r="AV92" i="342"/>
  <c r="AW92" i="342" s="1"/>
  <c r="BN92" i="342"/>
  <c r="BJ109" i="342"/>
  <c r="BK109" i="342"/>
  <c r="BI109" i="342"/>
  <c r="BL112" i="342"/>
  <c r="BQ112" i="342"/>
  <c r="AU112" i="342"/>
  <c r="AO112" i="342"/>
  <c r="AP112" i="342"/>
  <c r="AQ112" i="342" s="1"/>
  <c r="BM112" i="342"/>
  <c r="AV112" i="342"/>
  <c r="AW112" i="342" s="1"/>
  <c r="BI145" i="342"/>
  <c r="BK145" i="342"/>
  <c r="AA215" i="399"/>
  <c r="Y215" i="399"/>
  <c r="X215" i="399"/>
  <c r="Z215" i="399"/>
  <c r="X222" i="399"/>
  <c r="Z222" i="399"/>
  <c r="Y222" i="399"/>
  <c r="AA222" i="399"/>
  <c r="Y241" i="399"/>
  <c r="AA241" i="399"/>
  <c r="X241" i="399"/>
  <c r="Z241" i="399"/>
  <c r="Z245" i="399"/>
  <c r="X245" i="399"/>
  <c r="AA245" i="399"/>
  <c r="BJ23" i="342"/>
  <c r="BK23" i="342"/>
  <c r="AA239" i="430"/>
  <c r="Y239" i="430"/>
  <c r="BT63" i="443"/>
  <c r="BM63" i="443"/>
  <c r="BM120" i="445"/>
  <c r="BN120" i="445"/>
  <c r="AU120" i="445"/>
  <c r="AS120" i="445"/>
  <c r="BL120" i="445"/>
  <c r="AO120" i="445"/>
  <c r="BT120" i="445"/>
  <c r="AR120" i="445"/>
  <c r="BQ120" i="445"/>
  <c r="BS120" i="445"/>
  <c r="BP120" i="445"/>
  <c r="BO120" i="445"/>
  <c r="AT120" i="445"/>
  <c r="AP120" i="445"/>
  <c r="AQ120" i="445" s="1"/>
  <c r="BR120" i="445"/>
  <c r="AV120" i="445"/>
  <c r="AW120" i="445" s="1"/>
  <c r="BQ144" i="445"/>
  <c r="AO144" i="445"/>
  <c r="BS144" i="445"/>
  <c r="BO144" i="445"/>
  <c r="AT144" i="445"/>
  <c r="AV144" i="445"/>
  <c r="AW144" i="445" s="1"/>
  <c r="AP144" i="445"/>
  <c r="AQ144" i="445" s="1"/>
  <c r="BT144" i="445"/>
  <c r="BM144" i="445"/>
  <c r="BR144" i="445"/>
  <c r="BL144" i="445"/>
  <c r="BN144" i="445"/>
  <c r="BK64" i="446"/>
  <c r="BI64" i="446"/>
  <c r="BJ64" i="446"/>
  <c r="BI23" i="342"/>
  <c r="BK142" i="342"/>
  <c r="BJ142" i="342"/>
  <c r="AA107" i="430"/>
  <c r="Y107" i="430"/>
  <c r="AS144" i="445"/>
  <c r="V18" i="342"/>
  <c r="BC18" i="342"/>
  <c r="BD18" i="342" s="1"/>
  <c r="BS18" i="342"/>
  <c r="BT18" i="342" s="1"/>
  <c r="AV52" i="342"/>
  <c r="AW52" i="342" s="1"/>
  <c r="BL52" i="342"/>
  <c r="AS52" i="342"/>
  <c r="AP52" i="342"/>
  <c r="AQ52" i="342" s="1"/>
  <c r="AU52" i="342"/>
  <c r="BT52" i="342"/>
  <c r="BM52" i="342"/>
  <c r="BO52" i="342"/>
  <c r="AT52" i="342"/>
  <c r="BQ52" i="342"/>
  <c r="BI132" i="342"/>
  <c r="BJ132" i="342"/>
  <c r="AV142" i="443"/>
  <c r="AW142" i="443" s="1"/>
  <c r="BS142" i="443"/>
  <c r="AT142" i="443"/>
  <c r="AR142" i="443"/>
  <c r="BM142" i="443"/>
  <c r="AV87" i="444"/>
  <c r="AW87" i="444" s="1"/>
  <c r="BM87" i="444"/>
  <c r="AU87" i="444"/>
  <c r="BL87" i="444"/>
  <c r="AP87" i="444"/>
  <c r="AQ87" i="444" s="1"/>
  <c r="BN87" i="444"/>
  <c r="BL134" i="444"/>
  <c r="AS134" i="444"/>
  <c r="AR134" i="444"/>
  <c r="BN134" i="444"/>
  <c r="AP134" i="444"/>
  <c r="AQ134" i="444" s="1"/>
  <c r="BT134" i="444"/>
  <c r="BM134" i="444"/>
  <c r="BS134" i="444"/>
  <c r="AU134" i="444"/>
  <c r="BP134" i="444"/>
  <c r="AV134" i="444"/>
  <c r="AW134" i="444" s="1"/>
  <c r="BO134" i="444"/>
  <c r="AT134" i="444"/>
  <c r="BR134" i="444"/>
  <c r="AO134" i="444"/>
  <c r="BQ134" i="444"/>
  <c r="BP22" i="445"/>
  <c r="AO22" i="445"/>
  <c r="AS22" i="445"/>
  <c r="AR22" i="445"/>
  <c r="BN22" i="445"/>
  <c r="AV22" i="445"/>
  <c r="AW22" i="445" s="1"/>
  <c r="BM22" i="445"/>
  <c r="BQ22" i="445"/>
  <c r="BP106" i="445"/>
  <c r="AS106" i="445"/>
  <c r="AP106" i="445"/>
  <c r="AQ106" i="445" s="1"/>
  <c r="AO106" i="445"/>
  <c r="BN106" i="445"/>
  <c r="BQ106" i="445"/>
  <c r="BL106" i="445"/>
  <c r="AR106" i="445"/>
  <c r="AV106" i="445"/>
  <c r="AW106" i="445" s="1"/>
  <c r="BM106" i="445"/>
  <c r="BI121" i="445"/>
  <c r="BJ121" i="445"/>
  <c r="BK121" i="445"/>
  <c r="BK145" i="445"/>
  <c r="BI145" i="445"/>
  <c r="BJ145" i="445"/>
  <c r="BS89" i="446"/>
  <c r="BM89" i="446"/>
  <c r="BT89" i="446"/>
  <c r="BO89" i="446"/>
  <c r="AU89" i="446"/>
  <c r="AR89" i="446"/>
  <c r="AP89" i="446"/>
  <c r="AQ89" i="446" s="1"/>
  <c r="BL89" i="446"/>
  <c r="BR89" i="446"/>
  <c r="BP89" i="446"/>
  <c r="BN89" i="446"/>
  <c r="AV89" i="446"/>
  <c r="AW89" i="446" s="1"/>
  <c r="AS89" i="446"/>
  <c r="AO89" i="446"/>
  <c r="AR24" i="342"/>
  <c r="BN126" i="342"/>
  <c r="BT126" i="342"/>
  <c r="AV126" i="342"/>
  <c r="AW126" i="342" s="1"/>
  <c r="AT126" i="342"/>
  <c r="BO126" i="342"/>
  <c r="AS126" i="342"/>
  <c r="BM126" i="342"/>
  <c r="BR126" i="342"/>
  <c r="AU126" i="342"/>
  <c r="AO126" i="342"/>
  <c r="AP126" i="342"/>
  <c r="AQ126" i="342" s="1"/>
  <c r="BQ126" i="342"/>
  <c r="BL126" i="342"/>
  <c r="AR126" i="342"/>
  <c r="Z169" i="399"/>
  <c r="Y169" i="399"/>
  <c r="X169" i="399"/>
  <c r="Z54" i="430"/>
  <c r="Y54" i="430"/>
  <c r="Y160" i="430"/>
  <c r="X160" i="430"/>
  <c r="BT138" i="342"/>
  <c r="BL138" i="342"/>
  <c r="BQ138" i="342"/>
  <c r="BN138" i="342"/>
  <c r="BR138" i="342"/>
  <c r="Y102" i="399"/>
  <c r="Z102" i="399"/>
  <c r="Z110" i="399"/>
  <c r="X110" i="399"/>
  <c r="X118" i="399"/>
  <c r="Y118" i="399"/>
  <c r="AA118" i="399"/>
  <c r="Z118" i="399"/>
  <c r="Y122" i="399"/>
  <c r="Z122" i="399"/>
  <c r="AA122" i="399"/>
  <c r="X122" i="399"/>
  <c r="AA157" i="430"/>
  <c r="Z157" i="430"/>
  <c r="X157" i="430"/>
  <c r="Y157" i="430"/>
  <c r="Z184" i="430"/>
  <c r="AA184" i="430"/>
  <c r="Y184" i="430"/>
  <c r="AT87" i="444"/>
  <c r="BK42" i="342"/>
  <c r="BR52" i="342"/>
  <c r="AP138" i="342"/>
  <c r="AQ138" i="342" s="1"/>
  <c r="BK98" i="342"/>
  <c r="BI98" i="342"/>
  <c r="BS125" i="342"/>
  <c r="AP125" i="342"/>
  <c r="AQ125" i="342" s="1"/>
  <c r="AO125" i="342"/>
  <c r="BM125" i="342"/>
  <c r="BO125" i="342"/>
  <c r="BR125" i="342"/>
  <c r="Z75" i="399"/>
  <c r="Y75" i="399"/>
  <c r="X75" i="399"/>
  <c r="AA75" i="399"/>
  <c r="AA79" i="399"/>
  <c r="Z79" i="399"/>
  <c r="X79" i="399"/>
  <c r="Y79" i="399"/>
  <c r="X154" i="430"/>
  <c r="Z154" i="430"/>
  <c r="BN52" i="342"/>
  <c r="BK56" i="342"/>
  <c r="BI56" i="342"/>
  <c r="BM24" i="342"/>
  <c r="BQ24" i="342"/>
  <c r="BL24" i="342"/>
  <c r="AT24" i="342"/>
  <c r="BP24" i="342"/>
  <c r="AU24" i="342"/>
  <c r="AP24" i="342"/>
  <c r="AQ24" i="342" s="1"/>
  <c r="BT24" i="342"/>
  <c r="BS24" i="342"/>
  <c r="AS24" i="342"/>
  <c r="BO24" i="342"/>
  <c r="AV24" i="342"/>
  <c r="AW24" i="342" s="1"/>
  <c r="BP35" i="342"/>
  <c r="BO35" i="342"/>
  <c r="BQ35" i="342"/>
  <c r="AS35" i="342"/>
  <c r="AU35" i="342"/>
  <c r="BM35" i="342"/>
  <c r="BP43" i="342"/>
  <c r="AU43" i="342"/>
  <c r="AP43" i="342"/>
  <c r="AQ43" i="342" s="1"/>
  <c r="BL43" i="342"/>
  <c r="AR43" i="342"/>
  <c r="BR43" i="342"/>
  <c r="BQ43" i="342"/>
  <c r="AV43" i="342"/>
  <c r="AW43" i="342" s="1"/>
  <c r="BM43" i="342"/>
  <c r="AS43" i="342"/>
  <c r="BS43" i="342"/>
  <c r="BO43" i="342"/>
  <c r="AT43" i="342"/>
  <c r="AO43" i="342"/>
  <c r="BT43" i="342"/>
  <c r="BL44" i="342"/>
  <c r="BR44" i="342"/>
  <c r="AU44" i="342"/>
  <c r="AO44" i="342"/>
  <c r="BM44" i="342"/>
  <c r="BO44" i="342"/>
  <c r="BS44" i="342"/>
  <c r="BQ44" i="342"/>
  <c r="AS44" i="342"/>
  <c r="BT44" i="342"/>
  <c r="AR44" i="342"/>
  <c r="AV44" i="342"/>
  <c r="AW44" i="342" s="1"/>
  <c r="BP46" i="342"/>
  <c r="AP46" i="342"/>
  <c r="AQ46" i="342" s="1"/>
  <c r="BT46" i="342"/>
  <c r="BL46" i="342"/>
  <c r="AR46" i="342"/>
  <c r="BQ46" i="342"/>
  <c r="AU46" i="342"/>
  <c r="AV46" i="342"/>
  <c r="AW46" i="342" s="1"/>
  <c r="BM46" i="342"/>
  <c r="AS46" i="342"/>
  <c r="BN46" i="342"/>
  <c r="AO46" i="342"/>
  <c r="AU118" i="342"/>
  <c r="BL118" i="342"/>
  <c r="BR118" i="342"/>
  <c r="BM118" i="342"/>
  <c r="AR118" i="342"/>
  <c r="AA28" i="399"/>
  <c r="X28" i="399"/>
  <c r="Z28" i="399"/>
  <c r="Y32" i="399"/>
  <c r="AA32" i="399"/>
  <c r="X52" i="399"/>
  <c r="Y52" i="399"/>
  <c r="Y56" i="399"/>
  <c r="X56" i="399"/>
  <c r="AA56" i="399"/>
  <c r="Z216" i="399"/>
  <c r="AA216" i="399"/>
  <c r="Y216" i="399"/>
  <c r="X178" i="430"/>
  <c r="AA178" i="430"/>
  <c r="Z178" i="430"/>
  <c r="X202" i="430"/>
  <c r="AA202" i="430"/>
  <c r="AU141" i="443"/>
  <c r="BR141" i="443"/>
  <c r="BQ141" i="443"/>
  <c r="AR141" i="443"/>
  <c r="AT76" i="342"/>
  <c r="BS129" i="342"/>
  <c r="BL115" i="342"/>
  <c r="BR115" i="342"/>
  <c r="AP59" i="342"/>
  <c r="AQ59" i="342" s="1"/>
  <c r="BP65" i="342"/>
  <c r="BT88" i="342"/>
  <c r="BP59" i="342"/>
  <c r="BM76" i="342"/>
  <c r="BR76" i="342"/>
  <c r="AP115" i="342"/>
  <c r="AQ115" i="342" s="1"/>
  <c r="BQ145" i="342"/>
  <c r="BL73" i="342"/>
  <c r="X177" i="399"/>
  <c r="X166" i="399"/>
  <c r="X196" i="399"/>
  <c r="AA200" i="399"/>
  <c r="AA142" i="399"/>
  <c r="X87" i="399"/>
  <c r="AA138" i="399"/>
  <c r="AO68" i="342"/>
  <c r="BJ83" i="342"/>
  <c r="BK107" i="342"/>
  <c r="BI128" i="342"/>
  <c r="BP137" i="342"/>
  <c r="BS141" i="342"/>
  <c r="AA57" i="399"/>
  <c r="Z50" i="430"/>
  <c r="X119" i="430"/>
  <c r="AA119" i="430"/>
  <c r="Z213" i="430"/>
  <c r="AA213" i="430"/>
  <c r="BN141" i="443"/>
  <c r="AS35" i="443"/>
  <c r="AR35" i="443"/>
  <c r="AV35" i="443"/>
  <c r="AW35" i="443" s="1"/>
  <c r="BO85" i="443"/>
  <c r="BL85" i="443"/>
  <c r="BQ85" i="443"/>
  <c r="AR85" i="443"/>
  <c r="BR85" i="443"/>
  <c r="BT85" i="443"/>
  <c r="BS85" i="443"/>
  <c r="AS85" i="443"/>
  <c r="AP85" i="443"/>
  <c r="AQ85" i="443" s="1"/>
  <c r="BP85" i="443"/>
  <c r="AT85" i="443"/>
  <c r="BS54" i="444"/>
  <c r="BN54" i="444"/>
  <c r="BO54" i="444"/>
  <c r="AT54" i="444"/>
  <c r="AP54" i="444"/>
  <c r="AQ54" i="444" s="1"/>
  <c r="BT54" i="444"/>
  <c r="BR54" i="444"/>
  <c r="BL54" i="444"/>
  <c r="BM54" i="444"/>
  <c r="AV54" i="444"/>
  <c r="AW54" i="444" s="1"/>
  <c r="AG17" i="342"/>
  <c r="BT115" i="342"/>
  <c r="BT65" i="342"/>
  <c r="BR88" i="342"/>
  <c r="AO132" i="342"/>
  <c r="BT59" i="342"/>
  <c r="BS76" i="342"/>
  <c r="BL145" i="342"/>
  <c r="BN88" i="342"/>
  <c r="BO88" i="342"/>
  <c r="Y177" i="399"/>
  <c r="AA196" i="399"/>
  <c r="X95" i="399"/>
  <c r="X218" i="399"/>
  <c r="Y97" i="430"/>
  <c r="AA123" i="430"/>
  <c r="Z123" i="430"/>
  <c r="X130" i="430"/>
  <c r="Z130" i="430"/>
  <c r="AA180" i="430"/>
  <c r="Z207" i="430"/>
  <c r="AA207" i="430"/>
  <c r="AA241" i="430"/>
  <c r="BP141" i="443"/>
  <c r="AO70" i="443"/>
  <c r="BQ70" i="443"/>
  <c r="AP70" i="443"/>
  <c r="AQ70" i="443" s="1"/>
  <c r="AU70" i="443"/>
  <c r="BL70" i="443"/>
  <c r="BS70" i="443"/>
  <c r="BM70" i="443"/>
  <c r="BP70" i="443"/>
  <c r="BN70" i="443"/>
  <c r="BO70" i="443"/>
  <c r="BT70" i="443"/>
  <c r="BK72" i="443"/>
  <c r="BI72" i="443"/>
  <c r="BS83" i="443"/>
  <c r="BN83" i="443"/>
  <c r="BT83" i="443"/>
  <c r="AV83" i="443"/>
  <c r="AW83" i="443" s="1"/>
  <c r="BP83" i="443"/>
  <c r="BO83" i="443"/>
  <c r="AS83" i="443"/>
  <c r="BL83" i="443"/>
  <c r="BQ83" i="443"/>
  <c r="AS146" i="443"/>
  <c r="BO146" i="443"/>
  <c r="BN146" i="443"/>
  <c r="BS58" i="444"/>
  <c r="BT58" i="444"/>
  <c r="AO58" i="444"/>
  <c r="BP58" i="444"/>
  <c r="AT58" i="444"/>
  <c r="BL58" i="444"/>
  <c r="BM58" i="444"/>
  <c r="AS58" i="444"/>
  <c r="O14" i="342"/>
  <c r="AU76" i="342"/>
  <c r="X136" i="430"/>
  <c r="AA136" i="430"/>
  <c r="BL132" i="342"/>
  <c r="AR115" i="342"/>
  <c r="BS59" i="342"/>
  <c r="BQ65" i="342"/>
  <c r="AT59" i="342"/>
  <c r="BM88" i="342"/>
  <c r="AO81" i="342"/>
  <c r="AP76" i="342"/>
  <c r="AQ76" i="342" s="1"/>
  <c r="AP56" i="342"/>
  <c r="AQ56" i="342" s="1"/>
  <c r="AS59" i="342"/>
  <c r="AS88" i="342"/>
  <c r="AV88" i="342"/>
  <c r="AW88" i="342" s="1"/>
  <c r="Z226" i="399"/>
  <c r="Z154" i="399"/>
  <c r="X204" i="399"/>
  <c r="Y87" i="399"/>
  <c r="Y230" i="399"/>
  <c r="BK51" i="342"/>
  <c r="BI62" i="342"/>
  <c r="BK63" i="342"/>
  <c r="AO78" i="342"/>
  <c r="BK127" i="342"/>
  <c r="AR137" i="342"/>
  <c r="Z73" i="430"/>
  <c r="AA40" i="430"/>
  <c r="X73" i="430"/>
  <c r="Y120" i="430"/>
  <c r="Z120" i="430"/>
  <c r="Y162" i="430"/>
  <c r="AT141" i="443"/>
  <c r="BO138" i="443"/>
  <c r="BM138" i="443"/>
  <c r="BM144" i="443"/>
  <c r="BO144" i="443"/>
  <c r="AP144" i="443"/>
  <c r="AQ144" i="443" s="1"/>
  <c r="AP88" i="342"/>
  <c r="AQ88" i="342" s="1"/>
  <c r="BJ48" i="342"/>
  <c r="AT132" i="342"/>
  <c r="AV115" i="342"/>
  <c r="AW115" i="342" s="1"/>
  <c r="BM59" i="342"/>
  <c r="AT65" i="342"/>
  <c r="BN59" i="342"/>
  <c r="AS109" i="342"/>
  <c r="AU88" i="342"/>
  <c r="BL81" i="342"/>
  <c r="BL76" i="342"/>
  <c r="AV56" i="342"/>
  <c r="AW56" i="342" s="1"/>
  <c r="AO59" i="342"/>
  <c r="BS65" i="342"/>
  <c r="AA177" i="399"/>
  <c r="Z95" i="399"/>
  <c r="Y204" i="399"/>
  <c r="AA230" i="399"/>
  <c r="Y138" i="399"/>
  <c r="BI49" i="342"/>
  <c r="BI52" i="342"/>
  <c r="BI57" i="342"/>
  <c r="BK62" i="342"/>
  <c r="AU78" i="342"/>
  <c r="BM78" i="342"/>
  <c r="BJ89" i="342"/>
  <c r="AV95" i="342"/>
  <c r="AW95" i="342" s="1"/>
  <c r="BM95" i="342"/>
  <c r="BK99" i="342"/>
  <c r="BI113" i="342"/>
  <c r="AV137" i="342"/>
  <c r="AW137" i="342" s="1"/>
  <c r="Y168" i="399"/>
  <c r="X173" i="430"/>
  <c r="X133" i="430"/>
  <c r="Y73" i="430"/>
  <c r="Z173" i="430"/>
  <c r="AA60" i="430"/>
  <c r="X86" i="430"/>
  <c r="AA186" i="430"/>
  <c r="Z186" i="430"/>
  <c r="AP141" i="443"/>
  <c r="AQ141" i="443" s="1"/>
  <c r="BJ47" i="443"/>
  <c r="BI47" i="443"/>
  <c r="BK47" i="443"/>
  <c r="AP51" i="443"/>
  <c r="AQ51" i="443" s="1"/>
  <c r="BL51" i="443"/>
  <c r="BM124" i="443"/>
  <c r="BQ124" i="443"/>
  <c r="AR124" i="443"/>
  <c r="AO124" i="443"/>
  <c r="BK49" i="444"/>
  <c r="BI49" i="444"/>
  <c r="AT52" i="444"/>
  <c r="BM52" i="444"/>
  <c r="BQ52" i="444"/>
  <c r="BO52" i="444"/>
  <c r="BL52" i="444"/>
  <c r="AO52" i="444"/>
  <c r="AU52" i="444"/>
  <c r="AV52" i="444"/>
  <c r="AW52" i="444" s="1"/>
  <c r="BN52" i="444"/>
  <c r="BN76" i="444"/>
  <c r="BP76" i="444"/>
  <c r="AU76" i="444"/>
  <c r="AP65" i="342"/>
  <c r="AQ65" i="342" s="1"/>
  <c r="BM115" i="342"/>
  <c r="BR65" i="342"/>
  <c r="AV59" i="342"/>
  <c r="AW59" i="342" s="1"/>
  <c r="BP132" i="342"/>
  <c r="AO65" i="342"/>
  <c r="BR59" i="342"/>
  <c r="AO88" i="342"/>
  <c r="BL109" i="342"/>
  <c r="BN81" i="342"/>
  <c r="BQ76" i="342"/>
  <c r="BP115" i="342"/>
  <c r="AV65" i="342"/>
  <c r="AW65" i="342" s="1"/>
  <c r="AA204" i="399"/>
  <c r="Y134" i="399"/>
  <c r="Y196" i="399"/>
  <c r="BI60" i="342"/>
  <c r="BI121" i="342"/>
  <c r="N13" i="399"/>
  <c r="Y206" i="430"/>
  <c r="Y65" i="430"/>
  <c r="AA173" i="430"/>
  <c r="Y86" i="430"/>
  <c r="BO141" i="443"/>
  <c r="BQ74" i="443"/>
  <c r="AV74" i="443"/>
  <c r="AW74" i="443" s="1"/>
  <c r="BT74" i="443"/>
  <c r="BO74" i="443"/>
  <c r="BJ134" i="443"/>
  <c r="BK134" i="443"/>
  <c r="BI134" i="443"/>
  <c r="BS143" i="443"/>
  <c r="BP143" i="443"/>
  <c r="AU143" i="443"/>
  <c r="BM143" i="443"/>
  <c r="AP143" i="443"/>
  <c r="AQ143" i="443" s="1"/>
  <c r="BK48" i="444"/>
  <c r="BJ48" i="444"/>
  <c r="BI48" i="444"/>
  <c r="BP75" i="444"/>
  <c r="BT75" i="444"/>
  <c r="AP75" i="444"/>
  <c r="AQ75" i="444" s="1"/>
  <c r="AS75" i="444"/>
  <c r="BL75" i="444"/>
  <c r="AO75" i="444"/>
  <c r="BQ75" i="444"/>
  <c r="AU75" i="444"/>
  <c r="BM75" i="444"/>
  <c r="AR75" i="444"/>
  <c r="BO75" i="444"/>
  <c r="BT97" i="444"/>
  <c r="AP97" i="444"/>
  <c r="AQ97" i="444" s="1"/>
  <c r="BR97" i="444"/>
  <c r="BN97" i="444"/>
  <c r="BP97" i="444"/>
  <c r="AS97" i="444"/>
  <c r="BO97" i="444"/>
  <c r="AO97" i="444"/>
  <c r="BM97" i="444"/>
  <c r="AS115" i="342"/>
  <c r="BS115" i="342"/>
  <c r="BM65" i="342"/>
  <c r="AR59" i="342"/>
  <c r="BO73" i="342"/>
  <c r="AR88" i="342"/>
  <c r="AT88" i="342"/>
  <c r="BQ109" i="342"/>
  <c r="AS76" i="342"/>
  <c r="AT81" i="342"/>
  <c r="AA226" i="399"/>
  <c r="Z162" i="399"/>
  <c r="N14" i="342"/>
  <c r="AS93" i="342"/>
  <c r="Z36" i="399"/>
  <c r="Y40" i="399"/>
  <c r="Y49" i="430"/>
  <c r="X45" i="430"/>
  <c r="X58" i="430"/>
  <c r="AA86" i="430"/>
  <c r="AA104" i="430"/>
  <c r="X111" i="430"/>
  <c r="AA122" i="430"/>
  <c r="Y136" i="430"/>
  <c r="X172" i="430"/>
  <c r="Y172" i="430"/>
  <c r="AA176" i="430"/>
  <c r="Z202" i="430"/>
  <c r="AA216" i="430"/>
  <c r="X242" i="430"/>
  <c r="Z242" i="430"/>
  <c r="BT141" i="443"/>
  <c r="BR132" i="443"/>
  <c r="BN132" i="443"/>
  <c r="AV132" i="443"/>
  <c r="AW132" i="443" s="1"/>
  <c r="AT132" i="443"/>
  <c r="AP132" i="443"/>
  <c r="AQ132" i="443" s="1"/>
  <c r="BL30" i="444"/>
  <c r="BN30" i="444"/>
  <c r="AT43" i="444"/>
  <c r="AP43" i="444"/>
  <c r="AQ43" i="444" s="1"/>
  <c r="BQ43" i="444"/>
  <c r="BR57" i="443"/>
  <c r="BK73" i="443"/>
  <c r="BJ32" i="444"/>
  <c r="BR61" i="444"/>
  <c r="AO61" i="444"/>
  <c r="BP68" i="444"/>
  <c r="BI86" i="444"/>
  <c r="BK86" i="444"/>
  <c r="BT105" i="444"/>
  <c r="BR105" i="444"/>
  <c r="BO105" i="444"/>
  <c r="BJ111" i="444"/>
  <c r="BI111" i="444"/>
  <c r="BQ53" i="445"/>
  <c r="BL53" i="445"/>
  <c r="BK38" i="446"/>
  <c r="BJ38" i="446"/>
  <c r="BI38" i="446"/>
  <c r="BK74" i="445"/>
  <c r="BI74" i="445"/>
  <c r="BT86" i="445"/>
  <c r="BN86" i="445"/>
  <c r="AU86" i="445"/>
  <c r="BO86" i="445"/>
  <c r="BQ113" i="445"/>
  <c r="BS113" i="445"/>
  <c r="BN88" i="446"/>
  <c r="BP88" i="446"/>
  <c r="AV88" i="446"/>
  <c r="AW88" i="446" s="1"/>
  <c r="AT56" i="443"/>
  <c r="AO67" i="443"/>
  <c r="BK32" i="444"/>
  <c r="AP36" i="444"/>
  <c r="AQ36" i="444" s="1"/>
  <c r="BI54" i="444"/>
  <c r="BI58" i="444"/>
  <c r="BR83" i="444"/>
  <c r="AS83" i="444"/>
  <c r="AT102" i="444"/>
  <c r="BK60" i="445"/>
  <c r="BJ60" i="445"/>
  <c r="BR60" i="446"/>
  <c r="AV60" i="446"/>
  <c r="AW60" i="446" s="1"/>
  <c r="AR60" i="446"/>
  <c r="AP67" i="443"/>
  <c r="AQ67" i="443" s="1"/>
  <c r="AT105" i="443"/>
  <c r="BI114" i="443"/>
  <c r="AT118" i="443"/>
  <c r="BI121" i="443"/>
  <c r="AO128" i="443"/>
  <c r="BJ54" i="444"/>
  <c r="BJ58" i="444"/>
  <c r="X79" i="430"/>
  <c r="AA174" i="430"/>
  <c r="AA235" i="430"/>
  <c r="BM42" i="443"/>
  <c r="AU57" i="443"/>
  <c r="AO59" i="443"/>
  <c r="BR80" i="443"/>
  <c r="AP97" i="443"/>
  <c r="AQ97" i="443" s="1"/>
  <c r="AP98" i="443"/>
  <c r="AQ98" i="443" s="1"/>
  <c r="BK114" i="443"/>
  <c r="BJ121" i="443"/>
  <c r="BK22" i="444"/>
  <c r="BO61" i="444"/>
  <c r="AP68" i="444"/>
  <c r="AQ68" i="444" s="1"/>
  <c r="BP69" i="444"/>
  <c r="BN69" i="444"/>
  <c r="AU79" i="444"/>
  <c r="AV80" i="444"/>
  <c r="AW80" i="444" s="1"/>
  <c r="BS105" i="444"/>
  <c r="BK59" i="445"/>
  <c r="BI59" i="445"/>
  <c r="R16" i="443"/>
  <c r="BM56" i="443"/>
  <c r="AV57" i="443"/>
  <c r="AW57" i="443" s="1"/>
  <c r="AT59" i="443"/>
  <c r="AO73" i="443"/>
  <c r="AP93" i="443"/>
  <c r="AQ93" i="443" s="1"/>
  <c r="BJ106" i="443"/>
  <c r="AO140" i="443"/>
  <c r="AO42" i="444"/>
  <c r="AO57" i="444"/>
  <c r="BP59" i="444"/>
  <c r="BT61" i="444"/>
  <c r="BS62" i="444"/>
  <c r="BP65" i="444"/>
  <c r="AT65" i="444"/>
  <c r="AV68" i="444"/>
  <c r="AW68" i="444" s="1"/>
  <c r="BT88" i="444"/>
  <c r="BS88" i="444"/>
  <c r="BK59" i="446"/>
  <c r="BI59" i="446"/>
  <c r="BR23" i="443"/>
  <c r="BO56" i="443"/>
  <c r="BS67" i="443"/>
  <c r="AR73" i="443"/>
  <c r="AO86" i="443"/>
  <c r="AU93" i="443"/>
  <c r="BM105" i="443"/>
  <c r="AR140" i="443"/>
  <c r="AR145" i="443"/>
  <c r="AO31" i="444"/>
  <c r="AP42" i="444"/>
  <c r="AQ42" i="444" s="1"/>
  <c r="AP45" i="444"/>
  <c r="AQ45" i="444" s="1"/>
  <c r="AP57" i="444"/>
  <c r="AQ57" i="444" s="1"/>
  <c r="AO65" i="444"/>
  <c r="BI78" i="444"/>
  <c r="AP88" i="444"/>
  <c r="AQ88" i="444" s="1"/>
  <c r="AY21" i="446"/>
  <c r="N14" i="445"/>
  <c r="AO39" i="445"/>
  <c r="AR44" i="445"/>
  <c r="AO50" i="445"/>
  <c r="BJ56" i="445"/>
  <c r="AP94" i="445"/>
  <c r="AQ94" i="445" s="1"/>
  <c r="AO143" i="445"/>
  <c r="AP48" i="446"/>
  <c r="AQ48" i="446" s="1"/>
  <c r="AR77" i="446"/>
  <c r="AP98" i="446"/>
  <c r="AQ98" i="446" s="1"/>
  <c r="BN72" i="447"/>
  <c r="BT112" i="447"/>
  <c r="BS112" i="447"/>
  <c r="BL112" i="447"/>
  <c r="BR123" i="447"/>
  <c r="BP123" i="447"/>
  <c r="BN123" i="447"/>
  <c r="BP143" i="447"/>
  <c r="AR143" i="447"/>
  <c r="Y81" i="451"/>
  <c r="X81" i="451"/>
  <c r="BR132" i="444"/>
  <c r="BO135" i="444"/>
  <c r="AS39" i="445"/>
  <c r="AV60" i="445"/>
  <c r="AW60" i="445" s="1"/>
  <c r="BN66" i="445"/>
  <c r="AO80" i="445"/>
  <c r="AO90" i="445"/>
  <c r="BL102" i="445"/>
  <c r="AR143" i="445"/>
  <c r="O14" i="446"/>
  <c r="U14" i="446"/>
  <c r="AT40" i="446"/>
  <c r="AO54" i="446"/>
  <c r="BP58" i="446"/>
  <c r="AV59" i="446"/>
  <c r="AW59" i="446" s="1"/>
  <c r="BQ67" i="446"/>
  <c r="AP95" i="446"/>
  <c r="AQ95" i="446" s="1"/>
  <c r="BI104" i="446"/>
  <c r="AP123" i="446"/>
  <c r="AQ123" i="446" s="1"/>
  <c r="AP139" i="446"/>
  <c r="AQ139" i="446" s="1"/>
  <c r="BP25" i="447"/>
  <c r="BN46" i="447"/>
  <c r="AV59" i="447"/>
  <c r="AW59" i="447" s="1"/>
  <c r="BI61" i="447"/>
  <c r="BS72" i="447"/>
  <c r="AS87" i="447"/>
  <c r="AT112" i="447"/>
  <c r="BJ114" i="447"/>
  <c r="BI114" i="447"/>
  <c r="AO123" i="447"/>
  <c r="Z210" i="449"/>
  <c r="AA210" i="449"/>
  <c r="Y210" i="449"/>
  <c r="X213" i="450"/>
  <c r="AA213" i="450"/>
  <c r="Z213" i="450"/>
  <c r="Z244" i="450"/>
  <c r="X244" i="450"/>
  <c r="BI82" i="444"/>
  <c r="BI84" i="444"/>
  <c r="AU106" i="444"/>
  <c r="AP112" i="444"/>
  <c r="AQ112" i="444" s="1"/>
  <c r="BN144" i="444"/>
  <c r="BN23" i="445"/>
  <c r="AR29" i="445"/>
  <c r="BL68" i="445"/>
  <c r="BM79" i="445"/>
  <c r="AP90" i="445"/>
  <c r="AQ90" i="445" s="1"/>
  <c r="AO122" i="445"/>
  <c r="AP54" i="446"/>
  <c r="AQ54" i="446" s="1"/>
  <c r="BJ79" i="446"/>
  <c r="AT90" i="446"/>
  <c r="AS95" i="446"/>
  <c r="BN101" i="446"/>
  <c r="AT119" i="446"/>
  <c r="AT123" i="446"/>
  <c r="AU126" i="446"/>
  <c r="AP127" i="446"/>
  <c r="AQ127" i="446" s="1"/>
  <c r="BN136" i="446"/>
  <c r="BP137" i="446"/>
  <c r="AT139" i="446"/>
  <c r="BO146" i="446"/>
  <c r="BN42" i="447"/>
  <c r="BT52" i="447"/>
  <c r="BJ61" i="447"/>
  <c r="BI75" i="447"/>
  <c r="BJ80" i="447"/>
  <c r="BP82" i="447"/>
  <c r="AT87" i="447"/>
  <c r="AU112" i="447"/>
  <c r="BK113" i="447"/>
  <c r="BI113" i="447"/>
  <c r="AP123" i="447"/>
  <c r="AQ123" i="447" s="1"/>
  <c r="BR134" i="447"/>
  <c r="AU134" i="447"/>
  <c r="Z25" i="449"/>
  <c r="Y25" i="449"/>
  <c r="Z58" i="449"/>
  <c r="AA58" i="449"/>
  <c r="AA234" i="450"/>
  <c r="Z234" i="450"/>
  <c r="Y234" i="450"/>
  <c r="BR68" i="445"/>
  <c r="BP76" i="445"/>
  <c r="AU122" i="445"/>
  <c r="BL40" i="446"/>
  <c r="BL48" i="446"/>
  <c r="BS99" i="446"/>
  <c r="AO141" i="446"/>
  <c r="BC18" i="447"/>
  <c r="BQ18" i="447" s="1"/>
  <c r="AT30" i="447"/>
  <c r="BI40" i="447"/>
  <c r="AV41" i="447"/>
  <c r="AW41" i="447" s="1"/>
  <c r="AO48" i="447"/>
  <c r="AU72" i="447"/>
  <c r="BS80" i="447"/>
  <c r="BR102" i="447"/>
  <c r="AV134" i="447"/>
  <c r="AW134" i="447" s="1"/>
  <c r="AA232" i="449"/>
  <c r="Z232" i="449"/>
  <c r="X232" i="449"/>
  <c r="BN39" i="445"/>
  <c r="BT90" i="445"/>
  <c r="BM143" i="445"/>
  <c r="BM59" i="446"/>
  <c r="BP95" i="446"/>
  <c r="BS123" i="446"/>
  <c r="BL139" i="446"/>
  <c r="BF18" i="447"/>
  <c r="BG18" i="447" s="1"/>
  <c r="AU30" i="447"/>
  <c r="AS48" i="447"/>
  <c r="BT102" i="447"/>
  <c r="BJ116" i="447"/>
  <c r="BK116" i="447"/>
  <c r="AA208" i="448"/>
  <c r="Z208" i="448"/>
  <c r="Y208" i="448"/>
  <c r="X208" i="448"/>
  <c r="X48" i="449"/>
  <c r="AA48" i="449"/>
  <c r="Z170" i="449"/>
  <c r="AA170" i="449"/>
  <c r="X170" i="449"/>
  <c r="AO132" i="444"/>
  <c r="AO136" i="444"/>
  <c r="AO23" i="445"/>
  <c r="BS39" i="445"/>
  <c r="M14" i="446"/>
  <c r="AR31" i="446"/>
  <c r="BI50" i="446"/>
  <c r="BO54" i="446"/>
  <c r="AO59" i="446"/>
  <c r="BO59" i="446"/>
  <c r="AU82" i="446"/>
  <c r="AP104" i="446"/>
  <c r="AQ104" i="446" s="1"/>
  <c r="BT123" i="446"/>
  <c r="BK124" i="446"/>
  <c r="AP135" i="446"/>
  <c r="AQ135" i="446" s="1"/>
  <c r="BQ139" i="446"/>
  <c r="BR139" i="446"/>
  <c r="BJ142" i="446"/>
  <c r="BP18" i="447"/>
  <c r="AO26" i="447"/>
  <c r="AO28" i="447"/>
  <c r="AT35" i="447"/>
  <c r="BI49" i="447"/>
  <c r="AV61" i="447"/>
  <c r="AW61" i="447" s="1"/>
  <c r="AR65" i="447"/>
  <c r="AR78" i="447"/>
  <c r="AS119" i="447"/>
  <c r="AO119" i="447"/>
  <c r="AO145" i="447"/>
  <c r="BQ145" i="447"/>
  <c r="BM145" i="447"/>
  <c r="Y153" i="450"/>
  <c r="AA153" i="450"/>
  <c r="BS139" i="446"/>
  <c r="BN141" i="446"/>
  <c r="BL72" i="447"/>
  <c r="BQ112" i="447"/>
  <c r="BK132" i="447"/>
  <c r="BJ132" i="447"/>
  <c r="Z41" i="449"/>
  <c r="Y41" i="449"/>
  <c r="X113" i="448"/>
  <c r="Y133" i="448"/>
  <c r="AA155" i="448"/>
  <c r="Y225" i="448"/>
  <c r="Z243" i="448"/>
  <c r="AA80" i="449"/>
  <c r="Z83" i="449"/>
  <c r="X138" i="449"/>
  <c r="Y230" i="449"/>
  <c r="Y125" i="450"/>
  <c r="Z174" i="450"/>
  <c r="Z188" i="450"/>
  <c r="Y238" i="450"/>
  <c r="AA50" i="451"/>
  <c r="Y109" i="451"/>
  <c r="X132" i="451"/>
  <c r="Y135" i="451"/>
  <c r="Z141" i="451"/>
  <c r="AA149" i="451"/>
  <c r="Y159" i="451"/>
  <c r="X168" i="451"/>
  <c r="X179" i="451"/>
  <c r="X223" i="451"/>
  <c r="AA244" i="451"/>
  <c r="P13" i="452"/>
  <c r="Y37" i="452"/>
  <c r="Y55" i="452"/>
  <c r="Y62" i="452"/>
  <c r="Z68" i="452"/>
  <c r="Y91" i="452"/>
  <c r="Y141" i="452"/>
  <c r="AA211" i="452"/>
  <c r="Y221" i="452"/>
  <c r="Y41" i="453"/>
  <c r="Z70" i="453"/>
  <c r="Y135" i="453"/>
  <c r="AA154" i="453"/>
  <c r="Z188" i="453"/>
  <c r="X53" i="454"/>
  <c r="Y74" i="454"/>
  <c r="X88" i="454"/>
  <c r="Z95" i="454"/>
  <c r="Y104" i="454"/>
  <c r="X143" i="454"/>
  <c r="AA189" i="454"/>
  <c r="Z192" i="454"/>
  <c r="BR136" i="447"/>
  <c r="Z130" i="448"/>
  <c r="X117" i="451"/>
  <c r="AA135" i="451"/>
  <c r="AA141" i="451"/>
  <c r="AA159" i="451"/>
  <c r="X207" i="451"/>
  <c r="AA68" i="452"/>
  <c r="X147" i="452"/>
  <c r="Y157" i="452"/>
  <c r="Z41" i="453"/>
  <c r="Y37" i="454"/>
  <c r="Y53" i="454"/>
  <c r="Z104" i="454"/>
  <c r="X113" i="454"/>
  <c r="AA192" i="454"/>
  <c r="X206" i="454"/>
  <c r="X216" i="448"/>
  <c r="Y33" i="449"/>
  <c r="Y179" i="449"/>
  <c r="Z117" i="451"/>
  <c r="Z207" i="451"/>
  <c r="Y78" i="452"/>
  <c r="Z147" i="452"/>
  <c r="Z157" i="452"/>
  <c r="P13" i="454"/>
  <c r="AA53" i="454"/>
  <c r="Z56" i="454"/>
  <c r="X63" i="454"/>
  <c r="X69" i="454"/>
  <c r="Y96" i="454"/>
  <c r="Z101" i="454"/>
  <c r="X168" i="454"/>
  <c r="AA179" i="454"/>
  <c r="Y244" i="454"/>
  <c r="BQ127" i="447"/>
  <c r="Y183" i="448"/>
  <c r="Y213" i="448"/>
  <c r="AA216" i="448"/>
  <c r="AA24" i="449"/>
  <c r="AA50" i="449"/>
  <c r="X223" i="449"/>
  <c r="Z245" i="449"/>
  <c r="Z61" i="450"/>
  <c r="Z108" i="450"/>
  <c r="Y112" i="450"/>
  <c r="AA126" i="450"/>
  <c r="Y138" i="450"/>
  <c r="Z202" i="450"/>
  <c r="Y205" i="450"/>
  <c r="Y215" i="450"/>
  <c r="Y218" i="450"/>
  <c r="X246" i="450"/>
  <c r="L13" i="451"/>
  <c r="Z83" i="451"/>
  <c r="X93" i="451"/>
  <c r="Y136" i="451"/>
  <c r="X142" i="451"/>
  <c r="X164" i="451"/>
  <c r="Z167" i="451"/>
  <c r="X173" i="451"/>
  <c r="Z178" i="451"/>
  <c r="Z187" i="451"/>
  <c r="X200" i="451"/>
  <c r="Z205" i="451"/>
  <c r="AA218" i="451"/>
  <c r="X32" i="452"/>
  <c r="X46" i="452"/>
  <c r="Z92" i="452"/>
  <c r="X99" i="452"/>
  <c r="Z108" i="452"/>
  <c r="Z118" i="452"/>
  <c r="Y129" i="452"/>
  <c r="X136" i="452"/>
  <c r="AA147" i="452"/>
  <c r="AA157" i="452"/>
  <c r="AA229" i="452"/>
  <c r="Y69" i="453"/>
  <c r="X79" i="453"/>
  <c r="Y121" i="453"/>
  <c r="AA130" i="453"/>
  <c r="Z162" i="453"/>
  <c r="Z213" i="453"/>
  <c r="Z244" i="453"/>
  <c r="Y41" i="454"/>
  <c r="Y69" i="454"/>
  <c r="Y111" i="454"/>
  <c r="X117" i="454"/>
  <c r="Y168" i="454"/>
  <c r="X187" i="454"/>
  <c r="AA196" i="454"/>
  <c r="AT140" i="447"/>
  <c r="Y191" i="448"/>
  <c r="Y116" i="449"/>
  <c r="AA65" i="450"/>
  <c r="Y96" i="450"/>
  <c r="AA159" i="450"/>
  <c r="X182" i="450"/>
  <c r="X193" i="450"/>
  <c r="Z205" i="450"/>
  <c r="AA218" i="450"/>
  <c r="Y246" i="450"/>
  <c r="P13" i="451"/>
  <c r="Z93" i="451"/>
  <c r="AA117" i="451"/>
  <c r="Z155" i="451"/>
  <c r="X158" i="451"/>
  <c r="Y170" i="451"/>
  <c r="Z173" i="451"/>
  <c r="AA207" i="451"/>
  <c r="AA222" i="451"/>
  <c r="Z246" i="451"/>
  <c r="Z46" i="452"/>
  <c r="Z99" i="452"/>
  <c r="AA105" i="452"/>
  <c r="X181" i="452"/>
  <c r="Z220" i="452"/>
  <c r="AA222" i="452"/>
  <c r="Y62" i="453"/>
  <c r="Y107" i="453"/>
  <c r="Z118" i="453"/>
  <c r="X125" i="453"/>
  <c r="X207" i="453"/>
  <c r="X242" i="453"/>
  <c r="Y24" i="454"/>
  <c r="Y44" i="454"/>
  <c r="X72" i="454"/>
  <c r="X96" i="454"/>
  <c r="X105" i="454"/>
  <c r="Y117" i="454"/>
  <c r="Z120" i="454"/>
  <c r="X144" i="454"/>
  <c r="Y226" i="454"/>
  <c r="Y149" i="451"/>
  <c r="Y143" i="452"/>
  <c r="Z181" i="452"/>
  <c r="Y183" i="452"/>
  <c r="Z69" i="453"/>
  <c r="X160" i="453"/>
  <c r="AA166" i="453"/>
  <c r="X173" i="453"/>
  <c r="AA180" i="453"/>
  <c r="Y207" i="453"/>
  <c r="Y221" i="453"/>
  <c r="AA242" i="453"/>
  <c r="AA61" i="454"/>
  <c r="Z69" i="454"/>
  <c r="Z111" i="454"/>
  <c r="Y144" i="454"/>
  <c r="Y155" i="448"/>
  <c r="Y243" i="448"/>
  <c r="V13" i="450"/>
  <c r="Y188" i="450"/>
  <c r="Y50" i="451"/>
  <c r="X109" i="451"/>
  <c r="X141" i="451"/>
  <c r="Y191" i="451"/>
  <c r="X201" i="451"/>
  <c r="Z244" i="451"/>
  <c r="Z44" i="452"/>
  <c r="Z70" i="452"/>
  <c r="Y109" i="452"/>
  <c r="Z143" i="452"/>
  <c r="AA181" i="452"/>
  <c r="Z183" i="452"/>
  <c r="Y211" i="452"/>
  <c r="AA142" i="453"/>
  <c r="AA207" i="453"/>
  <c r="BR39" i="342"/>
  <c r="AV39" i="342"/>
  <c r="AW39" i="342" s="1"/>
  <c r="AO39" i="342"/>
  <c r="BS39" i="342"/>
  <c r="BP39" i="342"/>
  <c r="AT39" i="342"/>
  <c r="BO142" i="342"/>
  <c r="BM142" i="342"/>
  <c r="AO142" i="342"/>
  <c r="AT142" i="342"/>
  <c r="BQ142" i="342"/>
  <c r="BL142" i="342"/>
  <c r="AA198" i="430"/>
  <c r="Z198" i="430"/>
  <c r="Y198" i="430"/>
  <c r="X198" i="430"/>
  <c r="BR27" i="445"/>
  <c r="BO27" i="445"/>
  <c r="BN27" i="445"/>
  <c r="AU27" i="445"/>
  <c r="AT27" i="445"/>
  <c r="AR27" i="445"/>
  <c r="AV27" i="445"/>
  <c r="AW27" i="445" s="1"/>
  <c r="BT27" i="445"/>
  <c r="AO27" i="445"/>
  <c r="BM27" i="445"/>
  <c r="AO99" i="445"/>
  <c r="BL99" i="445"/>
  <c r="AV99" i="445"/>
  <c r="AW99" i="445" s="1"/>
  <c r="AU99" i="445"/>
  <c r="AS99" i="445"/>
  <c r="AR99" i="445"/>
  <c r="BR99" i="445"/>
  <c r="BS99" i="445"/>
  <c r="BO99" i="445"/>
  <c r="BT99" i="445"/>
  <c r="BQ99" i="445"/>
  <c r="AP99" i="445"/>
  <c r="AQ99" i="445" s="1"/>
  <c r="BP99" i="445"/>
  <c r="BN99" i="445"/>
  <c r="Z51" i="449"/>
  <c r="Y51" i="449"/>
  <c r="Z181" i="399"/>
  <c r="X181" i="399"/>
  <c r="BL122" i="447"/>
  <c r="BT122" i="447"/>
  <c r="AR122" i="447"/>
  <c r="BP122" i="447"/>
  <c r="BO122" i="447"/>
  <c r="AP122" i="447"/>
  <c r="AQ122" i="447" s="1"/>
  <c r="BR122" i="447"/>
  <c r="AT122" i="447"/>
  <c r="BN122" i="447"/>
  <c r="BS122" i="447"/>
  <c r="AS122" i="447"/>
  <c r="AU122" i="447"/>
  <c r="AO122" i="447"/>
  <c r="AV122" i="447"/>
  <c r="AW122" i="447" s="1"/>
  <c r="BQ122" i="447"/>
  <c r="BM122" i="447"/>
  <c r="AR133" i="447"/>
  <c r="BR133" i="447"/>
  <c r="BL133" i="447"/>
  <c r="BO133" i="447"/>
  <c r="AO133" i="447"/>
  <c r="AT133" i="447"/>
  <c r="BQ133" i="447"/>
  <c r="AP133" i="447"/>
  <c r="AQ133" i="447" s="1"/>
  <c r="AS133" i="447"/>
  <c r="BS133" i="447"/>
  <c r="BP133" i="447"/>
  <c r="AV133" i="447"/>
  <c r="AW133" i="447" s="1"/>
  <c r="BN133" i="447"/>
  <c r="Z238" i="448"/>
  <c r="X238" i="448"/>
  <c r="Y238" i="448"/>
  <c r="AA238" i="448"/>
  <c r="X30" i="430"/>
  <c r="AA30" i="430"/>
  <c r="Z30" i="430"/>
  <c r="Y61" i="430"/>
  <c r="Z61" i="430"/>
  <c r="BJ125" i="447"/>
  <c r="BK125" i="447"/>
  <c r="BR84" i="342"/>
  <c r="AT84" i="342"/>
  <c r="AO84" i="342"/>
  <c r="BM84" i="342"/>
  <c r="BT84" i="342"/>
  <c r="BL84" i="342"/>
  <c r="BS84" i="342"/>
  <c r="BQ84" i="342"/>
  <c r="BP84" i="342"/>
  <c r="AS84" i="342"/>
  <c r="AU84" i="342"/>
  <c r="AP84" i="342"/>
  <c r="AQ84" i="342" s="1"/>
  <c r="AV84" i="342"/>
  <c r="AW84" i="342" s="1"/>
  <c r="BN84" i="342"/>
  <c r="BO84" i="342"/>
  <c r="BT98" i="342"/>
  <c r="AT98" i="342"/>
  <c r="BL98" i="342"/>
  <c r="AR98" i="342"/>
  <c r="AU98" i="342"/>
  <c r="AO98" i="342"/>
  <c r="BP98" i="342"/>
  <c r="AP98" i="342"/>
  <c r="AQ98" i="342" s="1"/>
  <c r="BN98" i="342"/>
  <c r="AS98" i="342"/>
  <c r="BR98" i="342"/>
  <c r="BS98" i="342"/>
  <c r="BO98" i="342"/>
  <c r="Z137" i="430"/>
  <c r="Y137" i="430"/>
  <c r="X152" i="430"/>
  <c r="AA152" i="430"/>
  <c r="Y152" i="430"/>
  <c r="AP22" i="342"/>
  <c r="AQ22" i="342" s="1"/>
  <c r="BS22" i="342"/>
  <c r="BI22" i="342"/>
  <c r="BJ22" i="342"/>
  <c r="BS70" i="342"/>
  <c r="AU70" i="342"/>
  <c r="BO70" i="342"/>
  <c r="AP70" i="342"/>
  <c r="AQ70" i="342" s="1"/>
  <c r="BT70" i="342"/>
  <c r="BQ70" i="342"/>
  <c r="BP70" i="342"/>
  <c r="AT70" i="342"/>
  <c r="AR70" i="342"/>
  <c r="AS70" i="342"/>
  <c r="BR70" i="342"/>
  <c r="AV70" i="342"/>
  <c r="AW70" i="342" s="1"/>
  <c r="BM70" i="342"/>
  <c r="AO70" i="342"/>
  <c r="AU25" i="342"/>
  <c r="AO25" i="342"/>
  <c r="BL25" i="342"/>
  <c r="BN25" i="342"/>
  <c r="BJ27" i="342"/>
  <c r="BI27" i="342"/>
  <c r="BM29" i="342"/>
  <c r="AO29" i="342"/>
  <c r="BR29" i="342"/>
  <c r="BP29" i="342"/>
  <c r="BT29" i="342"/>
  <c r="BN29" i="342"/>
  <c r="AV29" i="342"/>
  <c r="AW29" i="342" s="1"/>
  <c r="BO29" i="342"/>
  <c r="BQ29" i="342"/>
  <c r="AU29" i="342"/>
  <c r="AS29" i="342"/>
  <c r="BL29" i="342"/>
  <c r="AP29" i="342"/>
  <c r="AQ29" i="342" s="1"/>
  <c r="BR31" i="342"/>
  <c r="AV31" i="342"/>
  <c r="AW31" i="342" s="1"/>
  <c r="BO31" i="342"/>
  <c r="AR31" i="342"/>
  <c r="AO31" i="342"/>
  <c r="BL31" i="342"/>
  <c r="AU31" i="342"/>
  <c r="BN31" i="342"/>
  <c r="BS31" i="342"/>
  <c r="AT31" i="342"/>
  <c r="BT31" i="342"/>
  <c r="BK37" i="342"/>
  <c r="BI37" i="342"/>
  <c r="AR38" i="342"/>
  <c r="AS38" i="342"/>
  <c r="BQ38" i="342"/>
  <c r="AO38" i="342"/>
  <c r="BP38" i="342"/>
  <c r="AV38" i="342"/>
  <c r="AW38" i="342" s="1"/>
  <c r="BS38" i="342"/>
  <c r="AU38" i="342"/>
  <c r="BL90" i="342"/>
  <c r="AR90" i="342"/>
  <c r="AP90" i="342"/>
  <c r="AQ90" i="342" s="1"/>
  <c r="BM90" i="342"/>
  <c r="AV90" i="342"/>
  <c r="AW90" i="342" s="1"/>
  <c r="BR90" i="342"/>
  <c r="AT90" i="342"/>
  <c r="AU90" i="342"/>
  <c r="BN90" i="342"/>
  <c r="BQ90" i="342"/>
  <c r="BO90" i="342"/>
  <c r="BT90" i="342"/>
  <c r="AR29" i="342"/>
  <c r="BS29" i="342"/>
  <c r="BK27" i="342"/>
  <c r="BJ37" i="342"/>
  <c r="BO38" i="342"/>
  <c r="BL33" i="342"/>
  <c r="BM33" i="342"/>
  <c r="BN33" i="342"/>
  <c r="AO33" i="342"/>
  <c r="BJ75" i="342"/>
  <c r="BK75" i="342"/>
  <c r="BI75" i="342"/>
  <c r="AA237" i="430"/>
  <c r="X237" i="430"/>
  <c r="AR33" i="342"/>
  <c r="BT33" i="342"/>
  <c r="AO41" i="342"/>
  <c r="AO37" i="342"/>
  <c r="BI114" i="342"/>
  <c r="BK114" i="342"/>
  <c r="BJ114" i="342"/>
  <c r="X195" i="430"/>
  <c r="AA195" i="430"/>
  <c r="Y195" i="430"/>
  <c r="BQ95" i="443"/>
  <c r="BR95" i="443"/>
  <c r="AR95" i="443"/>
  <c r="AO95" i="443"/>
  <c r="BN95" i="443"/>
  <c r="AV95" i="443"/>
  <c r="AW95" i="443" s="1"/>
  <c r="AP95" i="443"/>
  <c r="AQ95" i="443" s="1"/>
  <c r="BT95" i="443"/>
  <c r="AT95" i="443"/>
  <c r="BP95" i="443"/>
  <c r="BO95" i="443"/>
  <c r="BL95" i="443"/>
  <c r="AU95" i="443"/>
  <c r="BR33" i="342"/>
  <c r="BT41" i="342"/>
  <c r="BJ53" i="342"/>
  <c r="BK53" i="342"/>
  <c r="BI53" i="342"/>
  <c r="BK119" i="342"/>
  <c r="BI119" i="342"/>
  <c r="X243" i="399"/>
  <c r="Y243" i="399"/>
  <c r="X56" i="430"/>
  <c r="Y56" i="430"/>
  <c r="Y132" i="430"/>
  <c r="AA132" i="430"/>
  <c r="Z132" i="430"/>
  <c r="X132" i="430"/>
  <c r="BL48" i="443"/>
  <c r="AU48" i="443"/>
  <c r="BO48" i="443"/>
  <c r="AR48" i="443"/>
  <c r="AS48" i="443"/>
  <c r="AT48" i="443"/>
  <c r="BS48" i="443"/>
  <c r="BQ48" i="443"/>
  <c r="BR48" i="443"/>
  <c r="BN48" i="443"/>
  <c r="AO48" i="443"/>
  <c r="BT48" i="443"/>
  <c r="AV48" i="443"/>
  <c r="AW48" i="443" s="1"/>
  <c r="BM48" i="443"/>
  <c r="BK49" i="443"/>
  <c r="BJ49" i="443"/>
  <c r="BI49" i="443"/>
  <c r="BR72" i="443"/>
  <c r="AV72" i="443"/>
  <c r="AW72" i="443" s="1"/>
  <c r="BS72" i="443"/>
  <c r="AT72" i="443"/>
  <c r="BO72" i="443"/>
  <c r="AP72" i="443"/>
  <c r="AQ72" i="443" s="1"/>
  <c r="BN72" i="443"/>
  <c r="AO72" i="443"/>
  <c r="BT72" i="443"/>
  <c r="BM72" i="443"/>
  <c r="BP72" i="443"/>
  <c r="BL72" i="443"/>
  <c r="AU72" i="443"/>
  <c r="AS72" i="443"/>
  <c r="X232" i="399"/>
  <c r="Y232" i="399"/>
  <c r="AA36" i="430"/>
  <c r="Z36" i="430"/>
  <c r="X36" i="430"/>
  <c r="AA67" i="430"/>
  <c r="Z67" i="430"/>
  <c r="X67" i="430"/>
  <c r="Y67" i="430"/>
  <c r="AA221" i="430"/>
  <c r="X221" i="430"/>
  <c r="Z221" i="430"/>
  <c r="Y221" i="430"/>
  <c r="AR37" i="342"/>
  <c r="BS37" i="342"/>
  <c r="AU33" i="342"/>
  <c r="BL63" i="342"/>
  <c r="AV63" i="342"/>
  <c r="AW63" i="342" s="1"/>
  <c r="BO63" i="342"/>
  <c r="BK105" i="342"/>
  <c r="BI105" i="342"/>
  <c r="X125" i="399"/>
  <c r="AA125" i="399"/>
  <c r="Y125" i="399"/>
  <c r="X99" i="430"/>
  <c r="Z99" i="430"/>
  <c r="AA143" i="430"/>
  <c r="Y143" i="430"/>
  <c r="Z143" i="430"/>
  <c r="AA163" i="430"/>
  <c r="X163" i="430"/>
  <c r="Y163" i="430"/>
  <c r="Z163" i="430"/>
  <c r="BP57" i="342"/>
  <c r="AO57" i="342"/>
  <c r="BJ135" i="342"/>
  <c r="BK135" i="342"/>
  <c r="Z98" i="399"/>
  <c r="X98" i="399"/>
  <c r="P197" i="453"/>
  <c r="V206" i="453"/>
  <c r="P216" i="453"/>
  <c r="O227" i="453"/>
  <c r="T240" i="453"/>
  <c r="W194" i="453"/>
  <c r="U201" i="453"/>
  <c r="U209" i="453"/>
  <c r="Q217" i="453"/>
  <c r="Q224" i="453"/>
  <c r="V236" i="453"/>
  <c r="T246" i="453"/>
  <c r="R233" i="453"/>
  <c r="BK43" i="342"/>
  <c r="BP41" i="342"/>
  <c r="BM37" i="342"/>
  <c r="AP37" i="342"/>
  <c r="AQ37" i="342" s="1"/>
  <c r="BM62" i="342"/>
  <c r="BT57" i="342"/>
  <c r="AR52" i="342"/>
  <c r="AO52" i="342"/>
  <c r="BS52" i="342"/>
  <c r="BP52" i="342"/>
  <c r="BI59" i="342"/>
  <c r="BJ59" i="342"/>
  <c r="BI73" i="342"/>
  <c r="BJ73" i="342"/>
  <c r="BJ76" i="342"/>
  <c r="BI76" i="342"/>
  <c r="BI88" i="342"/>
  <c r="BJ88" i="342"/>
  <c r="Z77" i="430"/>
  <c r="X77" i="430"/>
  <c r="X96" i="430"/>
  <c r="AA96" i="430"/>
  <c r="Z96" i="430"/>
  <c r="Y96" i="430"/>
  <c r="BP76" i="342"/>
  <c r="BQ78" i="342"/>
  <c r="AS83" i="342"/>
  <c r="BK83" i="342"/>
  <c r="BQ88" i="342"/>
  <c r="BT93" i="342"/>
  <c r="BO95" i="342"/>
  <c r="BI102" i="342"/>
  <c r="BI106" i="342"/>
  <c r="AS124" i="342"/>
  <c r="BI130" i="342"/>
  <c r="BK132" i="342"/>
  <c r="AO133" i="342"/>
  <c r="BK133" i="342"/>
  <c r="BI134" i="342"/>
  <c r="AU141" i="342"/>
  <c r="BK144" i="342"/>
  <c r="BJ145" i="342"/>
  <c r="Y110" i="399"/>
  <c r="X178" i="399"/>
  <c r="Y240" i="399"/>
  <c r="X216" i="399"/>
  <c r="Y218" i="399"/>
  <c r="Z222" i="430"/>
  <c r="X218" i="430"/>
  <c r="Z105" i="430"/>
  <c r="Z183" i="430"/>
  <c r="Z139" i="430"/>
  <c r="Z111" i="430"/>
  <c r="Y39" i="430"/>
  <c r="Y31" i="430"/>
  <c r="X35" i="430"/>
  <c r="X37" i="430"/>
  <c r="AA39" i="430"/>
  <c r="AA54" i="430"/>
  <c r="Y68" i="430"/>
  <c r="Y78" i="430"/>
  <c r="X97" i="430"/>
  <c r="AA105" i="430"/>
  <c r="Z138" i="430"/>
  <c r="AA156" i="430"/>
  <c r="AA172" i="430"/>
  <c r="AA185" i="430"/>
  <c r="AA209" i="430"/>
  <c r="AS34" i="444"/>
  <c r="BP34" i="444"/>
  <c r="BO34" i="444"/>
  <c r="BL34" i="444"/>
  <c r="AU34" i="444"/>
  <c r="BN34" i="444"/>
  <c r="AR34" i="444"/>
  <c r="AO34" i="444"/>
  <c r="AV34" i="444"/>
  <c r="AW34" i="444" s="1"/>
  <c r="BR34" i="444"/>
  <c r="BK35" i="444"/>
  <c r="BI35" i="444"/>
  <c r="BN117" i="342"/>
  <c r="AV124" i="342"/>
  <c r="AW124" i="342" s="1"/>
  <c r="BO124" i="342"/>
  <c r="AU133" i="342"/>
  <c r="BI138" i="342"/>
  <c r="Z181" i="430"/>
  <c r="X151" i="430"/>
  <c r="Z151" i="430"/>
  <c r="Z165" i="430"/>
  <c r="Z37" i="430"/>
  <c r="Z68" i="430"/>
  <c r="X84" i="430"/>
  <c r="Y92" i="430"/>
  <c r="Y109" i="430"/>
  <c r="Z115" i="430"/>
  <c r="AA118" i="430"/>
  <c r="AA138" i="430"/>
  <c r="Z191" i="430"/>
  <c r="AR87" i="443"/>
  <c r="BR87" i="443"/>
  <c r="AP87" i="443"/>
  <c r="AQ87" i="443" s="1"/>
  <c r="BI97" i="443"/>
  <c r="BJ97" i="443"/>
  <c r="BK97" i="443"/>
  <c r="BO139" i="444"/>
  <c r="BR139" i="444"/>
  <c r="AT139" i="444"/>
  <c r="AO139" i="444"/>
  <c r="BP139" i="444"/>
  <c r="BQ139" i="444"/>
  <c r="BM139" i="444"/>
  <c r="BI37" i="445"/>
  <c r="BK37" i="445"/>
  <c r="BR82" i="445"/>
  <c r="BO82" i="445"/>
  <c r="AP82" i="445"/>
  <c r="AQ82" i="445" s="1"/>
  <c r="BM82" i="445"/>
  <c r="AR82" i="445"/>
  <c r="AO53" i="342"/>
  <c r="AR93" i="342"/>
  <c r="AS131" i="342"/>
  <c r="BM131" i="342"/>
  <c r="BO133" i="342"/>
  <c r="AR138" i="342"/>
  <c r="BK138" i="342"/>
  <c r="BO141" i="342"/>
  <c r="BI142" i="342"/>
  <c r="BO144" i="342"/>
  <c r="X62" i="399"/>
  <c r="Z81" i="399"/>
  <c r="X96" i="399"/>
  <c r="Z230" i="399"/>
  <c r="AA181" i="430"/>
  <c r="Y151" i="430"/>
  <c r="AA165" i="430"/>
  <c r="AA35" i="430"/>
  <c r="Y40" i="430"/>
  <c r="Z84" i="430"/>
  <c r="X101" i="430"/>
  <c r="X123" i="430"/>
  <c r="X126" i="430"/>
  <c r="X134" i="430"/>
  <c r="Y145" i="430"/>
  <c r="X184" i="430"/>
  <c r="Z189" i="430"/>
  <c r="Y242" i="430"/>
  <c r="BP27" i="443"/>
  <c r="BO27" i="443"/>
  <c r="BL27" i="443"/>
  <c r="AU27" i="443"/>
  <c r="AO27" i="443"/>
  <c r="BL62" i="443"/>
  <c r="AR62" i="443"/>
  <c r="BT33" i="444"/>
  <c r="AP33" i="444"/>
  <c r="AQ33" i="444" s="1"/>
  <c r="BS77" i="444"/>
  <c r="BR77" i="444"/>
  <c r="BL77" i="444"/>
  <c r="AS77" i="444"/>
  <c r="AT77" i="444"/>
  <c r="AO77" i="444"/>
  <c r="BK27" i="444"/>
  <c r="BJ27" i="444"/>
  <c r="BI27" i="444"/>
  <c r="BN43" i="444"/>
  <c r="AS43" i="444"/>
  <c r="BL43" i="444"/>
  <c r="BS43" i="444"/>
  <c r="BO43" i="444"/>
  <c r="BN95" i="444"/>
  <c r="AP95" i="444"/>
  <c r="AQ95" i="444" s="1"/>
  <c r="AP72" i="342"/>
  <c r="AQ72" i="342" s="1"/>
  <c r="AU93" i="342"/>
  <c r="BN96" i="342"/>
  <c r="BI99" i="342"/>
  <c r="BI127" i="342"/>
  <c r="BK128" i="342"/>
  <c r="BM138" i="342"/>
  <c r="BT141" i="342"/>
  <c r="Z56" i="399"/>
  <c r="X230" i="430"/>
  <c r="Y123" i="430"/>
  <c r="X165" i="430"/>
  <c r="Y111" i="430"/>
  <c r="Z38" i="430"/>
  <c r="Y44" i="430"/>
  <c r="X47" i="430"/>
  <c r="Z58" i="430"/>
  <c r="Z64" i="430"/>
  <c r="X69" i="430"/>
  <c r="AA90" i="430"/>
  <c r="Y110" i="430"/>
  <c r="AA116" i="430"/>
  <c r="X122" i="430"/>
  <c r="AA126" i="430"/>
  <c r="AA134" i="430"/>
  <c r="Y139" i="430"/>
  <c r="AA145" i="430"/>
  <c r="X166" i="430"/>
  <c r="Y182" i="430"/>
  <c r="Y192" i="430"/>
  <c r="Z210" i="430"/>
  <c r="X213" i="430"/>
  <c r="BK83" i="443"/>
  <c r="BI83" i="443"/>
  <c r="BM108" i="443"/>
  <c r="BR108" i="443"/>
  <c r="BN108" i="443"/>
  <c r="AU108" i="443"/>
  <c r="AO108" i="443"/>
  <c r="BN22" i="444"/>
  <c r="BQ22" i="444"/>
  <c r="AT22" i="444"/>
  <c r="AO22" i="444"/>
  <c r="BT22" i="444"/>
  <c r="AV22" i="444"/>
  <c r="AW22" i="444" s="1"/>
  <c r="BL22" i="444"/>
  <c r="AP22" i="444"/>
  <c r="AU22" i="444"/>
  <c r="AR22" i="444"/>
  <c r="Z121" i="430"/>
  <c r="Y121" i="430"/>
  <c r="Y122" i="430"/>
  <c r="BR106" i="443"/>
  <c r="BQ106" i="443"/>
  <c r="BT106" i="443"/>
  <c r="AU106" i="443"/>
  <c r="BS106" i="443"/>
  <c r="AT106" i="443"/>
  <c r="BP106" i="443"/>
  <c r="AP106" i="443"/>
  <c r="AQ106" i="443" s="1"/>
  <c r="BO106" i="443"/>
  <c r="AO106" i="443"/>
  <c r="BI88" i="444"/>
  <c r="BJ88" i="444"/>
  <c r="BI89" i="444"/>
  <c r="BK89" i="444"/>
  <c r="AT78" i="342"/>
  <c r="BO93" i="342"/>
  <c r="AR141" i="342"/>
  <c r="Y115" i="430"/>
  <c r="Z63" i="430"/>
  <c r="Y79" i="430"/>
  <c r="Z72" i="430"/>
  <c r="Z150" i="430"/>
  <c r="BM129" i="443"/>
  <c r="BN129" i="443"/>
  <c r="BT129" i="443"/>
  <c r="AV129" i="443"/>
  <c r="AW129" i="443" s="1"/>
  <c r="AO129" i="443"/>
  <c r="BJ65" i="445"/>
  <c r="BI65" i="445"/>
  <c r="BQ77" i="443"/>
  <c r="BR134" i="443"/>
  <c r="BI138" i="443"/>
  <c r="BJ138" i="443"/>
  <c r="BK42" i="444"/>
  <c r="BI42" i="444"/>
  <c r="BT104" i="444"/>
  <c r="AV104" i="444"/>
  <c r="AW104" i="444" s="1"/>
  <c r="AR104" i="444"/>
  <c r="BO117" i="444"/>
  <c r="AP117" i="444"/>
  <c r="AQ117" i="444" s="1"/>
  <c r="BI31" i="445"/>
  <c r="BK31" i="445"/>
  <c r="BO55" i="445"/>
  <c r="AS55" i="445"/>
  <c r="AR55" i="445"/>
  <c r="BK34" i="446"/>
  <c r="BI34" i="446"/>
  <c r="BJ34" i="446"/>
  <c r="AR32" i="443"/>
  <c r="BS56" i="443"/>
  <c r="AU59" i="443"/>
  <c r="BK66" i="443"/>
  <c r="AT67" i="443"/>
  <c r="AV73" i="443"/>
  <c r="AW73" i="443" s="1"/>
  <c r="AP77" i="443"/>
  <c r="AQ77" i="443" s="1"/>
  <c r="AP81" i="443"/>
  <c r="AQ81" i="443" s="1"/>
  <c r="BJ103" i="443"/>
  <c r="AO113" i="443"/>
  <c r="BK138" i="443"/>
  <c r="BI36" i="444"/>
  <c r="BJ42" i="444"/>
  <c r="BJ49" i="444"/>
  <c r="L14" i="445"/>
  <c r="BJ31" i="445"/>
  <c r="BT98" i="445"/>
  <c r="AO98" i="445"/>
  <c r="BK139" i="445"/>
  <c r="BJ139" i="445"/>
  <c r="BT44" i="446"/>
  <c r="AP44" i="446"/>
  <c r="AQ44" i="446" s="1"/>
  <c r="BO44" i="446"/>
  <c r="L14" i="443"/>
  <c r="BI23" i="443"/>
  <c r="AO33" i="443"/>
  <c r="AO44" i="443"/>
  <c r="BP45" i="443"/>
  <c r="BQ51" i="443"/>
  <c r="AO56" i="443"/>
  <c r="BK57" i="443"/>
  <c r="BJ62" i="443"/>
  <c r="AU67" i="443"/>
  <c r="BN75" i="443"/>
  <c r="AR77" i="443"/>
  <c r="BL78" i="443"/>
  <c r="AV81" i="443"/>
  <c r="AW81" i="443" s="1"/>
  <c r="BL98" i="443"/>
  <c r="BJ99" i="443"/>
  <c r="BK103" i="443"/>
  <c r="AS113" i="443"/>
  <c r="AU114" i="443"/>
  <c r="AO123" i="443"/>
  <c r="AU127" i="443"/>
  <c r="BQ131" i="443"/>
  <c r="BN131" i="443"/>
  <c r="BK36" i="444"/>
  <c r="BS73" i="444"/>
  <c r="AT73" i="444"/>
  <c r="BT73" i="444"/>
  <c r="AP73" i="444"/>
  <c r="AQ73" i="444" s="1"/>
  <c r="BR73" i="444"/>
  <c r="AO73" i="444"/>
  <c r="BK103" i="444"/>
  <c r="BJ103" i="444"/>
  <c r="BR35" i="445"/>
  <c r="BK123" i="445"/>
  <c r="BI123" i="445"/>
  <c r="BR44" i="447"/>
  <c r="BO44" i="447"/>
  <c r="AU44" i="447"/>
  <c r="AO44" i="447"/>
  <c r="BT44" i="447"/>
  <c r="AT44" i="447"/>
  <c r="BS75" i="443"/>
  <c r="BO131" i="443"/>
  <c r="BR138" i="443"/>
  <c r="BN138" i="443"/>
  <c r="AO138" i="443"/>
  <c r="BQ138" i="443"/>
  <c r="BP138" i="443"/>
  <c r="AT82" i="444"/>
  <c r="BR82" i="444"/>
  <c r="BS115" i="444"/>
  <c r="AP115" i="444"/>
  <c r="AQ115" i="444" s="1"/>
  <c r="BR121" i="444"/>
  <c r="BM121" i="444"/>
  <c r="AT121" i="444"/>
  <c r="AO121" i="444"/>
  <c r="BR122" i="444"/>
  <c r="AV122" i="444"/>
  <c r="AW122" i="444" s="1"/>
  <c r="AR122" i="444"/>
  <c r="AO122" i="444"/>
  <c r="BT122" i="444"/>
  <c r="BM122" i="444"/>
  <c r="AV146" i="444"/>
  <c r="AW146" i="444" s="1"/>
  <c r="BR146" i="444"/>
  <c r="BM146" i="444"/>
  <c r="BO42" i="445"/>
  <c r="AU42" i="445"/>
  <c r="BP66" i="445"/>
  <c r="BQ66" i="445"/>
  <c r="AU66" i="445"/>
  <c r="AT66" i="445"/>
  <c r="BT66" i="445"/>
  <c r="AP66" i="445"/>
  <c r="AQ66" i="445" s="1"/>
  <c r="BR66" i="445"/>
  <c r="BO89" i="445"/>
  <c r="AU89" i="445"/>
  <c r="AP89" i="445"/>
  <c r="AQ89" i="445" s="1"/>
  <c r="BJ23" i="443"/>
  <c r="BI32" i="443"/>
  <c r="AS36" i="443"/>
  <c r="AV56" i="443"/>
  <c r="AW56" i="443" s="1"/>
  <c r="BI57" i="443"/>
  <c r="BN59" i="443"/>
  <c r="BK62" i="443"/>
  <c r="AO75" i="443"/>
  <c r="BT75" i="443"/>
  <c r="BL76" i="443"/>
  <c r="AU82" i="443"/>
  <c r="BK87" i="443"/>
  <c r="AV88" i="443"/>
  <c r="AW88" i="443" s="1"/>
  <c r="BJ95" i="443"/>
  <c r="AV97" i="443"/>
  <c r="AW97" i="443" s="1"/>
  <c r="BI116" i="443"/>
  <c r="AU118" i="443"/>
  <c r="AT123" i="443"/>
  <c r="AP128" i="443"/>
  <c r="AQ128" i="443" s="1"/>
  <c r="BI130" i="443"/>
  <c r="AO131" i="443"/>
  <c r="BR131" i="443"/>
  <c r="AS133" i="443"/>
  <c r="AT134" i="443"/>
  <c r="AP138" i="443"/>
  <c r="AQ138" i="443" s="1"/>
  <c r="BS138" i="443"/>
  <c r="BS141" i="443"/>
  <c r="BL141" i="443"/>
  <c r="BP142" i="443"/>
  <c r="AO142" i="443"/>
  <c r="BN93" i="444"/>
  <c r="BK24" i="445"/>
  <c r="BJ24" i="445"/>
  <c r="AO66" i="445"/>
  <c r="BR84" i="445"/>
  <c r="BL84" i="445"/>
  <c r="AU84" i="445"/>
  <c r="AS84" i="445"/>
  <c r="AO84" i="445"/>
  <c r="AT95" i="445"/>
  <c r="BT101" i="445"/>
  <c r="BL101" i="445"/>
  <c r="AT101" i="445"/>
  <c r="AP101" i="445"/>
  <c r="AQ101" i="445" s="1"/>
  <c r="BL29" i="446"/>
  <c r="BR29" i="446"/>
  <c r="AT29" i="446"/>
  <c r="AS29" i="446"/>
  <c r="AO29" i="446"/>
  <c r="BJ58" i="446"/>
  <c r="BI58" i="446"/>
  <c r="BK58" i="446"/>
  <c r="O14" i="443"/>
  <c r="AO23" i="443"/>
  <c r="BL23" i="443"/>
  <c r="BR32" i="443"/>
  <c r="AO41" i="443"/>
  <c r="BJ44" i="443"/>
  <c r="AO47" i="443"/>
  <c r="BS59" i="443"/>
  <c r="BL67" i="443"/>
  <c r="BJ73" i="443"/>
  <c r="AP75" i="443"/>
  <c r="AQ75" i="443" s="1"/>
  <c r="BI77" i="443"/>
  <c r="AO80" i="443"/>
  <c r="BS81" i="443"/>
  <c r="AR83" i="443"/>
  <c r="AR105" i="443"/>
  <c r="BJ109" i="443"/>
  <c r="BN113" i="443"/>
  <c r="BJ116" i="443"/>
  <c r="AV128" i="443"/>
  <c r="AW128" i="443" s="1"/>
  <c r="BK130" i="443"/>
  <c r="AP131" i="443"/>
  <c r="AQ131" i="443" s="1"/>
  <c r="BS131" i="443"/>
  <c r="AT138" i="443"/>
  <c r="BT138" i="443"/>
  <c r="AV27" i="444"/>
  <c r="AW27" i="444" s="1"/>
  <c r="BM27" i="444"/>
  <c r="BM35" i="444"/>
  <c r="AS35" i="444"/>
  <c r="BO58" i="444"/>
  <c r="AP58" i="444"/>
  <c r="AQ58" i="444" s="1"/>
  <c r="BM63" i="444"/>
  <c r="BT63" i="444"/>
  <c r="BO90" i="444"/>
  <c r="BN90" i="444"/>
  <c r="AV90" i="444"/>
  <c r="AW90" i="444" s="1"/>
  <c r="BL35" i="445"/>
  <c r="AS35" i="445"/>
  <c r="BT35" i="445"/>
  <c r="AP35" i="445"/>
  <c r="AQ35" i="445" s="1"/>
  <c r="BN70" i="445"/>
  <c r="BL70" i="445"/>
  <c r="AU70" i="445"/>
  <c r="AT70" i="445"/>
  <c r="BO121" i="445"/>
  <c r="BP121" i="445"/>
  <c r="AU121" i="445"/>
  <c r="AP121" i="445"/>
  <c r="AQ121" i="445" s="1"/>
  <c r="BO34" i="443"/>
  <c r="BP57" i="443"/>
  <c r="BR67" i="443"/>
  <c r="BM73" i="443"/>
  <c r="AT75" i="443"/>
  <c r="BS127" i="443"/>
  <c r="AT131" i="443"/>
  <c r="BT131" i="443"/>
  <c r="AU138" i="443"/>
  <c r="N14" i="444"/>
  <c r="BR26" i="444"/>
  <c r="AO26" i="444"/>
  <c r="AO63" i="444"/>
  <c r="BO73" i="444"/>
  <c r="AR90" i="444"/>
  <c r="BK91" i="444"/>
  <c r="BJ91" i="444"/>
  <c r="BI91" i="444"/>
  <c r="AO70" i="445"/>
  <c r="BK94" i="445"/>
  <c r="BJ94" i="445"/>
  <c r="BR118" i="445"/>
  <c r="AP118" i="445"/>
  <c r="AQ118" i="445" s="1"/>
  <c r="BN118" i="445"/>
  <c r="BQ118" i="445"/>
  <c r="BS55" i="446"/>
  <c r="BO55" i="446"/>
  <c r="AU94" i="446"/>
  <c r="AR94" i="446"/>
  <c r="BM33" i="447"/>
  <c r="AO33" i="447"/>
  <c r="BQ132" i="444"/>
  <c r="BN132" i="444"/>
  <c r="BS144" i="444"/>
  <c r="BT23" i="445"/>
  <c r="BR39" i="445"/>
  <c r="BQ50" i="445"/>
  <c r="BP50" i="445"/>
  <c r="BO53" i="445"/>
  <c r="BN76" i="445"/>
  <c r="BM96" i="445"/>
  <c r="AO118" i="445"/>
  <c r="BR134" i="445"/>
  <c r="AT134" i="445"/>
  <c r="AO134" i="445"/>
  <c r="AT36" i="446"/>
  <c r="AP37" i="446"/>
  <c r="AQ37" i="446" s="1"/>
  <c r="BI107" i="446"/>
  <c r="BK107" i="446"/>
  <c r="BM43" i="447"/>
  <c r="AR43" i="447"/>
  <c r="BJ57" i="447"/>
  <c r="BK57" i="447"/>
  <c r="BI57" i="447"/>
  <c r="BR70" i="447"/>
  <c r="AO70" i="447"/>
  <c r="BP89" i="447"/>
  <c r="AV89" i="447"/>
  <c r="AW89" i="447" s="1"/>
  <c r="AS89" i="447"/>
  <c r="BQ89" i="447"/>
  <c r="AB17" i="449"/>
  <c r="AB20" i="449" s="1"/>
  <c r="Z66" i="449"/>
  <c r="AA66" i="449"/>
  <c r="Y66" i="449"/>
  <c r="X66" i="449"/>
  <c r="BO132" i="444"/>
  <c r="BT144" i="444"/>
  <c r="BN96" i="445"/>
  <c r="BP102" i="445"/>
  <c r="AS102" i="445"/>
  <c r="BN102" i="445"/>
  <c r="BQ102" i="445"/>
  <c r="AT118" i="445"/>
  <c r="AS37" i="446"/>
  <c r="BR96" i="446"/>
  <c r="BQ96" i="446"/>
  <c r="BM96" i="446"/>
  <c r="AO96" i="446"/>
  <c r="BL22" i="447"/>
  <c r="BQ22" i="447"/>
  <c r="BP22" i="447"/>
  <c r="AS22" i="447"/>
  <c r="BM69" i="447"/>
  <c r="AO69" i="447"/>
  <c r="AO96" i="445"/>
  <c r="BR96" i="445"/>
  <c r="AO102" i="445"/>
  <c r="BR114" i="445"/>
  <c r="AO114" i="445"/>
  <c r="AT146" i="445"/>
  <c r="AO146" i="445"/>
  <c r="BL61" i="446"/>
  <c r="BQ61" i="446"/>
  <c r="BP61" i="446"/>
  <c r="BK84" i="446"/>
  <c r="BJ84" i="446"/>
  <c r="BT94" i="446"/>
  <c r="AR96" i="446"/>
  <c r="BJ73" i="447"/>
  <c r="BK73" i="447"/>
  <c r="AR88" i="447"/>
  <c r="BS88" i="447"/>
  <c r="BM140" i="443"/>
  <c r="BO45" i="444"/>
  <c r="BR52" i="444"/>
  <c r="BT52" i="444"/>
  <c r="BT57" i="444"/>
  <c r="BN59" i="444"/>
  <c r="AU61" i="444"/>
  <c r="BO65" i="444"/>
  <c r="AV74" i="444"/>
  <c r="AW74" i="444" s="1"/>
  <c r="AT105" i="444"/>
  <c r="BS112" i="444"/>
  <c r="BQ120" i="444"/>
  <c r="AP132" i="444"/>
  <c r="AQ132" i="444" s="1"/>
  <c r="BT132" i="444"/>
  <c r="BI133" i="444"/>
  <c r="AT144" i="444"/>
  <c r="BS22" i="445"/>
  <c r="AU23" i="445"/>
  <c r="AO28" i="445"/>
  <c r="AU39" i="445"/>
  <c r="BK42" i="445"/>
  <c r="AV44" i="445"/>
  <c r="AW44" i="445" s="1"/>
  <c r="AT45" i="445"/>
  <c r="AP50" i="445"/>
  <c r="AQ50" i="445" s="1"/>
  <c r="AR53" i="445"/>
  <c r="BI58" i="445"/>
  <c r="AR76" i="445"/>
  <c r="AR96" i="445"/>
  <c r="BT96" i="445"/>
  <c r="BI99" i="445"/>
  <c r="AP102" i="445"/>
  <c r="AQ102" i="445" s="1"/>
  <c r="BO110" i="445"/>
  <c r="AT110" i="445"/>
  <c r="BI118" i="445"/>
  <c r="BJ118" i="445"/>
  <c r="BQ124" i="445"/>
  <c r="AU124" i="445"/>
  <c r="BP124" i="445"/>
  <c r="BS134" i="445"/>
  <c r="BQ140" i="445"/>
  <c r="BM140" i="445"/>
  <c r="AU140" i="445"/>
  <c r="AR140" i="445"/>
  <c r="AU48" i="446"/>
  <c r="AR61" i="446"/>
  <c r="BN89" i="447"/>
  <c r="BS45" i="444"/>
  <c r="BJ133" i="444"/>
  <c r="AU144" i="444"/>
  <c r="BT22" i="445"/>
  <c r="BQ49" i="445"/>
  <c r="AS50" i="445"/>
  <c r="AU53" i="445"/>
  <c r="BM80" i="445"/>
  <c r="AU96" i="445"/>
  <c r="BK99" i="445"/>
  <c r="BL105" i="445"/>
  <c r="BI114" i="445"/>
  <c r="BK114" i="445"/>
  <c r="BO118" i="445"/>
  <c r="BK127" i="445"/>
  <c r="BJ127" i="445"/>
  <c r="BT129" i="445"/>
  <c r="BP129" i="445"/>
  <c r="AP129" i="445"/>
  <c r="AQ129" i="445" s="1"/>
  <c r="BT134" i="445"/>
  <c r="BQ139" i="445"/>
  <c r="AO139" i="445"/>
  <c r="BS24" i="446"/>
  <c r="BL24" i="446"/>
  <c r="AT24" i="446"/>
  <c r="AP24" i="446"/>
  <c r="AQ24" i="446" s="1"/>
  <c r="BI25" i="446"/>
  <c r="BK25" i="446"/>
  <c r="BK65" i="446"/>
  <c r="BO27" i="447"/>
  <c r="BQ27" i="447"/>
  <c r="AO27" i="447"/>
  <c r="AS36" i="447"/>
  <c r="AT36" i="447"/>
  <c r="AO36" i="447"/>
  <c r="AR92" i="447"/>
  <c r="BM92" i="447"/>
  <c r="AS143" i="443"/>
  <c r="AS31" i="444"/>
  <c r="BM42" i="444"/>
  <c r="AO45" i="444"/>
  <c r="BT45" i="444"/>
  <c r="BS65" i="444"/>
  <c r="BO68" i="444"/>
  <c r="AV75" i="444"/>
  <c r="AW75" i="444" s="1"/>
  <c r="BK84" i="444"/>
  <c r="AO112" i="444"/>
  <c r="AU132" i="444"/>
  <c r="AP135" i="444"/>
  <c r="AQ135" i="444" s="1"/>
  <c r="AU29" i="445"/>
  <c r="BK35" i="445"/>
  <c r="AS36" i="445"/>
  <c r="BJ43" i="445"/>
  <c r="BJ47" i="445"/>
  <c r="BJ59" i="445"/>
  <c r="BI60" i="445"/>
  <c r="BL72" i="445"/>
  <c r="BN75" i="445"/>
  <c r="AV76" i="445"/>
  <c r="AW76" i="445" s="1"/>
  <c r="AO79" i="445"/>
  <c r="BT80" i="445"/>
  <c r="AS86" i="445"/>
  <c r="BK90" i="445"/>
  <c r="AV96" i="445"/>
  <c r="AW96" i="445" s="1"/>
  <c r="BP113" i="445"/>
  <c r="BJ114" i="445"/>
  <c r="BP118" i="445"/>
  <c r="BI127" i="445"/>
  <c r="BJ25" i="446"/>
  <c r="BR37" i="446"/>
  <c r="BR45" i="446"/>
  <c r="AO45" i="446"/>
  <c r="BL57" i="446"/>
  <c r="AT57" i="446"/>
  <c r="AR57" i="446"/>
  <c r="BK63" i="446"/>
  <c r="BJ63" i="446"/>
  <c r="AT27" i="447"/>
  <c r="BK37" i="447"/>
  <c r="BI37" i="447"/>
  <c r="BQ110" i="446"/>
  <c r="BQ99" i="447"/>
  <c r="AR99" i="447"/>
  <c r="BJ107" i="447"/>
  <c r="BK107" i="447"/>
  <c r="AA235" i="448"/>
  <c r="Z235" i="448"/>
  <c r="Y235" i="448"/>
  <c r="X235" i="448"/>
  <c r="BQ143" i="445"/>
  <c r="BN82" i="446"/>
  <c r="AV98" i="446"/>
  <c r="AW98" i="446" s="1"/>
  <c r="AR110" i="446"/>
  <c r="BS119" i="446"/>
  <c r="AS127" i="446"/>
  <c r="AU139" i="446"/>
  <c r="BR141" i="446"/>
  <c r="U14" i="447"/>
  <c r="P18" i="447"/>
  <c r="BS18" i="447"/>
  <c r="BT18" i="447" s="1"/>
  <c r="BN24" i="447"/>
  <c r="BJ49" i="447"/>
  <c r="BS64" i="447"/>
  <c r="BN80" i="447"/>
  <c r="BT98" i="447"/>
  <c r="BP98" i="447"/>
  <c r="BQ103" i="447"/>
  <c r="AR103" i="447"/>
  <c r="BT142" i="447"/>
  <c r="BP142" i="447"/>
  <c r="BM142" i="447"/>
  <c r="AR142" i="447"/>
  <c r="AO142" i="447"/>
  <c r="A22" i="449"/>
  <c r="BT54" i="446"/>
  <c r="BP60" i="446"/>
  <c r="BJ61" i="446"/>
  <c r="AS70" i="446"/>
  <c r="AS79" i="446"/>
  <c r="BQ84" i="446"/>
  <c r="BR88" i="446"/>
  <c r="AV110" i="446"/>
  <c r="AW110" i="446" s="1"/>
  <c r="AO119" i="446"/>
  <c r="BT119" i="446"/>
  <c r="AS128" i="446"/>
  <c r="BI53" i="447"/>
  <c r="AO72" i="447"/>
  <c r="AO80" i="447"/>
  <c r="BO80" i="447"/>
  <c r="AT81" i="447"/>
  <c r="BN87" i="447"/>
  <c r="BK104" i="447"/>
  <c r="BJ104" i="447"/>
  <c r="BQ121" i="447"/>
  <c r="X84" i="449"/>
  <c r="Y84" i="449"/>
  <c r="BT60" i="446"/>
  <c r="BJ94" i="446"/>
  <c r="BQ135" i="446"/>
  <c r="BN135" i="446"/>
  <c r="BQ78" i="447"/>
  <c r="AA229" i="448"/>
  <c r="Z229" i="448"/>
  <c r="Y244" i="448"/>
  <c r="X244" i="448"/>
  <c r="Z40" i="449"/>
  <c r="AA40" i="449"/>
  <c r="Y40" i="449"/>
  <c r="BM98" i="446"/>
  <c r="BN127" i="446"/>
  <c r="BO135" i="446"/>
  <c r="BS41" i="447"/>
  <c r="BT78" i="447"/>
  <c r="BJ89" i="447"/>
  <c r="BK89" i="447"/>
  <c r="BS106" i="445"/>
  <c r="AT54" i="446"/>
  <c r="BJ59" i="446"/>
  <c r="AO60" i="446"/>
  <c r="BK70" i="446"/>
  <c r="AP81" i="446"/>
  <c r="AQ81" i="446" s="1"/>
  <c r="AT82" i="446"/>
  <c r="AS86" i="446"/>
  <c r="AU90" i="446"/>
  <c r="BK94" i="446"/>
  <c r="BO110" i="446"/>
  <c r="AT111" i="446"/>
  <c r="BO127" i="446"/>
  <c r="AO135" i="446"/>
  <c r="BP135" i="446"/>
  <c r="AV137" i="446"/>
  <c r="AW137" i="446" s="1"/>
  <c r="BO139" i="446"/>
  <c r="AS141" i="446"/>
  <c r="AT146" i="446"/>
  <c r="BK31" i="447"/>
  <c r="AT49" i="447"/>
  <c r="AO52" i="447"/>
  <c r="AP59" i="447"/>
  <c r="AQ59" i="447" s="1"/>
  <c r="AO64" i="447"/>
  <c r="BI89" i="447"/>
  <c r="BI109" i="447"/>
  <c r="BK109" i="447"/>
  <c r="X26" i="448"/>
  <c r="Z26" i="448"/>
  <c r="Y26" i="448"/>
  <c r="Z220" i="448"/>
  <c r="X220" i="448"/>
  <c r="X76" i="451"/>
  <c r="Z76" i="451"/>
  <c r="X165" i="451"/>
  <c r="AA165" i="451"/>
  <c r="Z165" i="451"/>
  <c r="Y165" i="451"/>
  <c r="Y214" i="451"/>
  <c r="AA214" i="451"/>
  <c r="AA49" i="452"/>
  <c r="Y49" i="452"/>
  <c r="X49" i="452"/>
  <c r="Z103" i="452"/>
  <c r="AA103" i="452"/>
  <c r="AA119" i="452"/>
  <c r="Y119" i="452"/>
  <c r="Z171" i="452"/>
  <c r="Y171" i="452"/>
  <c r="X171" i="452"/>
  <c r="Z217" i="452"/>
  <c r="AA217" i="452"/>
  <c r="Y217" i="452"/>
  <c r="X217" i="452"/>
  <c r="X177" i="453"/>
  <c r="Z177" i="453"/>
  <c r="AA225" i="453"/>
  <c r="Z225" i="453"/>
  <c r="A22" i="448"/>
  <c r="X114" i="451"/>
  <c r="Z114" i="451"/>
  <c r="Z23" i="452"/>
  <c r="X23" i="452"/>
  <c r="X30" i="452"/>
  <c r="Y30" i="452"/>
  <c r="AA30" i="452"/>
  <c r="Z30" i="452"/>
  <c r="X47" i="452"/>
  <c r="Z60" i="452"/>
  <c r="AA60" i="452"/>
  <c r="Z158" i="452"/>
  <c r="Y158" i="452"/>
  <c r="AA211" i="453"/>
  <c r="Z211" i="453"/>
  <c r="Y211" i="453"/>
  <c r="X211" i="453"/>
  <c r="AO144" i="447"/>
  <c r="N13" i="450"/>
  <c r="M13" i="451"/>
  <c r="Z74" i="451"/>
  <c r="X74" i="451"/>
  <c r="AA100" i="451"/>
  <c r="Y100" i="451"/>
  <c r="Y106" i="451"/>
  <c r="Z106" i="451"/>
  <c r="AA188" i="451"/>
  <c r="Y188" i="451"/>
  <c r="Z67" i="452"/>
  <c r="X67" i="452"/>
  <c r="Y168" i="452"/>
  <c r="X168" i="452"/>
  <c r="Z139" i="453"/>
  <c r="Y139" i="453"/>
  <c r="M13" i="448"/>
  <c r="M13" i="449"/>
  <c r="P13" i="450"/>
  <c r="X237" i="450"/>
  <c r="N13" i="451"/>
  <c r="X62" i="451"/>
  <c r="Z62" i="451"/>
  <c r="Z69" i="451"/>
  <c r="Y69" i="451"/>
  <c r="X240" i="451"/>
  <c r="Y240" i="451"/>
  <c r="AA240" i="451"/>
  <c r="V17" i="452"/>
  <c r="P17" i="452"/>
  <c r="AA54" i="452"/>
  <c r="Z54" i="452"/>
  <c r="Y54" i="452"/>
  <c r="Z30" i="453"/>
  <c r="Y30" i="453"/>
  <c r="AS145" i="447"/>
  <c r="N13" i="449"/>
  <c r="X90" i="449"/>
  <c r="AA114" i="449"/>
  <c r="AA120" i="449"/>
  <c r="AA186" i="449"/>
  <c r="Y211" i="449"/>
  <c r="S13" i="450"/>
  <c r="A22" i="450"/>
  <c r="AA77" i="450"/>
  <c r="Y94" i="450"/>
  <c r="AA96" i="450"/>
  <c r="Y110" i="450"/>
  <c r="Y132" i="450"/>
  <c r="Z138" i="450"/>
  <c r="X180" i="450"/>
  <c r="Y182" i="450"/>
  <c r="X191" i="450"/>
  <c r="X196" i="450"/>
  <c r="Y198" i="450"/>
  <c r="AA205" i="450"/>
  <c r="X214" i="450"/>
  <c r="X216" i="450"/>
  <c r="Y229" i="450"/>
  <c r="X235" i="450"/>
  <c r="Y237" i="450"/>
  <c r="Y244" i="450"/>
  <c r="X37" i="451"/>
  <c r="Y53" i="451"/>
  <c r="Z55" i="451"/>
  <c r="Y55" i="451"/>
  <c r="Y70" i="451"/>
  <c r="X121" i="451"/>
  <c r="Y133" i="451"/>
  <c r="Z135" i="451"/>
  <c r="X151" i="451"/>
  <c r="Y151" i="451"/>
  <c r="Y164" i="451"/>
  <c r="AA186" i="451"/>
  <c r="Z186" i="451"/>
  <c r="AA204" i="451"/>
  <c r="Y204" i="451"/>
  <c r="X212" i="451"/>
  <c r="AA212" i="451"/>
  <c r="AA246" i="451"/>
  <c r="AA196" i="452"/>
  <c r="Z196" i="452"/>
  <c r="Z61" i="453"/>
  <c r="X61" i="453"/>
  <c r="BL108" i="447"/>
  <c r="AT111" i="447"/>
  <c r="BN112" i="447"/>
  <c r="AP119" i="447"/>
  <c r="AQ119" i="447" s="1"/>
  <c r="AU123" i="447"/>
  <c r="BP127" i="447"/>
  <c r="BP140" i="447"/>
  <c r="BO144" i="447"/>
  <c r="AV145" i="447"/>
  <c r="AW145" i="447" s="1"/>
  <c r="Y60" i="449"/>
  <c r="AA90" i="449"/>
  <c r="X146" i="449"/>
  <c r="Z155" i="449"/>
  <c r="X162" i="449"/>
  <c r="X178" i="449"/>
  <c r="X224" i="449"/>
  <c r="X229" i="449"/>
  <c r="AA94" i="450"/>
  <c r="Z110" i="450"/>
  <c r="Y151" i="450"/>
  <c r="Y157" i="450"/>
  <c r="X178" i="450"/>
  <c r="Y180" i="450"/>
  <c r="Y194" i="450"/>
  <c r="Y196" i="450"/>
  <c r="X201" i="450"/>
  <c r="AA229" i="450"/>
  <c r="Z235" i="450"/>
  <c r="Z237" i="450"/>
  <c r="X239" i="450"/>
  <c r="S13" i="451"/>
  <c r="Y37" i="451"/>
  <c r="Y44" i="451"/>
  <c r="Y76" i="451"/>
  <c r="Z87" i="451"/>
  <c r="Y87" i="451"/>
  <c r="Z91" i="451"/>
  <c r="AA93" i="451"/>
  <c r="X98" i="451"/>
  <c r="Y98" i="451"/>
  <c r="X130" i="451"/>
  <c r="Z130" i="451"/>
  <c r="Z133" i="451"/>
  <c r="AA180" i="451"/>
  <c r="Z180" i="451"/>
  <c r="Y184" i="451"/>
  <c r="Z189" i="451"/>
  <c r="AA189" i="451"/>
  <c r="X189" i="451"/>
  <c r="Y231" i="451"/>
  <c r="X25" i="452"/>
  <c r="AA25" i="452"/>
  <c r="Y25" i="452"/>
  <c r="Z52" i="452"/>
  <c r="AA166" i="452"/>
  <c r="X166" i="452"/>
  <c r="Y144" i="453"/>
  <c r="X144" i="453"/>
  <c r="Z209" i="453"/>
  <c r="X209" i="453"/>
  <c r="BI98" i="447"/>
  <c r="BI100" i="447"/>
  <c r="BL104" i="447"/>
  <c r="AO112" i="447"/>
  <c r="BP112" i="447"/>
  <c r="AO115" i="447"/>
  <c r="AO127" i="447"/>
  <c r="BS127" i="447"/>
  <c r="BQ140" i="447"/>
  <c r="BS140" i="447"/>
  <c r="Z99" i="449"/>
  <c r="AA112" i="449"/>
  <c r="X130" i="449"/>
  <c r="Y139" i="449"/>
  <c r="Y178" i="449"/>
  <c r="Z224" i="449"/>
  <c r="Y229" i="449"/>
  <c r="P17" i="450"/>
  <c r="O17" i="450" s="1"/>
  <c r="Y54" i="450"/>
  <c r="AA61" i="450"/>
  <c r="Y92" i="450"/>
  <c r="Y102" i="450"/>
  <c r="Y108" i="450"/>
  <c r="Y123" i="450"/>
  <c r="Z132" i="450"/>
  <c r="Y178" i="450"/>
  <c r="AA182" i="450"/>
  <c r="Z194" i="450"/>
  <c r="AA198" i="450"/>
  <c r="Y201" i="450"/>
  <c r="Z209" i="450"/>
  <c r="Y219" i="450"/>
  <c r="AA235" i="450"/>
  <c r="Z239" i="450"/>
  <c r="X24" i="451"/>
  <c r="AA76" i="451"/>
  <c r="Y114" i="451"/>
  <c r="AA116" i="451"/>
  <c r="X116" i="451"/>
  <c r="Y119" i="451"/>
  <c r="X146" i="451"/>
  <c r="Y146" i="451"/>
  <c r="Z241" i="451"/>
  <c r="AA241" i="451"/>
  <c r="X241" i="451"/>
  <c r="Z49" i="452"/>
  <c r="Y97" i="452"/>
  <c r="X97" i="452"/>
  <c r="AA97" i="452"/>
  <c r="Z97" i="452"/>
  <c r="Y103" i="452"/>
  <c r="X119" i="452"/>
  <c r="X133" i="452"/>
  <c r="Z133" i="452"/>
  <c r="AP112" i="447"/>
  <c r="AQ112" i="447" s="1"/>
  <c r="BR112" i="447"/>
  <c r="AT115" i="447"/>
  <c r="AP127" i="447"/>
  <c r="AQ127" i="447" s="1"/>
  <c r="BT127" i="447"/>
  <c r="Z212" i="448"/>
  <c r="X224" i="448"/>
  <c r="V13" i="449"/>
  <c r="AA32" i="449"/>
  <c r="X58" i="449"/>
  <c r="AA82" i="449"/>
  <c r="AA88" i="449"/>
  <c r="X106" i="449"/>
  <c r="Y124" i="449"/>
  <c r="Y130" i="449"/>
  <c r="AA178" i="449"/>
  <c r="AA234" i="449"/>
  <c r="M13" i="450"/>
  <c r="V17" i="450"/>
  <c r="Y48" i="450"/>
  <c r="AA67" i="450"/>
  <c r="AA82" i="450"/>
  <c r="AA92" i="450"/>
  <c r="X110" i="450"/>
  <c r="Y149" i="450"/>
  <c r="Y174" i="450"/>
  <c r="AA180" i="450"/>
  <c r="X185" i="450"/>
  <c r="X190" i="450"/>
  <c r="AA196" i="450"/>
  <c r="Y213" i="450"/>
  <c r="AA239" i="450"/>
  <c r="Y74" i="451"/>
  <c r="Z80" i="451"/>
  <c r="Z85" i="451"/>
  <c r="X85" i="451"/>
  <c r="X106" i="451"/>
  <c r="AA114" i="451"/>
  <c r="Z119" i="451"/>
  <c r="AA133" i="451"/>
  <c r="Z139" i="451"/>
  <c r="AA196" i="451"/>
  <c r="Z196" i="451"/>
  <c r="X196" i="451"/>
  <c r="X29" i="452"/>
  <c r="Z29" i="452"/>
  <c r="Y71" i="452"/>
  <c r="X71" i="452"/>
  <c r="Z77" i="452"/>
  <c r="Y77" i="452"/>
  <c r="AA47" i="453"/>
  <c r="Y47" i="453"/>
  <c r="Y177" i="452"/>
  <c r="X205" i="452"/>
  <c r="X207" i="452"/>
  <c r="AA81" i="453"/>
  <c r="Y91" i="453"/>
  <c r="Y101" i="453"/>
  <c r="X143" i="453"/>
  <c r="X149" i="453"/>
  <c r="Y158" i="453"/>
  <c r="AA160" i="453"/>
  <c r="AA184" i="453"/>
  <c r="Y187" i="453"/>
  <c r="X203" i="453"/>
  <c r="X205" i="453"/>
  <c r="AA206" i="453"/>
  <c r="X208" i="453"/>
  <c r="Y217" i="453"/>
  <c r="X243" i="453"/>
  <c r="X36" i="454"/>
  <c r="X48" i="454"/>
  <c r="X50" i="454"/>
  <c r="Z55" i="454"/>
  <c r="X84" i="454"/>
  <c r="X135" i="452"/>
  <c r="AA177" i="452"/>
  <c r="Z188" i="452"/>
  <c r="Y205" i="452"/>
  <c r="Y207" i="452"/>
  <c r="Y227" i="452"/>
  <c r="X230" i="452"/>
  <c r="Y239" i="452"/>
  <c r="Z126" i="453"/>
  <c r="X141" i="453"/>
  <c r="Y203" i="453"/>
  <c r="Z205" i="453"/>
  <c r="Z215" i="453"/>
  <c r="X149" i="451"/>
  <c r="S13" i="452"/>
  <c r="A22" i="452"/>
  <c r="Z105" i="452"/>
  <c r="X108" i="452"/>
  <c r="Z110" i="452"/>
  <c r="Z135" i="452"/>
  <c r="Y209" i="452"/>
  <c r="X222" i="452"/>
  <c r="Y230" i="452"/>
  <c r="X57" i="453"/>
  <c r="X95" i="453"/>
  <c r="Y166" i="453"/>
  <c r="AA187" i="453"/>
  <c r="X213" i="453"/>
  <c r="AA37" i="454"/>
  <c r="Y49" i="454"/>
  <c r="Y68" i="454"/>
  <c r="Z79" i="454"/>
  <c r="Z116" i="454"/>
  <c r="X120" i="454"/>
  <c r="Z123" i="454"/>
  <c r="AA144" i="454"/>
  <c r="X151" i="454"/>
  <c r="Y197" i="454"/>
  <c r="Z191" i="451"/>
  <c r="Y202" i="451"/>
  <c r="Y222" i="451"/>
  <c r="X55" i="452"/>
  <c r="Y75" i="452"/>
  <c r="AA110" i="452"/>
  <c r="Y167" i="452"/>
  <c r="AA230" i="452"/>
  <c r="Z142" i="453"/>
  <c r="Y180" i="453"/>
  <c r="Y188" i="453"/>
  <c r="Z242" i="453"/>
  <c r="X244" i="453"/>
  <c r="X28" i="454"/>
  <c r="Y40" i="454"/>
  <c r="X44" i="454"/>
  <c r="X56" i="454"/>
  <c r="Z68" i="454"/>
  <c r="X109" i="454"/>
  <c r="Z113" i="454"/>
  <c r="Y151" i="454"/>
  <c r="AA168" i="454"/>
  <c r="AA175" i="454"/>
  <c r="S13" i="453"/>
  <c r="X32" i="454"/>
  <c r="Z40" i="454"/>
  <c r="Z49" i="454"/>
  <c r="X60" i="454"/>
  <c r="Y80" i="454"/>
  <c r="Z93" i="454"/>
  <c r="Y99" i="454"/>
  <c r="X106" i="454"/>
  <c r="AA109" i="454"/>
  <c r="X116" i="454"/>
  <c r="Y124" i="454"/>
  <c r="Y149" i="454"/>
  <c r="Z151" i="454"/>
  <c r="X153" i="454"/>
  <c r="Y221" i="454"/>
  <c r="X232" i="454"/>
  <c r="Y245" i="454"/>
  <c r="Y45" i="454"/>
  <c r="Z48" i="454"/>
  <c r="X55" i="454"/>
  <c r="X119" i="454"/>
  <c r="AA149" i="454"/>
  <c r="Y153" i="454"/>
  <c r="X173" i="454"/>
  <c r="X179" i="454"/>
  <c r="X189" i="454"/>
  <c r="X196" i="454"/>
  <c r="AA214" i="454"/>
  <c r="Y243" i="454"/>
  <c r="Y148" i="451"/>
  <c r="Y220" i="451"/>
  <c r="M13" i="452"/>
  <c r="Z73" i="452"/>
  <c r="Y81" i="452"/>
  <c r="Y104" i="452"/>
  <c r="Z109" i="452"/>
  <c r="X115" i="452"/>
  <c r="X120" i="452"/>
  <c r="X177" i="452"/>
  <c r="Z190" i="452"/>
  <c r="Z221" i="452"/>
  <c r="X35" i="453"/>
  <c r="Z110" i="453"/>
  <c r="Y113" i="453"/>
  <c r="Z137" i="453"/>
  <c r="Z145" i="453"/>
  <c r="Y160" i="453"/>
  <c r="AA162" i="453"/>
  <c r="Z178" i="453"/>
  <c r="X187" i="453"/>
  <c r="X217" i="453"/>
  <c r="S13" i="454"/>
  <c r="AA45" i="454"/>
  <c r="Y61" i="454"/>
  <c r="X80" i="454"/>
  <c r="AA107" i="454"/>
  <c r="Z109" i="454"/>
  <c r="X124" i="454"/>
  <c r="Y128" i="454"/>
  <c r="Z176" i="454"/>
  <c r="Y179" i="454"/>
  <c r="Y189" i="454"/>
  <c r="Y194" i="454"/>
  <c r="Y196" i="454"/>
  <c r="AA243" i="454"/>
  <c r="BN69" i="342"/>
  <c r="BP69" i="342"/>
  <c r="BS69" i="342"/>
  <c r="BO69" i="342"/>
  <c r="AR69" i="342"/>
  <c r="AU69" i="342"/>
  <c r="AV69" i="342"/>
  <c r="AW69" i="342" s="1"/>
  <c r="AO69" i="342"/>
  <c r="AP69" i="342"/>
  <c r="AQ69" i="342" s="1"/>
  <c r="BL69" i="342"/>
  <c r="BM69" i="342"/>
  <c r="BQ69" i="342"/>
  <c r="BR69" i="342"/>
  <c r="AT69" i="342"/>
  <c r="BK112" i="342"/>
  <c r="BI112" i="342"/>
  <c r="BR119" i="342"/>
  <c r="AT119" i="342"/>
  <c r="BT119" i="342"/>
  <c r="BO119" i="342"/>
  <c r="BQ119" i="342"/>
  <c r="Y83" i="399"/>
  <c r="Z83" i="399"/>
  <c r="X83" i="399"/>
  <c r="Y221" i="399"/>
  <c r="AA221" i="399"/>
  <c r="Z221" i="399"/>
  <c r="AA85" i="430"/>
  <c r="Z85" i="430"/>
  <c r="Y85" i="430"/>
  <c r="X85" i="430"/>
  <c r="BR66" i="342"/>
  <c r="BP66" i="342"/>
  <c r="BL66" i="342"/>
  <c r="AT66" i="342"/>
  <c r="AR66" i="342"/>
  <c r="AO66" i="342"/>
  <c r="BS66" i="342"/>
  <c r="AV66" i="342"/>
  <c r="AW66" i="342" s="1"/>
  <c r="BO66" i="342"/>
  <c r="AU66" i="342"/>
  <c r="BN66" i="342"/>
  <c r="BQ66" i="342"/>
  <c r="AP66" i="342"/>
  <c r="AQ66" i="342" s="1"/>
  <c r="BJ85" i="342"/>
  <c r="BK85" i="342"/>
  <c r="BI85" i="342"/>
  <c r="BK61" i="342"/>
  <c r="BJ61" i="342"/>
  <c r="BI61" i="342"/>
  <c r="BK82" i="342"/>
  <c r="BJ82" i="342"/>
  <c r="BI82" i="342"/>
  <c r="BR99" i="342"/>
  <c r="BL99" i="342"/>
  <c r="AP99" i="342"/>
  <c r="AQ99" i="342" s="1"/>
  <c r="BT99" i="342"/>
  <c r="AO99" i="342"/>
  <c r="BS99" i="342"/>
  <c r="AV99" i="342"/>
  <c r="AW99" i="342" s="1"/>
  <c r="BQ99" i="342"/>
  <c r="BP99" i="342"/>
  <c r="AU99" i="342"/>
  <c r="BO99" i="342"/>
  <c r="AT99" i="342"/>
  <c r="BN99" i="342"/>
  <c r="AS99" i="342"/>
  <c r="AA41" i="430"/>
  <c r="Y41" i="430"/>
  <c r="Z41" i="430"/>
  <c r="X41" i="430"/>
  <c r="AA187" i="430"/>
  <c r="Z187" i="430"/>
  <c r="Y187" i="430"/>
  <c r="X187" i="430"/>
  <c r="BK81" i="342"/>
  <c r="BJ81" i="342"/>
  <c r="BI81" i="342"/>
  <c r="BI111" i="342"/>
  <c r="BK111" i="342"/>
  <c r="BJ111" i="342"/>
  <c r="BJ103" i="342"/>
  <c r="BK103" i="342"/>
  <c r="BI103" i="342"/>
  <c r="BT69" i="342"/>
  <c r="AA83" i="399"/>
  <c r="BS60" i="342"/>
  <c r="BM60" i="342"/>
  <c r="AS60" i="342"/>
  <c r="BT60" i="342"/>
  <c r="BP60" i="342"/>
  <c r="BQ71" i="342"/>
  <c r="BO71" i="342"/>
  <c r="AP71" i="342"/>
  <c r="AQ71" i="342" s="1"/>
  <c r="BR71" i="342"/>
  <c r="AO71" i="342"/>
  <c r="BN71" i="342"/>
  <c r="AR71" i="342"/>
  <c r="BL71" i="342"/>
  <c r="AT71" i="342"/>
  <c r="AV71" i="342"/>
  <c r="AW71" i="342" s="1"/>
  <c r="BP71" i="342"/>
  <c r="BM71" i="342"/>
  <c r="AU71" i="342"/>
  <c r="BS71" i="342"/>
  <c r="BS102" i="342"/>
  <c r="AR102" i="342"/>
  <c r="BN102" i="342"/>
  <c r="BR102" i="342"/>
  <c r="BO102" i="342"/>
  <c r="BM102" i="342"/>
  <c r="AP102" i="342"/>
  <c r="AQ102" i="342" s="1"/>
  <c r="AS102" i="342"/>
  <c r="AV102" i="342"/>
  <c r="AW102" i="342" s="1"/>
  <c r="AU102" i="342"/>
  <c r="BQ102" i="342"/>
  <c r="BT102" i="342"/>
  <c r="AT102" i="342"/>
  <c r="BP102" i="342"/>
  <c r="AO102" i="342"/>
  <c r="BO122" i="342"/>
  <c r="BR122" i="342"/>
  <c r="BT122" i="342"/>
  <c r="AO122" i="342"/>
  <c r="BP122" i="342"/>
  <c r="BN122" i="342"/>
  <c r="BL122" i="342"/>
  <c r="AT122" i="342"/>
  <c r="AU122" i="342"/>
  <c r="BS122" i="342"/>
  <c r="BQ122" i="342"/>
  <c r="BM122" i="342"/>
  <c r="AS122" i="342"/>
  <c r="AV122" i="342"/>
  <c r="AW122" i="342" s="1"/>
  <c r="BJ36" i="342"/>
  <c r="BK36" i="342"/>
  <c r="BI36" i="342"/>
  <c r="M15" i="342"/>
  <c r="BK70" i="342"/>
  <c r="BJ70" i="342"/>
  <c r="BI70" i="342"/>
  <c r="BI84" i="342"/>
  <c r="BK84" i="342"/>
  <c r="BJ84" i="342"/>
  <c r="AR99" i="342"/>
  <c r="BI115" i="342"/>
  <c r="BK115" i="342"/>
  <c r="BJ115" i="342"/>
  <c r="BK120" i="342"/>
  <c r="BJ120" i="342"/>
  <c r="BI120" i="342"/>
  <c r="W245" i="453"/>
  <c r="S241" i="453"/>
  <c r="O235" i="453"/>
  <c r="R227" i="453"/>
  <c r="T241" i="453"/>
  <c r="S231" i="453"/>
  <c r="O222" i="453"/>
  <c r="U215" i="453"/>
  <c r="Q209" i="453"/>
  <c r="W202" i="453"/>
  <c r="S196" i="453"/>
  <c r="BJ25" i="342"/>
  <c r="BK25" i="342"/>
  <c r="BI25" i="342"/>
  <c r="AO64" i="342"/>
  <c r="BS64" i="342"/>
  <c r="BO64" i="342"/>
  <c r="BN64" i="342"/>
  <c r="BQ80" i="342"/>
  <c r="AU80" i="342"/>
  <c r="BT80" i="342"/>
  <c r="AR80" i="342"/>
  <c r="BP80" i="342"/>
  <c r="BO80" i="342"/>
  <c r="AP80" i="342"/>
  <c r="AQ80" i="342" s="1"/>
  <c r="AS80" i="342"/>
  <c r="BL80" i="342"/>
  <c r="AO80" i="342"/>
  <c r="BS80" i="342"/>
  <c r="BR80" i="342"/>
  <c r="BM80" i="342"/>
  <c r="BN80" i="342"/>
  <c r="AV80" i="342"/>
  <c r="AW80" i="342" s="1"/>
  <c r="BL87" i="342"/>
  <c r="BP87" i="342"/>
  <c r="AU87" i="342"/>
  <c r="AV87" i="342"/>
  <c r="AW87" i="342" s="1"/>
  <c r="AT87" i="342"/>
  <c r="AP87" i="342"/>
  <c r="AQ87" i="342" s="1"/>
  <c r="AR87" i="342"/>
  <c r="BT87" i="342"/>
  <c r="BN87" i="342"/>
  <c r="AS87" i="342"/>
  <c r="AO87" i="342"/>
  <c r="BS87" i="342"/>
  <c r="BR87" i="342"/>
  <c r="BM99" i="342"/>
  <c r="BK126" i="342"/>
  <c r="BJ126" i="342"/>
  <c r="BI126" i="342"/>
  <c r="AT22" i="342"/>
  <c r="AT33" i="342"/>
  <c r="AT23" i="342"/>
  <c r="BO22" i="342"/>
  <c r="AO24" i="342"/>
  <c r="BF18" i="342"/>
  <c r="BG18" i="342" s="1"/>
  <c r="BP30" i="342"/>
  <c r="BL26" i="342"/>
  <c r="BO33" i="342"/>
  <c r="AU26" i="342"/>
  <c r="BP23" i="342"/>
  <c r="BQ41" i="342"/>
  <c r="AV23" i="342"/>
  <c r="AW23" i="342" s="1"/>
  <c r="BP44" i="342"/>
  <c r="BP31" i="342"/>
  <c r="BT35" i="342"/>
  <c r="BQ31" i="342"/>
  <c r="BT27" i="342"/>
  <c r="BL35" i="342"/>
  <c r="AV26" i="342"/>
  <c r="AW26" i="342" s="1"/>
  <c r="BO46" i="342"/>
  <c r="AU39" i="342"/>
  <c r="AV27" i="342"/>
  <c r="AW27" i="342" s="1"/>
  <c r="AS58" i="342"/>
  <c r="BQ51" i="342"/>
  <c r="AP58" i="342"/>
  <c r="AQ58" i="342" s="1"/>
  <c r="AV58" i="342"/>
  <c r="AW58" i="342" s="1"/>
  <c r="M14" i="342"/>
  <c r="U14" i="342"/>
  <c r="BR51" i="342"/>
  <c r="BI55" i="342"/>
  <c r="AS72" i="342"/>
  <c r="BO78" i="342"/>
  <c r="BK88" i="342"/>
  <c r="BJ92" i="342"/>
  <c r="AT96" i="342"/>
  <c r="BK97" i="342"/>
  <c r="BL103" i="342"/>
  <c r="AR104" i="342"/>
  <c r="AU108" i="342"/>
  <c r="BK108" i="342"/>
  <c r="BJ113" i="342"/>
  <c r="BJ129" i="342"/>
  <c r="AS133" i="342"/>
  <c r="BJ133" i="342"/>
  <c r="AU138" i="342"/>
  <c r="AA91" i="430"/>
  <c r="Y91" i="430"/>
  <c r="Z91" i="430"/>
  <c r="X91" i="430"/>
  <c r="X108" i="430"/>
  <c r="AA108" i="430"/>
  <c r="Z108" i="430"/>
  <c r="Y108" i="430"/>
  <c r="X114" i="430"/>
  <c r="AA114" i="430"/>
  <c r="Z114" i="430"/>
  <c r="Y114" i="430"/>
  <c r="BJ55" i="342"/>
  <c r="AU144" i="342"/>
  <c r="AS144" i="342"/>
  <c r="BP144" i="342"/>
  <c r="BO145" i="342"/>
  <c r="BM145" i="342"/>
  <c r="AO145" i="342"/>
  <c r="Z144" i="430"/>
  <c r="Y144" i="430"/>
  <c r="AO22" i="342"/>
  <c r="BK59" i="342"/>
  <c r="BN72" i="342"/>
  <c r="BK76" i="342"/>
  <c r="BR78" i="342"/>
  <c r="BI96" i="342"/>
  <c r="AV98" i="342"/>
  <c r="AW98" i="342" s="1"/>
  <c r="BJ98" i="342"/>
  <c r="BI135" i="342"/>
  <c r="AU140" i="342"/>
  <c r="X128" i="430"/>
  <c r="AA128" i="430"/>
  <c r="Z128" i="430"/>
  <c r="Y128" i="430"/>
  <c r="Z232" i="430"/>
  <c r="AA232" i="430"/>
  <c r="Y232" i="430"/>
  <c r="X232" i="430"/>
  <c r="AR51" i="342"/>
  <c r="BI66" i="342"/>
  <c r="BO72" i="342"/>
  <c r="AR140" i="342"/>
  <c r="BT140" i="342"/>
  <c r="BJ141" i="342"/>
  <c r="BI141" i="342"/>
  <c r="Y112" i="430"/>
  <c r="X112" i="430"/>
  <c r="AA141" i="430"/>
  <c r="X141" i="430"/>
  <c r="Z141" i="430"/>
  <c r="Y141" i="430"/>
  <c r="AA148" i="430"/>
  <c r="Z148" i="430"/>
  <c r="Y148" i="430"/>
  <c r="X148" i="430"/>
  <c r="Z245" i="430"/>
  <c r="AA245" i="430"/>
  <c r="Y245" i="430"/>
  <c r="AR57" i="342"/>
  <c r="BJ66" i="342"/>
  <c r="BS72" i="342"/>
  <c r="BM98" i="342"/>
  <c r="BJ119" i="342"/>
  <c r="BQ133" i="342"/>
  <c r="BP138" i="342"/>
  <c r="AA52" i="399"/>
  <c r="Z52" i="399"/>
  <c r="Y227" i="399"/>
  <c r="X227" i="399"/>
  <c r="AA55" i="430"/>
  <c r="X55" i="430"/>
  <c r="Y55" i="430"/>
  <c r="Z55" i="430"/>
  <c r="BJ64" i="342"/>
  <c r="AV79" i="342"/>
  <c r="AW79" i="342" s="1"/>
  <c r="BI116" i="342"/>
  <c r="AO134" i="342"/>
  <c r="AR144" i="342"/>
  <c r="P13" i="399"/>
  <c r="AA93" i="430"/>
  <c r="Z93" i="430"/>
  <c r="Y93" i="430"/>
  <c r="AT121" i="342"/>
  <c r="BO138" i="342"/>
  <c r="AO138" i="342"/>
  <c r="AV138" i="342"/>
  <c r="AW138" i="342" s="1"/>
  <c r="BS138" i="342"/>
  <c r="AS138" i="342"/>
  <c r="AV144" i="342"/>
  <c r="AW144" i="342" s="1"/>
  <c r="Z144" i="399"/>
  <c r="Y144" i="399"/>
  <c r="X204" i="430"/>
  <c r="AA204" i="430"/>
  <c r="Y204" i="430"/>
  <c r="AA234" i="430"/>
  <c r="Z234" i="430"/>
  <c r="Y234" i="430"/>
  <c r="AO141" i="342"/>
  <c r="Y88" i="399"/>
  <c r="Y186" i="430"/>
  <c r="Y181" i="430"/>
  <c r="AA139" i="430"/>
  <c r="P13" i="430"/>
  <c r="Y30" i="430"/>
  <c r="X39" i="430"/>
  <c r="Y45" i="430"/>
  <c r="X51" i="430"/>
  <c r="AA58" i="430"/>
  <c r="Y60" i="430"/>
  <c r="AA77" i="430"/>
  <c r="AA81" i="430"/>
  <c r="Y101" i="430"/>
  <c r="X121" i="430"/>
  <c r="Y130" i="430"/>
  <c r="Z136" i="430"/>
  <c r="Y138" i="430"/>
  <c r="Z145" i="430"/>
  <c r="Y150" i="430"/>
  <c r="Z152" i="430"/>
  <c r="AA154" i="430"/>
  <c r="X159" i="430"/>
  <c r="Z161" i="430"/>
  <c r="AA170" i="430"/>
  <c r="X177" i="430"/>
  <c r="Z185" i="430"/>
  <c r="Y189" i="430"/>
  <c r="AA192" i="430"/>
  <c r="Z195" i="430"/>
  <c r="Z237" i="430"/>
  <c r="Z239" i="430"/>
  <c r="M16" i="443"/>
  <c r="AO78" i="443"/>
  <c r="AS112" i="443"/>
  <c r="AO112" i="443"/>
  <c r="BM112" i="443"/>
  <c r="BS112" i="443"/>
  <c r="Y38" i="399"/>
  <c r="Z139" i="399"/>
  <c r="AA37" i="430"/>
  <c r="AA99" i="430"/>
  <c r="BQ43" i="443"/>
  <c r="BL43" i="443"/>
  <c r="BN45" i="443"/>
  <c r="BM45" i="443"/>
  <c r="AO45" i="443"/>
  <c r="BR45" i="443"/>
  <c r="BP51" i="443"/>
  <c r="BT51" i="443"/>
  <c r="AU51" i="443"/>
  <c r="BS51" i="443"/>
  <c r="AT51" i="443"/>
  <c r="BR51" i="443"/>
  <c r="BN51" i="443"/>
  <c r="AO51" i="443"/>
  <c r="AP78" i="443"/>
  <c r="AQ78" i="443" s="1"/>
  <c r="BL90" i="443"/>
  <c r="Y190" i="430"/>
  <c r="Y47" i="430"/>
  <c r="X104" i="430"/>
  <c r="X116" i="430"/>
  <c r="X118" i="430"/>
  <c r="X207" i="430"/>
  <c r="X209" i="430"/>
  <c r="BR39" i="443"/>
  <c r="BT39" i="443"/>
  <c r="AT39" i="443"/>
  <c r="BS39" i="443"/>
  <c r="AP39" i="443"/>
  <c r="AQ39" i="443" s="1"/>
  <c r="BO39" i="443"/>
  <c r="AO39" i="443"/>
  <c r="AU39" i="443"/>
  <c r="BK64" i="444"/>
  <c r="BJ64" i="444"/>
  <c r="X154" i="399"/>
  <c r="Y245" i="399"/>
  <c r="Z218" i="399"/>
  <c r="AA190" i="430"/>
  <c r="Y99" i="430"/>
  <c r="Z87" i="430"/>
  <c r="Z47" i="430"/>
  <c r="X38" i="430"/>
  <c r="Z44" i="430"/>
  <c r="X59" i="430"/>
  <c r="X66" i="430"/>
  <c r="Z78" i="430"/>
  <c r="Y80" i="430"/>
  <c r="Z82" i="430"/>
  <c r="Y100" i="430"/>
  <c r="Y104" i="430"/>
  <c r="Z110" i="430"/>
  <c r="Y116" i="430"/>
  <c r="Y118" i="430"/>
  <c r="Y176" i="430"/>
  <c r="Y180" i="430"/>
  <c r="Y207" i="430"/>
  <c r="Y209" i="430"/>
  <c r="Y216" i="430"/>
  <c r="BK43" i="443"/>
  <c r="BJ43" i="443"/>
  <c r="BI43" i="443"/>
  <c r="AS52" i="443"/>
  <c r="AR52" i="443"/>
  <c r="BO52" i="443"/>
  <c r="BK64" i="443"/>
  <c r="BI64" i="443"/>
  <c r="BL112" i="443"/>
  <c r="BO115" i="443"/>
  <c r="BN115" i="443"/>
  <c r="AS115" i="443"/>
  <c r="AP115" i="443"/>
  <c r="AQ115" i="443" s="1"/>
  <c r="BS115" i="443"/>
  <c r="BQ115" i="443"/>
  <c r="BQ41" i="444"/>
  <c r="AS41" i="444"/>
  <c r="BP41" i="444"/>
  <c r="BJ144" i="342"/>
  <c r="L13" i="399"/>
  <c r="Z188" i="430"/>
  <c r="Y246" i="430"/>
  <c r="Y159" i="430"/>
  <c r="Z179" i="430"/>
  <c r="Y38" i="430"/>
  <c r="X40" i="430"/>
  <c r="AA44" i="430"/>
  <c r="X52" i="430"/>
  <c r="X54" i="430"/>
  <c r="Z59" i="430"/>
  <c r="X68" i="430"/>
  <c r="AA78" i="430"/>
  <c r="AA80" i="430"/>
  <c r="AA82" i="430"/>
  <c r="X87" i="430"/>
  <c r="X90" i="430"/>
  <c r="AA110" i="430"/>
  <c r="X137" i="430"/>
  <c r="Y168" i="430"/>
  <c r="Y174" i="430"/>
  <c r="Z176" i="430"/>
  <c r="Y178" i="430"/>
  <c r="Z180" i="430"/>
  <c r="X186" i="430"/>
  <c r="X192" i="430"/>
  <c r="Y226" i="430"/>
  <c r="X239" i="430"/>
  <c r="Y241" i="430"/>
  <c r="X243" i="430"/>
  <c r="BK36" i="443"/>
  <c r="BJ36" i="443"/>
  <c r="BK37" i="443"/>
  <c r="BI37" i="443"/>
  <c r="BK55" i="443"/>
  <c r="BJ55" i="443"/>
  <c r="BI55" i="443"/>
  <c r="BK79" i="443"/>
  <c r="BJ79" i="443"/>
  <c r="BI79" i="443"/>
  <c r="BQ71" i="444"/>
  <c r="BL71" i="444"/>
  <c r="BL31" i="443"/>
  <c r="AS31" i="443"/>
  <c r="AP31" i="443"/>
  <c r="AQ31" i="443" s="1"/>
  <c r="BK56" i="443"/>
  <c r="BJ56" i="443"/>
  <c r="BP90" i="443"/>
  <c r="BR90" i="443"/>
  <c r="BO90" i="443"/>
  <c r="AP90" i="443"/>
  <c r="AQ90" i="443" s="1"/>
  <c r="BN90" i="443"/>
  <c r="AO90" i="443"/>
  <c r="BQ90" i="443"/>
  <c r="BS90" i="443"/>
  <c r="AT90" i="443"/>
  <c r="AP103" i="443"/>
  <c r="AQ103" i="443" s="1"/>
  <c r="BO103" i="443"/>
  <c r="BM125" i="443"/>
  <c r="AV125" i="443"/>
  <c r="AW125" i="443" s="1"/>
  <c r="AO125" i="443"/>
  <c r="BN125" i="443"/>
  <c r="BN136" i="443"/>
  <c r="BQ136" i="443"/>
  <c r="BS137" i="443"/>
  <c r="BO137" i="443"/>
  <c r="BM137" i="443"/>
  <c r="AU137" i="443"/>
  <c r="AP137" i="443"/>
  <c r="AQ137" i="443" s="1"/>
  <c r="BM51" i="444"/>
  <c r="BL51" i="444"/>
  <c r="AV51" i="444"/>
  <c r="AW51" i="444" s="1"/>
  <c r="AA25" i="399"/>
  <c r="X246" i="430"/>
  <c r="Y87" i="430"/>
  <c r="AA25" i="430"/>
  <c r="Y77" i="430"/>
  <c r="X109" i="430"/>
  <c r="X115" i="430"/>
  <c r="Y154" i="430"/>
  <c r="Z156" i="430"/>
  <c r="Z172" i="430"/>
  <c r="Y200" i="430"/>
  <c r="Z224" i="430"/>
  <c r="Y237" i="430"/>
  <c r="Z243" i="430"/>
  <c r="BO51" i="443"/>
  <c r="BI56" i="443"/>
  <c r="BP66" i="443"/>
  <c r="AV66" i="443"/>
  <c r="AW66" i="443" s="1"/>
  <c r="BT66" i="443"/>
  <c r="AU66" i="443"/>
  <c r="BO66" i="443"/>
  <c r="AP66" i="443"/>
  <c r="AQ66" i="443" s="1"/>
  <c r="BQ66" i="443"/>
  <c r="AU90" i="443"/>
  <c r="BR139" i="443"/>
  <c r="BM139" i="443"/>
  <c r="AT139" i="443"/>
  <c r="AO139" i="443"/>
  <c r="BN139" i="443"/>
  <c r="BJ23" i="444"/>
  <c r="BI23" i="444"/>
  <c r="AR32" i="444"/>
  <c r="BL32" i="444"/>
  <c r="BT25" i="443"/>
  <c r="AV25" i="443"/>
  <c r="AW25" i="443" s="1"/>
  <c r="BT35" i="443"/>
  <c r="BP35" i="443"/>
  <c r="BO35" i="443"/>
  <c r="L16" i="443"/>
  <c r="BT78" i="443"/>
  <c r="BS78" i="443"/>
  <c r="AU78" i="443"/>
  <c r="BR78" i="443"/>
  <c r="AT78" i="443"/>
  <c r="BN78" i="443"/>
  <c r="BQ78" i="443"/>
  <c r="BM107" i="443"/>
  <c r="AT107" i="443"/>
  <c r="AO107" i="443"/>
  <c r="BJ43" i="444"/>
  <c r="BI43" i="444"/>
  <c r="BK43" i="444"/>
  <c r="U18" i="445"/>
  <c r="BR18" i="445"/>
  <c r="V18" i="443"/>
  <c r="AO32" i="443"/>
  <c r="AT42" i="443"/>
  <c r="BI44" i="443"/>
  <c r="AV46" i="443"/>
  <c r="AW46" i="443" s="1"/>
  <c r="AR57" i="443"/>
  <c r="BM57" i="443"/>
  <c r="AP63" i="443"/>
  <c r="AQ63" i="443" s="1"/>
  <c r="BO77" i="443"/>
  <c r="AP82" i="443"/>
  <c r="AQ82" i="443" s="1"/>
  <c r="BR82" i="443"/>
  <c r="AP83" i="443"/>
  <c r="AQ83" i="443" s="1"/>
  <c r="BI95" i="443"/>
  <c r="AT127" i="443"/>
  <c r="BR127" i="443"/>
  <c r="BR142" i="443"/>
  <c r="BR144" i="443"/>
  <c r="AU25" i="444"/>
  <c r="BS25" i="444"/>
  <c r="AT29" i="444"/>
  <c r="O16" i="444"/>
  <c r="AE21" i="444"/>
  <c r="BT36" i="444"/>
  <c r="BR37" i="444"/>
  <c r="AT40" i="444"/>
  <c r="BR47" i="444"/>
  <c r="BR53" i="444"/>
  <c r="BP57" i="444"/>
  <c r="BL69" i="444"/>
  <c r="BO98" i="444"/>
  <c r="BK113" i="444"/>
  <c r="BI113" i="444"/>
  <c r="BP128" i="444"/>
  <c r="AU128" i="444"/>
  <c r="BS128" i="444"/>
  <c r="AO128" i="444"/>
  <c r="BL128" i="444"/>
  <c r="BM130" i="444"/>
  <c r="AS130" i="444"/>
  <c r="AR130" i="444"/>
  <c r="BS30" i="445"/>
  <c r="AU30" i="445"/>
  <c r="AT30" i="445"/>
  <c r="BL30" i="445"/>
  <c r="BR62" i="445"/>
  <c r="BP62" i="445"/>
  <c r="AT62" i="445"/>
  <c r="BO62" i="445"/>
  <c r="AP62" i="445"/>
  <c r="AQ62" i="445" s="1"/>
  <c r="BN62" i="445"/>
  <c r="AO62" i="445"/>
  <c r="BT62" i="445"/>
  <c r="BS62" i="445"/>
  <c r="AU62" i="445"/>
  <c r="BK87" i="445"/>
  <c r="BJ87" i="445"/>
  <c r="BI87" i="445"/>
  <c r="BS98" i="444"/>
  <c r="BS116" i="444"/>
  <c r="BT116" i="444"/>
  <c r="AO116" i="444"/>
  <c r="BT118" i="444"/>
  <c r="AR118" i="444"/>
  <c r="BP118" i="444"/>
  <c r="BK39" i="445"/>
  <c r="BI39" i="445"/>
  <c r="AS56" i="445"/>
  <c r="BL56" i="445"/>
  <c r="BI89" i="445"/>
  <c r="BT92" i="445"/>
  <c r="AV92" i="445"/>
  <c r="AW92" i="445" s="1"/>
  <c r="BN98" i="443"/>
  <c r="BQ114" i="443"/>
  <c r="BR69" i="444"/>
  <c r="BO84" i="444"/>
  <c r="BL85" i="444"/>
  <c r="BO93" i="444"/>
  <c r="AO95" i="444"/>
  <c r="AR96" i="444"/>
  <c r="AO98" i="444"/>
  <c r="BT98" i="444"/>
  <c r="BI99" i="444"/>
  <c r="AP116" i="444"/>
  <c r="AQ116" i="444" s="1"/>
  <c r="AR123" i="444"/>
  <c r="BP140" i="444"/>
  <c r="BR140" i="444"/>
  <c r="BO140" i="444"/>
  <c r="AP140" i="444"/>
  <c r="AQ140" i="444" s="1"/>
  <c r="BN140" i="444"/>
  <c r="AO140" i="444"/>
  <c r="BT140" i="444"/>
  <c r="AU140" i="444"/>
  <c r="BI62" i="445"/>
  <c r="BK62" i="445"/>
  <c r="BM38" i="446"/>
  <c r="AS38" i="446"/>
  <c r="M14" i="443"/>
  <c r="BM18" i="443"/>
  <c r="BN18" i="443" s="1"/>
  <c r="BT27" i="443"/>
  <c r="BL42" i="443"/>
  <c r="BR44" i="443"/>
  <c r="BP47" i="443"/>
  <c r="BT57" i="443"/>
  <c r="BO59" i="443"/>
  <c r="AU73" i="443"/>
  <c r="BP73" i="443"/>
  <c r="AV77" i="443"/>
  <c r="AW77" i="443" s="1"/>
  <c r="BO87" i="443"/>
  <c r="AU88" i="443"/>
  <c r="AU97" i="443"/>
  <c r="BT97" i="443"/>
  <c r="AO98" i="443"/>
  <c r="BR98" i="443"/>
  <c r="BI99" i="443"/>
  <c r="AR114" i="443"/>
  <c r="AU123" i="443"/>
  <c r="BS124" i="443"/>
  <c r="BQ127" i="443"/>
  <c r="BL129" i="443"/>
  <c r="AP130" i="443"/>
  <c r="AQ130" i="443" s="1"/>
  <c r="BO130" i="443"/>
  <c r="BL131" i="443"/>
  <c r="AU142" i="443"/>
  <c r="AO144" i="443"/>
  <c r="BI145" i="443"/>
  <c r="BQ146" i="443"/>
  <c r="BS146" i="443"/>
  <c r="AS22" i="444"/>
  <c r="BQ25" i="444"/>
  <c r="BJ25" i="444"/>
  <c r="BR27" i="444"/>
  <c r="BN31" i="444"/>
  <c r="AV36" i="444"/>
  <c r="AW36" i="444" s="1"/>
  <c r="BT40" i="444"/>
  <c r="AV42" i="444"/>
  <c r="AW42" i="444" s="1"/>
  <c r="BS42" i="444"/>
  <c r="AO43" i="444"/>
  <c r="AO47" i="444"/>
  <c r="AO53" i="444"/>
  <c r="AT57" i="444"/>
  <c r="AV58" i="444"/>
  <c r="AW58" i="444" s="1"/>
  <c r="BN61" i="444"/>
  <c r="AU65" i="444"/>
  <c r="BT65" i="444"/>
  <c r="BI66" i="444"/>
  <c r="AO69" i="444"/>
  <c r="BS69" i="444"/>
  <c r="BK71" i="444"/>
  <c r="BN81" i="444"/>
  <c r="BL83" i="444"/>
  <c r="AP84" i="444"/>
  <c r="AQ84" i="444" s="1"/>
  <c r="BP84" i="444"/>
  <c r="AO85" i="444"/>
  <c r="BN85" i="444"/>
  <c r="AO93" i="444"/>
  <c r="BS93" i="444"/>
  <c r="AT98" i="444"/>
  <c r="BJ99" i="444"/>
  <c r="BQ106" i="444"/>
  <c r="BJ106" i="444"/>
  <c r="BO110" i="444"/>
  <c r="AO111" i="444"/>
  <c r="AT116" i="444"/>
  <c r="BJ117" i="444"/>
  <c r="BR120" i="444"/>
  <c r="BS120" i="444"/>
  <c r="AU120" i="444"/>
  <c r="BN120" i="444"/>
  <c r="AO120" i="444"/>
  <c r="BT120" i="444"/>
  <c r="BP130" i="444"/>
  <c r="AT140" i="444"/>
  <c r="BJ62" i="445"/>
  <c r="BJ63" i="445"/>
  <c r="BK63" i="445"/>
  <c r="BI63" i="445"/>
  <c r="BM43" i="446"/>
  <c r="BP43" i="446"/>
  <c r="AR43" i="446"/>
  <c r="BP130" i="443"/>
  <c r="AS144" i="443"/>
  <c r="U14" i="444"/>
  <c r="BK25" i="444"/>
  <c r="AR43" i="444"/>
  <c r="BM43" i="444"/>
  <c r="AU47" i="444"/>
  <c r="AS53" i="444"/>
  <c r="BJ66" i="444"/>
  <c r="AT69" i="444"/>
  <c r="BR81" i="444"/>
  <c r="AR84" i="444"/>
  <c r="BQ84" i="444"/>
  <c r="BO85" i="444"/>
  <c r="AT93" i="444"/>
  <c r="BT93" i="444"/>
  <c r="AU98" i="444"/>
  <c r="BK106" i="444"/>
  <c r="BS110" i="444"/>
  <c r="AU116" i="444"/>
  <c r="BK117" i="444"/>
  <c r="BN118" i="444"/>
  <c r="BN128" i="444"/>
  <c r="BR136" i="444"/>
  <c r="AP73" i="445"/>
  <c r="AQ73" i="445" s="1"/>
  <c r="AU73" i="445"/>
  <c r="AT73" i="445"/>
  <c r="BM73" i="445"/>
  <c r="BK78" i="445"/>
  <c r="BJ78" i="445"/>
  <c r="AS34" i="446"/>
  <c r="BR34" i="446"/>
  <c r="AR34" i="446"/>
  <c r="BQ34" i="446"/>
  <c r="AO34" i="446"/>
  <c r="BM34" i="446"/>
  <c r="BF21" i="443"/>
  <c r="AP27" i="443"/>
  <c r="AQ27" i="443" s="1"/>
  <c r="BJ32" i="443"/>
  <c r="AV44" i="443"/>
  <c r="AW44" i="443" s="1"/>
  <c r="BP46" i="443"/>
  <c r="AT47" i="443"/>
  <c r="AP56" i="443"/>
  <c r="AQ56" i="443" s="1"/>
  <c r="BN56" i="443"/>
  <c r="AP59" i="443"/>
  <c r="AQ59" i="443" s="1"/>
  <c r="BT59" i="443"/>
  <c r="BN67" i="443"/>
  <c r="BJ72" i="443"/>
  <c r="BT73" i="443"/>
  <c r="BO75" i="443"/>
  <c r="AR80" i="443"/>
  <c r="BO81" i="443"/>
  <c r="BQ82" i="443"/>
  <c r="BL82" i="443"/>
  <c r="BJ83" i="443"/>
  <c r="AS84" i="443"/>
  <c r="BR86" i="443"/>
  <c r="AT98" i="443"/>
  <c r="BL105" i="443"/>
  <c r="BK106" i="443"/>
  <c r="BR113" i="443"/>
  <c r="BO118" i="443"/>
  <c r="BI120" i="443"/>
  <c r="AO127" i="443"/>
  <c r="BL127" i="443"/>
  <c r="BS128" i="443"/>
  <c r="BQ128" i="443"/>
  <c r="AR130" i="443"/>
  <c r="BQ130" i="443"/>
  <c r="BN140" i="443"/>
  <c r="AP146" i="443"/>
  <c r="AQ146" i="443" s="1"/>
  <c r="L14" i="444"/>
  <c r="AO25" i="444"/>
  <c r="BN25" i="444"/>
  <c r="BM26" i="444"/>
  <c r="AO27" i="444"/>
  <c r="AU43" i="444"/>
  <c r="BP43" i="444"/>
  <c r="AP61" i="444"/>
  <c r="AQ61" i="444" s="1"/>
  <c r="BS61" i="444"/>
  <c r="AU69" i="444"/>
  <c r="BQ73" i="444"/>
  <c r="BK73" i="444"/>
  <c r="BN75" i="444"/>
  <c r="AO81" i="444"/>
  <c r="BS81" i="444"/>
  <c r="AV84" i="444"/>
  <c r="AW84" i="444" s="1"/>
  <c r="AP85" i="444"/>
  <c r="AQ85" i="444" s="1"/>
  <c r="BR85" i="444"/>
  <c r="AU93" i="444"/>
  <c r="BM95" i="444"/>
  <c r="BL96" i="444"/>
  <c r="BL104" i="444"/>
  <c r="BP105" i="444"/>
  <c r="AO106" i="444"/>
  <c r="BN106" i="444"/>
  <c r="BP109" i="444"/>
  <c r="AO110" i="444"/>
  <c r="BT110" i="444"/>
  <c r="BL112" i="444"/>
  <c r="BS117" i="444"/>
  <c r="AT120" i="444"/>
  <c r="BP123" i="444"/>
  <c r="BT124" i="444"/>
  <c r="BI125" i="444"/>
  <c r="BR128" i="444"/>
  <c r="BM145" i="444"/>
  <c r="AR145" i="444"/>
  <c r="AO145" i="444"/>
  <c r="BO75" i="445"/>
  <c r="AV75" i="445"/>
  <c r="AW75" i="445" s="1"/>
  <c r="AR75" i="445"/>
  <c r="AP75" i="445"/>
  <c r="AQ75" i="445" s="1"/>
  <c r="BK91" i="445"/>
  <c r="BJ91" i="445"/>
  <c r="BI91" i="445"/>
  <c r="BS98" i="445"/>
  <c r="BR98" i="445"/>
  <c r="AP98" i="445"/>
  <c r="AQ98" i="445" s="1"/>
  <c r="BP98" i="445"/>
  <c r="AU98" i="445"/>
  <c r="AT98" i="445"/>
  <c r="BO98" i="445"/>
  <c r="BQ98" i="445"/>
  <c r="BL98" i="445"/>
  <c r="AF17" i="443"/>
  <c r="BN82" i="443"/>
  <c r="AY12" i="443"/>
  <c r="AU98" i="443"/>
  <c r="BJ120" i="443"/>
  <c r="BN123" i="443"/>
  <c r="BN127" i="443"/>
  <c r="AV130" i="443"/>
  <c r="AW130" i="443" s="1"/>
  <c r="BQ133" i="443"/>
  <c r="BL142" i="443"/>
  <c r="M14" i="444"/>
  <c r="AP25" i="444"/>
  <c r="AQ25" i="444" s="1"/>
  <c r="BO25" i="444"/>
  <c r="V21" i="444"/>
  <c r="BN26" i="444"/>
  <c r="BQ34" i="444"/>
  <c r="AV43" i="444"/>
  <c r="AW43" i="444" s="1"/>
  <c r="BR43" i="444"/>
  <c r="BN45" i="444"/>
  <c r="BQ65" i="444"/>
  <c r="BL65" i="444"/>
  <c r="BL73" i="444"/>
  <c r="BN74" i="444"/>
  <c r="AT81" i="444"/>
  <c r="AT85" i="444"/>
  <c r="BS85" i="444"/>
  <c r="BT96" i="444"/>
  <c r="AV97" i="444"/>
  <c r="AW97" i="444" s="1"/>
  <c r="BM104" i="444"/>
  <c r="AP106" i="444"/>
  <c r="AQ106" i="444" s="1"/>
  <c r="BO106" i="444"/>
  <c r="BN107" i="444"/>
  <c r="AT110" i="444"/>
  <c r="BQ112" i="444"/>
  <c r="BQ123" i="444"/>
  <c r="BK125" i="444"/>
  <c r="BL140" i="444"/>
  <c r="BJ141" i="444"/>
  <c r="BI141" i="444"/>
  <c r="BQ65" i="445"/>
  <c r="AV65" i="445"/>
  <c r="AW65" i="445" s="1"/>
  <c r="BK72" i="445"/>
  <c r="P18" i="443"/>
  <c r="AY18" i="443" s="1"/>
  <c r="AR42" i="443"/>
  <c r="AP46" i="443"/>
  <c r="AQ46" i="443" s="1"/>
  <c r="AO57" i="443"/>
  <c r="AO82" i="443"/>
  <c r="BP82" i="443"/>
  <c r="BM88" i="443"/>
  <c r="BO123" i="443"/>
  <c r="AP127" i="443"/>
  <c r="AQ127" i="443" s="1"/>
  <c r="BP127" i="443"/>
  <c r="BN142" i="443"/>
  <c r="BN144" i="443"/>
  <c r="AT25" i="444"/>
  <c r="BP25" i="444"/>
  <c r="BS26" i="444"/>
  <c r="BT43" i="444"/>
  <c r="AF17" i="444"/>
  <c r="BN47" i="444"/>
  <c r="BO57" i="444"/>
  <c r="BN65" i="444"/>
  <c r="BS74" i="444"/>
  <c r="AU81" i="444"/>
  <c r="AU85" i="444"/>
  <c r="BT85" i="444"/>
  <c r="BN98" i="444"/>
  <c r="AT106" i="444"/>
  <c r="BP106" i="444"/>
  <c r="BQ107" i="444"/>
  <c r="AU110" i="444"/>
  <c r="BP112" i="444"/>
  <c r="BT112" i="444"/>
  <c r="AU112" i="444"/>
  <c r="BO112" i="444"/>
  <c r="BO116" i="444"/>
  <c r="BI120" i="444"/>
  <c r="BK120" i="444"/>
  <c r="BP136" i="444"/>
  <c r="AT136" i="444"/>
  <c r="BN136" i="444"/>
  <c r="BL136" i="444"/>
  <c r="BS140" i="444"/>
  <c r="S18" i="445"/>
  <c r="T18" i="445" s="1"/>
  <c r="BP18" i="445"/>
  <c r="AZ18" i="445"/>
  <c r="BA18" i="445" s="1"/>
  <c r="AU26" i="445"/>
  <c r="AP26" i="445"/>
  <c r="AQ26" i="445" s="1"/>
  <c r="BP26" i="445"/>
  <c r="BO26" i="445"/>
  <c r="BQ62" i="445"/>
  <c r="BQ67" i="445"/>
  <c r="BM67" i="445"/>
  <c r="BP108" i="445"/>
  <c r="BM108" i="445"/>
  <c r="AU108" i="445"/>
  <c r="BK135" i="445"/>
  <c r="BJ135" i="445"/>
  <c r="BI135" i="445"/>
  <c r="BN122" i="444"/>
  <c r="AV127" i="444"/>
  <c r="AW127" i="444" s="1"/>
  <c r="AT132" i="444"/>
  <c r="BS132" i="444"/>
  <c r="AV135" i="444"/>
  <c r="AW135" i="444" s="1"/>
  <c r="BO144" i="444"/>
  <c r="M14" i="445"/>
  <c r="BO23" i="445"/>
  <c r="BS27" i="445"/>
  <c r="AP34" i="445"/>
  <c r="AQ34" i="445" s="1"/>
  <c r="BT39" i="445"/>
  <c r="AO42" i="445"/>
  <c r="BT42" i="445"/>
  <c r="BK47" i="445"/>
  <c r="AR49" i="445"/>
  <c r="BK51" i="445"/>
  <c r="BM52" i="445"/>
  <c r="AO58" i="445"/>
  <c r="BT58" i="445"/>
  <c r="BK65" i="445"/>
  <c r="BL66" i="445"/>
  <c r="AS72" i="445"/>
  <c r="AS74" i="445"/>
  <c r="AU78" i="445"/>
  <c r="BS78" i="445"/>
  <c r="AP79" i="445"/>
  <c r="AQ79" i="445" s="1"/>
  <c r="AU80" i="445"/>
  <c r="BT82" i="445"/>
  <c r="AU85" i="445"/>
  <c r="BN90" i="445"/>
  <c r="AO95" i="445"/>
  <c r="BN95" i="445"/>
  <c r="AR97" i="445"/>
  <c r="BP101" i="445"/>
  <c r="AU101" i="445"/>
  <c r="BO101" i="445"/>
  <c r="BQ101" i="445"/>
  <c r="AS127" i="445"/>
  <c r="BR127" i="445"/>
  <c r="AR127" i="445"/>
  <c r="BQ127" i="445"/>
  <c r="AO127" i="445"/>
  <c r="AO138" i="445"/>
  <c r="BL22" i="445"/>
  <c r="BQ33" i="445"/>
  <c r="AP42" i="445"/>
  <c r="AQ42" i="445" s="1"/>
  <c r="AV49" i="445"/>
  <c r="AW49" i="445" s="1"/>
  <c r="BT57" i="445"/>
  <c r="AS58" i="445"/>
  <c r="AU74" i="445"/>
  <c r="BT78" i="445"/>
  <c r="AR79" i="445"/>
  <c r="AV85" i="445"/>
  <c r="AW85" i="445" s="1"/>
  <c r="BS90" i="445"/>
  <c r="AP95" i="445"/>
  <c r="AQ95" i="445" s="1"/>
  <c r="BS95" i="445"/>
  <c r="BS121" i="444"/>
  <c r="BO127" i="444"/>
  <c r="BL132" i="444"/>
  <c r="BP135" i="444"/>
  <c r="R14" i="445"/>
  <c r="BL31" i="445"/>
  <c r="BP33" i="445"/>
  <c r="BO34" i="445"/>
  <c r="BP49" i="445"/>
  <c r="BQ55" i="445"/>
  <c r="BS66" i="445"/>
  <c r="BJ81" i="445"/>
  <c r="BT89" i="445"/>
  <c r="AU90" i="445"/>
  <c r="AO107" i="445"/>
  <c r="BQ107" i="445"/>
  <c r="BK119" i="445"/>
  <c r="BJ119" i="445"/>
  <c r="BI119" i="445"/>
  <c r="BT141" i="445"/>
  <c r="AT141" i="445"/>
  <c r="BO141" i="445"/>
  <c r="BQ141" i="445"/>
  <c r="U14" i="445"/>
  <c r="BN58" i="445"/>
  <c r="BL78" i="445"/>
  <c r="AH17" i="445"/>
  <c r="BM53" i="446"/>
  <c r="AU53" i="446"/>
  <c r="BT53" i="446"/>
  <c r="AP22" i="445"/>
  <c r="AQ22" i="445" s="1"/>
  <c r="BN42" i="445"/>
  <c r="BS49" i="445"/>
  <c r="BI51" i="445"/>
  <c r="AU57" i="445"/>
  <c r="BQ58" i="445"/>
  <c r="BO58" i="445"/>
  <c r="AV59" i="445"/>
  <c r="AW59" i="445" s="1"/>
  <c r="BQ72" i="445"/>
  <c r="AO78" i="445"/>
  <c r="BN78" i="445"/>
  <c r="BO79" i="445"/>
  <c r="BN82" i="445"/>
  <c r="BK96" i="445"/>
  <c r="BM99" i="445"/>
  <c r="AT99" i="445"/>
  <c r="BR130" i="445"/>
  <c r="BN130" i="445"/>
  <c r="BT130" i="445"/>
  <c r="AT130" i="445"/>
  <c r="BS130" i="445"/>
  <c r="AO130" i="445"/>
  <c r="BT65" i="446"/>
  <c r="AV65" i="446"/>
  <c r="AW65" i="446" s="1"/>
  <c r="BQ65" i="446"/>
  <c r="AR65" i="446"/>
  <c r="BP65" i="446"/>
  <c r="AP65" i="446"/>
  <c r="AQ65" i="446" s="1"/>
  <c r="BY15" i="445"/>
  <c r="BS42" i="445"/>
  <c r="AS78" i="445"/>
  <c r="BR95" i="445"/>
  <c r="BO95" i="445"/>
  <c r="BM95" i="445"/>
  <c r="BQ97" i="445"/>
  <c r="BL97" i="445"/>
  <c r="BS97" i="445"/>
  <c r="BT113" i="445"/>
  <c r="AT113" i="445"/>
  <c r="AP113" i="445"/>
  <c r="AQ113" i="445" s="1"/>
  <c r="BO113" i="445"/>
  <c r="BQ123" i="445"/>
  <c r="AO123" i="445"/>
  <c r="BP133" i="445"/>
  <c r="AU133" i="445"/>
  <c r="BR138" i="445"/>
  <c r="AU138" i="445"/>
  <c r="BT138" i="445"/>
  <c r="AT138" i="445"/>
  <c r="BN138" i="445"/>
  <c r="BM64" i="446"/>
  <c r="AU64" i="446"/>
  <c r="BP66" i="446"/>
  <c r="BT66" i="446"/>
  <c r="AU66" i="446"/>
  <c r="BS66" i="446"/>
  <c r="AT66" i="446"/>
  <c r="BR66" i="446"/>
  <c r="AP66" i="446"/>
  <c r="AQ66" i="446" s="1"/>
  <c r="BO66" i="446"/>
  <c r="AO66" i="446"/>
  <c r="BL66" i="446"/>
  <c r="BQ66" i="446"/>
  <c r="AU105" i="445"/>
  <c r="BQ114" i="445"/>
  <c r="BK118" i="445"/>
  <c r="BJ123" i="445"/>
  <c r="BN134" i="445"/>
  <c r="BQ142" i="445"/>
  <c r="BJ142" i="445"/>
  <c r="BL146" i="445"/>
  <c r="BI26" i="446"/>
  <c r="BS29" i="446"/>
  <c r="BL36" i="446"/>
  <c r="BO40" i="446"/>
  <c r="AO41" i="446"/>
  <c r="BI55" i="446"/>
  <c r="BS69" i="446"/>
  <c r="AR72" i="446"/>
  <c r="BI75" i="446"/>
  <c r="BK77" i="446"/>
  <c r="BM79" i="446"/>
  <c r="BR82" i="446"/>
  <c r="BT88" i="446"/>
  <c r="BQ90" i="446"/>
  <c r="BI100" i="446"/>
  <c r="AO107" i="446"/>
  <c r="BP107" i="446"/>
  <c r="AU114" i="446"/>
  <c r="AS115" i="446"/>
  <c r="BP56" i="447"/>
  <c r="BN56" i="447"/>
  <c r="BL56" i="447"/>
  <c r="AU56" i="447"/>
  <c r="AT56" i="447"/>
  <c r="BS56" i="447"/>
  <c r="AO56" i="447"/>
  <c r="BP58" i="447"/>
  <c r="BR58" i="447"/>
  <c r="BL58" i="447"/>
  <c r="AR58" i="447"/>
  <c r="AO58" i="447"/>
  <c r="Y187" i="449"/>
  <c r="Z187" i="449"/>
  <c r="AA172" i="451"/>
  <c r="Z172" i="451"/>
  <c r="Y172" i="451"/>
  <c r="X172" i="451"/>
  <c r="AA65" i="453"/>
  <c r="Y65" i="453"/>
  <c r="X65" i="453"/>
  <c r="AA23" i="454"/>
  <c r="Z23" i="454"/>
  <c r="Y23" i="454"/>
  <c r="X23" i="454"/>
  <c r="X229" i="454"/>
  <c r="AA229" i="454"/>
  <c r="Z229" i="454"/>
  <c r="Y229" i="454"/>
  <c r="BO134" i="445"/>
  <c r="BK142" i="445"/>
  <c r="BR146" i="445"/>
  <c r="BR22" i="446"/>
  <c r="BJ26" i="446"/>
  <c r="BQ36" i="446"/>
  <c r="BS36" i="446"/>
  <c r="BI37" i="446"/>
  <c r="BQ40" i="446"/>
  <c r="BT40" i="446"/>
  <c r="AS41" i="446"/>
  <c r="BN45" i="446"/>
  <c r="AU51" i="446"/>
  <c r="BJ55" i="446"/>
  <c r="AU60" i="446"/>
  <c r="BI65" i="446"/>
  <c r="BO67" i="446"/>
  <c r="AR68" i="446"/>
  <c r="BT69" i="446"/>
  <c r="BN71" i="446"/>
  <c r="BJ75" i="446"/>
  <c r="BT77" i="446"/>
  <c r="BP77" i="446"/>
  <c r="AO79" i="446"/>
  <c r="BO81" i="446"/>
  <c r="AO82" i="446"/>
  <c r="BS82" i="446"/>
  <c r="AO86" i="446"/>
  <c r="BN87" i="446"/>
  <c r="AR88" i="446"/>
  <c r="AO90" i="446"/>
  <c r="BS90" i="446"/>
  <c r="BJ98" i="446"/>
  <c r="AU99" i="446"/>
  <c r="BJ100" i="446"/>
  <c r="AP107" i="446"/>
  <c r="AQ107" i="446" s="1"/>
  <c r="BT107" i="446"/>
  <c r="AS108" i="446"/>
  <c r="AT115" i="446"/>
  <c r="Y165" i="448"/>
  <c r="Z165" i="448"/>
  <c r="BS146" i="445"/>
  <c r="BO45" i="446"/>
  <c r="BR71" i="446"/>
  <c r="BS71" i="446"/>
  <c r="BQ77" i="446"/>
  <c r="BP81" i="446"/>
  <c r="BQ89" i="446"/>
  <c r="BJ110" i="446"/>
  <c r="BK110" i="446"/>
  <c r="BN85" i="447"/>
  <c r="AP85" i="447"/>
  <c r="AQ85" i="447" s="1"/>
  <c r="BE16" i="446"/>
  <c r="BQ94" i="446"/>
  <c r="AS97" i="446"/>
  <c r="BQ101" i="446"/>
  <c r="AU107" i="446"/>
  <c r="BI110" i="446"/>
  <c r="BT111" i="446"/>
  <c r="BR111" i="446"/>
  <c r="AP111" i="446"/>
  <c r="AQ111" i="446" s="1"/>
  <c r="BL111" i="446"/>
  <c r="BQ111" i="446"/>
  <c r="BS111" i="446"/>
  <c r="BR56" i="447"/>
  <c r="BT93" i="447"/>
  <c r="BR93" i="447"/>
  <c r="BN93" i="447"/>
  <c r="AR93" i="447"/>
  <c r="AO93" i="447"/>
  <c r="BO105" i="445"/>
  <c r="AP114" i="445"/>
  <c r="AQ114" i="445" s="1"/>
  <c r="BO114" i="445"/>
  <c r="AU118" i="445"/>
  <c r="BS118" i="445"/>
  <c r="BO122" i="445"/>
  <c r="AU134" i="445"/>
  <c r="AT142" i="445"/>
  <c r="BP142" i="445"/>
  <c r="AS146" i="445"/>
  <c r="BO24" i="446"/>
  <c r="BR41" i="446"/>
  <c r="AT45" i="446"/>
  <c r="BT45" i="446"/>
  <c r="BJ56" i="446"/>
  <c r="BR58" i="446"/>
  <c r="AP71" i="446"/>
  <c r="AQ71" i="446" s="1"/>
  <c r="BP72" i="446"/>
  <c r="AR87" i="446"/>
  <c r="BK108" i="446"/>
  <c r="BI108" i="446"/>
  <c r="BI124" i="446"/>
  <c r="BR100" i="447"/>
  <c r="AS100" i="447"/>
  <c r="BT100" i="447"/>
  <c r="AU100" i="447"/>
  <c r="BS100" i="447"/>
  <c r="AP100" i="447"/>
  <c r="AQ100" i="447" s="1"/>
  <c r="BN100" i="447"/>
  <c r="AO100" i="447"/>
  <c r="BQ105" i="445"/>
  <c r="AT114" i="445"/>
  <c r="BP114" i="445"/>
  <c r="BT118" i="445"/>
  <c r="BS122" i="445"/>
  <c r="BI139" i="445"/>
  <c r="AU142" i="445"/>
  <c r="BS142" i="445"/>
  <c r="L14" i="446"/>
  <c r="BQ24" i="446"/>
  <c r="BP24" i="446"/>
  <c r="BC21" i="446"/>
  <c r="BR33" i="446"/>
  <c r="AR35" i="446"/>
  <c r="BP37" i="446"/>
  <c r="BS41" i="446"/>
  <c r="BP44" i="446"/>
  <c r="AU45" i="446"/>
  <c r="BQ51" i="446"/>
  <c r="BP54" i="446"/>
  <c r="AS58" i="446"/>
  <c r="AT59" i="446"/>
  <c r="BN59" i="446"/>
  <c r="BM60" i="446"/>
  <c r="AR67" i="446"/>
  <c r="AP69" i="446"/>
  <c r="AQ69" i="446" s="1"/>
  <c r="BS70" i="446"/>
  <c r="AR71" i="446"/>
  <c r="AP75" i="446"/>
  <c r="AQ75" i="446" s="1"/>
  <c r="AV77" i="446"/>
  <c r="AW77" i="446" s="1"/>
  <c r="AV81" i="446"/>
  <c r="AW81" i="446" s="1"/>
  <c r="BS86" i="446"/>
  <c r="AV87" i="446"/>
  <c r="AW87" i="446" s="1"/>
  <c r="BO98" i="446"/>
  <c r="BN99" i="446"/>
  <c r="AV100" i="446"/>
  <c r="AW100" i="446" s="1"/>
  <c r="AU114" i="445"/>
  <c r="BS114" i="445"/>
  <c r="BT142" i="445"/>
  <c r="BT24" i="446"/>
  <c r="BS33" i="446"/>
  <c r="BN60" i="446"/>
  <c r="AV71" i="446"/>
  <c r="AW71" i="446" s="1"/>
  <c r="BI79" i="446"/>
  <c r="BL82" i="446"/>
  <c r="BT86" i="446"/>
  <c r="BO95" i="446"/>
  <c r="AT98" i="446"/>
  <c r="BT98" i="446"/>
  <c r="AO99" i="446"/>
  <c r="BR99" i="446"/>
  <c r="AR101" i="446"/>
  <c r="BO102" i="446"/>
  <c r="BS108" i="446"/>
  <c r="AU111" i="446"/>
  <c r="BN101" i="447"/>
  <c r="BS101" i="447"/>
  <c r="AO101" i="447"/>
  <c r="BO101" i="447"/>
  <c r="BM101" i="447"/>
  <c r="AV101" i="447"/>
  <c r="AW101" i="447" s="1"/>
  <c r="AR101" i="447"/>
  <c r="AP101" i="447"/>
  <c r="AQ101" i="447" s="1"/>
  <c r="BO107" i="446"/>
  <c r="AO115" i="446"/>
  <c r="BO115" i="446"/>
  <c r="BS90" i="447"/>
  <c r="AU90" i="447"/>
  <c r="AU123" i="446"/>
  <c r="BJ126" i="446"/>
  <c r="BS136" i="446"/>
  <c r="L14" i="447"/>
  <c r="M14" i="447"/>
  <c r="BO25" i="447"/>
  <c r="AS26" i="447"/>
  <c r="BJ27" i="447"/>
  <c r="AU28" i="447"/>
  <c r="AU35" i="447"/>
  <c r="BT36" i="447"/>
  <c r="BJ38" i="447"/>
  <c r="AU42" i="447"/>
  <c r="BT42" i="447"/>
  <c r="BN44" i="447"/>
  <c r="BR46" i="447"/>
  <c r="BO55" i="447"/>
  <c r="AP64" i="447"/>
  <c r="AQ64" i="447" s="1"/>
  <c r="BT64" i="447"/>
  <c r="BS68" i="447"/>
  <c r="BR72" i="447"/>
  <c r="BO76" i="447"/>
  <c r="BO79" i="447"/>
  <c r="BK80" i="447"/>
  <c r="BR82" i="447"/>
  <c r="BQ91" i="447"/>
  <c r="BR96" i="447"/>
  <c r="BP96" i="447"/>
  <c r="BJ98" i="447"/>
  <c r="BQ106" i="447"/>
  <c r="AU106" i="447"/>
  <c r="AS106" i="447"/>
  <c r="BT106" i="447"/>
  <c r="BM106" i="447"/>
  <c r="BT129" i="447"/>
  <c r="BR129" i="447"/>
  <c r="BN129" i="447"/>
  <c r="AR129" i="447"/>
  <c r="AO129" i="447"/>
  <c r="BJ134" i="447"/>
  <c r="BK134" i="447"/>
  <c r="BI134" i="447"/>
  <c r="AA221" i="448"/>
  <c r="Z221" i="448"/>
  <c r="Y221" i="448"/>
  <c r="X221" i="448"/>
  <c r="Z147" i="449"/>
  <c r="Y147" i="449"/>
  <c r="Z203" i="449"/>
  <c r="Y203" i="449"/>
  <c r="AA192" i="450"/>
  <c r="Z192" i="450"/>
  <c r="Y192" i="450"/>
  <c r="X192" i="450"/>
  <c r="Y199" i="450"/>
  <c r="X199" i="450"/>
  <c r="X38" i="451"/>
  <c r="AA38" i="451"/>
  <c r="Z38" i="451"/>
  <c r="Y38" i="451"/>
  <c r="BT46" i="447"/>
  <c r="BP55" i="447"/>
  <c r="BL60" i="447"/>
  <c r="BO71" i="447"/>
  <c r="BP76" i="447"/>
  <c r="BQ79" i="447"/>
  <c r="BN91" i="447"/>
  <c r="BT104" i="447"/>
  <c r="AP104" i="447"/>
  <c r="AQ104" i="447" s="1"/>
  <c r="BS104" i="447"/>
  <c r="BK105" i="447"/>
  <c r="BI105" i="447"/>
  <c r="BT107" i="447"/>
  <c r="BQ107" i="447"/>
  <c r="AR107" i="447"/>
  <c r="BP107" i="447"/>
  <c r="AP107" i="447"/>
  <c r="AQ107" i="447" s="1"/>
  <c r="Y114" i="450"/>
  <c r="X114" i="450"/>
  <c r="AA114" i="450"/>
  <c r="Z114" i="450"/>
  <c r="BI126" i="446"/>
  <c r="BT135" i="446"/>
  <c r="AO136" i="446"/>
  <c r="BN137" i="446"/>
  <c r="BN139" i="446"/>
  <c r="BM141" i="446"/>
  <c r="BM144" i="446"/>
  <c r="AS24" i="447"/>
  <c r="BL30" i="447"/>
  <c r="BE15" i="447"/>
  <c r="AO41" i="447"/>
  <c r="BJ41" i="447"/>
  <c r="BL43" i="447"/>
  <c r="AP44" i="447"/>
  <c r="AQ44" i="447" s="1"/>
  <c r="BS44" i="447"/>
  <c r="AO46" i="447"/>
  <c r="AS52" i="447"/>
  <c r="AP55" i="447"/>
  <c r="AQ55" i="447" s="1"/>
  <c r="AO60" i="447"/>
  <c r="BP60" i="447"/>
  <c r="BI62" i="447"/>
  <c r="AU64" i="447"/>
  <c r="AO66" i="447"/>
  <c r="BN70" i="447"/>
  <c r="AP71" i="447"/>
  <c r="AQ71" i="447" s="1"/>
  <c r="BP71" i="447"/>
  <c r="AT72" i="447"/>
  <c r="BI73" i="447"/>
  <c r="BM81" i="447"/>
  <c r="AO82" i="447"/>
  <c r="BK84" i="447"/>
  <c r="AO91" i="447"/>
  <c r="BO91" i="447"/>
  <c r="BN92" i="447"/>
  <c r="BM99" i="447"/>
  <c r="AO104" i="447"/>
  <c r="BJ105" i="447"/>
  <c r="AV107" i="447"/>
  <c r="AW107" i="447" s="1"/>
  <c r="BR108" i="447"/>
  <c r="AA82" i="448"/>
  <c r="Y82" i="448"/>
  <c r="AA205" i="448"/>
  <c r="Z205" i="448"/>
  <c r="Y205" i="448"/>
  <c r="X205" i="448"/>
  <c r="Z107" i="449"/>
  <c r="Y107" i="449"/>
  <c r="AT136" i="446"/>
  <c r="BT26" i="447"/>
  <c r="AP29" i="447"/>
  <c r="AQ29" i="447" s="1"/>
  <c r="BP30" i="447"/>
  <c r="BP35" i="447"/>
  <c r="AP41" i="447"/>
  <c r="AQ41" i="447" s="1"/>
  <c r="BM41" i="447"/>
  <c r="AS46" i="447"/>
  <c r="BT48" i="447"/>
  <c r="BM59" i="447"/>
  <c r="AP60" i="447"/>
  <c r="AQ60" i="447" s="1"/>
  <c r="BR60" i="447"/>
  <c r="BJ62" i="447"/>
  <c r="BS65" i="447"/>
  <c r="BN81" i="447"/>
  <c r="AU82" i="447"/>
  <c r="AP91" i="447"/>
  <c r="AQ91" i="447" s="1"/>
  <c r="BP91" i="447"/>
  <c r="BS92" i="447"/>
  <c r="AU104" i="447"/>
  <c r="X164" i="449"/>
  <c r="AA164" i="449"/>
  <c r="BN123" i="446"/>
  <c r="BQ126" i="446"/>
  <c r="BJ135" i="446"/>
  <c r="BL138" i="446"/>
  <c r="AO140" i="446"/>
  <c r="AP25" i="447"/>
  <c r="AQ25" i="447" s="1"/>
  <c r="BL28" i="447"/>
  <c r="AO30" i="447"/>
  <c r="BR30" i="447"/>
  <c r="BI31" i="447"/>
  <c r="BS35" i="447"/>
  <c r="AT41" i="447"/>
  <c r="BN41" i="447"/>
  <c r="AV55" i="447"/>
  <c r="AW55" i="447" s="1"/>
  <c r="BO59" i="447"/>
  <c r="AT60" i="447"/>
  <c r="BN62" i="447"/>
  <c r="BS81" i="447"/>
  <c r="AT91" i="447"/>
  <c r="BS91" i="447"/>
  <c r="BT108" i="447"/>
  <c r="BS108" i="447"/>
  <c r="AU108" i="447"/>
  <c r="BP108" i="447"/>
  <c r="AP108" i="447"/>
  <c r="AQ108" i="447" s="1"/>
  <c r="BN108" i="447"/>
  <c r="AO108" i="447"/>
  <c r="AA75" i="448"/>
  <c r="X75" i="448"/>
  <c r="BO119" i="446"/>
  <c r="AO123" i="446"/>
  <c r="BO123" i="446"/>
  <c r="AR126" i="446"/>
  <c r="BK135" i="446"/>
  <c r="AO137" i="446"/>
  <c r="BM138" i="446"/>
  <c r="AS140" i="446"/>
  <c r="BT146" i="446"/>
  <c r="AV25" i="447"/>
  <c r="AW25" i="447" s="1"/>
  <c r="AP30" i="447"/>
  <c r="AQ30" i="447" s="1"/>
  <c r="BO41" i="447"/>
  <c r="BM42" i="447"/>
  <c r="BJ52" i="447"/>
  <c r="AU60" i="447"/>
  <c r="BQ62" i="447"/>
  <c r="BN64" i="447"/>
  <c r="AV71" i="447"/>
  <c r="AW71" i="447" s="1"/>
  <c r="AS76" i="447"/>
  <c r="AO81" i="447"/>
  <c r="AU91" i="447"/>
  <c r="BT91" i="447"/>
  <c r="AO92" i="447"/>
  <c r="BM94" i="447"/>
  <c r="BJ97" i="447"/>
  <c r="AT108" i="447"/>
  <c r="BO131" i="447"/>
  <c r="BN131" i="447"/>
  <c r="AT131" i="447"/>
  <c r="AS131" i="447"/>
  <c r="X60" i="448"/>
  <c r="Y60" i="448"/>
  <c r="Z75" i="449"/>
  <c r="Y75" i="449"/>
  <c r="Z194" i="449"/>
  <c r="AA194" i="449"/>
  <c r="Y194" i="449"/>
  <c r="X194" i="449"/>
  <c r="Y233" i="449"/>
  <c r="X233" i="449"/>
  <c r="AA233" i="449"/>
  <c r="Z233" i="449"/>
  <c r="BM136" i="446"/>
  <c r="BB15" i="447"/>
  <c r="AG17" i="447"/>
  <c r="BO64" i="447"/>
  <c r="AO65" i="447"/>
  <c r="BK97" i="447"/>
  <c r="AT105" i="447"/>
  <c r="BN105" i="447"/>
  <c r="BO137" i="447"/>
  <c r="AS137" i="447"/>
  <c r="AR137" i="447"/>
  <c r="BR146" i="447"/>
  <c r="AV146" i="447"/>
  <c r="AW146" i="447" s="1"/>
  <c r="BJ113" i="447"/>
  <c r="BL117" i="447"/>
  <c r="BK140" i="447"/>
  <c r="AP144" i="447"/>
  <c r="AQ144" i="447" s="1"/>
  <c r="BP144" i="447"/>
  <c r="P13" i="448"/>
  <c r="Z213" i="448"/>
  <c r="Z225" i="448"/>
  <c r="Y234" i="448"/>
  <c r="Y245" i="448"/>
  <c r="Y74" i="449"/>
  <c r="Y106" i="449"/>
  <c r="Y138" i="449"/>
  <c r="Y146" i="449"/>
  <c r="X202" i="449"/>
  <c r="X227" i="449"/>
  <c r="AA227" i="449"/>
  <c r="AA231" i="449"/>
  <c r="Z231" i="449"/>
  <c r="AA74" i="450"/>
  <c r="Y74" i="450"/>
  <c r="Y118" i="450"/>
  <c r="X118" i="450"/>
  <c r="AA127" i="450"/>
  <c r="Y127" i="450"/>
  <c r="AA236" i="450"/>
  <c r="Z236" i="450"/>
  <c r="Y236" i="450"/>
  <c r="X236" i="450"/>
  <c r="AA92" i="451"/>
  <c r="Z92" i="451"/>
  <c r="Y92" i="451"/>
  <c r="X92" i="451"/>
  <c r="AA156" i="451"/>
  <c r="Z156" i="451"/>
  <c r="Y156" i="451"/>
  <c r="X156" i="451"/>
  <c r="Y169" i="451"/>
  <c r="X169" i="451"/>
  <c r="AA223" i="452"/>
  <c r="Z223" i="452"/>
  <c r="Y223" i="452"/>
  <c r="X223" i="452"/>
  <c r="BN117" i="447"/>
  <c r="BQ119" i="447"/>
  <c r="BP119" i="447"/>
  <c r="BI125" i="447"/>
  <c r="BO127" i="447"/>
  <c r="BM128" i="447"/>
  <c r="BM130" i="447"/>
  <c r="BL139" i="447"/>
  <c r="AO140" i="447"/>
  <c r="BN140" i="447"/>
  <c r="AT144" i="447"/>
  <c r="BS144" i="447"/>
  <c r="X41" i="448"/>
  <c r="AA83" i="448"/>
  <c r="Y216" i="448"/>
  <c r="AA225" i="448"/>
  <c r="Y227" i="448"/>
  <c r="Y242" i="448"/>
  <c r="Z245" i="448"/>
  <c r="X50" i="449"/>
  <c r="Y59" i="449"/>
  <c r="AA74" i="449"/>
  <c r="X82" i="449"/>
  <c r="Y91" i="449"/>
  <c r="AA106" i="449"/>
  <c r="X114" i="449"/>
  <c r="Y123" i="449"/>
  <c r="Z138" i="449"/>
  <c r="X140" i="449"/>
  <c r="AA146" i="449"/>
  <c r="Z162" i="449"/>
  <c r="Y162" i="449"/>
  <c r="Y171" i="449"/>
  <c r="Z195" i="449"/>
  <c r="Y195" i="449"/>
  <c r="Y202" i="449"/>
  <c r="Y245" i="449"/>
  <c r="Z30" i="450"/>
  <c r="AA30" i="450"/>
  <c r="Y30" i="450"/>
  <c r="AA71" i="450"/>
  <c r="Y71" i="450"/>
  <c r="AA112" i="450"/>
  <c r="X112" i="450"/>
  <c r="AA115" i="450"/>
  <c r="Z115" i="450"/>
  <c r="Z231" i="450"/>
  <c r="AA231" i="450"/>
  <c r="Y231" i="450"/>
  <c r="Z110" i="451"/>
  <c r="X110" i="451"/>
  <c r="AA143" i="451"/>
  <c r="Z143" i="451"/>
  <c r="Y143" i="451"/>
  <c r="X143" i="451"/>
  <c r="AA162" i="451"/>
  <c r="Z162" i="451"/>
  <c r="Y162" i="451"/>
  <c r="X162" i="451"/>
  <c r="Y56" i="452"/>
  <c r="X56" i="452"/>
  <c r="Y163" i="452"/>
  <c r="X163" i="452"/>
  <c r="BR117" i="447"/>
  <c r="BR119" i="447"/>
  <c r="BN128" i="447"/>
  <c r="BP136" i="447"/>
  <c r="BO139" i="447"/>
  <c r="AP140" i="447"/>
  <c r="AQ140" i="447" s="1"/>
  <c r="BO140" i="447"/>
  <c r="AU144" i="447"/>
  <c r="BT144" i="447"/>
  <c r="Z134" i="448"/>
  <c r="AA184" i="448"/>
  <c r="AA213" i="448"/>
  <c r="Z227" i="448"/>
  <c r="Y229" i="448"/>
  <c r="AA234" i="448"/>
  <c r="X24" i="449"/>
  <c r="X32" i="449"/>
  <c r="X40" i="449"/>
  <c r="Y50" i="449"/>
  <c r="Y82" i="449"/>
  <c r="Y114" i="449"/>
  <c r="Z163" i="449"/>
  <c r="AA202" i="449"/>
  <c r="X225" i="449"/>
  <c r="AA225" i="449"/>
  <c r="Z42" i="450"/>
  <c r="AA42" i="450"/>
  <c r="Y72" i="450"/>
  <c r="AA75" i="450"/>
  <c r="Y75" i="450"/>
  <c r="X43" i="451"/>
  <c r="Z43" i="451"/>
  <c r="AA124" i="451"/>
  <c r="Z124" i="451"/>
  <c r="Y124" i="451"/>
  <c r="X124" i="451"/>
  <c r="BT117" i="447"/>
  <c r="BS128" i="447"/>
  <c r="X24" i="448"/>
  <c r="Y24" i="449"/>
  <c r="Y32" i="449"/>
  <c r="AA68" i="450"/>
  <c r="Y68" i="450"/>
  <c r="AA169" i="450"/>
  <c r="Y169" i="450"/>
  <c r="X30" i="451"/>
  <c r="AA30" i="451"/>
  <c r="Z30" i="451"/>
  <c r="Y30" i="451"/>
  <c r="Y90" i="451"/>
  <c r="X90" i="451"/>
  <c r="Z127" i="451"/>
  <c r="Y127" i="451"/>
  <c r="X127" i="451"/>
  <c r="AO117" i="447"/>
  <c r="BK118" i="447"/>
  <c r="BK122" i="447"/>
  <c r="AO128" i="447"/>
  <c r="AR130" i="447"/>
  <c r="BI137" i="447"/>
  <c r="U17" i="450"/>
  <c r="W17" i="450"/>
  <c r="Z34" i="450"/>
  <c r="AA34" i="450"/>
  <c r="Z46" i="450"/>
  <c r="AA46" i="450"/>
  <c r="Y145" i="450"/>
  <c r="AA145" i="450"/>
  <c r="AA184" i="450"/>
  <c r="Z184" i="450"/>
  <c r="Y184" i="450"/>
  <c r="X184" i="450"/>
  <c r="Y189" i="450"/>
  <c r="X189" i="450"/>
  <c r="AA95" i="451"/>
  <c r="Z95" i="451"/>
  <c r="Y95" i="451"/>
  <c r="X95" i="451"/>
  <c r="BJ109" i="447"/>
  <c r="BI116" i="447"/>
  <c r="AS117" i="447"/>
  <c r="AR128" i="447"/>
  <c r="AT130" i="447"/>
  <c r="AS136" i="447"/>
  <c r="BJ137" i="447"/>
  <c r="AP139" i="447"/>
  <c r="AQ139" i="447" s="1"/>
  <c r="BT140" i="447"/>
  <c r="BQ144" i="447"/>
  <c r="Y25" i="448"/>
  <c r="Y143" i="448"/>
  <c r="X229" i="448"/>
  <c r="Y58" i="449"/>
  <c r="Y90" i="449"/>
  <c r="Y122" i="449"/>
  <c r="X139" i="449"/>
  <c r="Y170" i="449"/>
  <c r="Z218" i="449"/>
  <c r="Y218" i="449"/>
  <c r="X218" i="449"/>
  <c r="Y227" i="449"/>
  <c r="X231" i="449"/>
  <c r="Z28" i="450"/>
  <c r="AA28" i="450"/>
  <c r="Y28" i="450"/>
  <c r="Z90" i="450"/>
  <c r="AA90" i="450"/>
  <c r="Y90" i="450"/>
  <c r="X41" i="451"/>
  <c r="Y41" i="451"/>
  <c r="X48" i="451"/>
  <c r="AA48" i="451"/>
  <c r="Z48" i="451"/>
  <c r="Y48" i="451"/>
  <c r="AA122" i="451"/>
  <c r="Z122" i="451"/>
  <c r="Y122" i="451"/>
  <c r="X122" i="451"/>
  <c r="Z239" i="451"/>
  <c r="X239" i="451"/>
  <c r="BN144" i="447"/>
  <c r="Y197" i="448"/>
  <c r="S13" i="449"/>
  <c r="AA66" i="450"/>
  <c r="Y66" i="450"/>
  <c r="Y80" i="450"/>
  <c r="Z80" i="450"/>
  <c r="Z28" i="451"/>
  <c r="Y28" i="451"/>
  <c r="X88" i="451"/>
  <c r="AA88" i="451"/>
  <c r="Z88" i="451"/>
  <c r="Y88" i="451"/>
  <c r="Y137" i="451"/>
  <c r="X137" i="451"/>
  <c r="AA140" i="451"/>
  <c r="Z140" i="451"/>
  <c r="Y140" i="451"/>
  <c r="X140" i="451"/>
  <c r="Y185" i="451"/>
  <c r="X185" i="451"/>
  <c r="Z85" i="452"/>
  <c r="Y85" i="452"/>
  <c r="AA121" i="452"/>
  <c r="Z121" i="452"/>
  <c r="Y121" i="452"/>
  <c r="X121" i="452"/>
  <c r="Z174" i="452"/>
  <c r="Y174" i="452"/>
  <c r="X174" i="452"/>
  <c r="Y184" i="452"/>
  <c r="X184" i="452"/>
  <c r="Y235" i="452"/>
  <c r="X235" i="452"/>
  <c r="Z25" i="453"/>
  <c r="AA25" i="453"/>
  <c r="X25" i="453"/>
  <c r="Y25" i="453"/>
  <c r="AA59" i="453"/>
  <c r="Y59" i="453"/>
  <c r="Z59" i="453"/>
  <c r="X59" i="453"/>
  <c r="Y189" i="453"/>
  <c r="X189" i="453"/>
  <c r="Z212" i="453"/>
  <c r="Y212" i="453"/>
  <c r="X212" i="453"/>
  <c r="Z220" i="453"/>
  <c r="Y220" i="453"/>
  <c r="X220" i="453"/>
  <c r="AA75" i="454"/>
  <c r="Y75" i="454"/>
  <c r="X112" i="454"/>
  <c r="Z112" i="454"/>
  <c r="Y112" i="454"/>
  <c r="Y186" i="449"/>
  <c r="Y224" i="449"/>
  <c r="Y232" i="449"/>
  <c r="Y243" i="449"/>
  <c r="Y100" i="450"/>
  <c r="Z102" i="450"/>
  <c r="Y159" i="450"/>
  <c r="X173" i="450"/>
  <c r="AA174" i="450"/>
  <c r="Y185" i="450"/>
  <c r="AA186" i="450"/>
  <c r="Y193" i="450"/>
  <c r="AA194" i="450"/>
  <c r="X200" i="450"/>
  <c r="Z201" i="450"/>
  <c r="X218" i="450"/>
  <c r="Y24" i="451"/>
  <c r="Z27" i="451"/>
  <c r="AA37" i="451"/>
  <c r="Y42" i="451"/>
  <c r="Z44" i="451"/>
  <c r="X49" i="451"/>
  <c r="Y57" i="451"/>
  <c r="AA62" i="451"/>
  <c r="Y68" i="451"/>
  <c r="Y80" i="451"/>
  <c r="AA87" i="451"/>
  <c r="Z100" i="451"/>
  <c r="Z109" i="451"/>
  <c r="X111" i="451"/>
  <c r="Z116" i="451"/>
  <c r="AA119" i="451"/>
  <c r="X125" i="451"/>
  <c r="Z132" i="451"/>
  <c r="X138" i="451"/>
  <c r="Z148" i="451"/>
  <c r="AA151" i="451"/>
  <c r="X154" i="451"/>
  <c r="Y157" i="451"/>
  <c r="X159" i="451"/>
  <c r="AA197" i="451"/>
  <c r="Z197" i="451"/>
  <c r="Y197" i="451"/>
  <c r="X197" i="451"/>
  <c r="X232" i="451"/>
  <c r="AA232" i="451"/>
  <c r="Y232" i="451"/>
  <c r="X236" i="451"/>
  <c r="AA236" i="451"/>
  <c r="Z236" i="451"/>
  <c r="Y236" i="451"/>
  <c r="AA31" i="452"/>
  <c r="Z31" i="452"/>
  <c r="Y31" i="452"/>
  <c r="X31" i="452"/>
  <c r="Z116" i="452"/>
  <c r="X116" i="452"/>
  <c r="Y160" i="452"/>
  <c r="X160" i="452"/>
  <c r="AA195" i="452"/>
  <c r="Z195" i="452"/>
  <c r="Y195" i="452"/>
  <c r="X195" i="452"/>
  <c r="AA85" i="453"/>
  <c r="Y85" i="453"/>
  <c r="AA193" i="453"/>
  <c r="Z193" i="453"/>
  <c r="Y193" i="453"/>
  <c r="X193" i="453"/>
  <c r="Z185" i="450"/>
  <c r="AA188" i="450"/>
  <c r="Z193" i="450"/>
  <c r="Y200" i="450"/>
  <c r="Y209" i="450"/>
  <c r="AA238" i="450"/>
  <c r="X240" i="450"/>
  <c r="AA244" i="450"/>
  <c r="AA246" i="450"/>
  <c r="AA24" i="451"/>
  <c r="AA42" i="451"/>
  <c r="AA44" i="451"/>
  <c r="Z51" i="451"/>
  <c r="X55" i="451"/>
  <c r="X82" i="451"/>
  <c r="Y84" i="451"/>
  <c r="X108" i="451"/>
  <c r="Y111" i="451"/>
  <c r="X113" i="451"/>
  <c r="Y125" i="451"/>
  <c r="Y138" i="451"/>
  <c r="X145" i="451"/>
  <c r="Y154" i="451"/>
  <c r="Z157" i="451"/>
  <c r="AA175" i="451"/>
  <c r="Z175" i="451"/>
  <c r="Y175" i="451"/>
  <c r="X175" i="451"/>
  <c r="Z203" i="451"/>
  <c r="X203" i="451"/>
  <c r="AA61" i="452"/>
  <c r="Y61" i="452"/>
  <c r="X203" i="452"/>
  <c r="AA203" i="452"/>
  <c r="Z203" i="452"/>
  <c r="Y203" i="452"/>
  <c r="Z214" i="452"/>
  <c r="Y214" i="452"/>
  <c r="X214" i="452"/>
  <c r="Y163" i="453"/>
  <c r="X163" i="453"/>
  <c r="AA80" i="451"/>
  <c r="Y82" i="451"/>
  <c r="Z84" i="451"/>
  <c r="X99" i="451"/>
  <c r="Y108" i="451"/>
  <c r="Z111" i="451"/>
  <c r="X115" i="451"/>
  <c r="X120" i="451"/>
  <c r="Z125" i="451"/>
  <c r="X131" i="451"/>
  <c r="Z138" i="451"/>
  <c r="X147" i="451"/>
  <c r="X152" i="451"/>
  <c r="Z154" i="451"/>
  <c r="X171" i="451"/>
  <c r="Z183" i="451"/>
  <c r="Y183" i="451"/>
  <c r="X183" i="451"/>
  <c r="Z190" i="451"/>
  <c r="X190" i="451"/>
  <c r="X24" i="452"/>
  <c r="Y24" i="452"/>
  <c r="Z38" i="452"/>
  <c r="Y38" i="452"/>
  <c r="X38" i="452"/>
  <c r="X80" i="452"/>
  <c r="Y80" i="452"/>
  <c r="Y96" i="452"/>
  <c r="X96" i="452"/>
  <c r="Z172" i="452"/>
  <c r="X172" i="452"/>
  <c r="AA189" i="452"/>
  <c r="Z189" i="452"/>
  <c r="Y189" i="452"/>
  <c r="X189" i="452"/>
  <c r="AA77" i="453"/>
  <c r="Y77" i="453"/>
  <c r="X77" i="453"/>
  <c r="Z77" i="453"/>
  <c r="AA156" i="453"/>
  <c r="Y156" i="453"/>
  <c r="X161" i="453"/>
  <c r="Z161" i="453"/>
  <c r="Y76" i="450"/>
  <c r="AA209" i="450"/>
  <c r="AA82" i="451"/>
  <c r="AA84" i="451"/>
  <c r="Z108" i="451"/>
  <c r="AA230" i="451"/>
  <c r="Y230" i="451"/>
  <c r="AA53" i="452"/>
  <c r="Z53" i="452"/>
  <c r="Y53" i="452"/>
  <c r="X53" i="452"/>
  <c r="X87" i="452"/>
  <c r="AA87" i="452"/>
  <c r="Z87" i="452"/>
  <c r="Y87" i="452"/>
  <c r="AA111" i="452"/>
  <c r="Z111" i="452"/>
  <c r="Y111" i="452"/>
  <c r="X111" i="452"/>
  <c r="AA123" i="452"/>
  <c r="Z123" i="452"/>
  <c r="Y123" i="452"/>
  <c r="X123" i="452"/>
  <c r="AA212" i="452"/>
  <c r="Z212" i="452"/>
  <c r="X212" i="452"/>
  <c r="Z228" i="452"/>
  <c r="X228" i="452"/>
  <c r="Z237" i="452"/>
  <c r="AA237" i="452"/>
  <c r="Y237" i="452"/>
  <c r="X237" i="452"/>
  <c r="Z150" i="453"/>
  <c r="Y150" i="453"/>
  <c r="X210" i="449"/>
  <c r="X230" i="449"/>
  <c r="AA240" i="450"/>
  <c r="X50" i="451"/>
  <c r="Y52" i="451"/>
  <c r="AA55" i="451"/>
  <c r="X69" i="451"/>
  <c r="AA199" i="451"/>
  <c r="Z199" i="451"/>
  <c r="Y199" i="451"/>
  <c r="X199" i="451"/>
  <c r="Z206" i="451"/>
  <c r="X206" i="451"/>
  <c r="AA234" i="451"/>
  <c r="Z234" i="451"/>
  <c r="Y234" i="451"/>
  <c r="Z36" i="452"/>
  <c r="AA36" i="452"/>
  <c r="X36" i="452"/>
  <c r="Y59" i="452"/>
  <c r="X59" i="452"/>
  <c r="Z134" i="452"/>
  <c r="Y134" i="452"/>
  <c r="X134" i="452"/>
  <c r="AA193" i="452"/>
  <c r="Z193" i="452"/>
  <c r="Y193" i="452"/>
  <c r="X193" i="452"/>
  <c r="Z136" i="453"/>
  <c r="Y136" i="453"/>
  <c r="X136" i="453"/>
  <c r="AA136" i="453"/>
  <c r="Z181" i="451"/>
  <c r="Y181" i="451"/>
  <c r="X181" i="451"/>
  <c r="AA194" i="451"/>
  <c r="Z194" i="451"/>
  <c r="Y194" i="451"/>
  <c r="X194" i="451"/>
  <c r="Z43" i="452"/>
  <c r="AA43" i="452"/>
  <c r="Y43" i="452"/>
  <c r="X43" i="452"/>
  <c r="AA107" i="452"/>
  <c r="Y107" i="452"/>
  <c r="X93" i="453"/>
  <c r="Z93" i="453"/>
  <c r="AA93" i="453"/>
  <c r="Y93" i="453"/>
  <c r="AA103" i="453"/>
  <c r="Y103" i="453"/>
  <c r="AA119" i="453"/>
  <c r="Y119" i="453"/>
  <c r="Z164" i="451"/>
  <c r="X170" i="451"/>
  <c r="Y173" i="451"/>
  <c r="Y186" i="451"/>
  <c r="X204" i="451"/>
  <c r="X214" i="451"/>
  <c r="Y218" i="451"/>
  <c r="AA220" i="451"/>
  <c r="Y23" i="452"/>
  <c r="Z25" i="452"/>
  <c r="X28" i="452"/>
  <c r="AA29" i="452"/>
  <c r="X44" i="452"/>
  <c r="Y46" i="452"/>
  <c r="AA52" i="452"/>
  <c r="X54" i="452"/>
  <c r="X60" i="452"/>
  <c r="X62" i="452"/>
  <c r="Y67" i="452"/>
  <c r="AA70" i="452"/>
  <c r="X73" i="452"/>
  <c r="X75" i="452"/>
  <c r="X86" i="452"/>
  <c r="X91" i="452"/>
  <c r="AA92" i="452"/>
  <c r="AA94" i="452"/>
  <c r="AA109" i="452"/>
  <c r="AA133" i="452"/>
  <c r="AA159" i="452"/>
  <c r="AA171" i="452"/>
  <c r="AA183" i="452"/>
  <c r="AA188" i="452"/>
  <c r="Y190" i="452"/>
  <c r="X196" i="452"/>
  <c r="Z204" i="452"/>
  <c r="X220" i="452"/>
  <c r="AA221" i="452"/>
  <c r="X47" i="453"/>
  <c r="Z47" i="453"/>
  <c r="AA57" i="453"/>
  <c r="Y57" i="453"/>
  <c r="Z86" i="453"/>
  <c r="Y86" i="453"/>
  <c r="X91" i="453"/>
  <c r="Z91" i="453"/>
  <c r="Z94" i="453"/>
  <c r="Y94" i="453"/>
  <c r="X134" i="453"/>
  <c r="AA134" i="453"/>
  <c r="Z134" i="453"/>
  <c r="Y134" i="453"/>
  <c r="X159" i="453"/>
  <c r="Y159" i="453"/>
  <c r="AA243" i="452"/>
  <c r="Z243" i="452"/>
  <c r="Z29" i="453"/>
  <c r="AA29" i="453"/>
  <c r="X29" i="453"/>
  <c r="AA35" i="453"/>
  <c r="Y35" i="453"/>
  <c r="AA75" i="453"/>
  <c r="Y75" i="453"/>
  <c r="X75" i="453"/>
  <c r="X148" i="453"/>
  <c r="AA148" i="453"/>
  <c r="Z148" i="453"/>
  <c r="Y148" i="453"/>
  <c r="X46" i="454"/>
  <c r="Z46" i="454"/>
  <c r="Y46" i="454"/>
  <c r="Z85" i="454"/>
  <c r="AA85" i="454"/>
  <c r="Y85" i="454"/>
  <c r="X85" i="454"/>
  <c r="X163" i="451"/>
  <c r="Z170" i="451"/>
  <c r="AA55" i="453"/>
  <c r="Y55" i="453"/>
  <c r="X55" i="453"/>
  <c r="Z63" i="453"/>
  <c r="AA63" i="453"/>
  <c r="Y63" i="453"/>
  <c r="X89" i="453"/>
  <c r="Z89" i="453"/>
  <c r="AA111" i="453"/>
  <c r="Y111" i="453"/>
  <c r="Z157" i="453"/>
  <c r="Y157" i="453"/>
  <c r="X157" i="453"/>
  <c r="Z173" i="453"/>
  <c r="AA173" i="453"/>
  <c r="X62" i="454"/>
  <c r="Z62" i="454"/>
  <c r="Y62" i="454"/>
  <c r="Z73" i="454"/>
  <c r="AA73" i="454"/>
  <c r="Y73" i="454"/>
  <c r="X73" i="454"/>
  <c r="Z220" i="454"/>
  <c r="AA220" i="454"/>
  <c r="Y220" i="454"/>
  <c r="X220" i="454"/>
  <c r="AA227" i="454"/>
  <c r="X227" i="454"/>
  <c r="Z227" i="454"/>
  <c r="Y227" i="454"/>
  <c r="X231" i="454"/>
  <c r="AA231" i="454"/>
  <c r="Z231" i="454"/>
  <c r="Y231" i="454"/>
  <c r="Z188" i="451"/>
  <c r="X40" i="452"/>
  <c r="AA62" i="452"/>
  <c r="AA77" i="452"/>
  <c r="X110" i="452"/>
  <c r="X118" i="452"/>
  <c r="Z119" i="452"/>
  <c r="AA143" i="452"/>
  <c r="AA167" i="452"/>
  <c r="X176" i="452"/>
  <c r="A22" i="453"/>
  <c r="AA127" i="453"/>
  <c r="Z191" i="453"/>
  <c r="AA191" i="453"/>
  <c r="Y191" i="453"/>
  <c r="X191" i="453"/>
  <c r="X195" i="453"/>
  <c r="AA195" i="453"/>
  <c r="Z195" i="453"/>
  <c r="Y195" i="453"/>
  <c r="X242" i="451"/>
  <c r="X244" i="451"/>
  <c r="X246" i="451"/>
  <c r="X70" i="452"/>
  <c r="X94" i="452"/>
  <c r="Z27" i="453"/>
  <c r="AA27" i="453"/>
  <c r="X27" i="453"/>
  <c r="AA61" i="453"/>
  <c r="Y61" i="453"/>
  <c r="AA73" i="453"/>
  <c r="Y73" i="453"/>
  <c r="X73" i="453"/>
  <c r="Z155" i="453"/>
  <c r="AA155" i="453"/>
  <c r="Y155" i="453"/>
  <c r="AA165" i="453"/>
  <c r="AA236" i="453"/>
  <c r="X236" i="453"/>
  <c r="X180" i="451"/>
  <c r="AB17" i="452"/>
  <c r="AB20" i="452" s="1"/>
  <c r="X103" i="452"/>
  <c r="Y105" i="452"/>
  <c r="X209" i="452"/>
  <c r="X211" i="452"/>
  <c r="X138" i="453"/>
  <c r="Z138" i="453"/>
  <c r="Y138" i="453"/>
  <c r="Z204" i="453"/>
  <c r="Y204" i="453"/>
  <c r="X204" i="453"/>
  <c r="AA233" i="453"/>
  <c r="Z233" i="453"/>
  <c r="Y233" i="453"/>
  <c r="X233" i="453"/>
  <c r="Z29" i="454"/>
  <c r="AA29" i="454"/>
  <c r="Y29" i="454"/>
  <c r="X29" i="454"/>
  <c r="AB17" i="454"/>
  <c r="AB20" i="454" s="1"/>
  <c r="AA188" i="453"/>
  <c r="N13" i="454"/>
  <c r="Y51" i="454"/>
  <c r="X71" i="454"/>
  <c r="Y102" i="454"/>
  <c r="Y113" i="454"/>
  <c r="Z153" i="454"/>
  <c r="AA163" i="454"/>
  <c r="Z223" i="454"/>
  <c r="X139" i="453"/>
  <c r="Y141" i="453"/>
  <c r="Z166" i="453"/>
  <c r="X179" i="453"/>
  <c r="Y205" i="453"/>
  <c r="Y213" i="453"/>
  <c r="Y215" i="453"/>
  <c r="X31" i="454"/>
  <c r="Y36" i="454"/>
  <c r="Z37" i="454"/>
  <c r="Z45" i="454"/>
  <c r="Y55" i="454"/>
  <c r="Y60" i="454"/>
  <c r="Z61" i="454"/>
  <c r="X74" i="454"/>
  <c r="Z102" i="454"/>
  <c r="Y106" i="454"/>
  <c r="AA128" i="454"/>
  <c r="Y192" i="454"/>
  <c r="X194" i="454"/>
  <c r="Z243" i="454"/>
  <c r="X245" i="454"/>
  <c r="X77" i="454"/>
  <c r="X93" i="454"/>
  <c r="X101" i="454"/>
  <c r="AA141" i="453"/>
  <c r="Z169" i="453"/>
  <c r="AA215" i="453"/>
  <c r="Z217" i="453"/>
  <c r="X225" i="453"/>
  <c r="V13" i="454"/>
  <c r="A22" i="454"/>
  <c r="Y64" i="454"/>
  <c r="Y77" i="454"/>
  <c r="X79" i="454"/>
  <c r="Y88" i="454"/>
  <c r="Y93" i="454"/>
  <c r="X95" i="454"/>
  <c r="Y101" i="454"/>
  <c r="X123" i="454"/>
  <c r="X129" i="454"/>
  <c r="Y216" i="454"/>
  <c r="X218" i="454"/>
  <c r="X222" i="454"/>
  <c r="Y239" i="454"/>
  <c r="AA245" i="454"/>
  <c r="Y225" i="453"/>
  <c r="Y28" i="454"/>
  <c r="Y32" i="454"/>
  <c r="Y50" i="454"/>
  <c r="Y52" i="454"/>
  <c r="Y70" i="454"/>
  <c r="Y72" i="454"/>
  <c r="Y79" i="454"/>
  <c r="Y84" i="454"/>
  <c r="Y95" i="454"/>
  <c r="Y105" i="454"/>
  <c r="Y123" i="454"/>
  <c r="Y129" i="454"/>
  <c r="X139" i="454"/>
  <c r="X157" i="454"/>
  <c r="X175" i="454"/>
  <c r="X183" i="454"/>
  <c r="X191" i="454"/>
  <c r="X214" i="454"/>
  <c r="Z216" i="454"/>
  <c r="Y218" i="454"/>
  <c r="Y222" i="454"/>
  <c r="X237" i="454"/>
  <c r="Z239" i="454"/>
  <c r="X41" i="453"/>
  <c r="X69" i="453"/>
  <c r="Y142" i="453"/>
  <c r="Z52" i="454"/>
  <c r="Z70" i="454"/>
  <c r="X111" i="454"/>
  <c r="Z129" i="454"/>
  <c r="X149" i="454"/>
  <c r="Y175" i="454"/>
  <c r="Y191" i="454"/>
  <c r="Y214" i="454"/>
  <c r="AA216" i="454"/>
  <c r="Z218" i="454"/>
  <c r="AA222" i="454"/>
  <c r="Y237" i="454"/>
  <c r="AA239" i="454"/>
  <c r="Q17" i="453"/>
  <c r="U17" i="452"/>
  <c r="W17" i="452"/>
  <c r="T17" i="449"/>
  <c r="R17" i="449"/>
  <c r="P17" i="448"/>
  <c r="O17" i="448" s="1"/>
  <c r="Q17" i="450"/>
  <c r="S17" i="452"/>
  <c r="R17" i="452" s="1"/>
  <c r="P17" i="454"/>
  <c r="V17" i="454"/>
  <c r="P17" i="430"/>
  <c r="Q17" i="430" s="1"/>
  <c r="S17" i="453"/>
  <c r="T17" i="453" s="1"/>
  <c r="R17" i="454"/>
  <c r="S17" i="430"/>
  <c r="R17" i="430" s="1"/>
  <c r="V17" i="453"/>
  <c r="V17" i="399"/>
  <c r="U17" i="399" s="1"/>
  <c r="M13" i="430"/>
  <c r="Y26" i="430"/>
  <c r="Y36" i="430"/>
  <c r="A22" i="430"/>
  <c r="P17" i="399"/>
  <c r="Q17" i="399" s="1"/>
  <c r="Y45" i="399"/>
  <c r="Y58" i="399"/>
  <c r="Z71" i="399"/>
  <c r="X132" i="399"/>
  <c r="AA149" i="399"/>
  <c r="Y63" i="399"/>
  <c r="AA151" i="399"/>
  <c r="Y65" i="399"/>
  <c r="AA127" i="399"/>
  <c r="Z142" i="399"/>
  <c r="X94" i="399"/>
  <c r="Y114" i="399"/>
  <c r="Y42" i="399"/>
  <c r="Y28" i="399"/>
  <c r="X58" i="399"/>
  <c r="Y71" i="399"/>
  <c r="X126" i="399"/>
  <c r="X45" i="399"/>
  <c r="Y121" i="399"/>
  <c r="Z151" i="399"/>
  <c r="Z65" i="399"/>
  <c r="AA99" i="399"/>
  <c r="Y113" i="399"/>
  <c r="X121" i="399"/>
  <c r="X141" i="399"/>
  <c r="Z101" i="399"/>
  <c r="X111" i="399"/>
  <c r="Z94" i="399"/>
  <c r="Z63" i="399"/>
  <c r="Z141" i="399"/>
  <c r="AA113" i="399"/>
  <c r="Z145" i="399"/>
  <c r="Y147" i="399"/>
  <c r="X137" i="399"/>
  <c r="Y119" i="399"/>
  <c r="Z57" i="399"/>
  <c r="X102" i="399"/>
  <c r="AA73" i="399"/>
  <c r="Y49" i="399"/>
  <c r="Y149" i="399"/>
  <c r="X124" i="399"/>
  <c r="Y96" i="399"/>
  <c r="AA116" i="399"/>
  <c r="V13" i="399"/>
  <c r="A22" i="399"/>
  <c r="Y31" i="399"/>
  <c r="AA35" i="399"/>
  <c r="AA37" i="399"/>
  <c r="Y39" i="399"/>
  <c r="Y50" i="399"/>
  <c r="AA71" i="399"/>
  <c r="X24" i="399"/>
  <c r="Z45" i="399"/>
  <c r="X63" i="399"/>
  <c r="Z129" i="399"/>
  <c r="Y129" i="399"/>
  <c r="AA102" i="399"/>
  <c r="Y34" i="399"/>
  <c r="Y43" i="399"/>
  <c r="X50" i="399"/>
  <c r="Z50" i="399"/>
  <c r="AA126" i="399"/>
  <c r="Y73" i="399"/>
  <c r="AA94" i="399"/>
  <c r="Z69" i="399"/>
  <c r="Z91" i="399"/>
  <c r="X69" i="399"/>
  <c r="AA65" i="399"/>
  <c r="Y132" i="399"/>
  <c r="Y101" i="399"/>
  <c r="AA58" i="399"/>
  <c r="X113" i="399"/>
  <c r="AA147" i="399"/>
  <c r="Z137" i="399"/>
  <c r="Z119" i="399"/>
  <c r="AA119" i="399"/>
  <c r="AA124" i="399"/>
  <c r="AA91" i="399"/>
  <c r="Z49" i="399"/>
  <c r="X149" i="399"/>
  <c r="AA43" i="399"/>
  <c r="X142" i="399"/>
  <c r="Z26" i="430"/>
  <c r="Y111" i="448"/>
  <c r="Z76" i="448"/>
  <c r="Y65" i="448"/>
  <c r="AA46" i="448"/>
  <c r="AA30" i="448"/>
  <c r="X148" i="448"/>
  <c r="AA92" i="448"/>
  <c r="L13" i="448"/>
  <c r="S13" i="448"/>
  <c r="Y31" i="448"/>
  <c r="Y32" i="448"/>
  <c r="Y37" i="448"/>
  <c r="X45" i="448"/>
  <c r="X49" i="448"/>
  <c r="Z62" i="448"/>
  <c r="AA64" i="448"/>
  <c r="Y77" i="448"/>
  <c r="X93" i="448"/>
  <c r="AA107" i="448"/>
  <c r="Y109" i="448"/>
  <c r="Y112" i="448"/>
  <c r="Y126" i="448"/>
  <c r="X149" i="448"/>
  <c r="X152" i="448"/>
  <c r="Y153" i="448"/>
  <c r="AA154" i="448"/>
  <c r="AA162" i="448"/>
  <c r="Y177" i="448"/>
  <c r="Y185" i="448"/>
  <c r="Z186" i="448"/>
  <c r="X153" i="448"/>
  <c r="X185" i="448"/>
  <c r="Z146" i="448"/>
  <c r="Y123" i="448"/>
  <c r="Z111" i="448"/>
  <c r="Y61" i="448"/>
  <c r="AA44" i="448"/>
  <c r="Z148" i="448"/>
  <c r="AA120" i="448"/>
  <c r="V13" i="448"/>
  <c r="Y30" i="448"/>
  <c r="Z32" i="448"/>
  <c r="X111" i="448"/>
  <c r="Z153" i="448"/>
  <c r="X161" i="448"/>
  <c r="Z185" i="448"/>
  <c r="Y146" i="448"/>
  <c r="Z123" i="448"/>
  <c r="Z108" i="448"/>
  <c r="Y103" i="448"/>
  <c r="Z84" i="448"/>
  <c r="Z51" i="448"/>
  <c r="AA56" i="448"/>
  <c r="X61" i="448"/>
  <c r="X67" i="448"/>
  <c r="Y76" i="448"/>
  <c r="Y125" i="448"/>
  <c r="Z127" i="448"/>
  <c r="X129" i="448"/>
  <c r="AA137" i="448"/>
  <c r="AA166" i="448"/>
  <c r="V17" i="448"/>
  <c r="W17" i="448" s="1"/>
  <c r="Q17" i="448"/>
  <c r="Z29" i="448"/>
  <c r="AA29" i="448"/>
  <c r="X33" i="448"/>
  <c r="AA35" i="448"/>
  <c r="Y35" i="448"/>
  <c r="X35" i="448"/>
  <c r="X40" i="448"/>
  <c r="AA40" i="448"/>
  <c r="Z40" i="448"/>
  <c r="X63" i="448"/>
  <c r="AA63" i="448"/>
  <c r="AA78" i="448"/>
  <c r="Y78" i="448"/>
  <c r="AA91" i="448"/>
  <c r="X91" i="448"/>
  <c r="Y181" i="448"/>
  <c r="X181" i="448"/>
  <c r="X166" i="448"/>
  <c r="Y134" i="448"/>
  <c r="Z63" i="448"/>
  <c r="Y162" i="448"/>
  <c r="Z58" i="448"/>
  <c r="Z25" i="448"/>
  <c r="Y33" i="448"/>
  <c r="Z36" i="448"/>
  <c r="Y36" i="448"/>
  <c r="X57" i="448"/>
  <c r="Z57" i="448"/>
  <c r="Y57" i="448"/>
  <c r="AA66" i="448"/>
  <c r="Y66" i="448"/>
  <c r="X88" i="448"/>
  <c r="Y88" i="448"/>
  <c r="AA88" i="448"/>
  <c r="Y96" i="448"/>
  <c r="X96" i="448"/>
  <c r="AA98" i="448"/>
  <c r="X131" i="448"/>
  <c r="AA131" i="448"/>
  <c r="X135" i="448"/>
  <c r="AA135" i="448"/>
  <c r="X167" i="448"/>
  <c r="AA167" i="448"/>
  <c r="Z173" i="448"/>
  <c r="Y173" i="448"/>
  <c r="AA186" i="448"/>
  <c r="Y186" i="448"/>
  <c r="AA200" i="448"/>
  <c r="Z200" i="448"/>
  <c r="Y195" i="448"/>
  <c r="Y166" i="448"/>
  <c r="AA134" i="448"/>
  <c r="Z67" i="448"/>
  <c r="AA127" i="448"/>
  <c r="AA156" i="448"/>
  <c r="Y89" i="448"/>
  <c r="Z78" i="448"/>
  <c r="AA28" i="448"/>
  <c r="Y180" i="448"/>
  <c r="Y28" i="448"/>
  <c r="Y29" i="448"/>
  <c r="X34" i="448"/>
  <c r="Z34" i="448"/>
  <c r="Y34" i="448"/>
  <c r="AA34" i="448"/>
  <c r="X36" i="448"/>
  <c r="Z38" i="448"/>
  <c r="X38" i="448"/>
  <c r="Y40" i="448"/>
  <c r="AA41" i="448"/>
  <c r="Y41" i="448"/>
  <c r="AA43" i="448"/>
  <c r="Y43" i="448"/>
  <c r="Y45" i="448"/>
  <c r="AA53" i="448"/>
  <c r="Y54" i="448"/>
  <c r="AA59" i="448"/>
  <c r="X59" i="448"/>
  <c r="AA62" i="448"/>
  <c r="Y62" i="448"/>
  <c r="X64" i="448"/>
  <c r="X66" i="448"/>
  <c r="AA69" i="448"/>
  <c r="X72" i="448"/>
  <c r="Y72" i="448"/>
  <c r="AA72" i="448"/>
  <c r="AA77" i="448"/>
  <c r="X77" i="448"/>
  <c r="AA79" i="448"/>
  <c r="X82" i="448"/>
  <c r="X89" i="448"/>
  <c r="X92" i="448"/>
  <c r="Y92" i="448"/>
  <c r="AA95" i="448"/>
  <c r="AA102" i="448"/>
  <c r="X102" i="448"/>
  <c r="X112" i="448"/>
  <c r="AA126" i="448"/>
  <c r="Y127" i="448"/>
  <c r="Y131" i="448"/>
  <c r="Y135" i="448"/>
  <c r="Y136" i="448"/>
  <c r="Z142" i="448"/>
  <c r="AA142" i="448"/>
  <c r="AA157" i="448"/>
  <c r="X157" i="448"/>
  <c r="Y167" i="448"/>
  <c r="Y168" i="448"/>
  <c r="Y176" i="448"/>
  <c r="X176" i="448"/>
  <c r="AA180" i="448"/>
  <c r="Z180" i="448"/>
  <c r="AA183" i="448"/>
  <c r="Z183" i="448"/>
  <c r="Z196" i="448"/>
  <c r="X196" i="448"/>
  <c r="X200" i="448"/>
  <c r="AA73" i="448"/>
  <c r="X73" i="448"/>
  <c r="AA144" i="448"/>
  <c r="X144" i="448"/>
  <c r="Z184" i="448"/>
  <c r="Y184" i="448"/>
  <c r="X195" i="448"/>
  <c r="Y67" i="448"/>
  <c r="Z156" i="448"/>
  <c r="AA130" i="448"/>
  <c r="Y154" i="448"/>
  <c r="X48" i="448"/>
  <c r="AA48" i="448"/>
  <c r="AA67" i="448"/>
  <c r="AA84" i="448"/>
  <c r="Y84" i="448"/>
  <c r="AA100" i="448"/>
  <c r="X163" i="448"/>
  <c r="AA163" i="448"/>
  <c r="AA192" i="448"/>
  <c r="Z192" i="448"/>
  <c r="AA197" i="448"/>
  <c r="AA195" i="448"/>
  <c r="X127" i="448"/>
  <c r="Z112" i="448"/>
  <c r="Z96" i="448"/>
  <c r="Y91" i="448"/>
  <c r="Z64" i="448"/>
  <c r="X186" i="448"/>
  <c r="Z114" i="448"/>
  <c r="Z98" i="448"/>
  <c r="Z89" i="448"/>
  <c r="Z73" i="448"/>
  <c r="Z66" i="448"/>
  <c r="AA36" i="448"/>
  <c r="AA96" i="448"/>
  <c r="AA25" i="448"/>
  <c r="Z28" i="448"/>
  <c r="Z33" i="448"/>
  <c r="Z37" i="448"/>
  <c r="X37" i="448"/>
  <c r="Y39" i="448"/>
  <c r="Z44" i="448"/>
  <c r="Y44" i="448"/>
  <c r="Z48" i="448"/>
  <c r="AA49" i="448"/>
  <c r="Y49" i="448"/>
  <c r="Y50" i="448"/>
  <c r="AA50" i="448"/>
  <c r="Z52" i="448"/>
  <c r="Y52" i="448"/>
  <c r="Y68" i="448"/>
  <c r="AA68" i="448"/>
  <c r="AA85" i="448"/>
  <c r="X85" i="448"/>
  <c r="AA101" i="448"/>
  <c r="X101" i="448"/>
  <c r="AA110" i="448"/>
  <c r="Y110" i="448"/>
  <c r="Z131" i="448"/>
  <c r="X133" i="448"/>
  <c r="AA133" i="448"/>
  <c r="Z135" i="448"/>
  <c r="Z137" i="448"/>
  <c r="Y137" i="448"/>
  <c r="Y139" i="448"/>
  <c r="Z152" i="448"/>
  <c r="Y152" i="448"/>
  <c r="X154" i="448"/>
  <c r="Z163" i="448"/>
  <c r="X165" i="448"/>
  <c r="AA165" i="448"/>
  <c r="Z167" i="448"/>
  <c r="Z169" i="448"/>
  <c r="Y169" i="448"/>
  <c r="X184" i="448"/>
  <c r="Z187" i="448"/>
  <c r="X187" i="448"/>
  <c r="Y192" i="448"/>
  <c r="Z197" i="448"/>
  <c r="Y200" i="448"/>
  <c r="X25" i="448"/>
  <c r="AA45" i="448"/>
  <c r="X56" i="448"/>
  <c r="AA61" i="448"/>
  <c r="X76" i="448"/>
  <c r="Y80" i="448"/>
  <c r="AA94" i="448"/>
  <c r="Y120" i="448"/>
  <c r="X123" i="448"/>
  <c r="X130" i="448"/>
  <c r="X162" i="448"/>
  <c r="Z176" i="448"/>
  <c r="X197" i="448"/>
  <c r="Y64" i="448"/>
  <c r="X79" i="448"/>
  <c r="X103" i="448"/>
  <c r="Y201" i="448"/>
  <c r="Y32" i="430"/>
  <c r="Y28" i="430"/>
  <c r="N13" i="430"/>
  <c r="Y27" i="430"/>
  <c r="Z25" i="430"/>
  <c r="X24" i="430"/>
  <c r="X25" i="430"/>
  <c r="X26" i="430"/>
  <c r="AA26" i="430"/>
  <c r="Z27" i="430"/>
  <c r="V13" i="430"/>
  <c r="X27" i="430"/>
  <c r="Z23" i="399"/>
  <c r="Y29" i="399"/>
  <c r="Z31" i="399"/>
  <c r="Z41" i="399"/>
  <c r="Y44" i="399"/>
  <c r="X29" i="399"/>
  <c r="Z29" i="399"/>
  <c r="Z37" i="399"/>
  <c r="Y23" i="399"/>
  <c r="Z34" i="399"/>
  <c r="X25" i="399"/>
  <c r="Y26" i="399"/>
  <c r="Z32" i="399"/>
  <c r="X32" i="399"/>
  <c r="Z40" i="399"/>
  <c r="Y41" i="399"/>
  <c r="Y36" i="399"/>
  <c r="X37" i="399"/>
  <c r="X23" i="399"/>
  <c r="Y25" i="399"/>
  <c r="X31" i="399"/>
  <c r="Z26" i="399"/>
  <c r="X41" i="399"/>
  <c r="Z25" i="399"/>
  <c r="AA47" i="399"/>
  <c r="Z35" i="399"/>
  <c r="Y37" i="399"/>
  <c r="AA36" i="399"/>
  <c r="X35" i="399"/>
  <c r="X36" i="399"/>
  <c r="AA26" i="399"/>
  <c r="X39" i="399"/>
  <c r="X38" i="399"/>
  <c r="X40" i="399"/>
  <c r="BE15" i="342"/>
  <c r="BE16" i="342"/>
  <c r="BE21" i="342"/>
  <c r="AV64" i="444"/>
  <c r="AW64" i="444" s="1"/>
  <c r="BQ64" i="444"/>
  <c r="BP64" i="444"/>
  <c r="BR64" i="444"/>
  <c r="AT64" i="444"/>
  <c r="BL64" i="444"/>
  <c r="BN64" i="444"/>
  <c r="BM64" i="444"/>
  <c r="AP64" i="444"/>
  <c r="AQ64" i="444" s="1"/>
  <c r="BO64" i="444"/>
  <c r="BT64" i="444"/>
  <c r="AS64" i="444"/>
  <c r="AO64" i="444"/>
  <c r="AU64" i="444"/>
  <c r="BS64" i="444"/>
  <c r="AR64" i="444"/>
  <c r="BP142" i="446"/>
  <c r="AV142" i="446"/>
  <c r="AW142" i="446" s="1"/>
  <c r="AP142" i="446"/>
  <c r="AQ142" i="446" s="1"/>
  <c r="BO142" i="446"/>
  <c r="BT142" i="446"/>
  <c r="AU142" i="446"/>
  <c r="BN142" i="446"/>
  <c r="BM142" i="446"/>
  <c r="AR142" i="446"/>
  <c r="AS142" i="446"/>
  <c r="BS142" i="446"/>
  <c r="BQ142" i="446"/>
  <c r="BR142" i="446"/>
  <c r="BL142" i="446"/>
  <c r="AO142" i="446"/>
  <c r="AT142" i="446"/>
  <c r="BJ39" i="447"/>
  <c r="BB12" i="447"/>
  <c r="BB14" i="447" s="1"/>
  <c r="AY12" i="447"/>
  <c r="AY14" i="447" s="1"/>
  <c r="BK39" i="447"/>
  <c r="BO12" i="447"/>
  <c r="BO14" i="447" s="1"/>
  <c r="BI39" i="447"/>
  <c r="BL12" i="447"/>
  <c r="BL14" i="447" s="1"/>
  <c r="BN50" i="447"/>
  <c r="AR50" i="447"/>
  <c r="BT50" i="447"/>
  <c r="BM50" i="447"/>
  <c r="AO50" i="447"/>
  <c r="BR50" i="447"/>
  <c r="BP50" i="447"/>
  <c r="AV50" i="447"/>
  <c r="AW50" i="447" s="1"/>
  <c r="AT50" i="447"/>
  <c r="BL50" i="447"/>
  <c r="AU50" i="447"/>
  <c r="AP50" i="447"/>
  <c r="AQ50" i="447" s="1"/>
  <c r="BQ50" i="447"/>
  <c r="AS50" i="447"/>
  <c r="BO50" i="447"/>
  <c r="AE17" i="447"/>
  <c r="AE21" i="447"/>
  <c r="BI101" i="447"/>
  <c r="BK101" i="447"/>
  <c r="BJ101" i="447"/>
  <c r="BP114" i="447"/>
  <c r="BT114" i="447"/>
  <c r="BL114" i="447"/>
  <c r="AV114" i="447"/>
  <c r="AW114" i="447" s="1"/>
  <c r="AT114" i="447"/>
  <c r="BM114" i="447"/>
  <c r="AR114" i="447"/>
  <c r="AP114" i="447"/>
  <c r="AQ114" i="447" s="1"/>
  <c r="BQ114" i="447"/>
  <c r="AS114" i="447"/>
  <c r="BN114" i="447"/>
  <c r="AU114" i="447"/>
  <c r="BR114" i="447"/>
  <c r="BS114" i="447"/>
  <c r="AO114" i="447"/>
  <c r="BP118" i="447"/>
  <c r="AV118" i="447"/>
  <c r="AW118" i="447" s="1"/>
  <c r="AP118" i="447"/>
  <c r="AQ118" i="447" s="1"/>
  <c r="BQ118" i="447"/>
  <c r="AU118" i="447"/>
  <c r="BO118" i="447"/>
  <c r="AR118" i="447"/>
  <c r="BT118" i="447"/>
  <c r="BL118" i="447"/>
  <c r="BR118" i="447"/>
  <c r="AT118" i="447"/>
  <c r="BN118" i="447"/>
  <c r="BM118" i="447"/>
  <c r="AS118" i="447"/>
  <c r="AO118" i="447"/>
  <c r="BS118" i="447"/>
  <c r="Y124" i="448"/>
  <c r="X124" i="448"/>
  <c r="Z124" i="448"/>
  <c r="Y230" i="448"/>
  <c r="Z230" i="448"/>
  <c r="Z79" i="451"/>
  <c r="Y79" i="451"/>
  <c r="X79" i="451"/>
  <c r="AA79" i="451"/>
  <c r="T246" i="452"/>
  <c r="T244" i="452"/>
  <c r="T242" i="452"/>
  <c r="T240" i="452"/>
  <c r="T238" i="452"/>
  <c r="T236" i="452"/>
  <c r="W234" i="452"/>
  <c r="Q233" i="452"/>
  <c r="U231" i="452"/>
  <c r="O230" i="452"/>
  <c r="S228" i="452"/>
  <c r="W226" i="452"/>
  <c r="Q225" i="452"/>
  <c r="U223" i="452"/>
  <c r="O222" i="452"/>
  <c r="S220" i="452"/>
  <c r="W218" i="452"/>
  <c r="Q217" i="452"/>
  <c r="U215" i="452"/>
  <c r="O214" i="452"/>
  <c r="S212" i="452"/>
  <c r="W210" i="452"/>
  <c r="Q209" i="452"/>
  <c r="U207" i="452"/>
  <c r="O206" i="452"/>
  <c r="S204" i="452"/>
  <c r="W202" i="452"/>
  <c r="Q201" i="452"/>
  <c r="U199" i="452"/>
  <c r="O198" i="452"/>
  <c r="S196" i="452"/>
  <c r="W194" i="452"/>
  <c r="Q193" i="452"/>
  <c r="U191" i="452"/>
  <c r="O190" i="452"/>
  <c r="S188" i="452"/>
  <c r="W186" i="452"/>
  <c r="Q185" i="452"/>
  <c r="U183" i="452"/>
  <c r="O182" i="452"/>
  <c r="S180" i="452"/>
  <c r="W178" i="452"/>
  <c r="Q177" i="452"/>
  <c r="U175" i="452"/>
  <c r="O174" i="452"/>
  <c r="S172" i="452"/>
  <c r="W170" i="452"/>
  <c r="Q169" i="452"/>
  <c r="U167" i="452"/>
  <c r="O166" i="452"/>
  <c r="S164" i="452"/>
  <c r="W162" i="452"/>
  <c r="Q161" i="452"/>
  <c r="U159" i="452"/>
  <c r="O158" i="452"/>
  <c r="S156" i="452"/>
  <c r="W154" i="452"/>
  <c r="Q153" i="452"/>
  <c r="U151" i="452"/>
  <c r="O150" i="452"/>
  <c r="S148" i="452"/>
  <c r="W146" i="452"/>
  <c r="Q145" i="452"/>
  <c r="U143" i="452"/>
  <c r="O142" i="452"/>
  <c r="S140" i="452"/>
  <c r="W138" i="452"/>
  <c r="Q137" i="452"/>
  <c r="U135" i="452"/>
  <c r="O134" i="452"/>
  <c r="S132" i="452"/>
  <c r="W130" i="452"/>
  <c r="Q129" i="452"/>
  <c r="U127" i="452"/>
  <c r="O126" i="452"/>
  <c r="S124" i="452"/>
  <c r="W122" i="452"/>
  <c r="Q121" i="452"/>
  <c r="U119" i="452"/>
  <c r="O118" i="452"/>
  <c r="S116" i="452"/>
  <c r="W114" i="452"/>
  <c r="Q113" i="452"/>
  <c r="U111" i="452"/>
  <c r="O110" i="452"/>
  <c r="S108" i="452"/>
  <c r="W106" i="452"/>
  <c r="Q105" i="452"/>
  <c r="U103" i="452"/>
  <c r="O102" i="452"/>
  <c r="S100" i="452"/>
  <c r="W98" i="452"/>
  <c r="Q97" i="452"/>
  <c r="U95" i="452"/>
  <c r="O94" i="452"/>
  <c r="S92" i="452"/>
  <c r="W90" i="452"/>
  <c r="Q89" i="452"/>
  <c r="U87" i="452"/>
  <c r="O86" i="452"/>
  <c r="S84" i="452"/>
  <c r="W82" i="452"/>
  <c r="Q81" i="452"/>
  <c r="U79" i="452"/>
  <c r="O78" i="452"/>
  <c r="S76" i="452"/>
  <c r="W74" i="452"/>
  <c r="Q73" i="452"/>
  <c r="U71" i="452"/>
  <c r="O70" i="452"/>
  <c r="S68" i="452"/>
  <c r="W66" i="452"/>
  <c r="Q65" i="452"/>
  <c r="U63" i="452"/>
  <c r="O62" i="452"/>
  <c r="S60" i="452"/>
  <c r="W58" i="452"/>
  <c r="Q57" i="452"/>
  <c r="U55" i="452"/>
  <c r="O54" i="452"/>
  <c r="S52" i="452"/>
  <c r="W50" i="452"/>
  <c r="Q49" i="452"/>
  <c r="U47" i="452"/>
  <c r="O46" i="452"/>
  <c r="S44" i="452"/>
  <c r="W42" i="452"/>
  <c r="Q41" i="452"/>
  <c r="U39" i="452"/>
  <c r="O38" i="452"/>
  <c r="S36" i="452"/>
  <c r="W34" i="452"/>
  <c r="Q33" i="452"/>
  <c r="U31" i="452"/>
  <c r="O30" i="452"/>
  <c r="S28" i="452"/>
  <c r="W26" i="452"/>
  <c r="Q25" i="452"/>
  <c r="U23" i="452"/>
  <c r="S245" i="452"/>
  <c r="V242" i="452"/>
  <c r="Q240" i="452"/>
  <c r="S237" i="452"/>
  <c r="U234" i="452"/>
  <c r="V232" i="452"/>
  <c r="R230" i="452"/>
  <c r="S227" i="452"/>
  <c r="O225" i="452"/>
  <c r="P223" i="452"/>
  <c r="T220" i="452"/>
  <c r="T217" i="452"/>
  <c r="V215" i="452"/>
  <c r="R213" i="452"/>
  <c r="P210" i="452"/>
  <c r="Q208" i="452"/>
  <c r="W205" i="452"/>
  <c r="U202" i="452"/>
  <c r="V200" i="452"/>
  <c r="R198" i="452"/>
  <c r="S195" i="452"/>
  <c r="O193" i="452"/>
  <c r="P191" i="452"/>
  <c r="T188" i="452"/>
  <c r="T185" i="452"/>
  <c r="V183" i="452"/>
  <c r="R181" i="452"/>
  <c r="P178" i="452"/>
  <c r="Q176" i="452"/>
  <c r="W173" i="452"/>
  <c r="U170" i="452"/>
  <c r="V168" i="452"/>
  <c r="R166" i="452"/>
  <c r="S163" i="452"/>
  <c r="O161" i="452"/>
  <c r="P159" i="452"/>
  <c r="T156" i="452"/>
  <c r="T153" i="452"/>
  <c r="V151" i="452"/>
  <c r="R149" i="452"/>
  <c r="P146" i="452"/>
  <c r="Q144" i="452"/>
  <c r="W141" i="452"/>
  <c r="U138" i="452"/>
  <c r="V136" i="452"/>
  <c r="R134" i="452"/>
  <c r="S131" i="452"/>
  <c r="O129" i="452"/>
  <c r="P127" i="452"/>
  <c r="T124" i="452"/>
  <c r="T121" i="452"/>
  <c r="V119" i="452"/>
  <c r="R117" i="452"/>
  <c r="P114" i="452"/>
  <c r="Q112" i="452"/>
  <c r="W109" i="452"/>
  <c r="U106" i="452"/>
  <c r="V104" i="452"/>
  <c r="R102" i="452"/>
  <c r="S99" i="452"/>
  <c r="O97" i="452"/>
  <c r="P95" i="452"/>
  <c r="T92" i="452"/>
  <c r="T89" i="452"/>
  <c r="V87" i="452"/>
  <c r="R85" i="452"/>
  <c r="P82" i="452"/>
  <c r="Q80" i="452"/>
  <c r="W77" i="452"/>
  <c r="U74" i="452"/>
  <c r="V72" i="452"/>
  <c r="R70" i="452"/>
  <c r="S67" i="452"/>
  <c r="O65" i="452"/>
  <c r="P63" i="452"/>
  <c r="T60" i="452"/>
  <c r="T57" i="452"/>
  <c r="V55" i="452"/>
  <c r="R53" i="452"/>
  <c r="P50" i="452"/>
  <c r="Q48" i="452"/>
  <c r="W45" i="452"/>
  <c r="U42" i="452"/>
  <c r="V40" i="452"/>
  <c r="R38" i="452"/>
  <c r="S35" i="452"/>
  <c r="O33" i="452"/>
  <c r="P31" i="452"/>
  <c r="T28" i="452"/>
  <c r="T25" i="452"/>
  <c r="V23" i="452"/>
  <c r="W245" i="452"/>
  <c r="W243" i="452"/>
  <c r="W241" i="452"/>
  <c r="W239" i="452"/>
  <c r="W237" i="452"/>
  <c r="W235" i="452"/>
  <c r="U232" i="452"/>
  <c r="V230" i="452"/>
  <c r="R228" i="452"/>
  <c r="S225" i="452"/>
  <c r="O223" i="452"/>
  <c r="P221" i="452"/>
  <c r="T218" i="452"/>
  <c r="T215" i="452"/>
  <c r="V213" i="452"/>
  <c r="R211" i="452"/>
  <c r="P208" i="452"/>
  <c r="Q206" i="452"/>
  <c r="W203" i="452"/>
  <c r="U200" i="452"/>
  <c r="V198" i="452"/>
  <c r="R196" i="452"/>
  <c r="S193" i="452"/>
  <c r="O191" i="452"/>
  <c r="P189" i="452"/>
  <c r="T186" i="452"/>
  <c r="T183" i="452"/>
  <c r="V181" i="452"/>
  <c r="R179" i="452"/>
  <c r="P176" i="452"/>
  <c r="Q174" i="452"/>
  <c r="W171" i="452"/>
  <c r="U168" i="452"/>
  <c r="V166" i="452"/>
  <c r="R164" i="452"/>
  <c r="S161" i="452"/>
  <c r="O159" i="452"/>
  <c r="P157" i="452"/>
  <c r="T154" i="452"/>
  <c r="T151" i="452"/>
  <c r="V149" i="452"/>
  <c r="R147" i="452"/>
  <c r="P144" i="452"/>
  <c r="Q142" i="452"/>
  <c r="W139" i="452"/>
  <c r="U136" i="452"/>
  <c r="V134" i="452"/>
  <c r="R132" i="452"/>
  <c r="S129" i="452"/>
  <c r="O127" i="452"/>
  <c r="P125" i="452"/>
  <c r="T122" i="452"/>
  <c r="T119" i="452"/>
  <c r="V117" i="452"/>
  <c r="R115" i="452"/>
  <c r="P112" i="452"/>
  <c r="Q110" i="452"/>
  <c r="W107" i="452"/>
  <c r="U104" i="452"/>
  <c r="V102" i="452"/>
  <c r="R100" i="452"/>
  <c r="S97" i="452"/>
  <c r="O95" i="452"/>
  <c r="P93" i="452"/>
  <c r="T90" i="452"/>
  <c r="T87" i="452"/>
  <c r="V85" i="452"/>
  <c r="R83" i="452"/>
  <c r="P80" i="452"/>
  <c r="Q78" i="452"/>
  <c r="W75" i="452"/>
  <c r="U72" i="452"/>
  <c r="V70" i="452"/>
  <c r="R68" i="452"/>
  <c r="S65" i="452"/>
  <c r="O63" i="452"/>
  <c r="P61" i="452"/>
  <c r="T58" i="452"/>
  <c r="T55" i="452"/>
  <c r="V53" i="452"/>
  <c r="R51" i="452"/>
  <c r="P48" i="452"/>
  <c r="Q46" i="452"/>
  <c r="W43" i="452"/>
  <c r="U40" i="452"/>
  <c r="V38" i="452"/>
  <c r="R36" i="452"/>
  <c r="S33" i="452"/>
  <c r="O31" i="452"/>
  <c r="P29" i="452"/>
  <c r="T26" i="452"/>
  <c r="T23" i="452"/>
  <c r="U245" i="452"/>
  <c r="P241" i="452"/>
  <c r="S236" i="452"/>
  <c r="T232" i="452"/>
  <c r="Q228" i="452"/>
  <c r="T224" i="452"/>
  <c r="Q220" i="452"/>
  <c r="T216" i="452"/>
  <c r="Q212" i="452"/>
  <c r="T208" i="452"/>
  <c r="Q204" i="452"/>
  <c r="T200" i="452"/>
  <c r="Q196" i="452"/>
  <c r="T192" i="452"/>
  <c r="Q188" i="452"/>
  <c r="T184" i="452"/>
  <c r="Q180" i="452"/>
  <c r="T176" i="452"/>
  <c r="Q172" i="452"/>
  <c r="T168" i="452"/>
  <c r="Q164" i="452"/>
  <c r="T160" i="452"/>
  <c r="Q156" i="452"/>
  <c r="T152" i="452"/>
  <c r="Q148" i="452"/>
  <c r="T144" i="452"/>
  <c r="Q140" i="452"/>
  <c r="T136" i="452"/>
  <c r="Q132" i="452"/>
  <c r="T128" i="452"/>
  <c r="Q124" i="452"/>
  <c r="T120" i="452"/>
  <c r="Q116" i="452"/>
  <c r="T112" i="452"/>
  <c r="Q108" i="452"/>
  <c r="T104" i="452"/>
  <c r="Q100" i="452"/>
  <c r="T96" i="452"/>
  <c r="Q92" i="452"/>
  <c r="T88" i="452"/>
  <c r="Q84" i="452"/>
  <c r="T80" i="452"/>
  <c r="Q76" i="452"/>
  <c r="T72" i="452"/>
  <c r="Q68" i="452"/>
  <c r="T64" i="452"/>
  <c r="Q60" i="452"/>
  <c r="T56" i="452"/>
  <c r="Q52" i="452"/>
  <c r="T48" i="452"/>
  <c r="Q44" i="452"/>
  <c r="T40" i="452"/>
  <c r="Q36" i="452"/>
  <c r="T32" i="452"/>
  <c r="Q28" i="452"/>
  <c r="T24" i="452"/>
  <c r="S242" i="452"/>
  <c r="R236" i="452"/>
  <c r="T227" i="452"/>
  <c r="V220" i="452"/>
  <c r="T213" i="452"/>
  <c r="R208" i="452"/>
  <c r="R201" i="452"/>
  <c r="S191" i="452"/>
  <c r="R186" i="452"/>
  <c r="Q178" i="452"/>
  <c r="P172" i="452"/>
  <c r="T163" i="452"/>
  <c r="V156" i="452"/>
  <c r="T149" i="452"/>
  <c r="R144" i="452"/>
  <c r="R137" i="452"/>
  <c r="S127" i="452"/>
  <c r="R122" i="452"/>
  <c r="Q114" i="452"/>
  <c r="P108" i="452"/>
  <c r="T99" i="452"/>
  <c r="V92" i="452"/>
  <c r="T85" i="452"/>
  <c r="R80" i="452"/>
  <c r="R73" i="452"/>
  <c r="S63" i="452"/>
  <c r="R58" i="452"/>
  <c r="Q50" i="452"/>
  <c r="P44" i="452"/>
  <c r="T35" i="452"/>
  <c r="V28" i="452"/>
  <c r="O245" i="452"/>
  <c r="W240" i="452"/>
  <c r="P233" i="452"/>
  <c r="P227" i="452"/>
  <c r="U220" i="452"/>
  <c r="S213" i="452"/>
  <c r="W207" i="452"/>
  <c r="T198" i="452"/>
  <c r="P190" i="452"/>
  <c r="W185" i="452"/>
  <c r="R234" i="452"/>
  <c r="T219" i="452"/>
  <c r="T211" i="452"/>
  <c r="R202" i="452"/>
  <c r="T187" i="452"/>
  <c r="P177" i="452"/>
  <c r="P153" i="452"/>
  <c r="V132" i="452"/>
  <c r="P113" i="452"/>
  <c r="P89" i="452"/>
  <c r="V68" i="452"/>
  <c r="P49" i="452"/>
  <c r="P25" i="452"/>
  <c r="U239" i="452"/>
  <c r="S229" i="452"/>
  <c r="W215" i="452"/>
  <c r="P206" i="452"/>
  <c r="S197" i="452"/>
  <c r="W183" i="452"/>
  <c r="T171" i="452"/>
  <c r="U164" i="452"/>
  <c r="W159" i="452"/>
  <c r="V155" i="452"/>
  <c r="U140" i="452"/>
  <c r="T134" i="452"/>
  <c r="R128" i="452"/>
  <c r="P124" i="452"/>
  <c r="V115" i="452"/>
  <c r="S103" i="452"/>
  <c r="R98" i="452"/>
  <c r="T93" i="452"/>
  <c r="P84" i="452"/>
  <c r="R72" i="452"/>
  <c r="V67" i="452"/>
  <c r="P62" i="452"/>
  <c r="R56" i="452"/>
  <c r="T43" i="452"/>
  <c r="U36" i="452"/>
  <c r="W31" i="452"/>
  <c r="V27" i="452"/>
  <c r="R240" i="452"/>
  <c r="S215" i="452"/>
  <c r="P164" i="452"/>
  <c r="W143" i="452"/>
  <c r="P137" i="452"/>
  <c r="W119" i="452"/>
  <c r="T109" i="452"/>
  <c r="T101" i="452"/>
  <c r="R89" i="452"/>
  <c r="Q58" i="452"/>
  <c r="S23" i="452"/>
  <c r="R177" i="452"/>
  <c r="W161" i="452"/>
  <c r="Q122" i="452"/>
  <c r="R82" i="452"/>
  <c r="P38" i="452"/>
  <c r="W175" i="452"/>
  <c r="W151" i="452"/>
  <c r="T118" i="452"/>
  <c r="S55" i="452"/>
  <c r="S37" i="452"/>
  <c r="R225" i="452"/>
  <c r="P188" i="452"/>
  <c r="S143" i="452"/>
  <c r="R114" i="452"/>
  <c r="Q106" i="452"/>
  <c r="R97" i="452"/>
  <c r="T78" i="452"/>
  <c r="P70" i="452"/>
  <c r="T59" i="452"/>
  <c r="S29" i="452"/>
  <c r="R224" i="452"/>
  <c r="T179" i="452"/>
  <c r="T165" i="452"/>
  <c r="P100" i="452"/>
  <c r="P73" i="452"/>
  <c r="T51" i="452"/>
  <c r="R42" i="452"/>
  <c r="R25" i="452"/>
  <c r="R193" i="452"/>
  <c r="Q170" i="452"/>
  <c r="T147" i="452"/>
  <c r="R138" i="452"/>
  <c r="R121" i="452"/>
  <c r="W47" i="452"/>
  <c r="P35" i="452"/>
  <c r="P246" i="452"/>
  <c r="P244" i="452"/>
  <c r="P242" i="452"/>
  <c r="P240" i="452"/>
  <c r="P238" i="452"/>
  <c r="P236" i="452"/>
  <c r="S234" i="452"/>
  <c r="W232" i="452"/>
  <c r="Q231" i="452"/>
  <c r="U229" i="452"/>
  <c r="O228" i="452"/>
  <c r="S226" i="452"/>
  <c r="W224" i="452"/>
  <c r="Q223" i="452"/>
  <c r="U221" i="452"/>
  <c r="O220" i="452"/>
  <c r="S218" i="452"/>
  <c r="W216" i="452"/>
  <c r="Q215" i="452"/>
  <c r="U213" i="452"/>
  <c r="O212" i="452"/>
  <c r="S210" i="452"/>
  <c r="W208" i="452"/>
  <c r="Q207" i="452"/>
  <c r="U205" i="452"/>
  <c r="O204" i="452"/>
  <c r="S202" i="452"/>
  <c r="W200" i="452"/>
  <c r="Q199" i="452"/>
  <c r="U197" i="452"/>
  <c r="O196" i="452"/>
  <c r="S194" i="452"/>
  <c r="W192" i="452"/>
  <c r="Q191" i="452"/>
  <c r="U189" i="452"/>
  <c r="O188" i="452"/>
  <c r="S186" i="452"/>
  <c r="W184" i="452"/>
  <c r="Q183" i="452"/>
  <c r="U181" i="452"/>
  <c r="O180" i="452"/>
  <c r="S178" i="452"/>
  <c r="W176" i="452"/>
  <c r="Q175" i="452"/>
  <c r="U173" i="452"/>
  <c r="O172" i="452"/>
  <c r="S170" i="452"/>
  <c r="W168" i="452"/>
  <c r="Q167" i="452"/>
  <c r="U165" i="452"/>
  <c r="O164" i="452"/>
  <c r="S162" i="452"/>
  <c r="W160" i="452"/>
  <c r="Q159" i="452"/>
  <c r="U157" i="452"/>
  <c r="O156" i="452"/>
  <c r="S154" i="452"/>
  <c r="W152" i="452"/>
  <c r="Q151" i="452"/>
  <c r="U149" i="452"/>
  <c r="O148" i="452"/>
  <c r="S146" i="452"/>
  <c r="W144" i="452"/>
  <c r="Q143" i="452"/>
  <c r="U141" i="452"/>
  <c r="O140" i="452"/>
  <c r="S138" i="452"/>
  <c r="W136" i="452"/>
  <c r="Q135" i="452"/>
  <c r="U133" i="452"/>
  <c r="O132" i="452"/>
  <c r="S130" i="452"/>
  <c r="W128" i="452"/>
  <c r="Q127" i="452"/>
  <c r="U125" i="452"/>
  <c r="O124" i="452"/>
  <c r="S122" i="452"/>
  <c r="W120" i="452"/>
  <c r="Q119" i="452"/>
  <c r="U117" i="452"/>
  <c r="O116" i="452"/>
  <c r="S114" i="452"/>
  <c r="W112" i="452"/>
  <c r="Q111" i="452"/>
  <c r="U109" i="452"/>
  <c r="O108" i="452"/>
  <c r="S106" i="452"/>
  <c r="W104" i="452"/>
  <c r="Q103" i="452"/>
  <c r="U101" i="452"/>
  <c r="O100" i="452"/>
  <c r="S98" i="452"/>
  <c r="W96" i="452"/>
  <c r="Q95" i="452"/>
  <c r="U93" i="452"/>
  <c r="O92" i="452"/>
  <c r="S90" i="452"/>
  <c r="W88" i="452"/>
  <c r="Q87" i="452"/>
  <c r="U85" i="452"/>
  <c r="O84" i="452"/>
  <c r="S82" i="452"/>
  <c r="W80" i="452"/>
  <c r="Q79" i="452"/>
  <c r="U77" i="452"/>
  <c r="O76" i="452"/>
  <c r="S74" i="452"/>
  <c r="W72" i="452"/>
  <c r="Q71" i="452"/>
  <c r="U69" i="452"/>
  <c r="O68" i="452"/>
  <c r="S66" i="452"/>
  <c r="W64" i="452"/>
  <c r="Q63" i="452"/>
  <c r="U61" i="452"/>
  <c r="O60" i="452"/>
  <c r="S58" i="452"/>
  <c r="W56" i="452"/>
  <c r="Q55" i="452"/>
  <c r="U53" i="452"/>
  <c r="O52" i="452"/>
  <c r="S50" i="452"/>
  <c r="W48" i="452"/>
  <c r="Q47" i="452"/>
  <c r="U45" i="452"/>
  <c r="O44" i="452"/>
  <c r="S42" i="452"/>
  <c r="W40" i="452"/>
  <c r="Q39" i="452"/>
  <c r="U37" i="452"/>
  <c r="O36" i="452"/>
  <c r="S34" i="452"/>
  <c r="W32" i="452"/>
  <c r="Q31" i="452"/>
  <c r="U29" i="452"/>
  <c r="O28" i="452"/>
  <c r="S26" i="452"/>
  <c r="W24" i="452"/>
  <c r="Q23" i="452"/>
  <c r="V244" i="452"/>
  <c r="Q242" i="452"/>
  <c r="S239" i="452"/>
  <c r="V236" i="452"/>
  <c r="P234" i="452"/>
  <c r="Q232" i="452"/>
  <c r="W229" i="452"/>
  <c r="U226" i="452"/>
  <c r="V224" i="452"/>
  <c r="R222" i="452"/>
  <c r="S219" i="452"/>
  <c r="O217" i="452"/>
  <c r="P215" i="452"/>
  <c r="T212" i="452"/>
  <c r="T209" i="452"/>
  <c r="V207" i="452"/>
  <c r="R205" i="452"/>
  <c r="P202" i="452"/>
  <c r="Q200" i="452"/>
  <c r="W197" i="452"/>
  <c r="U194" i="452"/>
  <c r="V192" i="452"/>
  <c r="R190" i="452"/>
  <c r="S187" i="452"/>
  <c r="O185" i="452"/>
  <c r="P183" i="452"/>
  <c r="T180" i="452"/>
  <c r="T177" i="452"/>
  <c r="V175" i="452"/>
  <c r="R173" i="452"/>
  <c r="P170" i="452"/>
  <c r="Q168" i="452"/>
  <c r="W165" i="452"/>
  <c r="U162" i="452"/>
  <c r="V160" i="452"/>
  <c r="R158" i="452"/>
  <c r="S155" i="452"/>
  <c r="O153" i="452"/>
  <c r="P151" i="452"/>
  <c r="T148" i="452"/>
  <c r="T145" i="452"/>
  <c r="V143" i="452"/>
  <c r="R141" i="452"/>
  <c r="P138" i="452"/>
  <c r="Q136" i="452"/>
  <c r="W133" i="452"/>
  <c r="U130" i="452"/>
  <c r="V128" i="452"/>
  <c r="R126" i="452"/>
  <c r="S123" i="452"/>
  <c r="O121" i="452"/>
  <c r="P119" i="452"/>
  <c r="T116" i="452"/>
  <c r="T113" i="452"/>
  <c r="V111" i="452"/>
  <c r="R109" i="452"/>
  <c r="P106" i="452"/>
  <c r="Q104" i="452"/>
  <c r="W101" i="452"/>
  <c r="U98" i="452"/>
  <c r="V96" i="452"/>
  <c r="R94" i="452"/>
  <c r="S91" i="452"/>
  <c r="O89" i="452"/>
  <c r="P87" i="452"/>
  <c r="T84" i="452"/>
  <c r="T81" i="452"/>
  <c r="V79" i="452"/>
  <c r="R77" i="452"/>
  <c r="P74" i="452"/>
  <c r="Q72" i="452"/>
  <c r="W69" i="452"/>
  <c r="U66" i="452"/>
  <c r="V64" i="452"/>
  <c r="R62" i="452"/>
  <c r="S59" i="452"/>
  <c r="O57" i="452"/>
  <c r="P55" i="452"/>
  <c r="T52" i="452"/>
  <c r="T49" i="452"/>
  <c r="V47" i="452"/>
  <c r="R45" i="452"/>
  <c r="P42" i="452"/>
  <c r="Q40" i="452"/>
  <c r="W37" i="452"/>
  <c r="U34" i="452"/>
  <c r="V32" i="452"/>
  <c r="R30" i="452"/>
  <c r="S27" i="452"/>
  <c r="O25" i="452"/>
  <c r="P23" i="452"/>
  <c r="Q245" i="452"/>
  <c r="Q243" i="452"/>
  <c r="Q241" i="452"/>
  <c r="Q239" i="452"/>
  <c r="Q237" i="452"/>
  <c r="Q235" i="452"/>
  <c r="P232" i="452"/>
  <c r="Q230" i="452"/>
  <c r="W227" i="452"/>
  <c r="U224" i="452"/>
  <c r="V222" i="452"/>
  <c r="R220" i="452"/>
  <c r="S217" i="452"/>
  <c r="O215" i="452"/>
  <c r="P213" i="452"/>
  <c r="T210" i="452"/>
  <c r="T207" i="452"/>
  <c r="V205" i="452"/>
  <c r="R203" i="452"/>
  <c r="P200" i="452"/>
  <c r="Q198" i="452"/>
  <c r="W195" i="452"/>
  <c r="U192" i="452"/>
  <c r="V190" i="452"/>
  <c r="R188" i="452"/>
  <c r="S185" i="452"/>
  <c r="O183" i="452"/>
  <c r="P181" i="452"/>
  <c r="T178" i="452"/>
  <c r="T175" i="452"/>
  <c r="V173" i="452"/>
  <c r="R171" i="452"/>
  <c r="P168" i="452"/>
  <c r="Q166" i="452"/>
  <c r="W163" i="452"/>
  <c r="U160" i="452"/>
  <c r="V158" i="452"/>
  <c r="R156" i="452"/>
  <c r="S153" i="452"/>
  <c r="O151" i="452"/>
  <c r="P149" i="452"/>
  <c r="T146" i="452"/>
  <c r="T143" i="452"/>
  <c r="V141" i="452"/>
  <c r="R139" i="452"/>
  <c r="P136" i="452"/>
  <c r="Q134" i="452"/>
  <c r="W131" i="452"/>
  <c r="U128" i="452"/>
  <c r="V126" i="452"/>
  <c r="R124" i="452"/>
  <c r="S121" i="452"/>
  <c r="O119" i="452"/>
  <c r="P117" i="452"/>
  <c r="T114" i="452"/>
  <c r="T111" i="452"/>
  <c r="V109" i="452"/>
  <c r="R107" i="452"/>
  <c r="P104" i="452"/>
  <c r="Q102" i="452"/>
  <c r="W99" i="452"/>
  <c r="U96" i="452"/>
  <c r="V94" i="452"/>
  <c r="R92" i="452"/>
  <c r="S89" i="452"/>
  <c r="O87" i="452"/>
  <c r="P85" i="452"/>
  <c r="T82" i="452"/>
  <c r="T79" i="452"/>
  <c r="V77" i="452"/>
  <c r="R75" i="452"/>
  <c r="P72" i="452"/>
  <c r="Q70" i="452"/>
  <c r="W67" i="452"/>
  <c r="U64" i="452"/>
  <c r="V62" i="452"/>
  <c r="R60" i="452"/>
  <c r="S57" i="452"/>
  <c r="O55" i="452"/>
  <c r="P53" i="452"/>
  <c r="T50" i="452"/>
  <c r="T47" i="452"/>
  <c r="V45" i="452"/>
  <c r="R43" i="452"/>
  <c r="P40" i="452"/>
  <c r="Q38" i="452"/>
  <c r="W35" i="452"/>
  <c r="U32" i="452"/>
  <c r="V30" i="452"/>
  <c r="R28" i="452"/>
  <c r="S25" i="452"/>
  <c r="O23" i="452"/>
  <c r="S244" i="452"/>
  <c r="T239" i="452"/>
  <c r="O235" i="452"/>
  <c r="R231" i="452"/>
  <c r="O227" i="452"/>
  <c r="R223" i="452"/>
  <c r="O219" i="452"/>
  <c r="R215" i="452"/>
  <c r="O211" i="452"/>
  <c r="R207" i="452"/>
  <c r="O203" i="452"/>
  <c r="R199" i="452"/>
  <c r="O195" i="452"/>
  <c r="R191" i="452"/>
  <c r="O187" i="452"/>
  <c r="R183" i="452"/>
  <c r="O179" i="452"/>
  <c r="R175" i="452"/>
  <c r="O171" i="452"/>
  <c r="R167" i="452"/>
  <c r="O163" i="452"/>
  <c r="R159" i="452"/>
  <c r="O155" i="452"/>
  <c r="R151" i="452"/>
  <c r="O147" i="452"/>
  <c r="R143" i="452"/>
  <c r="O139" i="452"/>
  <c r="R135" i="452"/>
  <c r="O131" i="452"/>
  <c r="R127" i="452"/>
  <c r="O123" i="452"/>
  <c r="R119" i="452"/>
  <c r="O115" i="452"/>
  <c r="R111" i="452"/>
  <c r="O107" i="452"/>
  <c r="R103" i="452"/>
  <c r="O99" i="452"/>
  <c r="R95" i="452"/>
  <c r="O91" i="452"/>
  <c r="R87" i="452"/>
  <c r="O83" i="452"/>
  <c r="R79" i="452"/>
  <c r="O75" i="452"/>
  <c r="R71" i="452"/>
  <c r="O67" i="452"/>
  <c r="R63" i="452"/>
  <c r="O59" i="452"/>
  <c r="R55" i="452"/>
  <c r="O51" i="452"/>
  <c r="R47" i="452"/>
  <c r="O43" i="452"/>
  <c r="R39" i="452"/>
  <c r="O35" i="452"/>
  <c r="R31" i="452"/>
  <c r="O27" i="452"/>
  <c r="R23" i="452"/>
  <c r="U241" i="452"/>
  <c r="U235" i="452"/>
  <c r="P225" i="452"/>
  <c r="P219" i="452"/>
  <c r="U212" i="452"/>
  <c r="S205" i="452"/>
  <c r="W199" i="452"/>
  <c r="T190" i="452"/>
  <c r="P182" i="452"/>
  <c r="W177" i="452"/>
  <c r="V171" i="452"/>
  <c r="P161" i="452"/>
  <c r="P155" i="452"/>
  <c r="U148" i="452"/>
  <c r="S141" i="452"/>
  <c r="W135" i="452"/>
  <c r="T126" i="452"/>
  <c r="P118" i="452"/>
  <c r="W113" i="452"/>
  <c r="V107" i="452"/>
  <c r="P97" i="452"/>
  <c r="P91" i="452"/>
  <c r="U84" i="452"/>
  <c r="S77" i="452"/>
  <c r="W71" i="452"/>
  <c r="T62" i="452"/>
  <c r="P54" i="452"/>
  <c r="W49" i="452"/>
  <c r="V43" i="452"/>
  <c r="P33" i="452"/>
  <c r="P27" i="452"/>
  <c r="W244" i="452"/>
  <c r="S238" i="452"/>
  <c r="S231" i="452"/>
  <c r="R226" i="452"/>
  <c r="Q218" i="452"/>
  <c r="P212" i="452"/>
  <c r="T203" i="452"/>
  <c r="V196" i="452"/>
  <c r="T189" i="452"/>
  <c r="R184" i="452"/>
  <c r="W233" i="452"/>
  <c r="P217" i="452"/>
  <c r="P209" i="452"/>
  <c r="W201" i="452"/>
  <c r="P185" i="452"/>
  <c r="V172" i="452"/>
  <c r="V148" i="452"/>
  <c r="U124" i="452"/>
  <c r="V108" i="452"/>
  <c r="V84" i="452"/>
  <c r="U60" i="452"/>
  <c r="V44" i="452"/>
  <c r="T245" i="452"/>
  <c r="P237" i="452"/>
  <c r="Q226" i="452"/>
  <c r="P211" i="452"/>
  <c r="V204" i="452"/>
  <c r="Q194" i="452"/>
  <c r="P180" i="452"/>
  <c r="R168" i="452"/>
  <c r="V163" i="452"/>
  <c r="P158" i="452"/>
  <c r="R152" i="452"/>
  <c r="T139" i="452"/>
  <c r="U132" i="452"/>
  <c r="W127" i="452"/>
  <c r="V123" i="452"/>
  <c r="U108" i="452"/>
  <c r="T102" i="452"/>
  <c r="R96" i="452"/>
  <c r="P92" i="452"/>
  <c r="V83" i="452"/>
  <c r="S71" i="452"/>
  <c r="R66" i="452"/>
  <c r="T61" i="452"/>
  <c r="P52" i="452"/>
  <c r="R40" i="452"/>
  <c r="V35" i="452"/>
  <c r="P30" i="452"/>
  <c r="R24" i="452"/>
  <c r="R232" i="452"/>
  <c r="R192" i="452"/>
  <c r="S151" i="452"/>
  <c r="P142" i="452"/>
  <c r="S133" i="452"/>
  <c r="T115" i="452"/>
  <c r="R106" i="452"/>
  <c r="Q98" i="452"/>
  <c r="T86" i="452"/>
  <c r="W57" i="452"/>
  <c r="P239" i="452"/>
  <c r="T174" i="452"/>
  <c r="T155" i="452"/>
  <c r="W121" i="452"/>
  <c r="Q74" i="452"/>
  <c r="T37" i="452"/>
  <c r="P174" i="452"/>
  <c r="W137" i="452"/>
  <c r="S93" i="452"/>
  <c r="P51" i="452"/>
  <c r="S246" i="452"/>
  <c r="W223" i="452"/>
  <c r="S157" i="452"/>
  <c r="P132" i="452"/>
  <c r="W111" i="452"/>
  <c r="P105" i="452"/>
  <c r="W87" i="452"/>
  <c r="T77" i="452"/>
  <c r="T69" i="452"/>
  <c r="R57" i="452"/>
  <c r="Q26" i="452"/>
  <c r="P196" i="452"/>
  <c r="R170" i="452"/>
  <c r="T150" i="452"/>
  <c r="W79" i="452"/>
  <c r="S69" i="452"/>
  <c r="R49" i="452"/>
  <c r="Q34" i="452"/>
  <c r="S240" i="452"/>
  <c r="W191" i="452"/>
  <c r="S165" i="452"/>
  <c r="R145" i="452"/>
  <c r="Q130" i="452"/>
  <c r="S117" i="452"/>
  <c r="P46" i="452"/>
  <c r="R33" i="452"/>
  <c r="Y26" i="452"/>
  <c r="X26" i="452"/>
  <c r="AA26" i="452"/>
  <c r="Y64" i="452"/>
  <c r="X64" i="452"/>
  <c r="AA64" i="452"/>
  <c r="Z64" i="452"/>
  <c r="Z89" i="452"/>
  <c r="AA89" i="452"/>
  <c r="Y89" i="452"/>
  <c r="X89" i="452"/>
  <c r="Q90" i="452"/>
  <c r="P179" i="452"/>
  <c r="P67" i="452"/>
  <c r="R185" i="452"/>
  <c r="R74" i="452"/>
  <c r="S119" i="452"/>
  <c r="R50" i="452"/>
  <c r="V227" i="452"/>
  <c r="T173" i="452"/>
  <c r="W97" i="452"/>
  <c r="P139" i="452"/>
  <c r="W246" i="452"/>
  <c r="V51" i="452"/>
  <c r="U76" i="452"/>
  <c r="T107" i="452"/>
  <c r="R136" i="452"/>
  <c r="S167" i="452"/>
  <c r="R210" i="452"/>
  <c r="V36" i="452"/>
  <c r="P121" i="452"/>
  <c r="P198" i="452"/>
  <c r="S181" i="452"/>
  <c r="V211" i="452"/>
  <c r="T237" i="452"/>
  <c r="R41" i="452"/>
  <c r="T67" i="452"/>
  <c r="S95" i="452"/>
  <c r="V124" i="452"/>
  <c r="R154" i="452"/>
  <c r="T181" i="452"/>
  <c r="Q210" i="452"/>
  <c r="O239" i="452"/>
  <c r="V34" i="452"/>
  <c r="V50" i="452"/>
  <c r="V66" i="452"/>
  <c r="V82" i="452"/>
  <c r="V98" i="452"/>
  <c r="V114" i="452"/>
  <c r="V130" i="452"/>
  <c r="V146" i="452"/>
  <c r="V162" i="452"/>
  <c r="V178" i="452"/>
  <c r="V194" i="452"/>
  <c r="V218" i="452"/>
  <c r="V234" i="452"/>
  <c r="U24" i="452"/>
  <c r="R35" i="452"/>
  <c r="P45" i="452"/>
  <c r="V54" i="452"/>
  <c r="P64" i="452"/>
  <c r="T74" i="452"/>
  <c r="R84" i="452"/>
  <c r="Q94" i="452"/>
  <c r="T103" i="452"/>
  <c r="S113" i="452"/>
  <c r="W123" i="452"/>
  <c r="V133" i="452"/>
  <c r="O143" i="452"/>
  <c r="U152" i="452"/>
  <c r="R163" i="452"/>
  <c r="P173" i="452"/>
  <c r="V182" i="452"/>
  <c r="P192" i="452"/>
  <c r="T202" i="452"/>
  <c r="U216" i="452"/>
  <c r="R227" i="452"/>
  <c r="U236" i="452"/>
  <c r="U244" i="452"/>
  <c r="W29" i="452"/>
  <c r="V39" i="452"/>
  <c r="O49" i="452"/>
  <c r="U58" i="452"/>
  <c r="R69" i="452"/>
  <c r="P79" i="452"/>
  <c r="V88" i="452"/>
  <c r="P98" i="452"/>
  <c r="T108" i="452"/>
  <c r="R118" i="452"/>
  <c r="Q128" i="452"/>
  <c r="T137" i="452"/>
  <c r="S147" i="452"/>
  <c r="W157" i="452"/>
  <c r="V167" i="452"/>
  <c r="O177" i="452"/>
  <c r="U186" i="452"/>
  <c r="R197" i="452"/>
  <c r="P207" i="452"/>
  <c r="V216" i="452"/>
  <c r="P226" i="452"/>
  <c r="Q236" i="452"/>
  <c r="V246" i="452"/>
  <c r="Q29" i="452"/>
  <c r="U35" i="452"/>
  <c r="O42" i="452"/>
  <c r="S48" i="452"/>
  <c r="W54" i="452"/>
  <c r="Q61" i="452"/>
  <c r="U67" i="452"/>
  <c r="O74" i="452"/>
  <c r="S80" i="452"/>
  <c r="W86" i="452"/>
  <c r="Q93" i="452"/>
  <c r="U99" i="452"/>
  <c r="O106" i="452"/>
  <c r="S112" i="452"/>
  <c r="W118" i="452"/>
  <c r="Q125" i="452"/>
  <c r="U131" i="452"/>
  <c r="O138" i="452"/>
  <c r="S144" i="452"/>
  <c r="W150" i="452"/>
  <c r="Q157" i="452"/>
  <c r="U163" i="452"/>
  <c r="O170" i="452"/>
  <c r="S176" i="452"/>
  <c r="W182" i="452"/>
  <c r="Q189" i="452"/>
  <c r="U195" i="452"/>
  <c r="O202" i="452"/>
  <c r="S208" i="452"/>
  <c r="W214" i="452"/>
  <c r="Q221" i="452"/>
  <c r="U227" i="452"/>
  <c r="O234" i="452"/>
  <c r="V241" i="452"/>
  <c r="AF17" i="342"/>
  <c r="AB13" i="342"/>
  <c r="BE18" i="342"/>
  <c r="W18" i="342"/>
  <c r="BR18" i="342"/>
  <c r="U18" i="342"/>
  <c r="BB15" i="342"/>
  <c r="BP32" i="342"/>
  <c r="BS32" i="342"/>
  <c r="AS32" i="342"/>
  <c r="AP32" i="342"/>
  <c r="AQ32" i="342" s="1"/>
  <c r="BL32" i="342"/>
  <c r="BM32" i="342"/>
  <c r="BR32" i="342"/>
  <c r="AU32" i="342"/>
  <c r="AO32" i="342"/>
  <c r="AV32" i="342"/>
  <c r="AW32" i="342" s="1"/>
  <c r="BT32" i="342"/>
  <c r="BQ32" i="342"/>
  <c r="AT32" i="342"/>
  <c r="AR32" i="342"/>
  <c r="BN32" i="342"/>
  <c r="BK34" i="342"/>
  <c r="BI34" i="342"/>
  <c r="BR12" i="342"/>
  <c r="BR14" i="342" s="1"/>
  <c r="BJ34" i="342"/>
  <c r="AS45" i="342"/>
  <c r="AP45" i="342"/>
  <c r="AQ45" i="342" s="1"/>
  <c r="BM45" i="342"/>
  <c r="BL45" i="342"/>
  <c r="AT45" i="342"/>
  <c r="AU45" i="342"/>
  <c r="BQ45" i="342"/>
  <c r="BP45" i="342"/>
  <c r="BT45" i="342"/>
  <c r="AR45" i="342"/>
  <c r="AO45" i="342"/>
  <c r="BO45" i="342"/>
  <c r="BN45" i="342"/>
  <c r="BS45" i="342"/>
  <c r="BR45" i="342"/>
  <c r="AY16" i="342"/>
  <c r="AY21" i="342"/>
  <c r="BX21" i="342"/>
  <c r="BY14" i="342"/>
  <c r="BY22" i="342"/>
  <c r="X72" i="399"/>
  <c r="Y72" i="399"/>
  <c r="AA72" i="399"/>
  <c r="Z72" i="399"/>
  <c r="Z103" i="399"/>
  <c r="AA103" i="399"/>
  <c r="X103" i="399"/>
  <c r="AB17" i="430"/>
  <c r="AB20" i="430" s="1"/>
  <c r="BB15" i="444"/>
  <c r="O246" i="454"/>
  <c r="S244" i="454"/>
  <c r="W242" i="454"/>
  <c r="Q241" i="454"/>
  <c r="U239" i="454"/>
  <c r="O238" i="454"/>
  <c r="S236" i="454"/>
  <c r="V234" i="454"/>
  <c r="V232" i="454"/>
  <c r="V230" i="454"/>
  <c r="V228" i="454"/>
  <c r="V226" i="454"/>
  <c r="V224" i="454"/>
  <c r="P244" i="454"/>
  <c r="Q242" i="454"/>
  <c r="W239" i="454"/>
  <c r="U236" i="454"/>
  <c r="U234" i="454"/>
  <c r="P232" i="454"/>
  <c r="S229" i="454"/>
  <c r="U226" i="454"/>
  <c r="Q224" i="454"/>
  <c r="U222" i="454"/>
  <c r="O221" i="454"/>
  <c r="S219" i="454"/>
  <c r="W217" i="454"/>
  <c r="Q216" i="454"/>
  <c r="U214" i="454"/>
  <c r="O213" i="454"/>
  <c r="S211" i="454"/>
  <c r="W209" i="454"/>
  <c r="Q208" i="454"/>
  <c r="U206" i="454"/>
  <c r="O205" i="454"/>
  <c r="S203" i="454"/>
  <c r="W201" i="454"/>
  <c r="Q200" i="454"/>
  <c r="U198" i="454"/>
  <c r="O197" i="454"/>
  <c r="S195" i="454"/>
  <c r="W193" i="454"/>
  <c r="Q192" i="454"/>
  <c r="V244" i="454"/>
  <c r="Q240" i="454"/>
  <c r="R237" i="454"/>
  <c r="O234" i="454"/>
  <c r="V231" i="454"/>
  <c r="Q228" i="454"/>
  <c r="W225" i="454"/>
  <c r="V223" i="454"/>
  <c r="R221" i="454"/>
  <c r="S218" i="454"/>
  <c r="O216" i="454"/>
  <c r="P214" i="454"/>
  <c r="T211" i="454"/>
  <c r="T208" i="454"/>
  <c r="V206" i="454"/>
  <c r="R204" i="454"/>
  <c r="P201" i="454"/>
  <c r="Q199" i="454"/>
  <c r="W196" i="454"/>
  <c r="U193" i="454"/>
  <c r="U191" i="454"/>
  <c r="O190" i="454"/>
  <c r="S188" i="454"/>
  <c r="W186" i="454"/>
  <c r="Q185" i="454"/>
  <c r="U183" i="454"/>
  <c r="O182" i="454"/>
  <c r="S180" i="454"/>
  <c r="W178" i="454"/>
  <c r="Q177" i="454"/>
  <c r="U175" i="454"/>
  <c r="O174" i="454"/>
  <c r="S172" i="454"/>
  <c r="W170" i="454"/>
  <c r="Q169" i="454"/>
  <c r="U167" i="454"/>
  <c r="O166" i="454"/>
  <c r="S164" i="454"/>
  <c r="W162" i="454"/>
  <c r="Q161" i="454"/>
  <c r="U159" i="454"/>
  <c r="O158" i="454"/>
  <c r="S156" i="454"/>
  <c r="W154" i="454"/>
  <c r="Q153" i="454"/>
  <c r="U151" i="454"/>
  <c r="O150" i="454"/>
  <c r="S148" i="454"/>
  <c r="W146" i="454"/>
  <c r="Q145" i="454"/>
  <c r="U143" i="454"/>
  <c r="O142" i="454"/>
  <c r="S140" i="454"/>
  <c r="W138" i="454"/>
  <c r="Q137" i="454"/>
  <c r="U135" i="454"/>
  <c r="O134" i="454"/>
  <c r="S132" i="454"/>
  <c r="W130" i="454"/>
  <c r="Q129" i="454"/>
  <c r="T242" i="454"/>
  <c r="Q238" i="454"/>
  <c r="T234" i="454"/>
  <c r="O230" i="454"/>
  <c r="T226" i="454"/>
  <c r="S222" i="454"/>
  <c r="T218" i="454"/>
  <c r="S214" i="454"/>
  <c r="T210" i="454"/>
  <c r="S206" i="454"/>
  <c r="T202" i="454"/>
  <c r="S198" i="454"/>
  <c r="T194" i="454"/>
  <c r="R191" i="454"/>
  <c r="P188" i="454"/>
  <c r="Q186" i="454"/>
  <c r="W183" i="454"/>
  <c r="U180" i="454"/>
  <c r="V178" i="454"/>
  <c r="R176" i="454"/>
  <c r="S173" i="454"/>
  <c r="O171" i="454"/>
  <c r="P169" i="454"/>
  <c r="T166" i="454"/>
  <c r="T163" i="454"/>
  <c r="V161" i="454"/>
  <c r="R159" i="454"/>
  <c r="P156" i="454"/>
  <c r="Q154" i="454"/>
  <c r="W151" i="454"/>
  <c r="U148" i="454"/>
  <c r="V146" i="454"/>
  <c r="R144" i="454"/>
  <c r="S141" i="454"/>
  <c r="O139" i="454"/>
  <c r="P137" i="454"/>
  <c r="T134" i="454"/>
  <c r="T131" i="454"/>
  <c r="V129" i="454"/>
  <c r="V127" i="454"/>
  <c r="V125" i="454"/>
  <c r="V123" i="454"/>
  <c r="V121" i="454"/>
  <c r="V119" i="454"/>
  <c r="V117" i="454"/>
  <c r="V115" i="454"/>
  <c r="V113" i="454"/>
  <c r="V111" i="454"/>
  <c r="V109" i="454"/>
  <c r="V107" i="454"/>
  <c r="V105" i="454"/>
  <c r="V103" i="454"/>
  <c r="V101" i="454"/>
  <c r="V99" i="454"/>
  <c r="V97" i="454"/>
  <c r="V95" i="454"/>
  <c r="V93" i="454"/>
  <c r="V91" i="454"/>
  <c r="V89" i="454"/>
  <c r="V87" i="454"/>
  <c r="V85" i="454"/>
  <c r="V83" i="454"/>
  <c r="V81" i="454"/>
  <c r="V79" i="454"/>
  <c r="V77" i="454"/>
  <c r="V75" i="454"/>
  <c r="V73" i="454"/>
  <c r="V71" i="454"/>
  <c r="V69" i="454"/>
  <c r="V67" i="454"/>
  <c r="V65" i="454"/>
  <c r="V63" i="454"/>
  <c r="V61" i="454"/>
  <c r="V59" i="454"/>
  <c r="V57" i="454"/>
  <c r="W246" i="454"/>
  <c r="W244" i="454"/>
  <c r="S242" i="454"/>
  <c r="S240" i="454"/>
  <c r="S238" i="454"/>
  <c r="O236" i="454"/>
  <c r="T233" i="454"/>
  <c r="P231" i="454"/>
  <c r="R228" i="454"/>
  <c r="T225" i="454"/>
  <c r="U244" i="454"/>
  <c r="V241" i="454"/>
  <c r="T238" i="454"/>
  <c r="O235" i="454"/>
  <c r="S231" i="454"/>
  <c r="P228" i="454"/>
  <c r="U224" i="454"/>
  <c r="Q222" i="454"/>
  <c r="Q220" i="454"/>
  <c r="Q218" i="454"/>
  <c r="W215" i="454"/>
  <c r="W213" i="454"/>
  <c r="W211" i="454"/>
  <c r="S209" i="454"/>
  <c r="S207" i="454"/>
  <c r="S205" i="454"/>
  <c r="O203" i="454"/>
  <c r="O201" i="454"/>
  <c r="O199" i="454"/>
  <c r="U196" i="454"/>
  <c r="U194" i="454"/>
  <c r="U192" i="454"/>
  <c r="R243" i="454"/>
  <c r="V238" i="454"/>
  <c r="W234" i="454"/>
  <c r="O231" i="454"/>
  <c r="W226" i="454"/>
  <c r="O224" i="454"/>
  <c r="W220" i="454"/>
  <c r="P217" i="454"/>
  <c r="V214" i="454"/>
  <c r="S210" i="454"/>
  <c r="V207" i="454"/>
  <c r="W204" i="454"/>
  <c r="T200" i="454"/>
  <c r="P198" i="454"/>
  <c r="S194" i="454"/>
  <c r="Q191" i="454"/>
  <c r="Q189" i="454"/>
  <c r="Q187" i="454"/>
  <c r="W184" i="454"/>
  <c r="W182" i="454"/>
  <c r="W180" i="454"/>
  <c r="S178" i="454"/>
  <c r="S176" i="454"/>
  <c r="S174" i="454"/>
  <c r="O172" i="454"/>
  <c r="O170" i="454"/>
  <c r="O168" i="454"/>
  <c r="U165" i="454"/>
  <c r="U163" i="454"/>
  <c r="U161" i="454"/>
  <c r="Q159" i="454"/>
  <c r="Q157" i="454"/>
  <c r="Q155" i="454"/>
  <c r="W152" i="454"/>
  <c r="W150" i="454"/>
  <c r="W148" i="454"/>
  <c r="S146" i="454"/>
  <c r="S144" i="454"/>
  <c r="S142" i="454"/>
  <c r="O140" i="454"/>
  <c r="O138" i="454"/>
  <c r="O136" i="454"/>
  <c r="U133" i="454"/>
  <c r="U131" i="454"/>
  <c r="U129" i="454"/>
  <c r="S241" i="454"/>
  <c r="R236" i="454"/>
  <c r="Q231" i="454"/>
  <c r="R225" i="454"/>
  <c r="T220" i="454"/>
  <c r="R215" i="454"/>
  <c r="Q209" i="454"/>
  <c r="T204" i="454"/>
  <c r="R199" i="454"/>
  <c r="Q193" i="454"/>
  <c r="S189" i="454"/>
  <c r="V186" i="454"/>
  <c r="R183" i="454"/>
  <c r="T179" i="454"/>
  <c r="P177" i="454"/>
  <c r="U172" i="454"/>
  <c r="Q170" i="454"/>
  <c r="R167" i="454"/>
  <c r="O163" i="454"/>
  <c r="R160" i="454"/>
  <c r="U156" i="454"/>
  <c r="V153" i="454"/>
  <c r="T150" i="454"/>
  <c r="O147" i="454"/>
  <c r="W143" i="454"/>
  <c r="P140" i="454"/>
  <c r="V137" i="454"/>
  <c r="S133" i="454"/>
  <c r="V130" i="454"/>
  <c r="P128" i="454"/>
  <c r="R125" i="454"/>
  <c r="T122" i="454"/>
  <c r="P120" i="454"/>
  <c r="R117" i="454"/>
  <c r="T114" i="454"/>
  <c r="P112" i="454"/>
  <c r="R109" i="454"/>
  <c r="T106" i="454"/>
  <c r="P104" i="454"/>
  <c r="R101" i="454"/>
  <c r="T98" i="454"/>
  <c r="P96" i="454"/>
  <c r="R93" i="454"/>
  <c r="T90" i="454"/>
  <c r="P88" i="454"/>
  <c r="R85" i="454"/>
  <c r="T82" i="454"/>
  <c r="P80" i="454"/>
  <c r="R77" i="454"/>
  <c r="T74" i="454"/>
  <c r="P72" i="454"/>
  <c r="R69" i="454"/>
  <c r="T66" i="454"/>
  <c r="P64" i="454"/>
  <c r="R61" i="454"/>
  <c r="T58" i="454"/>
  <c r="P56" i="454"/>
  <c r="P54" i="454"/>
  <c r="P52" i="454"/>
  <c r="P50" i="454"/>
  <c r="P48" i="454"/>
  <c r="P46" i="454"/>
  <c r="P44" i="454"/>
  <c r="P42" i="454"/>
  <c r="P40" i="454"/>
  <c r="P38" i="454"/>
  <c r="P36" i="454"/>
  <c r="P34" i="454"/>
  <c r="P32" i="454"/>
  <c r="P30" i="454"/>
  <c r="P28" i="454"/>
  <c r="P26" i="454"/>
  <c r="P24" i="454"/>
  <c r="T245" i="454"/>
  <c r="V237" i="454"/>
  <c r="U233" i="454"/>
  <c r="R229" i="454"/>
  <c r="V225" i="454"/>
  <c r="P221" i="454"/>
  <c r="T217" i="454"/>
  <c r="P213" i="454"/>
  <c r="T209" i="454"/>
  <c r="P205" i="454"/>
  <c r="T201" i="454"/>
  <c r="P197" i="454"/>
  <c r="T193" i="454"/>
  <c r="T189" i="454"/>
  <c r="P243" i="454"/>
  <c r="W232" i="454"/>
  <c r="T223" i="454"/>
  <c r="W218" i="454"/>
  <c r="R211" i="454"/>
  <c r="R206" i="454"/>
  <c r="P202" i="454"/>
  <c r="P196" i="454"/>
  <c r="P190" i="454"/>
  <c r="S185" i="454"/>
  <c r="T181" i="454"/>
  <c r="S177" i="454"/>
  <c r="T173" i="454"/>
  <c r="S169" i="454"/>
  <c r="T165" i="454"/>
  <c r="S161" i="454"/>
  <c r="T157" i="454"/>
  <c r="S153" i="454"/>
  <c r="T149" i="454"/>
  <c r="S145" i="454"/>
  <c r="T141" i="454"/>
  <c r="S137" i="454"/>
  <c r="T133" i="454"/>
  <c r="S129" i="454"/>
  <c r="T244" i="454"/>
  <c r="T237" i="454"/>
  <c r="Q229" i="454"/>
  <c r="O220" i="454"/>
  <c r="W214" i="454"/>
  <c r="R208" i="454"/>
  <c r="W200" i="454"/>
  <c r="O194" i="454"/>
  <c r="R189" i="454"/>
  <c r="O185" i="454"/>
  <c r="P181" i="454"/>
  <c r="U176" i="454"/>
  <c r="Q244" i="454"/>
  <c r="O237" i="454"/>
  <c r="O227" i="454"/>
  <c r="R216" i="454"/>
  <c r="R210" i="454"/>
  <c r="Q197" i="454"/>
  <c r="R192" i="454"/>
  <c r="R187" i="454"/>
  <c r="V182" i="454"/>
  <c r="W179" i="454"/>
  <c r="V174" i="454"/>
  <c r="W171" i="454"/>
  <c r="V166" i="454"/>
  <c r="W163" i="454"/>
  <c r="P216" i="454"/>
  <c r="W194" i="454"/>
  <c r="R181" i="454"/>
  <c r="V176" i="454"/>
  <c r="R166" i="454"/>
  <c r="V160" i="454"/>
  <c r="R156" i="454"/>
  <c r="V152" i="454"/>
  <c r="R148" i="454"/>
  <c r="V144" i="454"/>
  <c r="R140" i="454"/>
  <c r="V136" i="454"/>
  <c r="R132" i="454"/>
  <c r="W128" i="454"/>
  <c r="S126" i="454"/>
  <c r="U123" i="454"/>
  <c r="P121" i="454"/>
  <c r="S118" i="454"/>
  <c r="U115" i="454"/>
  <c r="P113" i="454"/>
  <c r="S110" i="454"/>
  <c r="U107" i="454"/>
  <c r="P105" i="454"/>
  <c r="S102" i="454"/>
  <c r="U99" i="454"/>
  <c r="P97" i="454"/>
  <c r="S94" i="454"/>
  <c r="U91" i="454"/>
  <c r="P89" i="454"/>
  <c r="S86" i="454"/>
  <c r="U83" i="454"/>
  <c r="P81" i="454"/>
  <c r="S78" i="454"/>
  <c r="U75" i="454"/>
  <c r="P73" i="454"/>
  <c r="S70" i="454"/>
  <c r="U67" i="454"/>
  <c r="P65" i="454"/>
  <c r="S62" i="454"/>
  <c r="U59" i="454"/>
  <c r="P57" i="454"/>
  <c r="S54" i="454"/>
  <c r="U51" i="454"/>
  <c r="P49" i="454"/>
  <c r="S46" i="454"/>
  <c r="U43" i="454"/>
  <c r="P41" i="454"/>
  <c r="S38" i="454"/>
  <c r="U35" i="454"/>
  <c r="P33" i="454"/>
  <c r="S30" i="454"/>
  <c r="U27" i="454"/>
  <c r="P25" i="454"/>
  <c r="R246" i="454"/>
  <c r="V221" i="454"/>
  <c r="T215" i="454"/>
  <c r="W208" i="454"/>
  <c r="V201" i="454"/>
  <c r="S191" i="454"/>
  <c r="U186" i="454"/>
  <c r="T177" i="454"/>
  <c r="P171" i="454"/>
  <c r="V167" i="454"/>
  <c r="P162" i="454"/>
  <c r="Q246" i="454"/>
  <c r="W237" i="454"/>
  <c r="W222" i="454"/>
  <c r="T207" i="454"/>
  <c r="V189" i="454"/>
  <c r="V183" i="454"/>
  <c r="R174" i="454"/>
  <c r="S167" i="454"/>
  <c r="Q160" i="454"/>
  <c r="O157" i="454"/>
  <c r="Q152" i="454"/>
  <c r="O149" i="454"/>
  <c r="Q144" i="454"/>
  <c r="O141" i="454"/>
  <c r="Q136" i="454"/>
  <c r="O133" i="454"/>
  <c r="S128" i="454"/>
  <c r="S125" i="454"/>
  <c r="V122" i="454"/>
  <c r="Q120" i="454"/>
  <c r="S117" i="454"/>
  <c r="V114" i="454"/>
  <c r="Q112" i="454"/>
  <c r="S109" i="454"/>
  <c r="V106" i="454"/>
  <c r="Q104" i="454"/>
  <c r="S101" i="454"/>
  <c r="V98" i="454"/>
  <c r="Q96" i="454"/>
  <c r="S93" i="454"/>
  <c r="V90" i="454"/>
  <c r="Q88" i="454"/>
  <c r="S85" i="454"/>
  <c r="V82" i="454"/>
  <c r="Q80" i="454"/>
  <c r="S77" i="454"/>
  <c r="V74" i="454"/>
  <c r="Q72" i="454"/>
  <c r="S69" i="454"/>
  <c r="V66" i="454"/>
  <c r="Q64" i="454"/>
  <c r="S61" i="454"/>
  <c r="V58" i="454"/>
  <c r="Q56" i="454"/>
  <c r="S53" i="454"/>
  <c r="V50" i="454"/>
  <c r="Q48" i="454"/>
  <c r="S45" i="454"/>
  <c r="V42" i="454"/>
  <c r="Q40" i="454"/>
  <c r="S37" i="454"/>
  <c r="V34" i="454"/>
  <c r="Q32" i="454"/>
  <c r="S29" i="454"/>
  <c r="V26" i="454"/>
  <c r="Q24" i="454"/>
  <c r="R238" i="454"/>
  <c r="W229" i="454"/>
  <c r="R185" i="454"/>
  <c r="T180" i="454"/>
  <c r="P170" i="454"/>
  <c r="U166" i="454"/>
  <c r="U162" i="454"/>
  <c r="P158" i="454"/>
  <c r="P152" i="454"/>
  <c r="U146" i="454"/>
  <c r="P133" i="454"/>
  <c r="T125" i="454"/>
  <c r="O121" i="454"/>
  <c r="T117" i="454"/>
  <c r="O113" i="454"/>
  <c r="T109" i="454"/>
  <c r="O105" i="454"/>
  <c r="T101" i="454"/>
  <c r="O97" i="454"/>
  <c r="T93" i="454"/>
  <c r="O89" i="454"/>
  <c r="T85" i="454"/>
  <c r="O81" i="454"/>
  <c r="T77" i="454"/>
  <c r="O73" i="454"/>
  <c r="T69" i="454"/>
  <c r="O65" i="454"/>
  <c r="T61" i="454"/>
  <c r="O57" i="454"/>
  <c r="T53" i="454"/>
  <c r="O49" i="454"/>
  <c r="T45" i="454"/>
  <c r="O41" i="454"/>
  <c r="T37" i="454"/>
  <c r="O33" i="454"/>
  <c r="T29" i="454"/>
  <c r="O25" i="454"/>
  <c r="T156" i="454"/>
  <c r="P146" i="454"/>
  <c r="U142" i="454"/>
  <c r="V135" i="454"/>
  <c r="Q125" i="454"/>
  <c r="W121" i="454"/>
  <c r="Q117" i="454"/>
  <c r="W113" i="454"/>
  <c r="Q109" i="454"/>
  <c r="W105" i="454"/>
  <c r="Q101" i="454"/>
  <c r="W97" i="454"/>
  <c r="Q93" i="454"/>
  <c r="W89" i="454"/>
  <c r="Q85" i="454"/>
  <c r="W81" i="454"/>
  <c r="Q77" i="454"/>
  <c r="W73" i="454"/>
  <c r="Q69" i="454"/>
  <c r="W65" i="454"/>
  <c r="Q61" i="454"/>
  <c r="W57" i="454"/>
  <c r="Q53" i="454"/>
  <c r="W49" i="454"/>
  <c r="Q45" i="454"/>
  <c r="W41" i="454"/>
  <c r="Q37" i="454"/>
  <c r="W33" i="454"/>
  <c r="Q29" i="454"/>
  <c r="W25" i="454"/>
  <c r="P155" i="454"/>
  <c r="V147" i="454"/>
  <c r="P134" i="454"/>
  <c r="R128" i="454"/>
  <c r="O124" i="454"/>
  <c r="U120" i="454"/>
  <c r="O116" i="454"/>
  <c r="U112" i="454"/>
  <c r="O108" i="454"/>
  <c r="U104" i="454"/>
  <c r="O100" i="454"/>
  <c r="U96" i="454"/>
  <c r="O92" i="454"/>
  <c r="U88" i="454"/>
  <c r="O84" i="454"/>
  <c r="U80" i="454"/>
  <c r="O76" i="454"/>
  <c r="U72" i="454"/>
  <c r="O68" i="454"/>
  <c r="U64" i="454"/>
  <c r="O60" i="454"/>
  <c r="U56" i="454"/>
  <c r="O52" i="454"/>
  <c r="U48" i="454"/>
  <c r="O44" i="454"/>
  <c r="U40" i="454"/>
  <c r="O36" i="454"/>
  <c r="U32" i="454"/>
  <c r="O28" i="454"/>
  <c r="U24" i="454"/>
  <c r="P149" i="454"/>
  <c r="V141" i="454"/>
  <c r="P135" i="454"/>
  <c r="V128" i="454"/>
  <c r="R124" i="454"/>
  <c r="W120" i="454"/>
  <c r="R116" i="454"/>
  <c r="W112" i="454"/>
  <c r="R108" i="454"/>
  <c r="W104" i="454"/>
  <c r="R100" i="454"/>
  <c r="W96" i="454"/>
  <c r="R92" i="454"/>
  <c r="W88" i="454"/>
  <c r="R84" i="454"/>
  <c r="W80" i="454"/>
  <c r="R76" i="454"/>
  <c r="W72" i="454"/>
  <c r="R68" i="454"/>
  <c r="W64" i="454"/>
  <c r="R60" i="454"/>
  <c r="W56" i="454"/>
  <c r="R52" i="454"/>
  <c r="W48" i="454"/>
  <c r="R44" i="454"/>
  <c r="W40" i="454"/>
  <c r="R36" i="454"/>
  <c r="W32" i="454"/>
  <c r="R28" i="454"/>
  <c r="W24" i="454"/>
  <c r="S246" i="454"/>
  <c r="O244" i="454"/>
  <c r="O242" i="454"/>
  <c r="O240" i="454"/>
  <c r="U237" i="454"/>
  <c r="U235" i="454"/>
  <c r="P233" i="454"/>
  <c r="R230" i="454"/>
  <c r="T227" i="454"/>
  <c r="P225" i="454"/>
  <c r="T243" i="454"/>
  <c r="P241" i="454"/>
  <c r="S237" i="454"/>
  <c r="P234" i="454"/>
  <c r="U230" i="454"/>
  <c r="S227" i="454"/>
  <c r="W223" i="454"/>
  <c r="W221" i="454"/>
  <c r="W219" i="454"/>
  <c r="S217" i="454"/>
  <c r="S215" i="454"/>
  <c r="S213" i="454"/>
  <c r="O211" i="454"/>
  <c r="O209" i="454"/>
  <c r="O207" i="454"/>
  <c r="U204" i="454"/>
  <c r="U202" i="454"/>
  <c r="U200" i="454"/>
  <c r="Q198" i="454"/>
  <c r="Q196" i="454"/>
  <c r="Q194" i="454"/>
  <c r="V246" i="454"/>
  <c r="P242" i="454"/>
  <c r="P238" i="454"/>
  <c r="W233" i="454"/>
  <c r="S230" i="454"/>
  <c r="O226" i="454"/>
  <c r="Q223" i="454"/>
  <c r="R220" i="454"/>
  <c r="T216" i="454"/>
  <c r="R213" i="454"/>
  <c r="U209" i="454"/>
  <c r="Q207" i="454"/>
  <c r="T203" i="454"/>
  <c r="O200" i="454"/>
  <c r="R197" i="454"/>
  <c r="P193" i="454"/>
  <c r="W190" i="454"/>
  <c r="W188" i="454"/>
  <c r="S186" i="454"/>
  <c r="S184" i="454"/>
  <c r="S182" i="454"/>
  <c r="O180" i="454"/>
  <c r="O178" i="454"/>
  <c r="O176" i="454"/>
  <c r="U173" i="454"/>
  <c r="U171" i="454"/>
  <c r="U169" i="454"/>
  <c r="Q167" i="454"/>
  <c r="Q165" i="454"/>
  <c r="Q163" i="454"/>
  <c r="W160" i="454"/>
  <c r="W158" i="454"/>
  <c r="W156" i="454"/>
  <c r="S154" i="454"/>
  <c r="S152" i="454"/>
  <c r="S150" i="454"/>
  <c r="O148" i="454"/>
  <c r="O146" i="454"/>
  <c r="O144" i="454"/>
  <c r="U141" i="454"/>
  <c r="U139" i="454"/>
  <c r="U137" i="454"/>
  <c r="Q135" i="454"/>
  <c r="Q133" i="454"/>
  <c r="Q131" i="454"/>
  <c r="U246" i="454"/>
  <c r="P240" i="454"/>
  <c r="S235" i="454"/>
  <c r="V229" i="454"/>
  <c r="S224" i="454"/>
  <c r="Q219" i="454"/>
  <c r="T213" i="454"/>
  <c r="S208" i="454"/>
  <c r="Q203" i="454"/>
  <c r="T197" i="454"/>
  <c r="S192" i="454"/>
  <c r="U188" i="454"/>
  <c r="V185" i="454"/>
  <c r="T182" i="454"/>
  <c r="O179" i="454"/>
  <c r="W175" i="454"/>
  <c r="P172" i="454"/>
  <c r="V169" i="454"/>
  <c r="S165" i="454"/>
  <c r="V162" i="454"/>
  <c r="W159" i="454"/>
  <c r="T155" i="454"/>
  <c r="P153" i="454"/>
  <c r="S149" i="454"/>
  <c r="Q146" i="454"/>
  <c r="R143" i="454"/>
  <c r="T139" i="454"/>
  <c r="R136" i="454"/>
  <c r="U132" i="454"/>
  <c r="Q130" i="454"/>
  <c r="R127" i="454"/>
  <c r="T124" i="454"/>
  <c r="P122" i="454"/>
  <c r="R119" i="454"/>
  <c r="T116" i="454"/>
  <c r="P114" i="454"/>
  <c r="R111" i="454"/>
  <c r="T108" i="454"/>
  <c r="P106" i="454"/>
  <c r="R103" i="454"/>
  <c r="T100" i="454"/>
  <c r="P98" i="454"/>
  <c r="R95" i="454"/>
  <c r="T92" i="454"/>
  <c r="P90" i="454"/>
  <c r="R87" i="454"/>
  <c r="T84" i="454"/>
  <c r="P82" i="454"/>
  <c r="R79" i="454"/>
  <c r="T76" i="454"/>
  <c r="P74" i="454"/>
  <c r="R71" i="454"/>
  <c r="T68" i="454"/>
  <c r="P66" i="454"/>
  <c r="R63" i="454"/>
  <c r="T60" i="454"/>
  <c r="P58" i="454"/>
  <c r="V55" i="454"/>
  <c r="V53" i="454"/>
  <c r="V51" i="454"/>
  <c r="V49" i="454"/>
  <c r="V47" i="454"/>
  <c r="V45" i="454"/>
  <c r="V43" i="454"/>
  <c r="V41" i="454"/>
  <c r="V39" i="454"/>
  <c r="V37" i="454"/>
  <c r="V35" i="454"/>
  <c r="V33" i="454"/>
  <c r="V31" i="454"/>
  <c r="V29" i="454"/>
  <c r="V27" i="454"/>
  <c r="V25" i="454"/>
  <c r="V23" i="454"/>
  <c r="R244" i="454"/>
  <c r="T236" i="454"/>
  <c r="Q232" i="454"/>
  <c r="O228" i="454"/>
  <c r="W224" i="454"/>
  <c r="V220" i="454"/>
  <c r="V216" i="454"/>
  <c r="V212" i="454"/>
  <c r="V208" i="454"/>
  <c r="V204" i="454"/>
  <c r="V200" i="454"/>
  <c r="V196" i="454"/>
  <c r="V192" i="454"/>
  <c r="Q188" i="454"/>
  <c r="O241" i="454"/>
  <c r="U231" i="454"/>
  <c r="Q221" i="454"/>
  <c r="R217" i="454"/>
  <c r="O210" i="454"/>
  <c r="V205" i="454"/>
  <c r="R200" i="454"/>
  <c r="R194" i="454"/>
  <c r="P189" i="454"/>
  <c r="T184" i="454"/>
  <c r="Q180" i="454"/>
  <c r="T176" i="454"/>
  <c r="Q172" i="454"/>
  <c r="T168" i="454"/>
  <c r="Q164" i="454"/>
  <c r="T160" i="454"/>
  <c r="Q156" i="454"/>
  <c r="T152" i="454"/>
  <c r="Q148" i="454"/>
  <c r="T144" i="454"/>
  <c r="Q140" i="454"/>
  <c r="T136" i="454"/>
  <c r="Q132" i="454"/>
  <c r="U128" i="454"/>
  <c r="U242" i="454"/>
  <c r="V235" i="454"/>
  <c r="W227" i="454"/>
  <c r="V219" i="454"/>
  <c r="V213" i="454"/>
  <c r="P204" i="454"/>
  <c r="O198" i="454"/>
  <c r="V193" i="454"/>
  <c r="V188" i="454"/>
  <c r="U184" i="454"/>
  <c r="P179" i="454"/>
  <c r="P175" i="454"/>
  <c r="V243" i="454"/>
  <c r="V233" i="454"/>
  <c r="U225" i="454"/>
  <c r="R214" i="454"/>
  <c r="P203" i="454"/>
  <c r="O196" i="454"/>
  <c r="R190" i="454"/>
  <c r="W185" i="454"/>
  <c r="W181" i="454"/>
  <c r="W177" i="454"/>
  <c r="W173" i="454"/>
  <c r="W169" i="454"/>
  <c r="W165" i="454"/>
  <c r="S234" i="454"/>
  <c r="R202" i="454"/>
  <c r="P192" i="454"/>
  <c r="R180" i="454"/>
  <c r="R171" i="454"/>
  <c r="R164" i="454"/>
  <c r="S159" i="454"/>
  <c r="R155" i="454"/>
  <c r="S151" i="454"/>
  <c r="R147" i="454"/>
  <c r="S143" i="454"/>
  <c r="R139" i="454"/>
  <c r="S135" i="454"/>
  <c r="R131" i="454"/>
  <c r="Q128" i="454"/>
  <c r="U125" i="454"/>
  <c r="P123" i="454"/>
  <c r="S120" i="454"/>
  <c r="U117" i="454"/>
  <c r="P115" i="454"/>
  <c r="S112" i="454"/>
  <c r="U109" i="454"/>
  <c r="P107" i="454"/>
  <c r="S104" i="454"/>
  <c r="U101" i="454"/>
  <c r="P99" i="454"/>
  <c r="S96" i="454"/>
  <c r="U93" i="454"/>
  <c r="P91" i="454"/>
  <c r="S88" i="454"/>
  <c r="U85" i="454"/>
  <c r="P83" i="454"/>
  <c r="S80" i="454"/>
  <c r="U77" i="454"/>
  <c r="P75" i="454"/>
  <c r="S72" i="454"/>
  <c r="U69" i="454"/>
  <c r="P67" i="454"/>
  <c r="S64" i="454"/>
  <c r="U61" i="454"/>
  <c r="P59" i="454"/>
  <c r="S56" i="454"/>
  <c r="U53" i="454"/>
  <c r="P51" i="454"/>
  <c r="S48" i="454"/>
  <c r="U45" i="454"/>
  <c r="P43" i="454"/>
  <c r="S40" i="454"/>
  <c r="U37" i="454"/>
  <c r="P35" i="454"/>
  <c r="S32" i="454"/>
  <c r="U29" i="454"/>
  <c r="P27" i="454"/>
  <c r="S24" i="454"/>
  <c r="W245" i="454"/>
  <c r="P220" i="454"/>
  <c r="P212" i="454"/>
  <c r="U205" i="454"/>
  <c r="T199" i="454"/>
  <c r="W189" i="454"/>
  <c r="V184" i="454"/>
  <c r="P176" i="454"/>
  <c r="U170" i="454"/>
  <c r="P166" i="454"/>
  <c r="O161" i="454"/>
  <c r="P245" i="454"/>
  <c r="R231" i="454"/>
  <c r="U221" i="454"/>
  <c r="W206" i="454"/>
  <c r="T186" i="454"/>
  <c r="U182" i="454"/>
  <c r="V173" i="454"/>
  <c r="R165" i="454"/>
  <c r="O159" i="454"/>
  <c r="V156" i="454"/>
  <c r="O151" i="454"/>
  <c r="V148" i="454"/>
  <c r="O143" i="454"/>
  <c r="V140" i="454"/>
  <c r="O135" i="454"/>
  <c r="V132" i="454"/>
  <c r="S127" i="454"/>
  <c r="V124" i="454"/>
  <c r="Q122" i="454"/>
  <c r="S119" i="454"/>
  <c r="V116" i="454"/>
  <c r="Q114" i="454"/>
  <c r="S111" i="454"/>
  <c r="V108" i="454"/>
  <c r="Q106" i="454"/>
  <c r="S103" i="454"/>
  <c r="V100" i="454"/>
  <c r="Q98" i="454"/>
  <c r="S95" i="454"/>
  <c r="V92" i="454"/>
  <c r="Q90" i="454"/>
  <c r="S87" i="454"/>
  <c r="V84" i="454"/>
  <c r="Q82" i="454"/>
  <c r="S79" i="454"/>
  <c r="V76" i="454"/>
  <c r="Q74" i="454"/>
  <c r="S71" i="454"/>
  <c r="V68" i="454"/>
  <c r="Q66" i="454"/>
  <c r="S63" i="454"/>
  <c r="V60" i="454"/>
  <c r="Q58" i="454"/>
  <c r="S55" i="454"/>
  <c r="V52" i="454"/>
  <c r="Q50" i="454"/>
  <c r="S47" i="454"/>
  <c r="V44" i="454"/>
  <c r="Q42" i="454"/>
  <c r="S39" i="454"/>
  <c r="V36" i="454"/>
  <c r="Q34" i="454"/>
  <c r="S31" i="454"/>
  <c r="V28" i="454"/>
  <c r="Q26" i="454"/>
  <c r="S23" i="454"/>
  <c r="Q236" i="454"/>
  <c r="R222" i="454"/>
  <c r="S183" i="454"/>
  <c r="R173" i="454"/>
  <c r="T169" i="454"/>
  <c r="P165" i="454"/>
  <c r="T161" i="454"/>
  <c r="V157" i="454"/>
  <c r="P151" i="454"/>
  <c r="U144" i="454"/>
  <c r="T132" i="454"/>
  <c r="W124" i="454"/>
  <c r="R120" i="454"/>
  <c r="W116" i="454"/>
  <c r="R112" i="454"/>
  <c r="W108" i="454"/>
  <c r="R104" i="454"/>
  <c r="W100" i="454"/>
  <c r="R96" i="454"/>
  <c r="W92" i="454"/>
  <c r="R88" i="454"/>
  <c r="W84" i="454"/>
  <c r="R80" i="454"/>
  <c r="W76" i="454"/>
  <c r="R72" i="454"/>
  <c r="W68" i="454"/>
  <c r="R64" i="454"/>
  <c r="W60" i="454"/>
  <c r="R56" i="454"/>
  <c r="W52" i="454"/>
  <c r="R48" i="454"/>
  <c r="W44" i="454"/>
  <c r="R40" i="454"/>
  <c r="W36" i="454"/>
  <c r="R32" i="454"/>
  <c r="W28" i="454"/>
  <c r="R24" i="454"/>
  <c r="O153" i="454"/>
  <c r="T145" i="454"/>
  <c r="P139" i="454"/>
  <c r="V131" i="454"/>
  <c r="U124" i="454"/>
  <c r="O120" i="454"/>
  <c r="U116" i="454"/>
  <c r="O112" i="454"/>
  <c r="U108" i="454"/>
  <c r="O104" i="454"/>
  <c r="U100" i="454"/>
  <c r="O96" i="454"/>
  <c r="U92" i="454"/>
  <c r="O88" i="454"/>
  <c r="U84" i="454"/>
  <c r="O80" i="454"/>
  <c r="U76" i="454"/>
  <c r="O72" i="454"/>
  <c r="U68" i="454"/>
  <c r="O64" i="454"/>
  <c r="U60" i="454"/>
  <c r="O56" i="454"/>
  <c r="U52" i="454"/>
  <c r="O48" i="454"/>
  <c r="U44" i="454"/>
  <c r="O40" i="454"/>
  <c r="U36" i="454"/>
  <c r="O32" i="454"/>
  <c r="U28" i="454"/>
  <c r="O24" i="454"/>
  <c r="U154" i="454"/>
  <c r="P141" i="454"/>
  <c r="V133" i="454"/>
  <c r="O127" i="454"/>
  <c r="T123" i="454"/>
  <c r="O119" i="454"/>
  <c r="T115" i="454"/>
  <c r="O111" i="454"/>
  <c r="T107" i="454"/>
  <c r="O103" i="454"/>
  <c r="T99" i="454"/>
  <c r="O95" i="454"/>
  <c r="T91" i="454"/>
  <c r="O87" i="454"/>
  <c r="T83" i="454"/>
  <c r="O79" i="454"/>
  <c r="T75" i="454"/>
  <c r="O71" i="454"/>
  <c r="T67" i="454"/>
  <c r="O63" i="454"/>
  <c r="T59" i="454"/>
  <c r="O55" i="454"/>
  <c r="T51" i="454"/>
  <c r="O47" i="454"/>
  <c r="T43" i="454"/>
  <c r="O39" i="454"/>
  <c r="T35" i="454"/>
  <c r="O31" i="454"/>
  <c r="T27" i="454"/>
  <c r="O23" i="454"/>
  <c r="T148" i="454"/>
  <c r="P138" i="454"/>
  <c r="U134" i="454"/>
  <c r="Q127" i="454"/>
  <c r="W123" i="454"/>
  <c r="Q119" i="454"/>
  <c r="W115" i="454"/>
  <c r="Q111" i="454"/>
  <c r="W107" i="454"/>
  <c r="Q103" i="454"/>
  <c r="W99" i="454"/>
  <c r="Q95" i="454"/>
  <c r="W91" i="454"/>
  <c r="Q87" i="454"/>
  <c r="W83" i="454"/>
  <c r="Q79" i="454"/>
  <c r="W75" i="454"/>
  <c r="Q71" i="454"/>
  <c r="W67" i="454"/>
  <c r="Q63" i="454"/>
  <c r="W59" i="454"/>
  <c r="Q55" i="454"/>
  <c r="W51" i="454"/>
  <c r="Q47" i="454"/>
  <c r="W43" i="454"/>
  <c r="Q39" i="454"/>
  <c r="W35" i="454"/>
  <c r="Q31" i="454"/>
  <c r="W27" i="454"/>
  <c r="Q23" i="454"/>
  <c r="P41" i="452"/>
  <c r="T123" i="452"/>
  <c r="R161" i="452"/>
  <c r="U204" i="452"/>
  <c r="T45" i="452"/>
  <c r="P75" i="452"/>
  <c r="P166" i="452"/>
  <c r="M22" i="452"/>
  <c r="W65" i="452"/>
  <c r="R81" i="452"/>
  <c r="P107" i="452"/>
  <c r="W153" i="452"/>
  <c r="W236" i="452"/>
  <c r="P68" i="452"/>
  <c r="P169" i="452"/>
  <c r="W41" i="452"/>
  <c r="S149" i="452"/>
  <c r="R200" i="452"/>
  <c r="S61" i="452"/>
  <c r="P102" i="452"/>
  <c r="R129" i="452"/>
  <c r="R146" i="452"/>
  <c r="R217" i="452"/>
  <c r="P28" i="452"/>
  <c r="T38" i="452"/>
  <c r="V59" i="452"/>
  <c r="U68" i="452"/>
  <c r="R88" i="452"/>
  <c r="V99" i="452"/>
  <c r="P116" i="452"/>
  <c r="R130" i="452"/>
  <c r="V147" i="452"/>
  <c r="R160" i="452"/>
  <c r="U172" i="452"/>
  <c r="Q202" i="452"/>
  <c r="S221" i="452"/>
  <c r="T243" i="452"/>
  <c r="V52" i="452"/>
  <c r="U92" i="452"/>
  <c r="V140" i="452"/>
  <c r="V180" i="452"/>
  <c r="T205" i="452"/>
  <c r="T229" i="452"/>
  <c r="Q186" i="452"/>
  <c r="S199" i="452"/>
  <c r="R216" i="452"/>
  <c r="V228" i="452"/>
  <c r="T241" i="452"/>
  <c r="T30" i="452"/>
  <c r="S45" i="452"/>
  <c r="P59" i="452"/>
  <c r="V75" i="452"/>
  <c r="P86" i="452"/>
  <c r="W103" i="452"/>
  <c r="U116" i="452"/>
  <c r="P129" i="452"/>
  <c r="W145" i="452"/>
  <c r="T158" i="452"/>
  <c r="S173" i="452"/>
  <c r="P187" i="452"/>
  <c r="V203" i="452"/>
  <c r="P214" i="452"/>
  <c r="W231" i="452"/>
  <c r="P243" i="452"/>
  <c r="O29" i="452"/>
  <c r="O37" i="452"/>
  <c r="O45" i="452"/>
  <c r="O53" i="452"/>
  <c r="O61" i="452"/>
  <c r="O69" i="452"/>
  <c r="O77" i="452"/>
  <c r="O85" i="452"/>
  <c r="O93" i="452"/>
  <c r="O101" i="452"/>
  <c r="O109" i="452"/>
  <c r="O117" i="452"/>
  <c r="O125" i="452"/>
  <c r="O133" i="452"/>
  <c r="O141" i="452"/>
  <c r="O149" i="452"/>
  <c r="O157" i="452"/>
  <c r="O165" i="452"/>
  <c r="O173" i="452"/>
  <c r="O181" i="452"/>
  <c r="O189" i="452"/>
  <c r="O197" i="452"/>
  <c r="O205" i="452"/>
  <c r="O213" i="452"/>
  <c r="O221" i="452"/>
  <c r="O229" i="452"/>
  <c r="U237" i="452"/>
  <c r="R246" i="452"/>
  <c r="R27" i="452"/>
  <c r="T31" i="452"/>
  <c r="P37" i="452"/>
  <c r="S41" i="452"/>
  <c r="V46" i="452"/>
  <c r="W51" i="452"/>
  <c r="P56" i="452"/>
  <c r="V61" i="452"/>
  <c r="T66" i="452"/>
  <c r="O71" i="452"/>
  <c r="R76" i="452"/>
  <c r="U80" i="452"/>
  <c r="Q86" i="452"/>
  <c r="R91" i="452"/>
  <c r="T95" i="452"/>
  <c r="P101" i="452"/>
  <c r="S105" i="452"/>
  <c r="V110" i="452"/>
  <c r="W115" i="452"/>
  <c r="P120" i="452"/>
  <c r="V125" i="452"/>
  <c r="T130" i="452"/>
  <c r="O135" i="452"/>
  <c r="R140" i="452"/>
  <c r="U144" i="452"/>
  <c r="Q150" i="452"/>
  <c r="R155" i="452"/>
  <c r="T159" i="452"/>
  <c r="P165" i="452"/>
  <c r="S169" i="452"/>
  <c r="V174" i="452"/>
  <c r="W179" i="452"/>
  <c r="P184" i="452"/>
  <c r="V189" i="452"/>
  <c r="T194" i="452"/>
  <c r="O199" i="452"/>
  <c r="R204" i="452"/>
  <c r="U208" i="452"/>
  <c r="Q214" i="452"/>
  <c r="R219" i="452"/>
  <c r="T223" i="452"/>
  <c r="P229" i="452"/>
  <c r="S233" i="452"/>
  <c r="O238" i="452"/>
  <c r="O242" i="452"/>
  <c r="O246" i="452"/>
  <c r="P26" i="452"/>
  <c r="V31" i="452"/>
  <c r="T36" i="452"/>
  <c r="O41" i="452"/>
  <c r="R46" i="452"/>
  <c r="U50" i="452"/>
  <c r="Q56" i="452"/>
  <c r="R61" i="452"/>
  <c r="T65" i="452"/>
  <c r="P71" i="452"/>
  <c r="S75" i="452"/>
  <c r="V80" i="452"/>
  <c r="W85" i="452"/>
  <c r="P90" i="452"/>
  <c r="V95" i="452"/>
  <c r="T100" i="452"/>
  <c r="O105" i="452"/>
  <c r="R110" i="452"/>
  <c r="U114" i="452"/>
  <c r="Q120" i="452"/>
  <c r="R125" i="452"/>
  <c r="T129" i="452"/>
  <c r="P135" i="452"/>
  <c r="S139" i="452"/>
  <c r="V144" i="452"/>
  <c r="W149" i="452"/>
  <c r="P154" i="452"/>
  <c r="V159" i="452"/>
  <c r="T164" i="452"/>
  <c r="O169" i="452"/>
  <c r="R174" i="452"/>
  <c r="U178" i="452"/>
  <c r="Q184" i="452"/>
  <c r="R189" i="452"/>
  <c r="T193" i="452"/>
  <c r="P199" i="452"/>
  <c r="S203" i="452"/>
  <c r="V208" i="452"/>
  <c r="W213" i="452"/>
  <c r="P218" i="452"/>
  <c r="V223" i="452"/>
  <c r="T228" i="452"/>
  <c r="O233" i="452"/>
  <c r="Q238" i="452"/>
  <c r="S243" i="452"/>
  <c r="O24" i="452"/>
  <c r="Q27" i="452"/>
  <c r="S30" i="452"/>
  <c r="U33" i="452"/>
  <c r="W36" i="452"/>
  <c r="O40" i="452"/>
  <c r="Q43" i="452"/>
  <c r="S46" i="452"/>
  <c r="U49" i="452"/>
  <c r="W52" i="452"/>
  <c r="O56" i="452"/>
  <c r="Q59" i="452"/>
  <c r="S62" i="452"/>
  <c r="U65" i="452"/>
  <c r="W68" i="452"/>
  <c r="O72" i="452"/>
  <c r="Q75" i="452"/>
  <c r="S78" i="452"/>
  <c r="U81" i="452"/>
  <c r="W84" i="452"/>
  <c r="O88" i="452"/>
  <c r="Q91" i="452"/>
  <c r="S94" i="452"/>
  <c r="U97" i="452"/>
  <c r="W100" i="452"/>
  <c r="O104" i="452"/>
  <c r="Q107" i="452"/>
  <c r="S110" i="452"/>
  <c r="U113" i="452"/>
  <c r="W116" i="452"/>
  <c r="O120" i="452"/>
  <c r="Q123" i="452"/>
  <c r="S126" i="452"/>
  <c r="U129" i="452"/>
  <c r="W132" i="452"/>
  <c r="O136" i="452"/>
  <c r="Q139" i="452"/>
  <c r="S142" i="452"/>
  <c r="U145" i="452"/>
  <c r="W148" i="452"/>
  <c r="O152" i="452"/>
  <c r="Q155" i="452"/>
  <c r="S158" i="452"/>
  <c r="U161" i="452"/>
  <c r="W164" i="452"/>
  <c r="O168" i="452"/>
  <c r="Q171" i="452"/>
  <c r="S174" i="452"/>
  <c r="U177" i="452"/>
  <c r="W180" i="452"/>
  <c r="O184" i="452"/>
  <c r="Q187" i="452"/>
  <c r="S190" i="452"/>
  <c r="U193" i="452"/>
  <c r="W196" i="452"/>
  <c r="O200" i="452"/>
  <c r="Q203" i="452"/>
  <c r="S206" i="452"/>
  <c r="U209" i="452"/>
  <c r="W212" i="452"/>
  <c r="O216" i="452"/>
  <c r="Q219" i="452"/>
  <c r="S222" i="452"/>
  <c r="U225" i="452"/>
  <c r="W228" i="452"/>
  <c r="O232" i="452"/>
  <c r="R235" i="452"/>
  <c r="R239" i="452"/>
  <c r="R243" i="452"/>
  <c r="O29" i="454"/>
  <c r="O37" i="454"/>
  <c r="O45" i="454"/>
  <c r="O53" i="454"/>
  <c r="O61" i="454"/>
  <c r="O69" i="454"/>
  <c r="O77" i="454"/>
  <c r="O85" i="454"/>
  <c r="O93" i="454"/>
  <c r="O101" i="454"/>
  <c r="O109" i="454"/>
  <c r="O117" i="454"/>
  <c r="O125" i="454"/>
  <c r="P136" i="454"/>
  <c r="V155" i="454"/>
  <c r="W29" i="454"/>
  <c r="W37" i="454"/>
  <c r="W45" i="454"/>
  <c r="W53" i="454"/>
  <c r="W61" i="454"/>
  <c r="W69" i="454"/>
  <c r="W77" i="454"/>
  <c r="W85" i="454"/>
  <c r="W93" i="454"/>
  <c r="W101" i="454"/>
  <c r="W109" i="454"/>
  <c r="W117" i="454"/>
  <c r="W125" i="454"/>
  <c r="O137" i="454"/>
  <c r="U158" i="454"/>
  <c r="W30" i="454"/>
  <c r="W38" i="454"/>
  <c r="W46" i="454"/>
  <c r="W54" i="454"/>
  <c r="W62" i="454"/>
  <c r="W70" i="454"/>
  <c r="W78" i="454"/>
  <c r="W86" i="454"/>
  <c r="W94" i="454"/>
  <c r="W102" i="454"/>
  <c r="W110" i="454"/>
  <c r="W118" i="454"/>
  <c r="W126" i="454"/>
  <c r="P143" i="454"/>
  <c r="P157" i="454"/>
  <c r="O30" i="454"/>
  <c r="O38" i="454"/>
  <c r="O46" i="454"/>
  <c r="O54" i="454"/>
  <c r="O62" i="454"/>
  <c r="O70" i="454"/>
  <c r="O78" i="454"/>
  <c r="O86" i="454"/>
  <c r="O94" i="454"/>
  <c r="O102" i="454"/>
  <c r="O110" i="454"/>
  <c r="O118" i="454"/>
  <c r="O126" i="454"/>
  <c r="P147" i="454"/>
  <c r="V159" i="454"/>
  <c r="P167" i="454"/>
  <c r="V181" i="454"/>
  <c r="O233" i="454"/>
  <c r="V24" i="454"/>
  <c r="Q30" i="454"/>
  <c r="S35" i="454"/>
  <c r="V40" i="454"/>
  <c r="Q46" i="454"/>
  <c r="S51" i="454"/>
  <c r="V56" i="454"/>
  <c r="Q62" i="454"/>
  <c r="S67" i="454"/>
  <c r="V72" i="454"/>
  <c r="Q78" i="454"/>
  <c r="S83" i="454"/>
  <c r="V88" i="454"/>
  <c r="Q94" i="454"/>
  <c r="S99" i="454"/>
  <c r="V104" i="454"/>
  <c r="Q110" i="454"/>
  <c r="S115" i="454"/>
  <c r="V120" i="454"/>
  <c r="Q126" i="454"/>
  <c r="W133" i="454"/>
  <c r="W141" i="454"/>
  <c r="W149" i="454"/>
  <c r="W157" i="454"/>
  <c r="T170" i="454"/>
  <c r="P184" i="454"/>
  <c r="V211" i="454"/>
  <c r="P239" i="454"/>
  <c r="V163" i="454"/>
  <c r="U174" i="454"/>
  <c r="W187" i="454"/>
  <c r="O202" i="454"/>
  <c r="V217" i="454"/>
  <c r="P23" i="454"/>
  <c r="S28" i="454"/>
  <c r="U33" i="454"/>
  <c r="P39" i="454"/>
  <c r="S44" i="454"/>
  <c r="U49" i="454"/>
  <c r="P55" i="454"/>
  <c r="S60" i="454"/>
  <c r="U65" i="454"/>
  <c r="P71" i="454"/>
  <c r="S76" i="454"/>
  <c r="U81" i="454"/>
  <c r="P87" i="454"/>
  <c r="S92" i="454"/>
  <c r="U97" i="454"/>
  <c r="P103" i="454"/>
  <c r="S108" i="454"/>
  <c r="U113" i="454"/>
  <c r="P119" i="454"/>
  <c r="S124" i="454"/>
  <c r="R129" i="454"/>
  <c r="R137" i="454"/>
  <c r="R145" i="454"/>
  <c r="R153" i="454"/>
  <c r="R161" i="454"/>
  <c r="U178" i="454"/>
  <c r="R195" i="454"/>
  <c r="V164" i="454"/>
  <c r="V172" i="454"/>
  <c r="V180" i="454"/>
  <c r="T188" i="454"/>
  <c r="P200" i="454"/>
  <c r="R218" i="454"/>
  <c r="T239" i="454"/>
  <c r="O177" i="454"/>
  <c r="P186" i="454"/>
  <c r="S196" i="454"/>
  <c r="W210" i="454"/>
  <c r="O222" i="454"/>
  <c r="V239" i="454"/>
  <c r="R130" i="454"/>
  <c r="R138" i="454"/>
  <c r="R146" i="454"/>
  <c r="R154" i="454"/>
  <c r="R162" i="454"/>
  <c r="R170" i="454"/>
  <c r="R178" i="454"/>
  <c r="R186" i="454"/>
  <c r="W198" i="454"/>
  <c r="P208" i="454"/>
  <c r="P219" i="454"/>
  <c r="U238" i="454"/>
  <c r="Q190" i="454"/>
  <c r="T198" i="454"/>
  <c r="T206" i="454"/>
  <c r="T214" i="454"/>
  <c r="T222" i="454"/>
  <c r="Q230" i="454"/>
  <c r="T240" i="454"/>
  <c r="T24" i="454"/>
  <c r="T28" i="454"/>
  <c r="T32" i="454"/>
  <c r="T36" i="454"/>
  <c r="T40" i="454"/>
  <c r="T44" i="454"/>
  <c r="T48" i="454"/>
  <c r="T52" i="454"/>
  <c r="T56" i="454"/>
  <c r="P62" i="454"/>
  <c r="R67" i="454"/>
  <c r="T72" i="454"/>
  <c r="P78" i="454"/>
  <c r="R83" i="454"/>
  <c r="T88" i="454"/>
  <c r="P94" i="454"/>
  <c r="R99" i="454"/>
  <c r="T104" i="454"/>
  <c r="P110" i="454"/>
  <c r="R115" i="454"/>
  <c r="T120" i="454"/>
  <c r="P126" i="454"/>
  <c r="O131" i="454"/>
  <c r="Q138" i="454"/>
  <c r="P145" i="454"/>
  <c r="R151" i="454"/>
  <c r="S157" i="454"/>
  <c r="P164" i="454"/>
  <c r="V170" i="454"/>
  <c r="V177" i="454"/>
  <c r="R184" i="454"/>
  <c r="T190" i="454"/>
  <c r="S200" i="454"/>
  <c r="Q211" i="454"/>
  <c r="T221" i="454"/>
  <c r="S232" i="454"/>
  <c r="W243" i="454"/>
  <c r="O132" i="454"/>
  <c r="S136" i="454"/>
  <c r="W140" i="454"/>
  <c r="W144" i="454"/>
  <c r="Q149" i="454"/>
  <c r="U153" i="454"/>
  <c r="U157" i="454"/>
  <c r="O162" i="454"/>
  <c r="S166" i="454"/>
  <c r="S170" i="454"/>
  <c r="W174" i="454"/>
  <c r="Q179" i="454"/>
  <c r="Q183" i="454"/>
  <c r="U187" i="454"/>
  <c r="O192" i="454"/>
  <c r="V198" i="454"/>
  <c r="R205" i="454"/>
  <c r="R212" i="454"/>
  <c r="U217" i="454"/>
  <c r="T224" i="454"/>
  <c r="T232" i="454"/>
  <c r="S239" i="454"/>
  <c r="O193" i="454"/>
  <c r="S197" i="454"/>
  <c r="S201" i="454"/>
  <c r="W205" i="454"/>
  <c r="Q210" i="454"/>
  <c r="Q214" i="454"/>
  <c r="U218" i="454"/>
  <c r="O223" i="454"/>
  <c r="U228" i="454"/>
  <c r="T235" i="454"/>
  <c r="V242" i="454"/>
  <c r="R226" i="454"/>
  <c r="T231" i="454"/>
  <c r="W236" i="454"/>
  <c r="W240" i="454"/>
  <c r="Q245" i="454"/>
  <c r="U15" i="342"/>
  <c r="U16" i="342"/>
  <c r="BF21" i="342"/>
  <c r="P21" i="342"/>
  <c r="AH17" i="342"/>
  <c r="L16" i="342"/>
  <c r="O15" i="342"/>
  <c r="BJ67" i="342"/>
  <c r="BI67" i="342"/>
  <c r="BK67" i="342"/>
  <c r="BI93" i="342"/>
  <c r="BJ93" i="342"/>
  <c r="BK93" i="342"/>
  <c r="BJ94" i="342"/>
  <c r="BK94" i="342"/>
  <c r="BI94" i="342"/>
  <c r="BJ110" i="342"/>
  <c r="BI110" i="342"/>
  <c r="BK110" i="342"/>
  <c r="BK146" i="342"/>
  <c r="BJ146" i="342"/>
  <c r="BI146" i="342"/>
  <c r="Y23" i="430"/>
  <c r="X23" i="430"/>
  <c r="AA23" i="430"/>
  <c r="Z23" i="430"/>
  <c r="Z53" i="430"/>
  <c r="Y53" i="430"/>
  <c r="AA53" i="430"/>
  <c r="X53" i="430"/>
  <c r="X95" i="430"/>
  <c r="Y95" i="430"/>
  <c r="Z95" i="430"/>
  <c r="AA95" i="430"/>
  <c r="BE15" i="446"/>
  <c r="BP102" i="443"/>
  <c r="BQ102" i="443"/>
  <c r="BT102" i="443"/>
  <c r="BO102" i="443"/>
  <c r="AU102" i="443"/>
  <c r="AP102" i="443"/>
  <c r="AQ102" i="443" s="1"/>
  <c r="BS102" i="443"/>
  <c r="AS102" i="443"/>
  <c r="BM102" i="443"/>
  <c r="BR102" i="443"/>
  <c r="AO102" i="443"/>
  <c r="AR102" i="443"/>
  <c r="AV102" i="443"/>
  <c r="AW102" i="443" s="1"/>
  <c r="BN102" i="443"/>
  <c r="AT102" i="443"/>
  <c r="BL102" i="443"/>
  <c r="BJ135" i="443"/>
  <c r="BI135" i="443"/>
  <c r="BK135" i="443"/>
  <c r="BK123" i="444"/>
  <c r="BJ123" i="444"/>
  <c r="BI123" i="444"/>
  <c r="BJ50" i="445"/>
  <c r="BI50" i="445"/>
  <c r="BB15" i="445"/>
  <c r="BB16" i="445"/>
  <c r="BK129" i="445"/>
  <c r="BI129" i="445"/>
  <c r="BJ129" i="445"/>
  <c r="BK131" i="445"/>
  <c r="BJ131" i="445"/>
  <c r="BI131" i="445"/>
  <c r="BN135" i="445"/>
  <c r="BM135" i="445"/>
  <c r="BO135" i="445"/>
  <c r="BT135" i="445"/>
  <c r="AV135" i="445"/>
  <c r="AW135" i="445" s="1"/>
  <c r="AO135" i="445"/>
  <c r="AT135" i="445"/>
  <c r="BP135" i="445"/>
  <c r="BQ135" i="445"/>
  <c r="AR135" i="445"/>
  <c r="BL135" i="445"/>
  <c r="BR135" i="445"/>
  <c r="AS135" i="445"/>
  <c r="BS135" i="445"/>
  <c r="AU135" i="445"/>
  <c r="AP135" i="445"/>
  <c r="AQ135" i="445" s="1"/>
  <c r="BJ47" i="446"/>
  <c r="BK47" i="446"/>
  <c r="BI47" i="446"/>
  <c r="BJ71" i="446"/>
  <c r="BI71" i="446"/>
  <c r="BK71" i="446"/>
  <c r="BP135" i="342"/>
  <c r="AT135" i="342"/>
  <c r="BM135" i="342"/>
  <c r="AS135" i="342"/>
  <c r="AP135" i="342"/>
  <c r="AQ135" i="342" s="1"/>
  <c r="AV135" i="342"/>
  <c r="AW135" i="342" s="1"/>
  <c r="BQ135" i="342"/>
  <c r="BS135" i="342"/>
  <c r="AR135" i="342"/>
  <c r="BN135" i="342"/>
  <c r="BL135" i="342"/>
  <c r="AU135" i="342"/>
  <c r="BT135" i="342"/>
  <c r="BO135" i="342"/>
  <c r="BR135" i="342"/>
  <c r="AO135" i="342"/>
  <c r="BP143" i="342"/>
  <c r="AS143" i="342"/>
  <c r="BS143" i="342"/>
  <c r="AV143" i="342"/>
  <c r="AW143" i="342" s="1"/>
  <c r="AO143" i="342"/>
  <c r="BN143" i="342"/>
  <c r="AP143" i="342"/>
  <c r="AQ143" i="342" s="1"/>
  <c r="BO143" i="342"/>
  <c r="AT143" i="342"/>
  <c r="BT143" i="342"/>
  <c r="BL143" i="342"/>
  <c r="BM143" i="342"/>
  <c r="AU143" i="342"/>
  <c r="BR143" i="342"/>
  <c r="BQ143" i="342"/>
  <c r="AA224" i="399"/>
  <c r="Y224" i="399"/>
  <c r="X224" i="399"/>
  <c r="Z224" i="399"/>
  <c r="Z228" i="399"/>
  <c r="AA228" i="399"/>
  <c r="X228" i="399"/>
  <c r="Y228" i="399"/>
  <c r="Z48" i="430"/>
  <c r="AA48" i="430"/>
  <c r="Y48" i="430"/>
  <c r="X48" i="430"/>
  <c r="Z153" i="430"/>
  <c r="Y153" i="430"/>
  <c r="AA153" i="430"/>
  <c r="X153" i="430"/>
  <c r="AA199" i="430"/>
  <c r="Z199" i="430"/>
  <c r="Y199" i="430"/>
  <c r="X199" i="430"/>
  <c r="AA208" i="430"/>
  <c r="X208" i="430"/>
  <c r="Z208" i="430"/>
  <c r="Y208" i="430"/>
  <c r="Y223" i="430"/>
  <c r="Z223" i="430"/>
  <c r="AA223" i="430"/>
  <c r="X223" i="430"/>
  <c r="AA227" i="430"/>
  <c r="Z227" i="430"/>
  <c r="Y227" i="430"/>
  <c r="X227" i="430"/>
  <c r="Z244" i="430"/>
  <c r="Y244" i="430"/>
  <c r="X244" i="430"/>
  <c r="AA244" i="430"/>
  <c r="U16" i="444"/>
  <c r="U15" i="444"/>
  <c r="AB13" i="447"/>
  <c r="BO114" i="447"/>
  <c r="X141" i="448"/>
  <c r="AA141" i="448"/>
  <c r="Z141" i="448"/>
  <c r="Y141" i="448"/>
  <c r="X56" i="451"/>
  <c r="Z56" i="451"/>
  <c r="AA56" i="451"/>
  <c r="Y56" i="451"/>
  <c r="X59" i="451"/>
  <c r="Z59" i="451"/>
  <c r="AA59" i="451"/>
  <c r="Y59" i="451"/>
  <c r="Y97" i="451"/>
  <c r="X97" i="451"/>
  <c r="Z97" i="451"/>
  <c r="Y153" i="451"/>
  <c r="X153" i="451"/>
  <c r="Z153" i="451"/>
  <c r="Y161" i="451"/>
  <c r="X161" i="451"/>
  <c r="Z161" i="451"/>
  <c r="AA192" i="451"/>
  <c r="Z192" i="451"/>
  <c r="Y192" i="451"/>
  <c r="X192" i="451"/>
  <c r="Y215" i="451"/>
  <c r="X215" i="451"/>
  <c r="AA215" i="451"/>
  <c r="Z215" i="451"/>
  <c r="AA57" i="452"/>
  <c r="Y57" i="452"/>
  <c r="Z57" i="452"/>
  <c r="X57" i="452"/>
  <c r="W23" i="452"/>
  <c r="T142" i="452"/>
  <c r="W33" i="452"/>
  <c r="S125" i="452"/>
  <c r="T54" i="452"/>
  <c r="S101" i="452"/>
  <c r="U196" i="452"/>
  <c r="P134" i="452"/>
  <c r="S87" i="452"/>
  <c r="S47" i="452"/>
  <c r="R113" i="452"/>
  <c r="V187" i="452"/>
  <c r="R34" i="452"/>
  <c r="R64" i="452"/>
  <c r="W95" i="452"/>
  <c r="P126" i="452"/>
  <c r="T157" i="452"/>
  <c r="W193" i="452"/>
  <c r="P235" i="452"/>
  <c r="P81" i="452"/>
  <c r="V164" i="452"/>
  <c r="T214" i="452"/>
  <c r="P195" i="452"/>
  <c r="P222" i="452"/>
  <c r="R26" i="452"/>
  <c r="T53" i="452"/>
  <c r="Q82" i="452"/>
  <c r="R112" i="452"/>
  <c r="P140" i="452"/>
  <c r="R169" i="452"/>
  <c r="T195" i="452"/>
  <c r="S223" i="452"/>
  <c r="V26" i="452"/>
  <c r="V42" i="452"/>
  <c r="V58" i="452"/>
  <c r="V74" i="452"/>
  <c r="V90" i="452"/>
  <c r="V106" i="452"/>
  <c r="V122" i="452"/>
  <c r="V138" i="452"/>
  <c r="V154" i="452"/>
  <c r="V170" i="452"/>
  <c r="V186" i="452"/>
  <c r="V202" i="452"/>
  <c r="V210" i="452"/>
  <c r="V226" i="452"/>
  <c r="O243" i="452"/>
  <c r="Q30" i="452"/>
  <c r="T39" i="452"/>
  <c r="S49" i="452"/>
  <c r="W59" i="452"/>
  <c r="V69" i="452"/>
  <c r="O79" i="452"/>
  <c r="U88" i="452"/>
  <c r="R99" i="452"/>
  <c r="P109" i="452"/>
  <c r="V118" i="452"/>
  <c r="P128" i="452"/>
  <c r="T138" i="452"/>
  <c r="R148" i="452"/>
  <c r="Q158" i="452"/>
  <c r="T167" i="452"/>
  <c r="S177" i="452"/>
  <c r="W187" i="452"/>
  <c r="V197" i="452"/>
  <c r="O207" i="452"/>
  <c r="R212" i="452"/>
  <c r="Q222" i="452"/>
  <c r="T231" i="452"/>
  <c r="U240" i="452"/>
  <c r="V24" i="452"/>
  <c r="P34" i="452"/>
  <c r="T44" i="452"/>
  <c r="R54" i="452"/>
  <c r="Q64" i="452"/>
  <c r="T73" i="452"/>
  <c r="S83" i="452"/>
  <c r="W93" i="452"/>
  <c r="V103" i="452"/>
  <c r="O113" i="452"/>
  <c r="U122" i="452"/>
  <c r="R133" i="452"/>
  <c r="P143" i="452"/>
  <c r="V152" i="452"/>
  <c r="P162" i="452"/>
  <c r="T172" i="452"/>
  <c r="R182" i="452"/>
  <c r="Q192" i="452"/>
  <c r="T201" i="452"/>
  <c r="S211" i="452"/>
  <c r="W221" i="452"/>
  <c r="V231" i="452"/>
  <c r="S241" i="452"/>
  <c r="O26" i="452"/>
  <c r="S32" i="452"/>
  <c r="W38" i="452"/>
  <c r="Q45" i="452"/>
  <c r="U51" i="452"/>
  <c r="O58" i="452"/>
  <c r="S64" i="452"/>
  <c r="W70" i="452"/>
  <c r="Q77" i="452"/>
  <c r="U83" i="452"/>
  <c r="O90" i="452"/>
  <c r="S96" i="452"/>
  <c r="W102" i="452"/>
  <c r="Q109" i="452"/>
  <c r="U115" i="452"/>
  <c r="O122" i="452"/>
  <c r="S128" i="452"/>
  <c r="W134" i="452"/>
  <c r="Q141" i="452"/>
  <c r="U147" i="452"/>
  <c r="O154" i="452"/>
  <c r="S160" i="452"/>
  <c r="W166" i="452"/>
  <c r="Q173" i="452"/>
  <c r="U179" i="452"/>
  <c r="O186" i="452"/>
  <c r="S192" i="452"/>
  <c r="W198" i="452"/>
  <c r="Q205" i="452"/>
  <c r="U211" i="452"/>
  <c r="O218" i="452"/>
  <c r="S224" i="452"/>
  <c r="W230" i="452"/>
  <c r="V237" i="452"/>
  <c r="V245" i="452"/>
  <c r="AJ17" i="342"/>
  <c r="N16" i="342"/>
  <c r="BL42" i="342"/>
  <c r="AU42" i="342"/>
  <c r="BQ42" i="342"/>
  <c r="BR42" i="342"/>
  <c r="AR42" i="342"/>
  <c r="AP42" i="342"/>
  <c r="AQ42" i="342" s="1"/>
  <c r="AV42" i="342"/>
  <c r="AW42" i="342" s="1"/>
  <c r="AO42" i="342"/>
  <c r="AT42" i="342"/>
  <c r="BT42" i="342"/>
  <c r="BP42" i="342"/>
  <c r="BN42" i="342"/>
  <c r="BM42" i="342"/>
  <c r="BO42" i="342"/>
  <c r="AS42" i="342"/>
  <c r="AH21" i="342"/>
  <c r="BR75" i="342"/>
  <c r="BT75" i="342"/>
  <c r="BS75" i="342"/>
  <c r="AP75" i="342"/>
  <c r="AQ75" i="342" s="1"/>
  <c r="BP75" i="342"/>
  <c r="BO75" i="342"/>
  <c r="BN75" i="342"/>
  <c r="AO75" i="342"/>
  <c r="BL75" i="342"/>
  <c r="AT75" i="342"/>
  <c r="AU75" i="342"/>
  <c r="BQ75" i="342"/>
  <c r="AS75" i="342"/>
  <c r="AB17" i="399"/>
  <c r="AB20" i="399" s="1"/>
  <c r="AA64" i="399"/>
  <c r="Y64" i="399"/>
  <c r="X64" i="399"/>
  <c r="Z64" i="399"/>
  <c r="Z115" i="399"/>
  <c r="X115" i="399"/>
  <c r="AA115" i="399"/>
  <c r="Y115" i="399"/>
  <c r="Y130" i="399"/>
  <c r="AA130" i="399"/>
  <c r="X130" i="399"/>
  <c r="Z130" i="399"/>
  <c r="Z146" i="399"/>
  <c r="AA146" i="399"/>
  <c r="Y146" i="399"/>
  <c r="X146" i="399"/>
  <c r="X148" i="399"/>
  <c r="AA148" i="399"/>
  <c r="Z148" i="399"/>
  <c r="Y148" i="399"/>
  <c r="Y150" i="399"/>
  <c r="Z150" i="399"/>
  <c r="AA150" i="399"/>
  <c r="X150" i="399"/>
  <c r="AA158" i="399"/>
  <c r="Y158" i="399"/>
  <c r="Z158" i="399"/>
  <c r="Z160" i="399"/>
  <c r="AA160" i="399"/>
  <c r="Y160" i="399"/>
  <c r="U18" i="443"/>
  <c r="BR18" i="443"/>
  <c r="W18" i="443"/>
  <c r="BE18" i="443"/>
  <c r="AJ30" i="444"/>
  <c r="BK140" i="446"/>
  <c r="BJ140" i="446"/>
  <c r="BI140" i="446"/>
  <c r="P43" i="452"/>
  <c r="W129" i="452"/>
  <c r="P163" i="452"/>
  <c r="U228" i="452"/>
  <c r="T46" i="452"/>
  <c r="P78" i="452"/>
  <c r="W169" i="452"/>
  <c r="W25" i="452"/>
  <c r="Q66" i="452"/>
  <c r="T83" i="452"/>
  <c r="P110" i="452"/>
  <c r="Q154" i="452"/>
  <c r="O237" i="452"/>
  <c r="W89" i="452"/>
  <c r="P171" i="452"/>
  <c r="W55" i="452"/>
  <c r="R153" i="452"/>
  <c r="V219" i="452"/>
  <c r="S85" i="452"/>
  <c r="W105" i="452"/>
  <c r="P131" i="452"/>
  <c r="P147" i="452"/>
  <c r="P228" i="452"/>
  <c r="T29" i="452"/>
  <c r="S39" i="452"/>
  <c r="P60" i="452"/>
  <c r="T70" i="452"/>
  <c r="V91" i="452"/>
  <c r="U100" i="452"/>
  <c r="R120" i="452"/>
  <c r="V131" i="452"/>
  <c r="P148" i="452"/>
  <c r="R162" i="452"/>
  <c r="V179" i="452"/>
  <c r="P203" i="452"/>
  <c r="W225" i="452"/>
  <c r="R244" i="452"/>
  <c r="P57" i="452"/>
  <c r="V100" i="452"/>
  <c r="P145" i="452"/>
  <c r="T182" i="452"/>
  <c r="T206" i="452"/>
  <c r="P230" i="452"/>
  <c r="U188" i="452"/>
  <c r="P201" i="452"/>
  <c r="W217" i="452"/>
  <c r="T230" i="452"/>
  <c r="R242" i="452"/>
  <c r="S31" i="452"/>
  <c r="R48" i="452"/>
  <c r="V60" i="452"/>
  <c r="P76" i="452"/>
  <c r="R90" i="452"/>
  <c r="R105" i="452"/>
  <c r="T117" i="452"/>
  <c r="T131" i="452"/>
  <c r="Q146" i="452"/>
  <c r="S159" i="452"/>
  <c r="R176" i="452"/>
  <c r="V188" i="452"/>
  <c r="P204" i="452"/>
  <c r="R218" i="452"/>
  <c r="R233" i="452"/>
  <c r="P245" i="452"/>
  <c r="U30" i="452"/>
  <c r="U38" i="452"/>
  <c r="U46" i="452"/>
  <c r="U54" i="452"/>
  <c r="U62" i="452"/>
  <c r="U70" i="452"/>
  <c r="U78" i="452"/>
  <c r="U86" i="452"/>
  <c r="U94" i="452"/>
  <c r="U102" i="452"/>
  <c r="U110" i="452"/>
  <c r="U118" i="452"/>
  <c r="U126" i="452"/>
  <c r="U134" i="452"/>
  <c r="U142" i="452"/>
  <c r="U150" i="452"/>
  <c r="U158" i="452"/>
  <c r="U166" i="452"/>
  <c r="U174" i="452"/>
  <c r="U182" i="452"/>
  <c r="U190" i="452"/>
  <c r="U198" i="452"/>
  <c r="U206" i="452"/>
  <c r="U214" i="452"/>
  <c r="U222" i="452"/>
  <c r="U230" i="452"/>
  <c r="R238" i="452"/>
  <c r="N22" i="452"/>
  <c r="W27" i="452"/>
  <c r="P32" i="452"/>
  <c r="V37" i="452"/>
  <c r="T42" i="452"/>
  <c r="O47" i="452"/>
  <c r="R52" i="452"/>
  <c r="U56" i="452"/>
  <c r="Q62" i="452"/>
  <c r="R67" i="452"/>
  <c r="T71" i="452"/>
  <c r="P77" i="452"/>
  <c r="S81" i="452"/>
  <c r="V86" i="452"/>
  <c r="W91" i="452"/>
  <c r="P96" i="452"/>
  <c r="V101" i="452"/>
  <c r="T106" i="452"/>
  <c r="O111" i="452"/>
  <c r="R116" i="452"/>
  <c r="U120" i="452"/>
  <c r="Q126" i="452"/>
  <c r="R131" i="452"/>
  <c r="T135" i="452"/>
  <c r="P141" i="452"/>
  <c r="S145" i="452"/>
  <c r="V150" i="452"/>
  <c r="W155" i="452"/>
  <c r="P160" i="452"/>
  <c r="V165" i="452"/>
  <c r="T170" i="452"/>
  <c r="O175" i="452"/>
  <c r="R180" i="452"/>
  <c r="U184" i="452"/>
  <c r="Q190" i="452"/>
  <c r="R195" i="452"/>
  <c r="T199" i="452"/>
  <c r="P205" i="452"/>
  <c r="S209" i="452"/>
  <c r="V214" i="452"/>
  <c r="W219" i="452"/>
  <c r="P224" i="452"/>
  <c r="V229" i="452"/>
  <c r="T234" i="452"/>
  <c r="U238" i="452"/>
  <c r="U242" i="452"/>
  <c r="U246" i="452"/>
  <c r="U26" i="452"/>
  <c r="Q32" i="452"/>
  <c r="R37" i="452"/>
  <c r="T41" i="452"/>
  <c r="P47" i="452"/>
  <c r="S51" i="452"/>
  <c r="V56" i="452"/>
  <c r="W61" i="452"/>
  <c r="P66" i="452"/>
  <c r="V71" i="452"/>
  <c r="T76" i="452"/>
  <c r="O81" i="452"/>
  <c r="R86" i="452"/>
  <c r="U90" i="452"/>
  <c r="Q96" i="452"/>
  <c r="R101" i="452"/>
  <c r="T105" i="452"/>
  <c r="P111" i="452"/>
  <c r="S115" i="452"/>
  <c r="V120" i="452"/>
  <c r="W125" i="452"/>
  <c r="P130" i="452"/>
  <c r="V135" i="452"/>
  <c r="T140" i="452"/>
  <c r="O145" i="452"/>
  <c r="R150" i="452"/>
  <c r="U154" i="452"/>
  <c r="Q160" i="452"/>
  <c r="R165" i="452"/>
  <c r="T169" i="452"/>
  <c r="P175" i="452"/>
  <c r="S179" i="452"/>
  <c r="V184" i="452"/>
  <c r="W189" i="452"/>
  <c r="P194" i="452"/>
  <c r="V199" i="452"/>
  <c r="T204" i="452"/>
  <c r="O209" i="452"/>
  <c r="R214" i="452"/>
  <c r="U218" i="452"/>
  <c r="Q224" i="452"/>
  <c r="R229" i="452"/>
  <c r="T233" i="452"/>
  <c r="V238" i="452"/>
  <c r="Q244" i="452"/>
  <c r="S24" i="452"/>
  <c r="U27" i="452"/>
  <c r="W30" i="452"/>
  <c r="O34" i="452"/>
  <c r="Q37" i="452"/>
  <c r="S40" i="452"/>
  <c r="U43" i="452"/>
  <c r="W46" i="452"/>
  <c r="O50" i="452"/>
  <c r="Q53" i="452"/>
  <c r="S56" i="452"/>
  <c r="U59" i="452"/>
  <c r="W62" i="452"/>
  <c r="O66" i="452"/>
  <c r="Q69" i="452"/>
  <c r="S72" i="452"/>
  <c r="U75" i="452"/>
  <c r="W78" i="452"/>
  <c r="O82" i="452"/>
  <c r="Q85" i="452"/>
  <c r="S88" i="452"/>
  <c r="U91" i="452"/>
  <c r="W94" i="452"/>
  <c r="O98" i="452"/>
  <c r="Q101" i="452"/>
  <c r="S104" i="452"/>
  <c r="U107" i="452"/>
  <c r="W110" i="452"/>
  <c r="O114" i="452"/>
  <c r="Q117" i="452"/>
  <c r="S120" i="452"/>
  <c r="U123" i="452"/>
  <c r="W126" i="452"/>
  <c r="O130" i="452"/>
  <c r="Q133" i="452"/>
  <c r="S136" i="452"/>
  <c r="U139" i="452"/>
  <c r="W142" i="452"/>
  <c r="O146" i="452"/>
  <c r="Q149" i="452"/>
  <c r="S152" i="452"/>
  <c r="U155" i="452"/>
  <c r="W158" i="452"/>
  <c r="O162" i="452"/>
  <c r="Q165" i="452"/>
  <c r="S168" i="452"/>
  <c r="U171" i="452"/>
  <c r="W174" i="452"/>
  <c r="O178" i="452"/>
  <c r="Q181" i="452"/>
  <c r="S184" i="452"/>
  <c r="U187" i="452"/>
  <c r="W190" i="452"/>
  <c r="O194" i="452"/>
  <c r="Q197" i="452"/>
  <c r="S200" i="452"/>
  <c r="U203" i="452"/>
  <c r="W206" i="452"/>
  <c r="O210" i="452"/>
  <c r="Q213" i="452"/>
  <c r="S216" i="452"/>
  <c r="U219" i="452"/>
  <c r="W222" i="452"/>
  <c r="O226" i="452"/>
  <c r="Q229" i="452"/>
  <c r="S232" i="452"/>
  <c r="V235" i="452"/>
  <c r="V239" i="452"/>
  <c r="V243" i="452"/>
  <c r="U30" i="454"/>
  <c r="U38" i="454"/>
  <c r="U46" i="454"/>
  <c r="U54" i="454"/>
  <c r="U62" i="454"/>
  <c r="U70" i="454"/>
  <c r="U78" i="454"/>
  <c r="U86" i="454"/>
  <c r="U94" i="454"/>
  <c r="U102" i="454"/>
  <c r="U110" i="454"/>
  <c r="U118" i="454"/>
  <c r="U126" i="454"/>
  <c r="T137" i="454"/>
  <c r="N22" i="454"/>
  <c r="R30" i="454"/>
  <c r="R38" i="454"/>
  <c r="R46" i="454"/>
  <c r="R54" i="454"/>
  <c r="R62" i="454"/>
  <c r="R70" i="454"/>
  <c r="R78" i="454"/>
  <c r="R86" i="454"/>
  <c r="R94" i="454"/>
  <c r="R102" i="454"/>
  <c r="R110" i="454"/>
  <c r="R118" i="454"/>
  <c r="R126" i="454"/>
  <c r="T140" i="454"/>
  <c r="T23" i="454"/>
  <c r="T31" i="454"/>
  <c r="T39" i="454"/>
  <c r="T47" i="454"/>
  <c r="T55" i="454"/>
  <c r="T63" i="454"/>
  <c r="T71" i="454"/>
  <c r="T79" i="454"/>
  <c r="T87" i="454"/>
  <c r="T95" i="454"/>
  <c r="T103" i="454"/>
  <c r="T111" i="454"/>
  <c r="T119" i="454"/>
  <c r="T127" i="454"/>
  <c r="P144" i="454"/>
  <c r="W23" i="454"/>
  <c r="W31" i="454"/>
  <c r="W39" i="454"/>
  <c r="W47" i="454"/>
  <c r="W55" i="454"/>
  <c r="W63" i="454"/>
  <c r="W71" i="454"/>
  <c r="W79" i="454"/>
  <c r="W87" i="454"/>
  <c r="W95" i="454"/>
  <c r="W103" i="454"/>
  <c r="W111" i="454"/>
  <c r="W119" i="454"/>
  <c r="O129" i="454"/>
  <c r="U150" i="454"/>
  <c r="P160" i="454"/>
  <c r="V168" i="454"/>
  <c r="R182" i="454"/>
  <c r="W235" i="454"/>
  <c r="S25" i="454"/>
  <c r="V30" i="454"/>
  <c r="Q36" i="454"/>
  <c r="S41" i="454"/>
  <c r="V46" i="454"/>
  <c r="Q52" i="454"/>
  <c r="S57" i="454"/>
  <c r="V62" i="454"/>
  <c r="Q68" i="454"/>
  <c r="S73" i="454"/>
  <c r="V78" i="454"/>
  <c r="Q84" i="454"/>
  <c r="S89" i="454"/>
  <c r="V94" i="454"/>
  <c r="Q100" i="454"/>
  <c r="S105" i="454"/>
  <c r="V110" i="454"/>
  <c r="Q116" i="454"/>
  <c r="S121" i="454"/>
  <c r="V126" i="454"/>
  <c r="V134" i="454"/>
  <c r="V142" i="454"/>
  <c r="V150" i="454"/>
  <c r="V158" i="454"/>
  <c r="T172" i="454"/>
  <c r="T185" i="454"/>
  <c r="O212" i="454"/>
  <c r="S243" i="454"/>
  <c r="V165" i="454"/>
  <c r="V175" i="454"/>
  <c r="R188" i="454"/>
  <c r="S204" i="454"/>
  <c r="O218" i="454"/>
  <c r="U23" i="454"/>
  <c r="P29" i="454"/>
  <c r="S34" i="454"/>
  <c r="U39" i="454"/>
  <c r="P45" i="454"/>
  <c r="S50" i="454"/>
  <c r="U55" i="454"/>
  <c r="P61" i="454"/>
  <c r="S66" i="454"/>
  <c r="U71" i="454"/>
  <c r="P77" i="454"/>
  <c r="S82" i="454"/>
  <c r="U87" i="454"/>
  <c r="P93" i="454"/>
  <c r="S98" i="454"/>
  <c r="U103" i="454"/>
  <c r="P109" i="454"/>
  <c r="S114" i="454"/>
  <c r="U119" i="454"/>
  <c r="P125" i="454"/>
  <c r="T130" i="454"/>
  <c r="T138" i="454"/>
  <c r="T146" i="454"/>
  <c r="T154" i="454"/>
  <c r="T162" i="454"/>
  <c r="V179" i="454"/>
  <c r="R198" i="454"/>
  <c r="O165" i="454"/>
  <c r="O173" i="454"/>
  <c r="O181" i="454"/>
  <c r="O189" i="454"/>
  <c r="W202" i="454"/>
  <c r="R219" i="454"/>
  <c r="R242" i="454"/>
  <c r="P178" i="454"/>
  <c r="V187" i="454"/>
  <c r="U197" i="454"/>
  <c r="P211" i="454"/>
  <c r="P224" i="454"/>
  <c r="T241" i="454"/>
  <c r="S131" i="454"/>
  <c r="S139" i="454"/>
  <c r="S147" i="454"/>
  <c r="S155" i="454"/>
  <c r="S163" i="454"/>
  <c r="S171" i="454"/>
  <c r="S179" i="454"/>
  <c r="P187" i="454"/>
  <c r="P199" i="454"/>
  <c r="V209" i="454"/>
  <c r="S220" i="454"/>
  <c r="U240" i="454"/>
  <c r="T191" i="454"/>
  <c r="U199" i="454"/>
  <c r="U207" i="454"/>
  <c r="U215" i="454"/>
  <c r="U223" i="454"/>
  <c r="W231" i="454"/>
  <c r="W241" i="454"/>
  <c r="R25" i="454"/>
  <c r="R29" i="454"/>
  <c r="R33" i="454"/>
  <c r="R37" i="454"/>
  <c r="R41" i="454"/>
  <c r="R45" i="454"/>
  <c r="R49" i="454"/>
  <c r="R53" i="454"/>
  <c r="R57" i="454"/>
  <c r="T62" i="454"/>
  <c r="P68" i="454"/>
  <c r="R73" i="454"/>
  <c r="T78" i="454"/>
  <c r="P84" i="454"/>
  <c r="R89" i="454"/>
  <c r="T94" i="454"/>
  <c r="P100" i="454"/>
  <c r="R105" i="454"/>
  <c r="T110" i="454"/>
  <c r="P116" i="454"/>
  <c r="R121" i="454"/>
  <c r="T126" i="454"/>
  <c r="P132" i="454"/>
  <c r="V138" i="454"/>
  <c r="V145" i="454"/>
  <c r="R152" i="454"/>
  <c r="T158" i="454"/>
  <c r="U164" i="454"/>
  <c r="T171" i="454"/>
  <c r="Q178" i="454"/>
  <c r="P185" i="454"/>
  <c r="W191" i="454"/>
  <c r="Q201" i="454"/>
  <c r="T212" i="454"/>
  <c r="R223" i="454"/>
  <c r="R233" i="454"/>
  <c r="V245" i="454"/>
  <c r="W132" i="454"/>
  <c r="W136" i="454"/>
  <c r="Q141" i="454"/>
  <c r="U145" i="454"/>
  <c r="U149" i="454"/>
  <c r="O154" i="454"/>
  <c r="S158" i="454"/>
  <c r="S162" i="454"/>
  <c r="W166" i="454"/>
  <c r="Q171" i="454"/>
  <c r="Q175" i="454"/>
  <c r="U179" i="454"/>
  <c r="O184" i="454"/>
  <c r="O188" i="454"/>
  <c r="T192" i="454"/>
  <c r="V199" i="454"/>
  <c r="P206" i="454"/>
  <c r="W212" i="454"/>
  <c r="T219" i="454"/>
  <c r="Q225" i="454"/>
  <c r="Q233" i="454"/>
  <c r="R241" i="454"/>
  <c r="S193" i="454"/>
  <c r="W197" i="454"/>
  <c r="Q202" i="454"/>
  <c r="Q206" i="454"/>
  <c r="U210" i="454"/>
  <c r="O215" i="454"/>
  <c r="O219" i="454"/>
  <c r="S223" i="454"/>
  <c r="P230" i="454"/>
  <c r="P236" i="454"/>
  <c r="O243" i="454"/>
  <c r="P227" i="454"/>
  <c r="R232" i="454"/>
  <c r="Q237" i="454"/>
  <c r="U241" i="454"/>
  <c r="U245" i="454"/>
  <c r="X230" i="448"/>
  <c r="AA153" i="451"/>
  <c r="Z26" i="452"/>
  <c r="AI147" i="342"/>
  <c r="AJ147" i="342" s="1"/>
  <c r="AV75" i="342"/>
  <c r="AW75" i="342" s="1"/>
  <c r="BJ80" i="342"/>
  <c r="BK80" i="342"/>
  <c r="BI80" i="342"/>
  <c r="BO106" i="342"/>
  <c r="AO106" i="342"/>
  <c r="AU106" i="342"/>
  <c r="BQ106" i="342"/>
  <c r="BR106" i="342"/>
  <c r="BS106" i="342"/>
  <c r="AR106" i="342"/>
  <c r="BP106" i="342"/>
  <c r="AS106" i="342"/>
  <c r="BN106" i="342"/>
  <c r="BT106" i="342"/>
  <c r="AT106" i="342"/>
  <c r="BL106" i="342"/>
  <c r="BM106" i="342"/>
  <c r="AV106" i="342"/>
  <c r="AW106" i="342" s="1"/>
  <c r="AP106" i="342"/>
  <c r="AQ106" i="342" s="1"/>
  <c r="W17" i="430"/>
  <c r="U17" i="430"/>
  <c r="AD21" i="447"/>
  <c r="AY14" i="443"/>
  <c r="AB13" i="443"/>
  <c r="BN78" i="444"/>
  <c r="BS78" i="444"/>
  <c r="BM78" i="444"/>
  <c r="AT78" i="444"/>
  <c r="AO78" i="444"/>
  <c r="BR78" i="444"/>
  <c r="AR78" i="444"/>
  <c r="BT78" i="444"/>
  <c r="AS78" i="444"/>
  <c r="BO78" i="444"/>
  <c r="AP78" i="444"/>
  <c r="AQ78" i="444" s="1"/>
  <c r="BP78" i="444"/>
  <c r="BQ78" i="444"/>
  <c r="AU78" i="444"/>
  <c r="AV78" i="444"/>
  <c r="AW78" i="444" s="1"/>
  <c r="BK100" i="444"/>
  <c r="BI100" i="444"/>
  <c r="BJ100" i="444"/>
  <c r="R16" i="342"/>
  <c r="R15" i="342"/>
  <c r="V21" i="342"/>
  <c r="AM22" i="342"/>
  <c r="AL21" i="342"/>
  <c r="AZ21" i="342"/>
  <c r="X48" i="399"/>
  <c r="Y48" i="399"/>
  <c r="AA48" i="399"/>
  <c r="Y55" i="399"/>
  <c r="AA55" i="399"/>
  <c r="Z55" i="399"/>
  <c r="Z133" i="399"/>
  <c r="Y133" i="399"/>
  <c r="X219" i="399"/>
  <c r="Z219" i="399"/>
  <c r="Y219" i="399"/>
  <c r="Z231" i="399"/>
  <c r="X231" i="399"/>
  <c r="Y231" i="399"/>
  <c r="AA231" i="399"/>
  <c r="L13" i="430"/>
  <c r="AA42" i="430"/>
  <c r="Z42" i="430"/>
  <c r="Y42" i="430"/>
  <c r="X42" i="430"/>
  <c r="X76" i="430"/>
  <c r="AA76" i="430"/>
  <c r="Z76" i="430"/>
  <c r="Y76" i="430"/>
  <c r="Z129" i="430"/>
  <c r="AA129" i="430"/>
  <c r="Y129" i="430"/>
  <c r="Y147" i="430"/>
  <c r="AA147" i="430"/>
  <c r="Z147" i="430"/>
  <c r="X147" i="430"/>
  <c r="X149" i="430"/>
  <c r="Y149" i="430"/>
  <c r="Z149" i="430"/>
  <c r="AA164" i="430"/>
  <c r="Z164" i="430"/>
  <c r="Y164" i="430"/>
  <c r="X164" i="430"/>
  <c r="X167" i="430"/>
  <c r="Y167" i="430"/>
  <c r="AA167" i="430"/>
  <c r="Z167" i="430"/>
  <c r="AA175" i="430"/>
  <c r="Y175" i="430"/>
  <c r="Z175" i="430"/>
  <c r="Z194" i="430"/>
  <c r="Y194" i="430"/>
  <c r="X194" i="430"/>
  <c r="BQ79" i="443"/>
  <c r="AR79" i="443"/>
  <c r="BM79" i="443"/>
  <c r="AO79" i="443"/>
  <c r="BR79" i="443"/>
  <c r="BT79" i="443"/>
  <c r="BS79" i="443"/>
  <c r="AP79" i="443"/>
  <c r="AQ79" i="443" s="1"/>
  <c r="BP79" i="443"/>
  <c r="BN79" i="443"/>
  <c r="AS79" i="443"/>
  <c r="BL79" i="443"/>
  <c r="AT79" i="443"/>
  <c r="AU79" i="443"/>
  <c r="AV79" i="443"/>
  <c r="AW79" i="443" s="1"/>
  <c r="BN104" i="443"/>
  <c r="BJ124" i="443"/>
  <c r="BI124" i="443"/>
  <c r="BK124" i="443"/>
  <c r="N16" i="444"/>
  <c r="N15" i="444"/>
  <c r="R15" i="444"/>
  <c r="R16" i="444"/>
  <c r="L15" i="444"/>
  <c r="BJ30" i="444"/>
  <c r="BI30" i="444"/>
  <c r="BR12" i="444"/>
  <c r="BR14" i="444" s="1"/>
  <c r="BB12" i="444"/>
  <c r="BB14" i="444" s="1"/>
  <c r="BK30" i="444"/>
  <c r="BO12" i="444"/>
  <c r="BO14" i="444" s="1"/>
  <c r="BJ87" i="444"/>
  <c r="BI87" i="444"/>
  <c r="BK87" i="444"/>
  <c r="BJ135" i="444"/>
  <c r="BK135" i="444"/>
  <c r="BI135" i="444"/>
  <c r="BN43" i="445"/>
  <c r="AR43" i="445"/>
  <c r="BS43" i="445"/>
  <c r="BO43" i="445"/>
  <c r="AP43" i="445"/>
  <c r="AQ43" i="445" s="1"/>
  <c r="BT43" i="445"/>
  <c r="AS43" i="445"/>
  <c r="AO43" i="445"/>
  <c r="AV43" i="445"/>
  <c r="AW43" i="445" s="1"/>
  <c r="BP43" i="445"/>
  <c r="BQ43" i="445"/>
  <c r="AT43" i="445"/>
  <c r="AU43" i="445"/>
  <c r="BM43" i="445"/>
  <c r="BR43" i="445"/>
  <c r="BJ46" i="445"/>
  <c r="BI46" i="445"/>
  <c r="BK46" i="445"/>
  <c r="AY12" i="445"/>
  <c r="AY14" i="445" s="1"/>
  <c r="BI92" i="445"/>
  <c r="BK92" i="445"/>
  <c r="BJ92" i="445"/>
  <c r="N16" i="446"/>
  <c r="N15" i="446"/>
  <c r="AB13" i="446"/>
  <c r="AH21" i="446"/>
  <c r="AH17" i="446"/>
  <c r="BK29" i="446"/>
  <c r="BJ29" i="446"/>
  <c r="BI29" i="446"/>
  <c r="BL12" i="446"/>
  <c r="BL14" i="446" s="1"/>
  <c r="AY12" i="446"/>
  <c r="AY14" i="446" s="1"/>
  <c r="BE12" i="446"/>
  <c r="BE14" i="446" s="1"/>
  <c r="M15" i="446"/>
  <c r="BK42" i="446"/>
  <c r="BJ42" i="446"/>
  <c r="BI42" i="446"/>
  <c r="AR46" i="446"/>
  <c r="BR46" i="446"/>
  <c r="BQ46" i="446"/>
  <c r="AO46" i="446"/>
  <c r="AT46" i="446"/>
  <c r="BP46" i="446"/>
  <c r="AS46" i="446"/>
  <c r="AP46" i="446"/>
  <c r="AQ46" i="446" s="1"/>
  <c r="BL46" i="446"/>
  <c r="BN46" i="446"/>
  <c r="BM46" i="446"/>
  <c r="BS46" i="446"/>
  <c r="AU46" i="446"/>
  <c r="BO46" i="446"/>
  <c r="AV46" i="446"/>
  <c r="AW46" i="446" s="1"/>
  <c r="BT46" i="446"/>
  <c r="BP74" i="446"/>
  <c r="AP74" i="446"/>
  <c r="AQ74" i="446" s="1"/>
  <c r="BQ74" i="446"/>
  <c r="BT74" i="446"/>
  <c r="BO74" i="446"/>
  <c r="AU74" i="446"/>
  <c r="BS74" i="446"/>
  <c r="AS74" i="446"/>
  <c r="BR74" i="446"/>
  <c r="AO74" i="446"/>
  <c r="BM74" i="446"/>
  <c r="BN74" i="446"/>
  <c r="AT74" i="446"/>
  <c r="AR74" i="446"/>
  <c r="AV74" i="446"/>
  <c r="AW74" i="446" s="1"/>
  <c r="BT78" i="446"/>
  <c r="BO78" i="446"/>
  <c r="AP78" i="446"/>
  <c r="AQ78" i="446" s="1"/>
  <c r="BQ78" i="446"/>
  <c r="BS78" i="446"/>
  <c r="BN78" i="446"/>
  <c r="AU78" i="446"/>
  <c r="BL78" i="446"/>
  <c r="AS78" i="446"/>
  <c r="AO78" i="446"/>
  <c r="BM78" i="446"/>
  <c r="AR78" i="446"/>
  <c r="BR78" i="446"/>
  <c r="AT78" i="446"/>
  <c r="AV78" i="446"/>
  <c r="AW78" i="446" s="1"/>
  <c r="BI86" i="447"/>
  <c r="BK86" i="447"/>
  <c r="BJ86" i="447"/>
  <c r="BJ141" i="447"/>
  <c r="BK141" i="447"/>
  <c r="BI141" i="447"/>
  <c r="Y104" i="448"/>
  <c r="X104" i="448"/>
  <c r="AA104" i="448"/>
  <c r="X116" i="448"/>
  <c r="Y116" i="448"/>
  <c r="Z116" i="448"/>
  <c r="AA118" i="448"/>
  <c r="X118" i="448"/>
  <c r="Y118" i="448"/>
  <c r="Z39" i="451"/>
  <c r="AA39" i="451"/>
  <c r="Y39" i="451"/>
  <c r="X39" i="451"/>
  <c r="X46" i="451"/>
  <c r="AA46" i="451"/>
  <c r="Z46" i="451"/>
  <c r="Y46" i="451"/>
  <c r="Z242" i="454"/>
  <c r="Y242" i="454"/>
  <c r="X242" i="454"/>
  <c r="AA242" i="454"/>
  <c r="S96" i="453"/>
  <c r="Q216" i="453"/>
  <c r="R70" i="453"/>
  <c r="O98" i="453"/>
  <c r="U122" i="453"/>
  <c r="O26" i="453"/>
  <c r="U47" i="453"/>
  <c r="T71" i="453"/>
  <c r="R94" i="453"/>
  <c r="U23" i="453"/>
  <c r="U55" i="453"/>
  <c r="S104" i="453"/>
  <c r="T148" i="453"/>
  <c r="O36" i="453"/>
  <c r="T47" i="453"/>
  <c r="U119" i="453"/>
  <c r="U149" i="453"/>
  <c r="T163" i="453"/>
  <c r="S24" i="453"/>
  <c r="U39" i="453"/>
  <c r="S56" i="453"/>
  <c r="U71" i="453"/>
  <c r="S88" i="453"/>
  <c r="U103" i="453"/>
  <c r="T131" i="453"/>
  <c r="U181" i="453"/>
  <c r="U24" i="453"/>
  <c r="O44" i="453"/>
  <c r="U56" i="453"/>
  <c r="O76" i="453"/>
  <c r="U88" i="453"/>
  <c r="O108" i="453"/>
  <c r="R126" i="453"/>
  <c r="V170" i="453"/>
  <c r="R197" i="453"/>
  <c r="U26" i="453"/>
  <c r="S30" i="453"/>
  <c r="R36" i="453"/>
  <c r="U42" i="453"/>
  <c r="S46" i="453"/>
  <c r="R52" i="453"/>
  <c r="U58" i="453"/>
  <c r="S62" i="453"/>
  <c r="R68" i="453"/>
  <c r="U74" i="453"/>
  <c r="S78" i="453"/>
  <c r="R84" i="453"/>
  <c r="U90" i="453"/>
  <c r="S94" i="453"/>
  <c r="R100" i="453"/>
  <c r="T111" i="453"/>
  <c r="R118" i="453"/>
  <c r="U129" i="453"/>
  <c r="T143" i="453"/>
  <c r="T154" i="453"/>
  <c r="T175" i="453"/>
  <c r="T186" i="453"/>
  <c r="T203" i="453"/>
  <c r="T222" i="453"/>
  <c r="P238" i="453"/>
  <c r="T29" i="453"/>
  <c r="T37" i="453"/>
  <c r="T45" i="453"/>
  <c r="T53" i="453"/>
  <c r="T61" i="453"/>
  <c r="T69" i="453"/>
  <c r="T77" i="453"/>
  <c r="T85" i="453"/>
  <c r="T93" i="453"/>
  <c r="T101" i="453"/>
  <c r="W113" i="453"/>
  <c r="O122" i="453"/>
  <c r="W136" i="453"/>
  <c r="W150" i="453"/>
  <c r="P176" i="453"/>
  <c r="Q183" i="453"/>
  <c r="T212" i="453"/>
  <c r="P225" i="453"/>
  <c r="V246" i="453"/>
  <c r="Q107" i="453"/>
  <c r="W114" i="453"/>
  <c r="O121" i="453"/>
  <c r="U128" i="453"/>
  <c r="O140" i="453"/>
  <c r="U153" i="453"/>
  <c r="T160" i="453"/>
  <c r="O172" i="453"/>
  <c r="U185" i="453"/>
  <c r="S195" i="453"/>
  <c r="R201" i="453"/>
  <c r="V219" i="453"/>
  <c r="U233" i="453"/>
  <c r="O244" i="453"/>
  <c r="W27" i="453"/>
  <c r="W35" i="453"/>
  <c r="W43" i="453"/>
  <c r="W51" i="453"/>
  <c r="W59" i="453"/>
  <c r="W67" i="453"/>
  <c r="W75" i="453"/>
  <c r="W83" i="453"/>
  <c r="W91" i="453"/>
  <c r="W99" i="453"/>
  <c r="W107" i="453"/>
  <c r="W115" i="453"/>
  <c r="W123" i="453"/>
  <c r="O130" i="453"/>
  <c r="V139" i="453"/>
  <c r="R143" i="453"/>
  <c r="O152" i="453"/>
  <c r="V158" i="453"/>
  <c r="S164" i="453"/>
  <c r="R173" i="453"/>
  <c r="P179" i="453"/>
  <c r="W188" i="453"/>
  <c r="T201" i="453"/>
  <c r="T206" i="453"/>
  <c r="T227" i="453"/>
  <c r="T239" i="453"/>
  <c r="P23" i="453"/>
  <c r="Q25" i="453"/>
  <c r="O29" i="453"/>
  <c r="W31" i="453"/>
  <c r="R34" i="453"/>
  <c r="U37" i="453"/>
  <c r="O40" i="453"/>
  <c r="T43" i="453"/>
  <c r="U46" i="453"/>
  <c r="W48" i="453"/>
  <c r="S52" i="453"/>
  <c r="P55" i="453"/>
  <c r="Q57" i="453"/>
  <c r="O61" i="453"/>
  <c r="W63" i="453"/>
  <c r="R66" i="453"/>
  <c r="U69" i="453"/>
  <c r="O72" i="453"/>
  <c r="T75" i="453"/>
  <c r="U78" i="453"/>
  <c r="W80" i="453"/>
  <c r="S84" i="453"/>
  <c r="P87" i="453"/>
  <c r="Q89" i="453"/>
  <c r="O93" i="453"/>
  <c r="W95" i="453"/>
  <c r="R98" i="453"/>
  <c r="U101" i="453"/>
  <c r="O104" i="453"/>
  <c r="T107" i="453"/>
  <c r="U110" i="453"/>
  <c r="W112" i="453"/>
  <c r="S116" i="453"/>
  <c r="P119" i="453"/>
  <c r="Q121" i="453"/>
  <c r="O125" i="453"/>
  <c r="W127" i="453"/>
  <c r="T130" i="453"/>
  <c r="R135" i="453"/>
  <c r="P139" i="453"/>
  <c r="V144" i="453"/>
  <c r="W148" i="453"/>
  <c r="Q153" i="453"/>
  <c r="T157" i="453"/>
  <c r="T162" i="453"/>
  <c r="R167" i="453"/>
  <c r="P171" i="453"/>
  <c r="V176" i="453"/>
  <c r="W180" i="453"/>
  <c r="Q185" i="453"/>
  <c r="T189" i="453"/>
  <c r="P194" i="453"/>
  <c r="R202" i="453"/>
  <c r="R209" i="453"/>
  <c r="P214" i="453"/>
  <c r="O219" i="453"/>
  <c r="Q225" i="453"/>
  <c r="O232" i="453"/>
  <c r="T244" i="453"/>
  <c r="R24" i="453"/>
  <c r="U27" i="453"/>
  <c r="O30" i="453"/>
  <c r="T33" i="453"/>
  <c r="U36" i="453"/>
  <c r="W38" i="453"/>
  <c r="S42" i="453"/>
  <c r="P45" i="453"/>
  <c r="Q47" i="453"/>
  <c r="O51" i="453"/>
  <c r="W53" i="453"/>
  <c r="R56" i="453"/>
  <c r="U59" i="453"/>
  <c r="O62" i="453"/>
  <c r="T65" i="453"/>
  <c r="U68" i="453"/>
  <c r="W70" i="453"/>
  <c r="S74" i="453"/>
  <c r="P77" i="453"/>
  <c r="Q79" i="453"/>
  <c r="O83" i="453"/>
  <c r="W85" i="453"/>
  <c r="R88" i="453"/>
  <c r="U91" i="453"/>
  <c r="O94" i="453"/>
  <c r="T97" i="453"/>
  <c r="U100" i="453"/>
  <c r="W102" i="453"/>
  <c r="S106" i="453"/>
  <c r="P109" i="453"/>
  <c r="Q111" i="453"/>
  <c r="O115" i="453"/>
  <c r="W117" i="453"/>
  <c r="R120" i="453"/>
  <c r="U123" i="453"/>
  <c r="O126" i="453"/>
  <c r="T129" i="453"/>
  <c r="R133" i="453"/>
  <c r="R137" i="453"/>
  <c r="U141" i="453"/>
  <c r="W144" i="453"/>
  <c r="R149" i="453"/>
  <c r="R153" i="453"/>
  <c r="U157" i="453"/>
  <c r="W160" i="453"/>
  <c r="R165" i="453"/>
  <c r="R169" i="453"/>
  <c r="U173" i="453"/>
  <c r="W176" i="453"/>
  <c r="R181" i="453"/>
  <c r="R185" i="453"/>
  <c r="U189" i="453"/>
  <c r="R194" i="453"/>
  <c r="V202" i="453"/>
  <c r="P206" i="453"/>
  <c r="S211" i="453"/>
  <c r="T219" i="453"/>
  <c r="U225" i="453"/>
  <c r="Q229" i="453"/>
  <c r="P233" i="453"/>
  <c r="W240" i="453"/>
  <c r="S23" i="453"/>
  <c r="Q26" i="453"/>
  <c r="V28" i="453"/>
  <c r="S31" i="453"/>
  <c r="Q34" i="453"/>
  <c r="V36" i="453"/>
  <c r="S39" i="453"/>
  <c r="Q42" i="453"/>
  <c r="V44" i="453"/>
  <c r="S47" i="453"/>
  <c r="Q50" i="453"/>
  <c r="V52" i="453"/>
  <c r="S55" i="453"/>
  <c r="Q58" i="453"/>
  <c r="V60" i="453"/>
  <c r="S63" i="453"/>
  <c r="Q66" i="453"/>
  <c r="V68" i="453"/>
  <c r="S71" i="453"/>
  <c r="Q74" i="453"/>
  <c r="V76" i="453"/>
  <c r="S79" i="453"/>
  <c r="Q82" i="453"/>
  <c r="V84" i="453"/>
  <c r="S87" i="453"/>
  <c r="Q90" i="453"/>
  <c r="V92" i="453"/>
  <c r="S95" i="453"/>
  <c r="Q98" i="453"/>
  <c r="V100" i="453"/>
  <c r="S103" i="453"/>
  <c r="Q106" i="453"/>
  <c r="V108" i="453"/>
  <c r="S111" i="453"/>
  <c r="Q114" i="453"/>
  <c r="V116" i="453"/>
  <c r="S119" i="453"/>
  <c r="Q122" i="453"/>
  <c r="V124" i="453"/>
  <c r="S127" i="453"/>
  <c r="S130" i="453"/>
  <c r="R134" i="453"/>
  <c r="V137" i="453"/>
  <c r="P141" i="453"/>
  <c r="P145" i="453"/>
  <c r="R148" i="453"/>
  <c r="R152" i="453"/>
  <c r="Q155" i="453"/>
  <c r="V159" i="453"/>
  <c r="S162" i="453"/>
  <c r="R166" i="453"/>
  <c r="V169" i="453"/>
  <c r="P173" i="453"/>
  <c r="P177" i="453"/>
  <c r="R180" i="453"/>
  <c r="R184" i="453"/>
  <c r="Q187" i="453"/>
  <c r="Q192" i="453"/>
  <c r="Q196" i="453"/>
  <c r="V201" i="453"/>
  <c r="S207" i="453"/>
  <c r="T211" i="453"/>
  <c r="R215" i="453"/>
  <c r="S219" i="453"/>
  <c r="W226" i="453"/>
  <c r="W234" i="453"/>
  <c r="V241" i="453"/>
  <c r="L22" i="453"/>
  <c r="T24" i="453"/>
  <c r="T26" i="453"/>
  <c r="T28" i="453"/>
  <c r="T30" i="453"/>
  <c r="T32" i="453"/>
  <c r="T34" i="453"/>
  <c r="T36" i="453"/>
  <c r="T38" i="453"/>
  <c r="T40" i="453"/>
  <c r="T42" i="453"/>
  <c r="T44" i="453"/>
  <c r="T46" i="453"/>
  <c r="T48" i="453"/>
  <c r="T50" i="453"/>
  <c r="T52" i="453"/>
  <c r="T54" i="453"/>
  <c r="T56" i="453"/>
  <c r="T58" i="453"/>
  <c r="T60" i="453"/>
  <c r="T62" i="453"/>
  <c r="T64" i="453"/>
  <c r="T66" i="453"/>
  <c r="T68" i="453"/>
  <c r="T70" i="453"/>
  <c r="T72" i="453"/>
  <c r="T74" i="453"/>
  <c r="T76" i="453"/>
  <c r="T78" i="453"/>
  <c r="T80" i="453"/>
  <c r="T82" i="453"/>
  <c r="T84" i="453"/>
  <c r="T86" i="453"/>
  <c r="T88" i="453"/>
  <c r="T90" i="453"/>
  <c r="T92" i="453"/>
  <c r="T94" i="453"/>
  <c r="T96" i="453"/>
  <c r="T98" i="453"/>
  <c r="T100" i="453"/>
  <c r="T102" i="453"/>
  <c r="T104" i="453"/>
  <c r="T106" i="453"/>
  <c r="T108" i="453"/>
  <c r="T110" i="453"/>
  <c r="T112" i="453"/>
  <c r="T114" i="453"/>
  <c r="T116" i="453"/>
  <c r="T118" i="453"/>
  <c r="T120" i="453"/>
  <c r="T122" i="453"/>
  <c r="T124" i="453"/>
  <c r="T126" i="453"/>
  <c r="T128" i="453"/>
  <c r="W130" i="453"/>
  <c r="Q133" i="453"/>
  <c r="P135" i="453"/>
  <c r="R138" i="453"/>
  <c r="V140" i="453"/>
  <c r="T142" i="453"/>
  <c r="T145" i="453"/>
  <c r="P148" i="453"/>
  <c r="O150" i="453"/>
  <c r="S152" i="453"/>
  <c r="R155" i="453"/>
  <c r="V157" i="453"/>
  <c r="U159" i="453"/>
  <c r="W162" i="453"/>
  <c r="Q165" i="453"/>
  <c r="P167" i="453"/>
  <c r="R170" i="453"/>
  <c r="V172" i="453"/>
  <c r="T174" i="453"/>
  <c r="T177" i="453"/>
  <c r="P180" i="453"/>
  <c r="O182" i="453"/>
  <c r="S184" i="453"/>
  <c r="R187" i="453"/>
  <c r="V189" i="453"/>
  <c r="W191" i="453"/>
  <c r="U194" i="453"/>
  <c r="O197" i="453"/>
  <c r="W199" i="453"/>
  <c r="U202" i="453"/>
  <c r="O205" i="453"/>
  <c r="W207" i="453"/>
  <c r="U210" i="453"/>
  <c r="O213" i="453"/>
  <c r="W215" i="453"/>
  <c r="U218" i="453"/>
  <c r="O221" i="453"/>
  <c r="W223" i="453"/>
  <c r="R226" i="453"/>
  <c r="U231" i="453"/>
  <c r="R234" i="453"/>
  <c r="R238" i="453"/>
  <c r="S242" i="453"/>
  <c r="R246" i="453"/>
  <c r="S131" i="453"/>
  <c r="O133" i="453"/>
  <c r="U134" i="453"/>
  <c r="Q136" i="453"/>
  <c r="W137" i="453"/>
  <c r="S139" i="453"/>
  <c r="O141" i="453"/>
  <c r="U142" i="453"/>
  <c r="Q144" i="453"/>
  <c r="W145" i="453"/>
  <c r="S147" i="453"/>
  <c r="O149" i="453"/>
  <c r="U150" i="453"/>
  <c r="Q152" i="453"/>
  <c r="W153" i="453"/>
  <c r="S155" i="453"/>
  <c r="O157" i="453"/>
  <c r="U158" i="453"/>
  <c r="Q160" i="453"/>
  <c r="W161" i="453"/>
  <c r="S163" i="453"/>
  <c r="O165" i="453"/>
  <c r="U166" i="453"/>
  <c r="Q168" i="453"/>
  <c r="W169" i="453"/>
  <c r="S171" i="453"/>
  <c r="O173" i="453"/>
  <c r="U174" i="453"/>
  <c r="Q176" i="453"/>
  <c r="W177" i="453"/>
  <c r="S179" i="453"/>
  <c r="O181" i="453"/>
  <c r="U182" i="453"/>
  <c r="Q184" i="453"/>
  <c r="W185" i="453"/>
  <c r="S187" i="453"/>
  <c r="O189" i="453"/>
  <c r="U190" i="453"/>
  <c r="U192" i="453"/>
  <c r="W195" i="453"/>
  <c r="Q198" i="453"/>
  <c r="P200" i="453"/>
  <c r="R203" i="453"/>
  <c r="V205" i="453"/>
  <c r="T207" i="453"/>
  <c r="T210" i="453"/>
  <c r="P213" i="453"/>
  <c r="O215" i="453"/>
  <c r="S217" i="453"/>
  <c r="R220" i="453"/>
  <c r="V222" i="453"/>
  <c r="T225" i="453"/>
  <c r="U228" i="453"/>
  <c r="W230" i="453"/>
  <c r="S234" i="453"/>
  <c r="S238" i="453"/>
  <c r="T242" i="453"/>
  <c r="S246" i="453"/>
  <c r="S192" i="453"/>
  <c r="O194" i="453"/>
  <c r="U195" i="453"/>
  <c r="Q197" i="453"/>
  <c r="W198" i="453"/>
  <c r="S200" i="453"/>
  <c r="O202" i="453"/>
  <c r="U203" i="453"/>
  <c r="Q205" i="453"/>
  <c r="W206" i="453"/>
  <c r="S208" i="453"/>
  <c r="O210" i="453"/>
  <c r="U211" i="453"/>
  <c r="Q213" i="453"/>
  <c r="W214" i="453"/>
  <c r="S216" i="453"/>
  <c r="O218" i="453"/>
  <c r="U219" i="453"/>
  <c r="Q221" i="453"/>
  <c r="W222" i="453"/>
  <c r="V224" i="453"/>
  <c r="S227" i="453"/>
  <c r="Q230" i="453"/>
  <c r="V232" i="453"/>
  <c r="R235" i="453"/>
  <c r="V237" i="453"/>
  <c r="U239" i="453"/>
  <c r="W242" i="453"/>
  <c r="Q245" i="453"/>
  <c r="P224" i="453"/>
  <c r="P226" i="453"/>
  <c r="P228" i="453"/>
  <c r="P230" i="453"/>
  <c r="P232" i="453"/>
  <c r="P234" i="453"/>
  <c r="W235" i="453"/>
  <c r="S237" i="453"/>
  <c r="O239" i="453"/>
  <c r="U240" i="453"/>
  <c r="Q242" i="453"/>
  <c r="W243" i="453"/>
  <c r="S245" i="453"/>
  <c r="AA116" i="448"/>
  <c r="AI17" i="342"/>
  <c r="AK21" i="342"/>
  <c r="AK17" i="342"/>
  <c r="BO18" i="342"/>
  <c r="AE17" i="342"/>
  <c r="BK24" i="342"/>
  <c r="BI24" i="342"/>
  <c r="BC21" i="342"/>
  <c r="BK26" i="342"/>
  <c r="BI26" i="342"/>
  <c r="BT49" i="342"/>
  <c r="AV49" i="342"/>
  <c r="AW49" i="342" s="1"/>
  <c r="BR49" i="342"/>
  <c r="AU49" i="342"/>
  <c r="BP49" i="342"/>
  <c r="AO49" i="342"/>
  <c r="BO49" i="342"/>
  <c r="BN49" i="342"/>
  <c r="AS49" i="342"/>
  <c r="BM49" i="342"/>
  <c r="AP92" i="342"/>
  <c r="AQ92" i="342" s="1"/>
  <c r="BO92" i="342"/>
  <c r="BT92" i="342"/>
  <c r="BR92" i="342"/>
  <c r="AT92" i="342"/>
  <c r="BS92" i="342"/>
  <c r="BP92" i="342"/>
  <c r="BM92" i="342"/>
  <c r="AO92" i="342"/>
  <c r="AS92" i="342"/>
  <c r="BQ92" i="342"/>
  <c r="AP97" i="342"/>
  <c r="AQ97" i="342" s="1"/>
  <c r="AO97" i="342"/>
  <c r="AT97" i="342"/>
  <c r="BS97" i="342"/>
  <c r="AR97" i="342"/>
  <c r="BL97" i="342"/>
  <c r="BQ97" i="342"/>
  <c r="BT97" i="342"/>
  <c r="BM97" i="342"/>
  <c r="BP97" i="342"/>
  <c r="AS97" i="342"/>
  <c r="AU97" i="342"/>
  <c r="BJ104" i="342"/>
  <c r="BI104" i="342"/>
  <c r="BK104" i="342"/>
  <c r="BK117" i="342"/>
  <c r="BI117" i="342"/>
  <c r="BJ117" i="342"/>
  <c r="BK118" i="342"/>
  <c r="BJ118" i="342"/>
  <c r="BI118" i="342"/>
  <c r="BJ131" i="342"/>
  <c r="BK131" i="342"/>
  <c r="BI131" i="342"/>
  <c r="AS139" i="342"/>
  <c r="X60" i="399"/>
  <c r="Z60" i="399"/>
  <c r="Y60" i="399"/>
  <c r="X89" i="399"/>
  <c r="AA89" i="399"/>
  <c r="Y89" i="399"/>
  <c r="AA188" i="399"/>
  <c r="Y188" i="399"/>
  <c r="Z188" i="399"/>
  <c r="X28" i="430"/>
  <c r="AA28" i="430"/>
  <c r="Z28" i="430"/>
  <c r="X46" i="430"/>
  <c r="AA46" i="430"/>
  <c r="Z46" i="430"/>
  <c r="Y46" i="430"/>
  <c r="Z62" i="430"/>
  <c r="AA62" i="430"/>
  <c r="Y62" i="430"/>
  <c r="X62" i="430"/>
  <c r="X88" i="430"/>
  <c r="AA88" i="430"/>
  <c r="Z88" i="430"/>
  <c r="Y88" i="430"/>
  <c r="AA201" i="430"/>
  <c r="Z201" i="430"/>
  <c r="Y201" i="430"/>
  <c r="X201" i="430"/>
  <c r="AA205" i="430"/>
  <c r="Z205" i="430"/>
  <c r="Y205" i="430"/>
  <c r="X205" i="430"/>
  <c r="AK17" i="443"/>
  <c r="AK21" i="443"/>
  <c r="V21" i="443"/>
  <c r="AG17" i="443"/>
  <c r="BN24" i="443"/>
  <c r="AV24" i="443"/>
  <c r="AW24" i="443" s="1"/>
  <c r="BM24" i="443"/>
  <c r="AP24" i="443"/>
  <c r="AQ24" i="443" s="1"/>
  <c r="BP24" i="443"/>
  <c r="BQ24" i="443"/>
  <c r="BS24" i="443"/>
  <c r="AO24" i="443"/>
  <c r="BL24" i="443"/>
  <c r="BO24" i="443"/>
  <c r="AT24" i="443"/>
  <c r="BT24" i="443"/>
  <c r="AR24" i="443"/>
  <c r="AU24" i="443"/>
  <c r="BR24" i="443"/>
  <c r="AS24" i="443"/>
  <c r="AE21" i="443"/>
  <c r="BJ31" i="443"/>
  <c r="BI31" i="443"/>
  <c r="BK31" i="443"/>
  <c r="BB12" i="443"/>
  <c r="BB14" i="443" s="1"/>
  <c r="AZ21" i="443"/>
  <c r="BP37" i="443"/>
  <c r="AT37" i="443"/>
  <c r="BN37" i="443"/>
  <c r="BM37" i="443"/>
  <c r="BQ37" i="443"/>
  <c r="AR37" i="443"/>
  <c r="AP37" i="443"/>
  <c r="AQ37" i="443" s="1"/>
  <c r="AV37" i="443"/>
  <c r="AW37" i="443" s="1"/>
  <c r="AU37" i="443"/>
  <c r="BT37" i="443"/>
  <c r="BL37" i="443"/>
  <c r="AS37" i="443"/>
  <c r="BS37" i="443"/>
  <c r="BR37" i="443"/>
  <c r="AO37" i="443"/>
  <c r="AY16" i="443"/>
  <c r="BO40" i="443"/>
  <c r="AP40" i="443"/>
  <c r="AQ40" i="443" s="1"/>
  <c r="BN40" i="443"/>
  <c r="AV40" i="443"/>
  <c r="AW40" i="443" s="1"/>
  <c r="BM40" i="443"/>
  <c r="AT40" i="443"/>
  <c r="AU40" i="443"/>
  <c r="AR40" i="443"/>
  <c r="BT40" i="443"/>
  <c r="AS40" i="443"/>
  <c r="BL40" i="443"/>
  <c r="BS40" i="443"/>
  <c r="AO40" i="443"/>
  <c r="BQ40" i="443"/>
  <c r="BP40" i="443"/>
  <c r="BK41" i="443"/>
  <c r="BJ41" i="443"/>
  <c r="BI41" i="443"/>
  <c r="AP50" i="443"/>
  <c r="AQ50" i="443" s="1"/>
  <c r="BT50" i="443"/>
  <c r="AV50" i="443"/>
  <c r="AW50" i="443" s="1"/>
  <c r="BO50" i="443"/>
  <c r="AR50" i="443"/>
  <c r="AS50" i="443"/>
  <c r="BS50" i="443"/>
  <c r="AU50" i="443"/>
  <c r="BL50" i="443"/>
  <c r="AO50" i="443"/>
  <c r="AT50" i="443"/>
  <c r="BM50" i="443"/>
  <c r="BQ50" i="443"/>
  <c r="BP50" i="443"/>
  <c r="BK52" i="443"/>
  <c r="BJ52" i="443"/>
  <c r="BI52" i="443"/>
  <c r="BM61" i="443"/>
  <c r="BP61" i="443"/>
  <c r="BT61" i="443"/>
  <c r="AU61" i="443"/>
  <c r="BO61" i="443"/>
  <c r="AS61" i="443"/>
  <c r="BR61" i="443"/>
  <c r="AV61" i="443"/>
  <c r="AW61" i="443" s="1"/>
  <c r="AR61" i="443"/>
  <c r="AT61" i="443"/>
  <c r="BL61" i="443"/>
  <c r="BQ61" i="443"/>
  <c r="BS61" i="443"/>
  <c r="AO61" i="443"/>
  <c r="BK74" i="443"/>
  <c r="BI74" i="443"/>
  <c r="BJ74" i="443"/>
  <c r="BI75" i="443"/>
  <c r="BK75" i="443"/>
  <c r="BJ75" i="443"/>
  <c r="M16" i="444"/>
  <c r="BF21" i="444"/>
  <c r="BE16" i="444"/>
  <c r="BJ94" i="444"/>
  <c r="BI94" i="444"/>
  <c r="BK94" i="444"/>
  <c r="BT143" i="444"/>
  <c r="AP143" i="444"/>
  <c r="AQ143" i="444" s="1"/>
  <c r="BQ143" i="444"/>
  <c r="BO143" i="444"/>
  <c r="AT143" i="444"/>
  <c r="AS143" i="444"/>
  <c r="BM143" i="444"/>
  <c r="AR143" i="444"/>
  <c r="AO143" i="444"/>
  <c r="AU143" i="444"/>
  <c r="BP143" i="444"/>
  <c r="AV143" i="444"/>
  <c r="AW143" i="444" s="1"/>
  <c r="BL143" i="444"/>
  <c r="BS143" i="444"/>
  <c r="AE21" i="445"/>
  <c r="L15" i="445"/>
  <c r="BO12" i="445"/>
  <c r="BO14" i="445" s="1"/>
  <c r="BC21" i="445"/>
  <c r="BE15" i="445"/>
  <c r="BS47" i="445"/>
  <c r="BM47" i="445"/>
  <c r="AT47" i="445"/>
  <c r="AO47" i="445"/>
  <c r="AP47" i="445"/>
  <c r="AQ47" i="445" s="1"/>
  <c r="BR47" i="445"/>
  <c r="AV47" i="445"/>
  <c r="AW47" i="445" s="1"/>
  <c r="BT47" i="445"/>
  <c r="AS47" i="445"/>
  <c r="BO47" i="445"/>
  <c r="AR47" i="445"/>
  <c r="BP47" i="445"/>
  <c r="BQ47" i="445"/>
  <c r="BN47" i="445"/>
  <c r="R16" i="446"/>
  <c r="BX21" i="446"/>
  <c r="BY14" i="446"/>
  <c r="AE17" i="446"/>
  <c r="AJ26" i="446"/>
  <c r="AI147" i="446"/>
  <c r="AJ147" i="446" s="1"/>
  <c r="M16" i="342"/>
  <c r="BK22" i="342"/>
  <c r="BO12" i="342"/>
  <c r="BO14" i="342" s="1"/>
  <c r="BB12" i="342"/>
  <c r="BB14" i="342" s="1"/>
  <c r="AY12" i="342"/>
  <c r="AY14" i="342" s="1"/>
  <c r="BL12" i="342"/>
  <c r="BL14" i="342" s="1"/>
  <c r="AS25" i="342"/>
  <c r="BQ25" i="342"/>
  <c r="BT25" i="342"/>
  <c r="BS25" i="342"/>
  <c r="BP25" i="342"/>
  <c r="AT25" i="342"/>
  <c r="AV25" i="342"/>
  <c r="AW25" i="342" s="1"/>
  <c r="AP25" i="342"/>
  <c r="AR25" i="342"/>
  <c r="BR25" i="342"/>
  <c r="BO25" i="342"/>
  <c r="BJ28" i="342"/>
  <c r="BI28" i="342"/>
  <c r="BK30" i="342"/>
  <c r="BJ30" i="342"/>
  <c r="BI30" i="342"/>
  <c r="BN50" i="342"/>
  <c r="AR50" i="342"/>
  <c r="AU50" i="342"/>
  <c r="AS50" i="342"/>
  <c r="BS50" i="342"/>
  <c r="AT50" i="342"/>
  <c r="BM50" i="342"/>
  <c r="AO50" i="342"/>
  <c r="BQ50" i="342"/>
  <c r="BO50" i="342"/>
  <c r="AP50" i="342"/>
  <c r="AQ50" i="342" s="1"/>
  <c r="BQ73" i="342"/>
  <c r="AV73" i="342"/>
  <c r="AW73" i="342" s="1"/>
  <c r="BR73" i="342"/>
  <c r="AP73" i="342"/>
  <c r="AQ73" i="342" s="1"/>
  <c r="AO73" i="342"/>
  <c r="BS73" i="342"/>
  <c r="BM73" i="342"/>
  <c r="BP73" i="342"/>
  <c r="AT73" i="342"/>
  <c r="BI74" i="342"/>
  <c r="BK74" i="342"/>
  <c r="BJ74" i="342"/>
  <c r="BJ78" i="342"/>
  <c r="BI78" i="342"/>
  <c r="BK78" i="342"/>
  <c r="BP146" i="342"/>
  <c r="AS146" i="342"/>
  <c r="BS146" i="342"/>
  <c r="AV146" i="342"/>
  <c r="AW146" i="342" s="1"/>
  <c r="AO146" i="342"/>
  <c r="BR146" i="342"/>
  <c r="AP146" i="342"/>
  <c r="AQ146" i="342" s="1"/>
  <c r="BO146" i="342"/>
  <c r="BN146" i="342"/>
  <c r="BT146" i="342"/>
  <c r="BL146" i="342"/>
  <c r="BM146" i="342"/>
  <c r="AU146" i="342"/>
  <c r="BQ146" i="342"/>
  <c r="AA100" i="399"/>
  <c r="X100" i="399"/>
  <c r="Y100" i="399"/>
  <c r="Z100" i="399"/>
  <c r="Z117" i="399"/>
  <c r="Y117" i="399"/>
  <c r="X117" i="399"/>
  <c r="X140" i="399"/>
  <c r="AA140" i="399"/>
  <c r="Y140" i="399"/>
  <c r="Z140" i="399"/>
  <c r="X205" i="399"/>
  <c r="AA205" i="399"/>
  <c r="Y205" i="399"/>
  <c r="Z205" i="399"/>
  <c r="Z214" i="399"/>
  <c r="AA214" i="399"/>
  <c r="Y214" i="399"/>
  <c r="X214" i="399"/>
  <c r="AA234" i="399"/>
  <c r="Y234" i="399"/>
  <c r="Z29" i="430"/>
  <c r="Y29" i="430"/>
  <c r="AA29" i="430"/>
  <c r="AA33" i="430"/>
  <c r="Z33" i="430"/>
  <c r="X33" i="430"/>
  <c r="AA70" i="430"/>
  <c r="Z70" i="430"/>
  <c r="Y70" i="430"/>
  <c r="X70" i="430"/>
  <c r="X142" i="430"/>
  <c r="AA142" i="430"/>
  <c r="Z142" i="430"/>
  <c r="Y142" i="430"/>
  <c r="BE21" i="443"/>
  <c r="BJ88" i="443"/>
  <c r="BI88" i="443"/>
  <c r="BK88" i="443"/>
  <c r="BI96" i="443"/>
  <c r="BK96" i="443"/>
  <c r="BJ96" i="443"/>
  <c r="BR104" i="443"/>
  <c r="AR104" i="443"/>
  <c r="BP104" i="443"/>
  <c r="AO104" i="443"/>
  <c r="BM104" i="443"/>
  <c r="AV104" i="443"/>
  <c r="AW104" i="443" s="1"/>
  <c r="BS104" i="443"/>
  <c r="AU104" i="443"/>
  <c r="BO104" i="443"/>
  <c r="AS104" i="443"/>
  <c r="BQ104" i="443"/>
  <c r="AT104" i="443"/>
  <c r="AP104" i="443"/>
  <c r="AQ104" i="443" s="1"/>
  <c r="BL104" i="443"/>
  <c r="BQ120" i="443"/>
  <c r="AR120" i="443"/>
  <c r="BN120" i="443"/>
  <c r="AP120" i="443"/>
  <c r="AQ120" i="443" s="1"/>
  <c r="AS120" i="443"/>
  <c r="BL120" i="443"/>
  <c r="AT120" i="443"/>
  <c r="BO120" i="443"/>
  <c r="AU120" i="443"/>
  <c r="AO120" i="443"/>
  <c r="BP120" i="443"/>
  <c r="BS120" i="443"/>
  <c r="BR120" i="443"/>
  <c r="BT120" i="443"/>
  <c r="BM120" i="443"/>
  <c r="AB13" i="444"/>
  <c r="BT49" i="444"/>
  <c r="BO49" i="444"/>
  <c r="AU49" i="444"/>
  <c r="BS49" i="444"/>
  <c r="BN49" i="444"/>
  <c r="AT49" i="444"/>
  <c r="AO49" i="444"/>
  <c r="BR49" i="444"/>
  <c r="AS49" i="444"/>
  <c r="AV49" i="444"/>
  <c r="AW49" i="444" s="1"/>
  <c r="BP49" i="444"/>
  <c r="AP49" i="444"/>
  <c r="AQ49" i="444" s="1"/>
  <c r="BL49" i="444"/>
  <c r="BQ49" i="444"/>
  <c r="AR49" i="444"/>
  <c r="O16" i="445"/>
  <c r="BK95" i="445"/>
  <c r="BJ95" i="445"/>
  <c r="BI95" i="445"/>
  <c r="S18" i="446"/>
  <c r="BM18" i="446"/>
  <c r="BN18" i="446" s="1"/>
  <c r="P18" i="446"/>
  <c r="BF18" i="446"/>
  <c r="BG18" i="446" s="1"/>
  <c r="BS18" i="446"/>
  <c r="BT18" i="446" s="1"/>
  <c r="BP18" i="446"/>
  <c r="V18" i="446"/>
  <c r="BC18" i="446"/>
  <c r="BY16" i="446"/>
  <c r="BY15" i="446"/>
  <c r="V21" i="446"/>
  <c r="AM17" i="446"/>
  <c r="U16" i="446"/>
  <c r="BR32" i="447"/>
  <c r="BL32" i="447"/>
  <c r="AU32" i="447"/>
  <c r="BP32" i="447"/>
  <c r="AT32" i="447"/>
  <c r="AO32" i="447"/>
  <c r="BO32" i="447"/>
  <c r="AS32" i="447"/>
  <c r="BN32" i="447"/>
  <c r="AP32" i="447"/>
  <c r="AQ32" i="447" s="1"/>
  <c r="BS32" i="447"/>
  <c r="BQ32" i="447"/>
  <c r="BM32" i="447"/>
  <c r="BT32" i="447"/>
  <c r="AR32" i="447"/>
  <c r="AV32" i="447"/>
  <c r="AW32" i="447" s="1"/>
  <c r="U48" i="453"/>
  <c r="P115" i="453"/>
  <c r="O217" i="453"/>
  <c r="U72" i="453"/>
  <c r="W105" i="453"/>
  <c r="O124" i="453"/>
  <c r="O28" i="453"/>
  <c r="O58" i="453"/>
  <c r="U79" i="453"/>
  <c r="T103" i="453"/>
  <c r="S32" i="453"/>
  <c r="S64" i="453"/>
  <c r="U105" i="453"/>
  <c r="P160" i="453"/>
  <c r="R38" i="453"/>
  <c r="O100" i="453"/>
  <c r="S126" i="453"/>
  <c r="V152" i="453"/>
  <c r="T165" i="453"/>
  <c r="T31" i="453"/>
  <c r="O50" i="453"/>
  <c r="T63" i="453"/>
  <c r="O82" i="453"/>
  <c r="T95" i="453"/>
  <c r="S110" i="453"/>
  <c r="T133" i="453"/>
  <c r="V184" i="453"/>
  <c r="O25" i="453"/>
  <c r="R46" i="453"/>
  <c r="O57" i="453"/>
  <c r="R78" i="453"/>
  <c r="O89" i="453"/>
  <c r="Q109" i="453"/>
  <c r="P130" i="453"/>
  <c r="T180" i="453"/>
  <c r="Q204" i="453"/>
  <c r="P27" i="453"/>
  <c r="U33" i="453"/>
  <c r="Q37" i="453"/>
  <c r="P43" i="453"/>
  <c r="U49" i="453"/>
  <c r="Q53" i="453"/>
  <c r="P59" i="453"/>
  <c r="U65" i="453"/>
  <c r="Q69" i="453"/>
  <c r="P75" i="453"/>
  <c r="U81" i="453"/>
  <c r="Q85" i="453"/>
  <c r="P91" i="453"/>
  <c r="U97" i="453"/>
  <c r="Q101" i="453"/>
  <c r="S112" i="453"/>
  <c r="T125" i="453"/>
  <c r="T132" i="453"/>
  <c r="Q145" i="453"/>
  <c r="T164" i="453"/>
  <c r="Q177" i="453"/>
  <c r="S197" i="453"/>
  <c r="V215" i="453"/>
  <c r="O224" i="453"/>
  <c r="W25" i="453"/>
  <c r="W33" i="453"/>
  <c r="W41" i="453"/>
  <c r="W49" i="453"/>
  <c r="W57" i="453"/>
  <c r="W65" i="453"/>
  <c r="W73" i="453"/>
  <c r="W81" i="453"/>
  <c r="W89" i="453"/>
  <c r="W97" i="453"/>
  <c r="O106" i="453"/>
  <c r="O116" i="453"/>
  <c r="P123" i="453"/>
  <c r="P144" i="453"/>
  <c r="Q151" i="453"/>
  <c r="P178" i="453"/>
  <c r="V186" i="453"/>
  <c r="R221" i="453"/>
  <c r="O234" i="453"/>
  <c r="U104" i="453"/>
  <c r="R108" i="453"/>
  <c r="Q115" i="453"/>
  <c r="W122" i="453"/>
  <c r="O129" i="453"/>
  <c r="S142" i="453"/>
  <c r="U155" i="453"/>
  <c r="R161" i="453"/>
  <c r="S174" i="453"/>
  <c r="U187" i="453"/>
  <c r="U196" i="453"/>
  <c r="R206" i="453"/>
  <c r="Q220" i="453"/>
  <c r="U241" i="453"/>
  <c r="W246" i="453"/>
  <c r="W28" i="453"/>
  <c r="W36" i="453"/>
  <c r="W44" i="453"/>
  <c r="W52" i="453"/>
  <c r="W60" i="453"/>
  <c r="W68" i="453"/>
  <c r="W76" i="453"/>
  <c r="W84" i="453"/>
  <c r="W92" i="453"/>
  <c r="W100" i="453"/>
  <c r="W108" i="453"/>
  <c r="W116" i="453"/>
  <c r="W124" i="453"/>
  <c r="P131" i="453"/>
  <c r="W140" i="453"/>
  <c r="O146" i="453"/>
  <c r="V155" i="453"/>
  <c r="R159" i="453"/>
  <c r="O168" i="453"/>
  <c r="V174" i="453"/>
  <c r="S180" i="453"/>
  <c r="R189" i="453"/>
  <c r="Q202" i="453"/>
  <c r="O209" i="453"/>
  <c r="S228" i="453"/>
  <c r="O240" i="453"/>
  <c r="W23" i="453"/>
  <c r="R26" i="453"/>
  <c r="U29" i="453"/>
  <c r="O32" i="453"/>
  <c r="T35" i="453"/>
  <c r="U38" i="453"/>
  <c r="W40" i="453"/>
  <c r="S44" i="453"/>
  <c r="P47" i="453"/>
  <c r="Q49" i="453"/>
  <c r="O53" i="453"/>
  <c r="W55" i="453"/>
  <c r="R58" i="453"/>
  <c r="U61" i="453"/>
  <c r="O64" i="453"/>
  <c r="T67" i="453"/>
  <c r="U70" i="453"/>
  <c r="W72" i="453"/>
  <c r="S76" i="453"/>
  <c r="P79" i="453"/>
  <c r="Q81" i="453"/>
  <c r="O85" i="453"/>
  <c r="W87" i="453"/>
  <c r="R90" i="453"/>
  <c r="U93" i="453"/>
  <c r="O96" i="453"/>
  <c r="T99" i="453"/>
  <c r="U102" i="453"/>
  <c r="W104" i="453"/>
  <c r="S108" i="453"/>
  <c r="P111" i="453"/>
  <c r="Q113" i="453"/>
  <c r="O117" i="453"/>
  <c r="W119" i="453"/>
  <c r="R122" i="453"/>
  <c r="U125" i="453"/>
  <c r="O128" i="453"/>
  <c r="U131" i="453"/>
  <c r="P136" i="453"/>
  <c r="S140" i="453"/>
  <c r="U145" i="453"/>
  <c r="S150" i="453"/>
  <c r="O154" i="453"/>
  <c r="W158" i="453"/>
  <c r="U163" i="453"/>
  <c r="P168" i="453"/>
  <c r="S172" i="453"/>
  <c r="U177" i="453"/>
  <c r="S182" i="453"/>
  <c r="O186" i="453"/>
  <c r="W190" i="453"/>
  <c r="T195" i="453"/>
  <c r="T204" i="453"/>
  <c r="P210" i="453"/>
  <c r="V216" i="453"/>
  <c r="U220" i="453"/>
  <c r="O226" i="453"/>
  <c r="V238" i="453"/>
  <c r="P245" i="453"/>
  <c r="T25" i="453"/>
  <c r="U28" i="453"/>
  <c r="W30" i="453"/>
  <c r="S34" i="453"/>
  <c r="P37" i="453"/>
  <c r="Q39" i="453"/>
  <c r="O43" i="453"/>
  <c r="W45" i="453"/>
  <c r="R48" i="453"/>
  <c r="U51" i="453"/>
  <c r="O54" i="453"/>
  <c r="T57" i="453"/>
  <c r="U60" i="453"/>
  <c r="W62" i="453"/>
  <c r="S66" i="453"/>
  <c r="P69" i="453"/>
  <c r="Q71" i="453"/>
  <c r="O75" i="453"/>
  <c r="W77" i="453"/>
  <c r="R80" i="453"/>
  <c r="U83" i="453"/>
  <c r="O86" i="453"/>
  <c r="T89" i="453"/>
  <c r="U92" i="453"/>
  <c r="W94" i="453"/>
  <c r="S98" i="453"/>
  <c r="P101" i="453"/>
  <c r="Q103" i="453"/>
  <c r="O107" i="453"/>
  <c r="W109" i="453"/>
  <c r="R112" i="453"/>
  <c r="U115" i="453"/>
  <c r="O118" i="453"/>
  <c r="T121" i="453"/>
  <c r="U124" i="453"/>
  <c r="W126" i="453"/>
  <c r="V130" i="453"/>
  <c r="V134" i="453"/>
  <c r="P138" i="453"/>
  <c r="P142" i="453"/>
  <c r="V146" i="453"/>
  <c r="V150" i="453"/>
  <c r="P154" i="453"/>
  <c r="P158" i="453"/>
  <c r="V162" i="453"/>
  <c r="V166" i="453"/>
  <c r="P170" i="453"/>
  <c r="P174" i="453"/>
  <c r="V178" i="453"/>
  <c r="V182" i="453"/>
  <c r="P186" i="453"/>
  <c r="P190" i="453"/>
  <c r="V195" i="453"/>
  <c r="O203" i="453"/>
  <c r="R208" i="453"/>
  <c r="R214" i="453"/>
  <c r="T221" i="453"/>
  <c r="U226" i="453"/>
  <c r="R230" i="453"/>
  <c r="P235" i="453"/>
  <c r="P241" i="453"/>
  <c r="Q24" i="453"/>
  <c r="V26" i="453"/>
  <c r="S29" i="453"/>
  <c r="Q32" i="453"/>
  <c r="V34" i="453"/>
  <c r="S37" i="453"/>
  <c r="Q40" i="453"/>
  <c r="V42" i="453"/>
  <c r="S45" i="453"/>
  <c r="Q48" i="453"/>
  <c r="V50" i="453"/>
  <c r="S53" i="453"/>
  <c r="Q56" i="453"/>
  <c r="V58" i="453"/>
  <c r="S61" i="453"/>
  <c r="Q64" i="453"/>
  <c r="V66" i="453"/>
  <c r="S69" i="453"/>
  <c r="Q72" i="453"/>
  <c r="V74" i="453"/>
  <c r="S77" i="453"/>
  <c r="Q80" i="453"/>
  <c r="V82" i="453"/>
  <c r="S85" i="453"/>
  <c r="Q88" i="453"/>
  <c r="V90" i="453"/>
  <c r="S93" i="453"/>
  <c r="Q96" i="453"/>
  <c r="V98" i="453"/>
  <c r="S101" i="453"/>
  <c r="Q104" i="453"/>
  <c r="V106" i="453"/>
  <c r="S109" i="453"/>
  <c r="Q112" i="453"/>
  <c r="V114" i="453"/>
  <c r="S117" i="453"/>
  <c r="Q120" i="453"/>
  <c r="V122" i="453"/>
  <c r="S125" i="453"/>
  <c r="Q128" i="453"/>
  <c r="Q131" i="453"/>
  <c r="V135" i="453"/>
  <c r="S138" i="453"/>
  <c r="R142" i="453"/>
  <c r="V145" i="453"/>
  <c r="P149" i="453"/>
  <c r="P153" i="453"/>
  <c r="R156" i="453"/>
  <c r="R160" i="453"/>
  <c r="Q163" i="453"/>
  <c r="V167" i="453"/>
  <c r="S170" i="453"/>
  <c r="R174" i="453"/>
  <c r="V177" i="453"/>
  <c r="P181" i="453"/>
  <c r="P185" i="453"/>
  <c r="R188" i="453"/>
  <c r="O193" i="453"/>
  <c r="T197" i="453"/>
  <c r="P202" i="453"/>
  <c r="V208" i="453"/>
  <c r="U212" i="453"/>
  <c r="R216" i="453"/>
  <c r="T220" i="453"/>
  <c r="U230" i="453"/>
  <c r="U235" i="453"/>
  <c r="O242" i="453"/>
  <c r="R23" i="453"/>
  <c r="R25" i="453"/>
  <c r="R27" i="453"/>
  <c r="R29" i="453"/>
  <c r="R31" i="453"/>
  <c r="R33" i="453"/>
  <c r="R35" i="453"/>
  <c r="R37" i="453"/>
  <c r="R39" i="453"/>
  <c r="R41" i="453"/>
  <c r="R43" i="453"/>
  <c r="R45" i="453"/>
  <c r="R47" i="453"/>
  <c r="R49" i="453"/>
  <c r="R51" i="453"/>
  <c r="R53" i="453"/>
  <c r="R55" i="453"/>
  <c r="R57" i="453"/>
  <c r="R59" i="453"/>
  <c r="R61" i="453"/>
  <c r="R63" i="453"/>
  <c r="R65" i="453"/>
  <c r="R67" i="453"/>
  <c r="R69" i="453"/>
  <c r="R71" i="453"/>
  <c r="R73" i="453"/>
  <c r="R75" i="453"/>
  <c r="R77" i="453"/>
  <c r="R79" i="453"/>
  <c r="R81" i="453"/>
  <c r="R83" i="453"/>
  <c r="R85" i="453"/>
  <c r="R87" i="453"/>
  <c r="R89" i="453"/>
  <c r="R91" i="453"/>
  <c r="R93" i="453"/>
  <c r="R95" i="453"/>
  <c r="R97" i="453"/>
  <c r="R99" i="453"/>
  <c r="R101" i="453"/>
  <c r="R103" i="453"/>
  <c r="R105" i="453"/>
  <c r="R107" i="453"/>
  <c r="R109" i="453"/>
  <c r="R111" i="453"/>
  <c r="R113" i="453"/>
  <c r="R115" i="453"/>
  <c r="R117" i="453"/>
  <c r="R119" i="453"/>
  <c r="R121" i="453"/>
  <c r="R123" i="453"/>
  <c r="R125" i="453"/>
  <c r="R127" i="453"/>
  <c r="R129" i="453"/>
  <c r="R131" i="453"/>
  <c r="V133" i="453"/>
  <c r="U135" i="453"/>
  <c r="W138" i="453"/>
  <c r="Q141" i="453"/>
  <c r="P143" i="453"/>
  <c r="R146" i="453"/>
  <c r="V148" i="453"/>
  <c r="T150" i="453"/>
  <c r="T153" i="453"/>
  <c r="P156" i="453"/>
  <c r="O158" i="453"/>
  <c r="S160" i="453"/>
  <c r="R163" i="453"/>
  <c r="V165" i="453"/>
  <c r="U167" i="453"/>
  <c r="W170" i="453"/>
  <c r="Q173" i="453"/>
  <c r="P175" i="453"/>
  <c r="R178" i="453"/>
  <c r="V180" i="453"/>
  <c r="T182" i="453"/>
  <c r="T185" i="453"/>
  <c r="P188" i="453"/>
  <c r="O190" i="453"/>
  <c r="T192" i="453"/>
  <c r="P195" i="453"/>
  <c r="W197" i="453"/>
  <c r="T200" i="453"/>
  <c r="P203" i="453"/>
  <c r="W205" i="453"/>
  <c r="T208" i="453"/>
  <c r="P211" i="453"/>
  <c r="W213" i="453"/>
  <c r="T216" i="453"/>
  <c r="P219" i="453"/>
  <c r="W221" i="453"/>
  <c r="W224" i="453"/>
  <c r="Q227" i="453"/>
  <c r="W232" i="453"/>
  <c r="V235" i="453"/>
  <c r="R239" i="453"/>
  <c r="V243" i="453"/>
  <c r="Q130" i="453"/>
  <c r="W131" i="453"/>
  <c r="S133" i="453"/>
  <c r="O135" i="453"/>
  <c r="U136" i="453"/>
  <c r="Q138" i="453"/>
  <c r="W139" i="453"/>
  <c r="S141" i="453"/>
  <c r="O143" i="453"/>
  <c r="U144" i="453"/>
  <c r="Q146" i="453"/>
  <c r="W147" i="453"/>
  <c r="S149" i="453"/>
  <c r="O151" i="453"/>
  <c r="U152" i="453"/>
  <c r="Q154" i="453"/>
  <c r="W155" i="453"/>
  <c r="S157" i="453"/>
  <c r="O159" i="453"/>
  <c r="U160" i="453"/>
  <c r="Q162" i="453"/>
  <c r="W163" i="453"/>
  <c r="S165" i="453"/>
  <c r="O167" i="453"/>
  <c r="U168" i="453"/>
  <c r="Q170" i="453"/>
  <c r="W171" i="453"/>
  <c r="S173" i="453"/>
  <c r="O175" i="453"/>
  <c r="U176" i="453"/>
  <c r="Q178" i="453"/>
  <c r="W179" i="453"/>
  <c r="S181" i="453"/>
  <c r="O183" i="453"/>
  <c r="U184" i="453"/>
  <c r="Q186" i="453"/>
  <c r="W187" i="453"/>
  <c r="S189" i="453"/>
  <c r="O191" i="453"/>
  <c r="S193" i="453"/>
  <c r="R196" i="453"/>
  <c r="V198" i="453"/>
  <c r="U200" i="453"/>
  <c r="W203" i="453"/>
  <c r="Q206" i="453"/>
  <c r="P208" i="453"/>
  <c r="R211" i="453"/>
  <c r="V213" i="453"/>
  <c r="T215" i="453"/>
  <c r="T218" i="453"/>
  <c r="P221" i="453"/>
  <c r="O223" i="453"/>
  <c r="S226" i="453"/>
  <c r="P229" i="453"/>
  <c r="Q231" i="453"/>
  <c r="T235" i="453"/>
  <c r="Q239" i="453"/>
  <c r="T243" i="453"/>
  <c r="Q191" i="453"/>
  <c r="W192" i="453"/>
  <c r="S194" i="453"/>
  <c r="O196" i="453"/>
  <c r="U197" i="453"/>
  <c r="Q199" i="453"/>
  <c r="W200" i="453"/>
  <c r="S202" i="453"/>
  <c r="O204" i="453"/>
  <c r="U205" i="453"/>
  <c r="Q207" i="453"/>
  <c r="W208" i="453"/>
  <c r="S210" i="453"/>
  <c r="O212" i="453"/>
  <c r="U213" i="453"/>
  <c r="Q215" i="453"/>
  <c r="W216" i="453"/>
  <c r="S218" i="453"/>
  <c r="O220" i="453"/>
  <c r="U221" i="453"/>
  <c r="Q223" i="453"/>
  <c r="S225" i="453"/>
  <c r="Q228" i="453"/>
  <c r="V230" i="453"/>
  <c r="S233" i="453"/>
  <c r="P236" i="453"/>
  <c r="O238" i="453"/>
  <c r="S240" i="453"/>
  <c r="R243" i="453"/>
  <c r="V245" i="453"/>
  <c r="T224" i="453"/>
  <c r="T226" i="453"/>
  <c r="T228" i="453"/>
  <c r="T230" i="453"/>
  <c r="T232" i="453"/>
  <c r="T234" i="453"/>
  <c r="Q236" i="453"/>
  <c r="W237" i="453"/>
  <c r="S239" i="453"/>
  <c r="O241" i="453"/>
  <c r="U242" i="453"/>
  <c r="Q244" i="453"/>
  <c r="BK31" i="342"/>
  <c r="BQ18" i="342"/>
  <c r="BB18" i="342"/>
  <c r="BE12" i="342"/>
  <c r="BE14" i="342" s="1"/>
  <c r="BN73" i="342"/>
  <c r="BM25" i="342"/>
  <c r="AS73" i="342"/>
  <c r="AR73" i="342"/>
  <c r="BJ45" i="342"/>
  <c r="BK45" i="342"/>
  <c r="BI45" i="342"/>
  <c r="BP47" i="342"/>
  <c r="AR47" i="342"/>
  <c r="BR47" i="342"/>
  <c r="AU47" i="342"/>
  <c r="AT47" i="342"/>
  <c r="BT47" i="342"/>
  <c r="AV47" i="342"/>
  <c r="AW47" i="342" s="1"/>
  <c r="BL47" i="342"/>
  <c r="BO47" i="342"/>
  <c r="BS47" i="342"/>
  <c r="AO47" i="342"/>
  <c r="BM47" i="342"/>
  <c r="BQ47" i="342"/>
  <c r="BT56" i="342"/>
  <c r="AS56" i="342"/>
  <c r="BS56" i="342"/>
  <c r="AR56" i="342"/>
  <c r="AT56" i="342"/>
  <c r="AO56" i="342"/>
  <c r="BM56" i="342"/>
  <c r="BQ56" i="342"/>
  <c r="AU56" i="342"/>
  <c r="BN56" i="342"/>
  <c r="BO56" i="342"/>
  <c r="BL56" i="342"/>
  <c r="BR63" i="342"/>
  <c r="AP63" i="342"/>
  <c r="AQ63" i="342" s="1"/>
  <c r="AT63" i="342"/>
  <c r="AS63" i="342"/>
  <c r="BM63" i="342"/>
  <c r="BN63" i="342"/>
  <c r="BT63" i="342"/>
  <c r="BS63" i="342"/>
  <c r="AU63" i="342"/>
  <c r="BP63" i="342"/>
  <c r="BT64" i="342"/>
  <c r="AR64" i="342"/>
  <c r="AT64" i="342"/>
  <c r="AU64" i="342"/>
  <c r="AV64" i="342"/>
  <c r="AW64" i="342" s="1"/>
  <c r="BM64" i="342"/>
  <c r="BP64" i="342"/>
  <c r="BQ64" i="342"/>
  <c r="AP64" i="342"/>
  <c r="AQ64" i="342" s="1"/>
  <c r="BL64" i="342"/>
  <c r="BR64" i="342"/>
  <c r="AS64" i="342"/>
  <c r="BK101" i="342"/>
  <c r="BI101" i="342"/>
  <c r="BO118" i="342"/>
  <c r="AS118" i="342"/>
  <c r="BN118" i="342"/>
  <c r="AV118" i="342"/>
  <c r="AW118" i="342" s="1"/>
  <c r="BT118" i="342"/>
  <c r="BP118" i="342"/>
  <c r="AT118" i="342"/>
  <c r="AO118" i="342"/>
  <c r="AP118" i="342"/>
  <c r="AQ118" i="342" s="1"/>
  <c r="BQ118" i="342"/>
  <c r="BS118" i="342"/>
  <c r="BN119" i="342"/>
  <c r="AU119" i="342"/>
  <c r="BL119" i="342"/>
  <c r="AR119" i="342"/>
  <c r="AO119" i="342"/>
  <c r="BM119" i="342"/>
  <c r="AV119" i="342"/>
  <c r="AW119" i="342" s="1"/>
  <c r="AP119" i="342"/>
  <c r="AQ119" i="342" s="1"/>
  <c r="BP119" i="342"/>
  <c r="AS119" i="342"/>
  <c r="BS119" i="342"/>
  <c r="AO120" i="342"/>
  <c r="AU120" i="342"/>
  <c r="BP120" i="342"/>
  <c r="BN120" i="342"/>
  <c r="AT120" i="342"/>
  <c r="BL120" i="342"/>
  <c r="AV120" i="342"/>
  <c r="AW120" i="342" s="1"/>
  <c r="BR120" i="342"/>
  <c r="BS120" i="342"/>
  <c r="BQ120" i="342"/>
  <c r="BK122" i="342"/>
  <c r="BI122" i="342"/>
  <c r="BI123" i="342"/>
  <c r="BJ123" i="342"/>
  <c r="BK124" i="342"/>
  <c r="BJ124" i="342"/>
  <c r="BI124" i="342"/>
  <c r="BI125" i="342"/>
  <c r="BK125" i="342"/>
  <c r="BJ125" i="342"/>
  <c r="BQ127" i="342"/>
  <c r="AU127" i="342"/>
  <c r="AO127" i="342"/>
  <c r="BS127" i="342"/>
  <c r="AR127" i="342"/>
  <c r="AT127" i="342"/>
  <c r="BP127" i="342"/>
  <c r="AP127" i="342"/>
  <c r="AQ127" i="342" s="1"/>
  <c r="BM127" i="342"/>
  <c r="AV127" i="342"/>
  <c r="AW127" i="342" s="1"/>
  <c r="BR127" i="342"/>
  <c r="BL127" i="342"/>
  <c r="AS127" i="342"/>
  <c r="BN127" i="342"/>
  <c r="BR129" i="342"/>
  <c r="BT129" i="342"/>
  <c r="AV129" i="342"/>
  <c r="AW129" i="342" s="1"/>
  <c r="AO129" i="342"/>
  <c r="BO129" i="342"/>
  <c r="BQ129" i="342"/>
  <c r="BP129" i="342"/>
  <c r="AT129" i="342"/>
  <c r="BM129" i="342"/>
  <c r="AU129" i="342"/>
  <c r="BL129" i="342"/>
  <c r="BN129" i="342"/>
  <c r="AR129" i="342"/>
  <c r="BT132" i="342"/>
  <c r="BN132" i="342"/>
  <c r="AU132" i="342"/>
  <c r="BM132" i="342"/>
  <c r="BQ132" i="342"/>
  <c r="AP132" i="342"/>
  <c r="AQ132" i="342" s="1"/>
  <c r="AV132" i="342"/>
  <c r="AW132" i="342" s="1"/>
  <c r="AS132" i="342"/>
  <c r="BS132" i="342"/>
  <c r="BT139" i="342"/>
  <c r="BM139" i="342"/>
  <c r="AO139" i="342"/>
  <c r="BS139" i="342"/>
  <c r="AV139" i="342"/>
  <c r="AW139" i="342" s="1"/>
  <c r="BN139" i="342"/>
  <c r="AP139" i="342"/>
  <c r="AQ139" i="342" s="1"/>
  <c r="BP139" i="342"/>
  <c r="AU139" i="342"/>
  <c r="AT139" i="342"/>
  <c r="AR139" i="342"/>
  <c r="BK143" i="342"/>
  <c r="BJ143" i="342"/>
  <c r="BI143" i="342"/>
  <c r="Z67" i="399"/>
  <c r="AA67" i="399"/>
  <c r="Y67" i="399"/>
  <c r="Y86" i="399"/>
  <c r="Z86" i="399"/>
  <c r="Z165" i="399"/>
  <c r="X165" i="399"/>
  <c r="X173" i="399"/>
  <c r="AA173" i="399"/>
  <c r="Y173" i="399"/>
  <c r="Z173" i="399"/>
  <c r="X175" i="399"/>
  <c r="AA175" i="399"/>
  <c r="Z175" i="399"/>
  <c r="AA185" i="399"/>
  <c r="Y185" i="399"/>
  <c r="X185" i="399"/>
  <c r="Z185" i="399"/>
  <c r="Y192" i="399"/>
  <c r="X192" i="399"/>
  <c r="AA192" i="399"/>
  <c r="Y199" i="399"/>
  <c r="X199" i="399"/>
  <c r="AA199" i="399"/>
  <c r="X202" i="399"/>
  <c r="Z202" i="399"/>
  <c r="Z237" i="399"/>
  <c r="Y237" i="399"/>
  <c r="AA237" i="399"/>
  <c r="X246" i="399"/>
  <c r="Z246" i="399"/>
  <c r="AA246" i="399"/>
  <c r="AA149" i="430"/>
  <c r="Y33" i="430"/>
  <c r="X29" i="430"/>
  <c r="Z43" i="430"/>
  <c r="X43" i="430"/>
  <c r="AA43" i="430"/>
  <c r="Z71" i="430"/>
  <c r="X71" i="430"/>
  <c r="Y71" i="430"/>
  <c r="AA71" i="430"/>
  <c r="Z75" i="430"/>
  <c r="AA75" i="430"/>
  <c r="Y75" i="430"/>
  <c r="X75" i="430"/>
  <c r="X102" i="430"/>
  <c r="AA102" i="430"/>
  <c r="Z102" i="430"/>
  <c r="Y102" i="430"/>
  <c r="AA124" i="430"/>
  <c r="Z124" i="430"/>
  <c r="Y124" i="430"/>
  <c r="X124" i="430"/>
  <c r="X129" i="430"/>
  <c r="AL21" i="443"/>
  <c r="AW22" i="447"/>
  <c r="BL43" i="445"/>
  <c r="BX21" i="445"/>
  <c r="BY14" i="443"/>
  <c r="BY22" i="443"/>
  <c r="BX21" i="443"/>
  <c r="O15" i="443"/>
  <c r="O16" i="443"/>
  <c r="AY15" i="443"/>
  <c r="BC21" i="443"/>
  <c r="P21" i="443"/>
  <c r="BE18" i="444"/>
  <c r="U18" i="444"/>
  <c r="BR18" i="444"/>
  <c r="W18" i="444"/>
  <c r="AT137" i="444"/>
  <c r="BQ137" i="444"/>
  <c r="AR137" i="444"/>
  <c r="AU137" i="444"/>
  <c r="AS137" i="444"/>
  <c r="AO137" i="444"/>
  <c r="BT137" i="444"/>
  <c r="BS137" i="444"/>
  <c r="AP137" i="444"/>
  <c r="AQ137" i="444" s="1"/>
  <c r="BR137" i="444"/>
  <c r="BL137" i="444"/>
  <c r="BM137" i="444"/>
  <c r="BN137" i="444"/>
  <c r="BP137" i="444"/>
  <c r="AV137" i="444"/>
  <c r="AW137" i="444" s="1"/>
  <c r="BO137" i="444"/>
  <c r="N15" i="445"/>
  <c r="O15" i="447"/>
  <c r="AF21" i="447"/>
  <c r="BC21" i="447"/>
  <c r="T17" i="399"/>
  <c r="AU22" i="342"/>
  <c r="BR22" i="342"/>
  <c r="AV22" i="342"/>
  <c r="BQ22" i="342"/>
  <c r="BL22" i="342"/>
  <c r="BP22" i="342"/>
  <c r="AS22" i="342"/>
  <c r="BT22" i="342"/>
  <c r="AR22" i="342"/>
  <c r="BM22" i="342"/>
  <c r="BN22" i="342"/>
  <c r="AU101" i="342"/>
  <c r="BS81" i="342"/>
  <c r="AU62" i="342"/>
  <c r="AO60" i="342"/>
  <c r="AV105" i="342"/>
  <c r="AW105" i="342" s="1"/>
  <c r="AV61" i="342"/>
  <c r="AW61" i="342" s="1"/>
  <c r="BO136" i="342"/>
  <c r="BL61" i="342"/>
  <c r="AP121" i="342"/>
  <c r="AQ121" i="342" s="1"/>
  <c r="BR109" i="342"/>
  <c r="BS134" i="342"/>
  <c r="BN101" i="342"/>
  <c r="AV81" i="342"/>
  <c r="AW81" i="342" s="1"/>
  <c r="BR62" i="342"/>
  <c r="BP40" i="342"/>
  <c r="AA38" i="399"/>
  <c r="AD21" i="342"/>
  <c r="BN145" i="342"/>
  <c r="BL62" i="342"/>
  <c r="AA40" i="399"/>
  <c r="X61" i="399"/>
  <c r="Z51" i="399"/>
  <c r="AA85" i="399"/>
  <c r="O16" i="342"/>
  <c r="AO34" i="342"/>
  <c r="BO34" i="342"/>
  <c r="BN34" i="342"/>
  <c r="AS34" i="342"/>
  <c r="BL34" i="342"/>
  <c r="BM34" i="342"/>
  <c r="AV34" i="342"/>
  <c r="AW34" i="342" s="1"/>
  <c r="AU34" i="342"/>
  <c r="AR34" i="342"/>
  <c r="BQ34" i="342"/>
  <c r="BT34" i="342"/>
  <c r="AT34" i="342"/>
  <c r="BS35" i="342"/>
  <c r="AV35" i="342"/>
  <c r="AW35" i="342" s="1"/>
  <c r="AP35" i="342"/>
  <c r="AQ35" i="342" s="1"/>
  <c r="BR35" i="342"/>
  <c r="AR35" i="342"/>
  <c r="AT35" i="342"/>
  <c r="AV36" i="342"/>
  <c r="AW36" i="342" s="1"/>
  <c r="AR36" i="342"/>
  <c r="AP36" i="342"/>
  <c r="AQ36" i="342" s="1"/>
  <c r="AS36" i="342"/>
  <c r="AO36" i="342"/>
  <c r="BN36" i="342"/>
  <c r="BM36" i="342"/>
  <c r="AU36" i="342"/>
  <c r="AT36" i="342"/>
  <c r="BK39" i="342"/>
  <c r="BI39" i="342"/>
  <c r="BM41" i="342"/>
  <c r="BO41" i="342"/>
  <c r="BN41" i="342"/>
  <c r="AR41" i="342"/>
  <c r="BR41" i="342"/>
  <c r="BS41" i="342"/>
  <c r="BL41" i="342"/>
  <c r="AT41" i="342"/>
  <c r="BI54" i="342"/>
  <c r="BJ54" i="342"/>
  <c r="BM55" i="342"/>
  <c r="AU55" i="342"/>
  <c r="AT55" i="342"/>
  <c r="AO55" i="342"/>
  <c r="BQ55" i="342"/>
  <c r="BR55" i="342"/>
  <c r="BO55" i="342"/>
  <c r="BN55" i="342"/>
  <c r="AR55" i="342"/>
  <c r="BJ58" i="342"/>
  <c r="BI58" i="342"/>
  <c r="BJ68" i="342"/>
  <c r="BK68" i="342"/>
  <c r="BI68" i="342"/>
  <c r="BI72" i="342"/>
  <c r="BJ72" i="342"/>
  <c r="AU74" i="342"/>
  <c r="BT74" i="342"/>
  <c r="BL74" i="342"/>
  <c r="BM74" i="342"/>
  <c r="AO74" i="342"/>
  <c r="BO74" i="342"/>
  <c r="AP74" i="342"/>
  <c r="AQ74" i="342" s="1"/>
  <c r="AV74" i="342"/>
  <c r="AW74" i="342" s="1"/>
  <c r="BP74" i="342"/>
  <c r="BR74" i="342"/>
  <c r="BJ77" i="342"/>
  <c r="BI77" i="342"/>
  <c r="BI87" i="342"/>
  <c r="BJ87" i="342"/>
  <c r="BP89" i="342"/>
  <c r="BL89" i="342"/>
  <c r="AU89" i="342"/>
  <c r="BN89" i="342"/>
  <c r="AV89" i="342"/>
  <c r="AW89" i="342" s="1"/>
  <c r="AT89" i="342"/>
  <c r="AP89" i="342"/>
  <c r="AQ89" i="342" s="1"/>
  <c r="AS89" i="342"/>
  <c r="BK95" i="342"/>
  <c r="BJ95" i="342"/>
  <c r="BI95" i="342"/>
  <c r="BT112" i="342"/>
  <c r="BS112" i="342"/>
  <c r="BP112" i="342"/>
  <c r="AT112" i="342"/>
  <c r="BO112" i="342"/>
  <c r="BR112" i="342"/>
  <c r="AR112" i="342"/>
  <c r="BN112" i="342"/>
  <c r="AS112" i="342"/>
  <c r="BL125" i="342"/>
  <c r="AU125" i="342"/>
  <c r="BQ125" i="342"/>
  <c r="AV125" i="342"/>
  <c r="AW125" i="342" s="1"/>
  <c r="BN125" i="342"/>
  <c r="BT125" i="342"/>
  <c r="AS125" i="342"/>
  <c r="BP125" i="342"/>
  <c r="AT125" i="342"/>
  <c r="BI136" i="342"/>
  <c r="BK136" i="342"/>
  <c r="BJ136" i="342"/>
  <c r="BP140" i="342"/>
  <c r="AS140" i="342"/>
  <c r="BS140" i="342"/>
  <c r="AV140" i="342"/>
  <c r="AW140" i="342" s="1"/>
  <c r="AO140" i="342"/>
  <c r="AT140" i="342"/>
  <c r="AP140" i="342"/>
  <c r="AQ140" i="342" s="1"/>
  <c r="BO140" i="342"/>
  <c r="AV142" i="342"/>
  <c r="AW142" i="342" s="1"/>
  <c r="AV145" i="342"/>
  <c r="AW145" i="342" s="1"/>
  <c r="X27" i="399"/>
  <c r="Z27" i="399"/>
  <c r="Y27" i="399"/>
  <c r="Z30" i="399"/>
  <c r="X30" i="399"/>
  <c r="Y33" i="399"/>
  <c r="Z38" i="399"/>
  <c r="AA44" i="399"/>
  <c r="Z44" i="399"/>
  <c r="Z47" i="399"/>
  <c r="Y47" i="399"/>
  <c r="Z54" i="399"/>
  <c r="X54" i="399"/>
  <c r="Z68" i="399"/>
  <c r="Y68" i="399"/>
  <c r="X68" i="399"/>
  <c r="AA68" i="399"/>
  <c r="X85" i="399"/>
  <c r="Z104" i="399"/>
  <c r="AA104" i="399"/>
  <c r="Y104" i="399"/>
  <c r="X106" i="399"/>
  <c r="Y106" i="399"/>
  <c r="Z106" i="399"/>
  <c r="AA106" i="399"/>
  <c r="Y108" i="399"/>
  <c r="AA108" i="399"/>
  <c r="X108" i="399"/>
  <c r="AA111" i="399"/>
  <c r="Y111" i="399"/>
  <c r="AA114" i="399"/>
  <c r="Z114" i="399"/>
  <c r="Z127" i="399"/>
  <c r="Y127" i="399"/>
  <c r="AA145" i="399"/>
  <c r="X145" i="399"/>
  <c r="Z155" i="399"/>
  <c r="Y155" i="399"/>
  <c r="AA155" i="399"/>
  <c r="X172" i="399"/>
  <c r="AA172" i="399"/>
  <c r="Y172" i="399"/>
  <c r="Z172" i="399"/>
  <c r="AA176" i="399"/>
  <c r="Z176" i="399"/>
  <c r="Z184" i="399"/>
  <c r="Y184" i="399"/>
  <c r="AA187" i="399"/>
  <c r="Y187" i="399"/>
  <c r="Z206" i="399"/>
  <c r="AA206" i="399"/>
  <c r="X206" i="399"/>
  <c r="Z211" i="399"/>
  <c r="AA211" i="399"/>
  <c r="Z242" i="399"/>
  <c r="Y242" i="399"/>
  <c r="X32" i="430"/>
  <c r="AA32" i="430"/>
  <c r="Z32" i="430"/>
  <c r="X50" i="430"/>
  <c r="AA50" i="430"/>
  <c r="AA57" i="430"/>
  <c r="Y57" i="430"/>
  <c r="Z57" i="430"/>
  <c r="Z66" i="430"/>
  <c r="AA66" i="430"/>
  <c r="AA74" i="430"/>
  <c r="Z74" i="430"/>
  <c r="AA83" i="430"/>
  <c r="Y83" i="430"/>
  <c r="AA98" i="430"/>
  <c r="Z98" i="430"/>
  <c r="Y98" i="430"/>
  <c r="X98" i="430"/>
  <c r="Z107" i="430"/>
  <c r="X107" i="430"/>
  <c r="X146" i="430"/>
  <c r="AA146" i="430"/>
  <c r="Z146" i="430"/>
  <c r="Y146" i="430"/>
  <c r="X158" i="430"/>
  <c r="AA158" i="430"/>
  <c r="Z158" i="430"/>
  <c r="X193" i="430"/>
  <c r="AA193" i="430"/>
  <c r="Z193" i="430"/>
  <c r="Y193" i="430"/>
  <c r="AA225" i="430"/>
  <c r="Z225" i="430"/>
  <c r="Y225" i="430"/>
  <c r="BL65" i="443"/>
  <c r="BS126" i="444"/>
  <c r="BL94" i="444"/>
  <c r="BP125" i="446"/>
  <c r="N16" i="443"/>
  <c r="BQ22" i="443"/>
  <c r="AP22" i="443"/>
  <c r="AO22" i="443"/>
  <c r="BO22" i="443"/>
  <c r="AT22" i="443"/>
  <c r="AU22" i="443"/>
  <c r="BR22" i="443"/>
  <c r="BP22" i="443"/>
  <c r="BT22" i="443"/>
  <c r="AS22" i="443"/>
  <c r="BM22" i="443"/>
  <c r="AV22" i="443"/>
  <c r="L15" i="443"/>
  <c r="BI24" i="443"/>
  <c r="BK24" i="443"/>
  <c r="BE12" i="443"/>
  <c r="BE14" i="443" s="1"/>
  <c r="BJ24" i="443"/>
  <c r="BE16" i="443"/>
  <c r="BE15" i="443"/>
  <c r="U15" i="443"/>
  <c r="BT55" i="443"/>
  <c r="BO55" i="443"/>
  <c r="AU55" i="443"/>
  <c r="AP55" i="443"/>
  <c r="AQ55" i="443" s="1"/>
  <c r="BS55" i="443"/>
  <c r="BN55" i="443"/>
  <c r="AT55" i="443"/>
  <c r="AO55" i="443"/>
  <c r="BQ55" i="443"/>
  <c r="AR55" i="443"/>
  <c r="BR55" i="443"/>
  <c r="AS55" i="443"/>
  <c r="AV55" i="443"/>
  <c r="AW55" i="443" s="1"/>
  <c r="BL55" i="443"/>
  <c r="AS68" i="443"/>
  <c r="BQ68" i="443"/>
  <c r="AR68" i="443"/>
  <c r="BP68" i="443"/>
  <c r="BN68" i="443"/>
  <c r="AO68" i="443"/>
  <c r="BL68" i="443"/>
  <c r="AV68" i="443"/>
  <c r="AW68" i="443" s="1"/>
  <c r="BR68" i="443"/>
  <c r="BT68" i="443"/>
  <c r="AP68" i="443"/>
  <c r="AQ68" i="443" s="1"/>
  <c r="AU68" i="443"/>
  <c r="BM68" i="443"/>
  <c r="BO68" i="443"/>
  <c r="AR100" i="443"/>
  <c r="BO100" i="443"/>
  <c r="BT100" i="443"/>
  <c r="BR100" i="443"/>
  <c r="BQ100" i="443"/>
  <c r="AT100" i="443"/>
  <c r="BN100" i="443"/>
  <c r="BM100" i="443"/>
  <c r="AS100" i="443"/>
  <c r="AV100" i="443"/>
  <c r="AW100" i="443" s="1"/>
  <c r="BS100" i="443"/>
  <c r="BP100" i="443"/>
  <c r="BS101" i="443"/>
  <c r="AP101" i="443"/>
  <c r="AQ101" i="443" s="1"/>
  <c r="BR101" i="443"/>
  <c r="BQ101" i="443"/>
  <c r="AV101" i="443"/>
  <c r="AW101" i="443" s="1"/>
  <c r="AT101" i="443"/>
  <c r="BN101" i="443"/>
  <c r="BL101" i="443"/>
  <c r="AO101" i="443"/>
  <c r="AR101" i="443"/>
  <c r="BK119" i="443"/>
  <c r="BI119" i="443"/>
  <c r="BJ119" i="443"/>
  <c r="BJ128" i="443"/>
  <c r="BI128" i="443"/>
  <c r="AE17" i="444"/>
  <c r="AI147" i="444"/>
  <c r="AJ147" i="444" s="1"/>
  <c r="AZ21" i="444"/>
  <c r="BY14" i="444"/>
  <c r="AG17" i="444"/>
  <c r="AK21" i="444"/>
  <c r="AK17" i="444"/>
  <c r="BK34" i="444"/>
  <c r="BJ34" i="444"/>
  <c r="AY16" i="444"/>
  <c r="BP55" i="444"/>
  <c r="AR55" i="444"/>
  <c r="BT55" i="444"/>
  <c r="AO55" i="444"/>
  <c r="AU55" i="444"/>
  <c r="BO55" i="444"/>
  <c r="BR55" i="444"/>
  <c r="AV55" i="444"/>
  <c r="AW55" i="444" s="1"/>
  <c r="BQ55" i="444"/>
  <c r="BM55" i="444"/>
  <c r="BS55" i="444"/>
  <c r="AS55" i="444"/>
  <c r="AT55" i="444"/>
  <c r="BJ60" i="444"/>
  <c r="BK60" i="444"/>
  <c r="AS76" i="444"/>
  <c r="AP76" i="444"/>
  <c r="AQ76" i="444" s="1"/>
  <c r="BQ76" i="444"/>
  <c r="AR76" i="444"/>
  <c r="AO76" i="444"/>
  <c r="BT76" i="444"/>
  <c r="BL76" i="444"/>
  <c r="BS76" i="444"/>
  <c r="AV76" i="444"/>
  <c r="AW76" i="444" s="1"/>
  <c r="AT76" i="444"/>
  <c r="BR76" i="444"/>
  <c r="BO76" i="444"/>
  <c r="BK77" i="444"/>
  <c r="BJ77" i="444"/>
  <c r="BI77" i="444"/>
  <c r="BI98" i="444"/>
  <c r="BK98" i="444"/>
  <c r="BJ98" i="444"/>
  <c r="BI116" i="444"/>
  <c r="BJ116" i="444"/>
  <c r="BK116" i="444"/>
  <c r="BJ127" i="444"/>
  <c r="BK127" i="444"/>
  <c r="AS129" i="444"/>
  <c r="BL129" i="444"/>
  <c r="AV129" i="444"/>
  <c r="AW129" i="444" s="1"/>
  <c r="BR129" i="444"/>
  <c r="AU129" i="444"/>
  <c r="BO129" i="444"/>
  <c r="AR129" i="444"/>
  <c r="BN129" i="444"/>
  <c r="AO129" i="444"/>
  <c r="BT129" i="444"/>
  <c r="BQ129" i="444"/>
  <c r="BM129" i="444"/>
  <c r="BK142" i="444"/>
  <c r="BJ142" i="444"/>
  <c r="BI142" i="444"/>
  <c r="P21" i="445"/>
  <c r="BB21" i="445"/>
  <c r="BO63" i="445"/>
  <c r="AV63" i="445"/>
  <c r="AW63" i="445" s="1"/>
  <c r="AP63" i="445"/>
  <c r="AQ63" i="445" s="1"/>
  <c r="BN63" i="445"/>
  <c r="AR63" i="445"/>
  <c r="BM63" i="445"/>
  <c r="AU63" i="445"/>
  <c r="AT63" i="445"/>
  <c r="BT63" i="445"/>
  <c r="AS63" i="445"/>
  <c r="BS63" i="445"/>
  <c r="BQ63" i="445"/>
  <c r="BR63" i="445"/>
  <c r="BK88" i="445"/>
  <c r="BI88" i="445"/>
  <c r="BI108" i="445"/>
  <c r="BJ108" i="445"/>
  <c r="BI111" i="445"/>
  <c r="BK111" i="445"/>
  <c r="BJ111" i="445"/>
  <c r="BQ112" i="445"/>
  <c r="BL112" i="445"/>
  <c r="BP112" i="445"/>
  <c r="AU112" i="445"/>
  <c r="AS112" i="445"/>
  <c r="AT112" i="445"/>
  <c r="AR112" i="445"/>
  <c r="AO112" i="445"/>
  <c r="AP112" i="445"/>
  <c r="AQ112" i="445" s="1"/>
  <c r="BT112" i="445"/>
  <c r="BM112" i="445"/>
  <c r="BR112" i="445"/>
  <c r="BN112" i="445"/>
  <c r="AV112" i="445"/>
  <c r="AW112" i="445" s="1"/>
  <c r="BK115" i="445"/>
  <c r="BJ115" i="445"/>
  <c r="BI115" i="445"/>
  <c r="BK128" i="445"/>
  <c r="BI128" i="445"/>
  <c r="BK62" i="446"/>
  <c r="BI62" i="446"/>
  <c r="BJ62" i="446"/>
  <c r="AT128" i="446"/>
  <c r="BL128" i="446"/>
  <c r="AV128" i="446"/>
  <c r="AW128" i="446" s="1"/>
  <c r="BQ128" i="446"/>
  <c r="BM128" i="446"/>
  <c r="AU128" i="446"/>
  <c r="AO128" i="446"/>
  <c r="BT128" i="446"/>
  <c r="AP128" i="446"/>
  <c r="AQ128" i="446" s="1"/>
  <c r="BP128" i="446"/>
  <c r="BO130" i="446"/>
  <c r="AU130" i="446"/>
  <c r="AT130" i="446"/>
  <c r="BP130" i="446"/>
  <c r="BR130" i="446"/>
  <c r="BQ130" i="446"/>
  <c r="AV130" i="446"/>
  <c r="AW130" i="446" s="1"/>
  <c r="BT130" i="446"/>
  <c r="BN130" i="446"/>
  <c r="BL130" i="446"/>
  <c r="BM130" i="446"/>
  <c r="AR130" i="446"/>
  <c r="BS130" i="446"/>
  <c r="N15" i="447"/>
  <c r="R16" i="447"/>
  <c r="AH21" i="447"/>
  <c r="AH17" i="447"/>
  <c r="AY16" i="447"/>
  <c r="AY15" i="447"/>
  <c r="AY21" i="447"/>
  <c r="AJ32" i="447"/>
  <c r="AI17" i="447" s="1"/>
  <c r="AI147" i="447"/>
  <c r="AJ147" i="447" s="1"/>
  <c r="BK131" i="447"/>
  <c r="BJ131" i="447"/>
  <c r="BI131" i="447"/>
  <c r="Z23" i="448"/>
  <c r="Y23" i="448"/>
  <c r="AA23" i="448"/>
  <c r="X23" i="448"/>
  <c r="AA71" i="448"/>
  <c r="X71" i="448"/>
  <c r="X90" i="448"/>
  <c r="AA90" i="448"/>
  <c r="Y90" i="448"/>
  <c r="X97" i="448"/>
  <c r="AA97" i="448"/>
  <c r="AE21" i="342"/>
  <c r="S18" i="342"/>
  <c r="P18" i="342"/>
  <c r="BM18" i="342"/>
  <c r="BN18" i="342" s="1"/>
  <c r="L15" i="342"/>
  <c r="S21" i="342"/>
  <c r="AF21" i="342"/>
  <c r="N15" i="342"/>
  <c r="AY15" i="342"/>
  <c r="BB16" i="342"/>
  <c r="BB21" i="342"/>
  <c r="BI29" i="342"/>
  <c r="BK29" i="342"/>
  <c r="BM38" i="342"/>
  <c r="BL38" i="342"/>
  <c r="BR38" i="342"/>
  <c r="AP38" i="342"/>
  <c r="AQ38" i="342" s="1"/>
  <c r="BN38" i="342"/>
  <c r="BT38" i="342"/>
  <c r="AT38" i="342"/>
  <c r="AR39" i="342"/>
  <c r="BM39" i="342"/>
  <c r="AP39" i="342"/>
  <c r="AQ39" i="342" s="1"/>
  <c r="BT39" i="342"/>
  <c r="BO39" i="342"/>
  <c r="BN39" i="342"/>
  <c r="AS39" i="342"/>
  <c r="BL39" i="342"/>
  <c r="BQ39" i="342"/>
  <c r="BS40" i="342"/>
  <c r="AV40" i="342"/>
  <c r="AW40" i="342" s="1"/>
  <c r="BQ40" i="342"/>
  <c r="BN40" i="342"/>
  <c r="BT40" i="342"/>
  <c r="AO40" i="342"/>
  <c r="BR40" i="342"/>
  <c r="AP40" i="342"/>
  <c r="AQ40" i="342" s="1"/>
  <c r="AT40" i="342"/>
  <c r="BR60" i="342"/>
  <c r="AU60" i="342"/>
  <c r="BO60" i="342"/>
  <c r="AP60" i="342"/>
  <c r="AQ60" i="342" s="1"/>
  <c r="BL60" i="342"/>
  <c r="AT60" i="342"/>
  <c r="BN60" i="342"/>
  <c r="AV60" i="342"/>
  <c r="AW60" i="342" s="1"/>
  <c r="AR60" i="342"/>
  <c r="BQ60" i="342"/>
  <c r="AO61" i="342"/>
  <c r="BQ61" i="342"/>
  <c r="BR61" i="342"/>
  <c r="BT61" i="342"/>
  <c r="AP61" i="342"/>
  <c r="AQ61" i="342" s="1"/>
  <c r="BM61" i="342"/>
  <c r="BN61" i="342"/>
  <c r="BN62" i="342"/>
  <c r="AV62" i="342"/>
  <c r="AW62" i="342" s="1"/>
  <c r="AP62" i="342"/>
  <c r="AQ62" i="342" s="1"/>
  <c r="BQ62" i="342"/>
  <c r="AS62" i="342"/>
  <c r="BS62" i="342"/>
  <c r="BJ65" i="342"/>
  <c r="BI65" i="342"/>
  <c r="BI71" i="342"/>
  <c r="BJ71" i="342"/>
  <c r="BJ79" i="342"/>
  <c r="BI79" i="342"/>
  <c r="BP81" i="342"/>
  <c r="AS81" i="342"/>
  <c r="BR81" i="342"/>
  <c r="AR81" i="342"/>
  <c r="BO81" i="342"/>
  <c r="BQ81" i="342"/>
  <c r="BM81" i="342"/>
  <c r="AU81" i="342"/>
  <c r="BI86" i="342"/>
  <c r="BJ86" i="342"/>
  <c r="BI90" i="342"/>
  <c r="BK90" i="342"/>
  <c r="BJ90" i="342"/>
  <c r="BJ91" i="342"/>
  <c r="BI91" i="342"/>
  <c r="BJ100" i="342"/>
  <c r="BK100" i="342"/>
  <c r="BI100" i="342"/>
  <c r="BQ101" i="342"/>
  <c r="BM101" i="342"/>
  <c r="AO101" i="342"/>
  <c r="AS101" i="342"/>
  <c r="AP101" i="342"/>
  <c r="AQ101" i="342" s="1"/>
  <c r="BL101" i="342"/>
  <c r="AT101" i="342"/>
  <c r="BP101" i="342"/>
  <c r="BS101" i="342"/>
  <c r="AS105" i="342"/>
  <c r="BT105" i="342"/>
  <c r="BS105" i="342"/>
  <c r="AP105" i="342"/>
  <c r="AQ105" i="342" s="1"/>
  <c r="AU105" i="342"/>
  <c r="BQ105" i="342"/>
  <c r="BP105" i="342"/>
  <c r="BN105" i="342"/>
  <c r="AO105" i="342"/>
  <c r="AO109" i="342"/>
  <c r="AV109" i="342"/>
  <c r="AW109" i="342" s="1"/>
  <c r="AP109" i="342"/>
  <c r="AQ109" i="342" s="1"/>
  <c r="AR109" i="342"/>
  <c r="BN109" i="342"/>
  <c r="BT109" i="342"/>
  <c r="BS109" i="342"/>
  <c r="BP109" i="342"/>
  <c r="BQ121" i="342"/>
  <c r="BR121" i="342"/>
  <c r="BL121" i="342"/>
  <c r="BO121" i="342"/>
  <c r="BT121" i="342"/>
  <c r="BP121" i="342"/>
  <c r="AR121" i="342"/>
  <c r="AU121" i="342"/>
  <c r="BN121" i="342"/>
  <c r="BO134" i="342"/>
  <c r="BQ134" i="342"/>
  <c r="AS134" i="342"/>
  <c r="AT134" i="342"/>
  <c r="BP134" i="342"/>
  <c r="BN134" i="342"/>
  <c r="AU134" i="342"/>
  <c r="BL134" i="342"/>
  <c r="BR134" i="342"/>
  <c r="BS136" i="342"/>
  <c r="AT136" i="342"/>
  <c r="AR136" i="342"/>
  <c r="BQ136" i="342"/>
  <c r="AV136" i="342"/>
  <c r="AW136" i="342" s="1"/>
  <c r="AS136" i="342"/>
  <c r="BT136" i="342"/>
  <c r="BR136" i="342"/>
  <c r="AP136" i="342"/>
  <c r="AQ136" i="342" s="1"/>
  <c r="BN136" i="342"/>
  <c r="BI139" i="342"/>
  <c r="BK139" i="342"/>
  <c r="BJ139" i="342"/>
  <c r="BK140" i="342"/>
  <c r="BJ140" i="342"/>
  <c r="BI140" i="342"/>
  <c r="BS142" i="342"/>
  <c r="AU142" i="342"/>
  <c r="BT142" i="342"/>
  <c r="AS142" i="342"/>
  <c r="BR142" i="342"/>
  <c r="AP142" i="342"/>
  <c r="AQ142" i="342" s="1"/>
  <c r="BP142" i="342"/>
  <c r="AR142" i="342"/>
  <c r="BN142" i="342"/>
  <c r="BS145" i="342"/>
  <c r="AU145" i="342"/>
  <c r="BT145" i="342"/>
  <c r="AS145" i="342"/>
  <c r="AP145" i="342"/>
  <c r="AQ145" i="342" s="1"/>
  <c r="BP145" i="342"/>
  <c r="AR145" i="342"/>
  <c r="BR145" i="342"/>
  <c r="AA61" i="399"/>
  <c r="Y61" i="399"/>
  <c r="Z76" i="399"/>
  <c r="AA76" i="399"/>
  <c r="Y76" i="399"/>
  <c r="Y78" i="399"/>
  <c r="AA78" i="399"/>
  <c r="Z78" i="399"/>
  <c r="AA90" i="399"/>
  <c r="X90" i="399"/>
  <c r="X92" i="399"/>
  <c r="Y92" i="399"/>
  <c r="AA92" i="399"/>
  <c r="X97" i="399"/>
  <c r="AA97" i="399"/>
  <c r="AA134" i="399"/>
  <c r="X134" i="399"/>
  <c r="Y136" i="399"/>
  <c r="Z136" i="399"/>
  <c r="X136" i="399"/>
  <c r="AA136" i="399"/>
  <c r="X163" i="399"/>
  <c r="AA163" i="399"/>
  <c r="Y181" i="399"/>
  <c r="AA181" i="399"/>
  <c r="Y198" i="399"/>
  <c r="X198" i="399"/>
  <c r="X203" i="399"/>
  <c r="Z203" i="399"/>
  <c r="Y203" i="399"/>
  <c r="X208" i="399"/>
  <c r="Z208" i="399"/>
  <c r="Y208" i="399"/>
  <c r="Z24" i="430"/>
  <c r="AA24" i="430"/>
  <c r="Y24" i="430"/>
  <c r="Z31" i="430"/>
  <c r="X31" i="430"/>
  <c r="AA31" i="430"/>
  <c r="Z34" i="430"/>
  <c r="AA34" i="430"/>
  <c r="Y34" i="430"/>
  <c r="AA56" i="430"/>
  <c r="Z56" i="430"/>
  <c r="X64" i="430"/>
  <c r="AA64" i="430"/>
  <c r="AA89" i="430"/>
  <c r="X89" i="430"/>
  <c r="X106" i="430"/>
  <c r="AA106" i="430"/>
  <c r="Z106" i="430"/>
  <c r="Y106" i="430"/>
  <c r="AA117" i="430"/>
  <c r="X117" i="430"/>
  <c r="Z117" i="430"/>
  <c r="Y117" i="430"/>
  <c r="AA131" i="430"/>
  <c r="Z131" i="430"/>
  <c r="X131" i="430"/>
  <c r="Y133" i="430"/>
  <c r="AA133" i="430"/>
  <c r="X135" i="430"/>
  <c r="Y135" i="430"/>
  <c r="AA135" i="430"/>
  <c r="Z135" i="430"/>
  <c r="AA155" i="430"/>
  <c r="Y155" i="430"/>
  <c r="X155" i="430"/>
  <c r="X197" i="430"/>
  <c r="AA197" i="430"/>
  <c r="Z197" i="430"/>
  <c r="Y197" i="430"/>
  <c r="X203" i="430"/>
  <c r="AA203" i="430"/>
  <c r="Z203" i="430"/>
  <c r="Y203" i="430"/>
  <c r="Y212" i="430"/>
  <c r="AA212" i="430"/>
  <c r="Z212" i="430"/>
  <c r="X212" i="430"/>
  <c r="AA214" i="430"/>
  <c r="X214" i="430"/>
  <c r="Y214" i="430"/>
  <c r="AA231" i="430"/>
  <c r="Z231" i="430"/>
  <c r="Y231" i="430"/>
  <c r="Y238" i="430"/>
  <c r="AA238" i="430"/>
  <c r="Z240" i="430"/>
  <c r="X240" i="430"/>
  <c r="AA240" i="430"/>
  <c r="Y240" i="430"/>
  <c r="AM17" i="443"/>
  <c r="AL17" i="443"/>
  <c r="BB21" i="443"/>
  <c r="BB16" i="443"/>
  <c r="BB15" i="443"/>
  <c r="BJ40" i="443"/>
  <c r="BI40" i="443"/>
  <c r="BK40" i="443"/>
  <c r="AF21" i="443"/>
  <c r="AU64" i="443"/>
  <c r="BN64" i="443"/>
  <c r="BQ64" i="443"/>
  <c r="BR64" i="443"/>
  <c r="BT64" i="443"/>
  <c r="BO64" i="443"/>
  <c r="AV64" i="443"/>
  <c r="AW64" i="443" s="1"/>
  <c r="AO64" i="443"/>
  <c r="BL64" i="443"/>
  <c r="AP64" i="443"/>
  <c r="AQ64" i="443" s="1"/>
  <c r="BM64" i="443"/>
  <c r="AR64" i="443"/>
  <c r="AP65" i="443"/>
  <c r="AQ65" i="443" s="1"/>
  <c r="BT65" i="443"/>
  <c r="BR65" i="443"/>
  <c r="BS65" i="443"/>
  <c r="BN65" i="443"/>
  <c r="AS65" i="443"/>
  <c r="BQ65" i="443"/>
  <c r="AU65" i="443"/>
  <c r="AR65" i="443"/>
  <c r="AO65" i="443"/>
  <c r="BM65" i="443"/>
  <c r="BO65" i="443"/>
  <c r="AV65" i="443"/>
  <c r="AW65" i="443" s="1"/>
  <c r="BJ69" i="443"/>
  <c r="BI69" i="443"/>
  <c r="BK69" i="443"/>
  <c r="BJ70" i="443"/>
  <c r="BK70" i="443"/>
  <c r="BK86" i="443"/>
  <c r="BJ86" i="443"/>
  <c r="BK93" i="443"/>
  <c r="BI93" i="443"/>
  <c r="BJ93" i="443"/>
  <c r="BJ110" i="443"/>
  <c r="BI110" i="443"/>
  <c r="BK110" i="443"/>
  <c r="BJ111" i="443"/>
  <c r="BI111" i="443"/>
  <c r="BK111" i="443"/>
  <c r="BI123" i="443"/>
  <c r="BK123" i="443"/>
  <c r="BJ123" i="443"/>
  <c r="AF21" i="444"/>
  <c r="AI17" i="444"/>
  <c r="AJ17" i="444"/>
  <c r="BE21" i="444"/>
  <c r="BY16" i="444"/>
  <c r="BY15" i="444"/>
  <c r="O15" i="444"/>
  <c r="AH21" i="444"/>
  <c r="AH17" i="444"/>
  <c r="BR30" i="444"/>
  <c r="AV30" i="444"/>
  <c r="AW30" i="444" s="1"/>
  <c r="BQ30" i="444"/>
  <c r="AO30" i="444"/>
  <c r="BS30" i="444"/>
  <c r="BT30" i="444"/>
  <c r="BO30" i="444"/>
  <c r="BM30" i="444"/>
  <c r="AS30" i="444"/>
  <c r="BP30" i="444"/>
  <c r="AR30" i="444"/>
  <c r="AU30" i="444"/>
  <c r="AP30" i="444"/>
  <c r="AQ30" i="444" s="1"/>
  <c r="AT30" i="444"/>
  <c r="AT72" i="444"/>
  <c r="BT72" i="444"/>
  <c r="AP72" i="444"/>
  <c r="AQ72" i="444" s="1"/>
  <c r="BM72" i="444"/>
  <c r="AU72" i="444"/>
  <c r="BN72" i="444"/>
  <c r="BL72" i="444"/>
  <c r="AS72" i="444"/>
  <c r="AR72" i="444"/>
  <c r="BO72" i="444"/>
  <c r="BR72" i="444"/>
  <c r="AV72" i="444"/>
  <c r="AW72" i="444" s="1"/>
  <c r="AO72" i="444"/>
  <c r="BS72" i="444"/>
  <c r="BO94" i="444"/>
  <c r="AV94" i="444"/>
  <c r="AW94" i="444" s="1"/>
  <c r="AP94" i="444"/>
  <c r="AQ94" i="444" s="1"/>
  <c r="BN94" i="444"/>
  <c r="BM94" i="444"/>
  <c r="AT94" i="444"/>
  <c r="AU94" i="444"/>
  <c r="AR94" i="444"/>
  <c r="BT94" i="444"/>
  <c r="AS94" i="444"/>
  <c r="BS94" i="444"/>
  <c r="AO94" i="444"/>
  <c r="BP94" i="444"/>
  <c r="BJ97" i="444"/>
  <c r="BK97" i="444"/>
  <c r="BI97" i="444"/>
  <c r="BP102" i="444"/>
  <c r="AP102" i="444"/>
  <c r="AQ102" i="444" s="1"/>
  <c r="BQ102" i="444"/>
  <c r="BT102" i="444"/>
  <c r="BO102" i="444"/>
  <c r="AU102" i="444"/>
  <c r="BS102" i="444"/>
  <c r="AS102" i="444"/>
  <c r="BM102" i="444"/>
  <c r="BR102" i="444"/>
  <c r="AO102" i="444"/>
  <c r="AR102" i="444"/>
  <c r="BL102" i="444"/>
  <c r="BI110" i="444"/>
  <c r="BK110" i="444"/>
  <c r="BJ110" i="444"/>
  <c r="BJ118" i="444"/>
  <c r="BI118" i="444"/>
  <c r="BK118" i="444"/>
  <c r="BM125" i="444"/>
  <c r="AU125" i="444"/>
  <c r="BN125" i="444"/>
  <c r="BQ125" i="444"/>
  <c r="BT125" i="444"/>
  <c r="BO125" i="444"/>
  <c r="AV125" i="444"/>
  <c r="AW125" i="444" s="1"/>
  <c r="BR125" i="444"/>
  <c r="AO125" i="444"/>
  <c r="BS125" i="444"/>
  <c r="AS125" i="444"/>
  <c r="BP125" i="444"/>
  <c r="BQ126" i="444"/>
  <c r="AS126" i="444"/>
  <c r="BL126" i="444"/>
  <c r="AO126" i="444"/>
  <c r="AT126" i="444"/>
  <c r="AR126" i="444"/>
  <c r="AP126" i="444"/>
  <c r="AQ126" i="444" s="1"/>
  <c r="BT126" i="444"/>
  <c r="BM126" i="444"/>
  <c r="BO126" i="444"/>
  <c r="AV126" i="444"/>
  <c r="AW126" i="444" s="1"/>
  <c r="AU126" i="444"/>
  <c r="AK17" i="445"/>
  <c r="AY16" i="445"/>
  <c r="AY21" i="445"/>
  <c r="AY15" i="445"/>
  <c r="BF21" i="445"/>
  <c r="BR61" i="445"/>
  <c r="BP61" i="445"/>
  <c r="AU61" i="445"/>
  <c r="BN61" i="445"/>
  <c r="BT61" i="445"/>
  <c r="BS61" i="445"/>
  <c r="AT61" i="445"/>
  <c r="AR61" i="445"/>
  <c r="AS61" i="445"/>
  <c r="BO61" i="445"/>
  <c r="BM61" i="445"/>
  <c r="AO61" i="445"/>
  <c r="BL61" i="445"/>
  <c r="AV61" i="445"/>
  <c r="AW61" i="445" s="1"/>
  <c r="BI67" i="445"/>
  <c r="BK67" i="445"/>
  <c r="BJ67" i="445"/>
  <c r="AK21" i="446"/>
  <c r="L16" i="446"/>
  <c r="BI54" i="446"/>
  <c r="BK54" i="446"/>
  <c r="BJ54" i="446"/>
  <c r="BR125" i="446"/>
  <c r="BT125" i="446"/>
  <c r="BN125" i="446"/>
  <c r="AS125" i="446"/>
  <c r="BM125" i="446"/>
  <c r="BL125" i="446"/>
  <c r="AT125" i="446"/>
  <c r="AR125" i="446"/>
  <c r="AO125" i="446"/>
  <c r="AP125" i="446"/>
  <c r="AQ125" i="446" s="1"/>
  <c r="AU125" i="446"/>
  <c r="BS125" i="446"/>
  <c r="BQ125" i="446"/>
  <c r="BO125" i="446"/>
  <c r="BK144" i="446"/>
  <c r="BJ144" i="446"/>
  <c r="BI144" i="446"/>
  <c r="O16" i="447"/>
  <c r="S21" i="447"/>
  <c r="P21" i="447"/>
  <c r="BY23" i="447"/>
  <c r="BY14" i="447"/>
  <c r="BX21" i="447"/>
  <c r="BK46" i="447"/>
  <c r="BJ46" i="447"/>
  <c r="U16" i="447"/>
  <c r="BI48" i="447"/>
  <c r="BK48" i="447"/>
  <c r="BI124" i="447"/>
  <c r="BK124" i="447"/>
  <c r="BJ124" i="447"/>
  <c r="BJ49" i="342"/>
  <c r="BK50" i="342"/>
  <c r="BJ56" i="342"/>
  <c r="BK57" i="342"/>
  <c r="BS58" i="342"/>
  <c r="BK64" i="342"/>
  <c r="AS66" i="342"/>
  <c r="BM68" i="342"/>
  <c r="AV68" i="342"/>
  <c r="AW68" i="342" s="1"/>
  <c r="AS69" i="342"/>
  <c r="BK73" i="342"/>
  <c r="BP94" i="342"/>
  <c r="AO94" i="342"/>
  <c r="BJ96" i="342"/>
  <c r="BJ105" i="342"/>
  <c r="BJ112" i="342"/>
  <c r="BK116" i="342"/>
  <c r="BK129" i="342"/>
  <c r="BK130" i="342"/>
  <c r="AU131" i="342"/>
  <c r="BS133" i="342"/>
  <c r="BM133" i="342"/>
  <c r="AT133" i="342"/>
  <c r="BJ134" i="342"/>
  <c r="AS137" i="342"/>
  <c r="BK141" i="342"/>
  <c r="BT144" i="342"/>
  <c r="BM144" i="342"/>
  <c r="AO144" i="342"/>
  <c r="S13" i="399"/>
  <c r="X49" i="399"/>
  <c r="AA135" i="399"/>
  <c r="Y200" i="399"/>
  <c r="S13" i="430"/>
  <c r="AA27" i="430"/>
  <c r="AA45" i="430"/>
  <c r="AA63" i="430"/>
  <c r="X81" i="430"/>
  <c r="Z81" i="430"/>
  <c r="AA92" i="430"/>
  <c r="Z92" i="430"/>
  <c r="AA94" i="430"/>
  <c r="Z94" i="430"/>
  <c r="X100" i="430"/>
  <c r="AA100" i="430"/>
  <c r="AA109" i="430"/>
  <c r="X113" i="430"/>
  <c r="Z113" i="430"/>
  <c r="Y125" i="430"/>
  <c r="X125" i="430"/>
  <c r="Z127" i="430"/>
  <c r="AA127" i="430"/>
  <c r="AA137" i="430"/>
  <c r="AA177" i="430"/>
  <c r="X182" i="430"/>
  <c r="AA182" i="430"/>
  <c r="Z206" i="430"/>
  <c r="AA206" i="430"/>
  <c r="AA211" i="430"/>
  <c r="Z211" i="430"/>
  <c r="X215" i="430"/>
  <c r="AA215" i="430"/>
  <c r="AA229" i="430"/>
  <c r="Z229" i="430"/>
  <c r="AA233" i="430"/>
  <c r="Z233" i="430"/>
  <c r="R15" i="443"/>
  <c r="AJ23" i="443"/>
  <c r="AI17" i="443" s="1"/>
  <c r="AI147" i="443"/>
  <c r="AJ147" i="443" s="1"/>
  <c r="AE17" i="443"/>
  <c r="M15" i="443"/>
  <c r="BT29" i="443"/>
  <c r="BR29" i="443"/>
  <c r="BS29" i="443"/>
  <c r="BQ29" i="443"/>
  <c r="BM29" i="443"/>
  <c r="BO29" i="443"/>
  <c r="BP29" i="443"/>
  <c r="BP30" i="443"/>
  <c r="BO30" i="443"/>
  <c r="AP30" i="443"/>
  <c r="AQ30" i="443" s="1"/>
  <c r="BL30" i="443"/>
  <c r="AR30" i="443"/>
  <c r="AS30" i="443"/>
  <c r="BS30" i="443"/>
  <c r="AO30" i="443"/>
  <c r="BQ30" i="443"/>
  <c r="BK33" i="443"/>
  <c r="BJ33" i="443"/>
  <c r="BI33" i="443"/>
  <c r="BI45" i="443"/>
  <c r="BK45" i="443"/>
  <c r="BJ54" i="443"/>
  <c r="BK54" i="443"/>
  <c r="BI59" i="443"/>
  <c r="BK59" i="443"/>
  <c r="BJ59" i="443"/>
  <c r="BJ60" i="443"/>
  <c r="BI60" i="443"/>
  <c r="BP62" i="443"/>
  <c r="AV62" i="443"/>
  <c r="AW62" i="443" s="1"/>
  <c r="BO62" i="443"/>
  <c r="AP62" i="443"/>
  <c r="AQ62" i="443" s="1"/>
  <c r="AS62" i="443"/>
  <c r="BS62" i="443"/>
  <c r="BT62" i="443"/>
  <c r="AU62" i="443"/>
  <c r="AO62" i="443"/>
  <c r="BQ62" i="443"/>
  <c r="BJ63" i="443"/>
  <c r="BI63" i="443"/>
  <c r="BT76" i="443"/>
  <c r="BR76" i="443"/>
  <c r="AO76" i="443"/>
  <c r="BN76" i="443"/>
  <c r="AT76" i="443"/>
  <c r="AR76" i="443"/>
  <c r="BM76" i="443"/>
  <c r="AS76" i="443"/>
  <c r="AP76" i="443"/>
  <c r="AQ76" i="443" s="1"/>
  <c r="AU76" i="443"/>
  <c r="BI94" i="443"/>
  <c r="BK94" i="443"/>
  <c r="BP99" i="443"/>
  <c r="BN99" i="443"/>
  <c r="AO99" i="443"/>
  <c r="AR99" i="443"/>
  <c r="BL99" i="443"/>
  <c r="AV99" i="443"/>
  <c r="AW99" i="443" s="1"/>
  <c r="BR99" i="443"/>
  <c r="BQ99" i="443"/>
  <c r="BN103" i="443"/>
  <c r="BS103" i="443"/>
  <c r="BM103" i="443"/>
  <c r="AT103" i="443"/>
  <c r="AO103" i="443"/>
  <c r="AV103" i="443"/>
  <c r="AW103" i="443" s="1"/>
  <c r="BL103" i="443"/>
  <c r="BR103" i="443"/>
  <c r="AR103" i="443"/>
  <c r="AU103" i="443"/>
  <c r="BI108" i="443"/>
  <c r="BJ108" i="443"/>
  <c r="BP109" i="443"/>
  <c r="AV109" i="443"/>
  <c r="AW109" i="443" s="1"/>
  <c r="BO109" i="443"/>
  <c r="AP109" i="443"/>
  <c r="AQ109" i="443" s="1"/>
  <c r="BT109" i="443"/>
  <c r="AU109" i="443"/>
  <c r="AS109" i="443"/>
  <c r="BS109" i="443"/>
  <c r="BQ109" i="443"/>
  <c r="AR109" i="443"/>
  <c r="AO109" i="443"/>
  <c r="BR110" i="443"/>
  <c r="BL110" i="443"/>
  <c r="AU110" i="443"/>
  <c r="BP110" i="443"/>
  <c r="AT110" i="443"/>
  <c r="AO110" i="443"/>
  <c r="BO110" i="443"/>
  <c r="AS110" i="443"/>
  <c r="BM110" i="443"/>
  <c r="BN110" i="443"/>
  <c r="AP110" i="443"/>
  <c r="AQ110" i="443" s="1"/>
  <c r="AR110" i="443"/>
  <c r="BT110" i="443"/>
  <c r="BR119" i="443"/>
  <c r="BL119" i="443"/>
  <c r="AU119" i="443"/>
  <c r="AP119" i="443"/>
  <c r="AQ119" i="443" s="1"/>
  <c r="BP119" i="443"/>
  <c r="AT119" i="443"/>
  <c r="AO119" i="443"/>
  <c r="BS119" i="443"/>
  <c r="BQ119" i="443"/>
  <c r="AR119" i="443"/>
  <c r="BO119" i="443"/>
  <c r="AS119" i="443"/>
  <c r="AV119" i="443"/>
  <c r="AW119" i="443" s="1"/>
  <c r="BN119" i="443"/>
  <c r="BT122" i="443"/>
  <c r="BN122" i="443"/>
  <c r="AV122" i="443"/>
  <c r="AW122" i="443" s="1"/>
  <c r="BO122" i="443"/>
  <c r="AU122" i="443"/>
  <c r="BS122" i="443"/>
  <c r="AS122" i="443"/>
  <c r="AR122" i="443"/>
  <c r="BJ132" i="443"/>
  <c r="BI132" i="443"/>
  <c r="AV135" i="443"/>
  <c r="AW135" i="443" s="1"/>
  <c r="AU135" i="443"/>
  <c r="AO135" i="443"/>
  <c r="BO135" i="443"/>
  <c r="BS135" i="443"/>
  <c r="AR135" i="443"/>
  <c r="BT135" i="443"/>
  <c r="BR135" i="443"/>
  <c r="BQ135" i="443"/>
  <c r="AS135" i="443"/>
  <c r="BO24" i="444"/>
  <c r="AP24" i="444"/>
  <c r="AQ24" i="444" s="1"/>
  <c r="BM24" i="444"/>
  <c r="BQ24" i="444"/>
  <c r="AS24" i="444"/>
  <c r="BT24" i="444"/>
  <c r="AO24" i="444"/>
  <c r="AU24" i="444"/>
  <c r="BE15" i="444"/>
  <c r="BL12" i="444"/>
  <c r="BL14" i="444" s="1"/>
  <c r="AY12" i="444"/>
  <c r="AY14" i="444" s="1"/>
  <c r="BJ24" i="444"/>
  <c r="BE12" i="444"/>
  <c r="BE14" i="444" s="1"/>
  <c r="BJ31" i="444"/>
  <c r="BI31" i="444"/>
  <c r="BP32" i="444"/>
  <c r="AV32" i="444"/>
  <c r="AW32" i="444" s="1"/>
  <c r="AP32" i="444"/>
  <c r="AQ32" i="444" s="1"/>
  <c r="BO32" i="444"/>
  <c r="BR32" i="444"/>
  <c r="AT32" i="444"/>
  <c r="BT32" i="444"/>
  <c r="AU32" i="444"/>
  <c r="BN32" i="444"/>
  <c r="BM32" i="444"/>
  <c r="BQ32" i="444"/>
  <c r="BJ33" i="444"/>
  <c r="BI33" i="444"/>
  <c r="BK47" i="444"/>
  <c r="BI47" i="444"/>
  <c r="BJ47" i="444"/>
  <c r="BK53" i="444"/>
  <c r="BJ53" i="444"/>
  <c r="BI57" i="444"/>
  <c r="BK57" i="444"/>
  <c r="BJ62" i="444"/>
  <c r="BI62" i="444"/>
  <c r="BK62" i="444"/>
  <c r="BJ70" i="444"/>
  <c r="BI70" i="444"/>
  <c r="BK70" i="444"/>
  <c r="AU86" i="444"/>
  <c r="BM86" i="444"/>
  <c r="AS86" i="444"/>
  <c r="BT86" i="444"/>
  <c r="BS86" i="444"/>
  <c r="AP86" i="444"/>
  <c r="AQ86" i="444" s="1"/>
  <c r="AT86" i="444"/>
  <c r="BO86" i="444"/>
  <c r="BQ87" i="444"/>
  <c r="AS87" i="444"/>
  <c r="BS87" i="444"/>
  <c r="AO87" i="444"/>
  <c r="AR87" i="444"/>
  <c r="BO87" i="444"/>
  <c r="BT87" i="444"/>
  <c r="BR87" i="444"/>
  <c r="BP87" i="444"/>
  <c r="BP89" i="444"/>
  <c r="AU89" i="444"/>
  <c r="AP89" i="444"/>
  <c r="AQ89" i="444" s="1"/>
  <c r="BT89" i="444"/>
  <c r="BO89" i="444"/>
  <c r="AT89" i="444"/>
  <c r="AO89" i="444"/>
  <c r="BL89" i="444"/>
  <c r="BQ89" i="444"/>
  <c r="BM89" i="444"/>
  <c r="BS89" i="444"/>
  <c r="AS89" i="444"/>
  <c r="AR89" i="444"/>
  <c r="BS101" i="444"/>
  <c r="AP101" i="444"/>
  <c r="AQ101" i="444" s="1"/>
  <c r="BP101" i="444"/>
  <c r="BT101" i="444"/>
  <c r="BR101" i="444"/>
  <c r="BM101" i="444"/>
  <c r="BN101" i="444"/>
  <c r="BO101" i="444"/>
  <c r="AU101" i="444"/>
  <c r="AR101" i="444"/>
  <c r="BQ101" i="444"/>
  <c r="BL101" i="444"/>
  <c r="BN103" i="444"/>
  <c r="BM103" i="444"/>
  <c r="AS103" i="444"/>
  <c r="BL103" i="444"/>
  <c r="AT103" i="444"/>
  <c r="AR103" i="444"/>
  <c r="AO103" i="444"/>
  <c r="AU103" i="444"/>
  <c r="AP103" i="444"/>
  <c r="AQ103" i="444" s="1"/>
  <c r="BQ103" i="444"/>
  <c r="BJ124" i="444"/>
  <c r="BI124" i="444"/>
  <c r="BK124" i="444"/>
  <c r="M15" i="445"/>
  <c r="M16" i="445"/>
  <c r="U15" i="445"/>
  <c r="U16" i="445"/>
  <c r="AG17" i="445"/>
  <c r="AF17" i="445"/>
  <c r="AL21" i="445"/>
  <c r="AZ21" i="445"/>
  <c r="BP25" i="445"/>
  <c r="AU25" i="445"/>
  <c r="BM25" i="445"/>
  <c r="AR25" i="445"/>
  <c r="BS25" i="445"/>
  <c r="AS25" i="445"/>
  <c r="BL25" i="445"/>
  <c r="AP25" i="445"/>
  <c r="AQ25" i="445" s="1"/>
  <c r="AO25" i="445"/>
  <c r="BR25" i="445"/>
  <c r="AV25" i="445"/>
  <c r="BI27" i="445"/>
  <c r="BK27" i="445"/>
  <c r="BJ27" i="445"/>
  <c r="BT31" i="445"/>
  <c r="BO31" i="445"/>
  <c r="AU31" i="445"/>
  <c r="BS31" i="445"/>
  <c r="BN31" i="445"/>
  <c r="AT31" i="445"/>
  <c r="AO31" i="445"/>
  <c r="BQ31" i="445"/>
  <c r="BM31" i="445"/>
  <c r="BR31" i="445"/>
  <c r="AS31" i="445"/>
  <c r="AR31" i="445"/>
  <c r="BP31" i="445"/>
  <c r="BJ32" i="445"/>
  <c r="BI32" i="445"/>
  <c r="BI33" i="445"/>
  <c r="BJ33" i="445"/>
  <c r="BT46" i="445"/>
  <c r="BO46" i="445"/>
  <c r="AU46" i="445"/>
  <c r="AP46" i="445"/>
  <c r="AQ46" i="445" s="1"/>
  <c r="BN46" i="445"/>
  <c r="BS46" i="445"/>
  <c r="BL46" i="445"/>
  <c r="AO46" i="445"/>
  <c r="BP46" i="445"/>
  <c r="AT46" i="445"/>
  <c r="BM46" i="445"/>
  <c r="AS46" i="445"/>
  <c r="AR46" i="445"/>
  <c r="BT48" i="445"/>
  <c r="BM48" i="445"/>
  <c r="AV48" i="445"/>
  <c r="AW48" i="445" s="1"/>
  <c r="AO48" i="445"/>
  <c r="AU48" i="445"/>
  <c r="BR48" i="445"/>
  <c r="AR48" i="445"/>
  <c r="AT48" i="445"/>
  <c r="BL48" i="445"/>
  <c r="BP48" i="445"/>
  <c r="AP48" i="445"/>
  <c r="AQ48" i="445" s="1"/>
  <c r="BQ48" i="445"/>
  <c r="BJ49" i="445"/>
  <c r="BK49" i="445"/>
  <c r="BI49" i="445"/>
  <c r="BK69" i="445"/>
  <c r="BJ69" i="445"/>
  <c r="BI69" i="445"/>
  <c r="BJ76" i="445"/>
  <c r="BI76" i="445"/>
  <c r="BK76" i="445"/>
  <c r="BK80" i="445"/>
  <c r="BI80" i="445"/>
  <c r="BJ80" i="445"/>
  <c r="AV81" i="445"/>
  <c r="AW81" i="445" s="1"/>
  <c r="BL81" i="445"/>
  <c r="AR81" i="445"/>
  <c r="BR81" i="445"/>
  <c r="BM81" i="445"/>
  <c r="AP81" i="445"/>
  <c r="AQ81" i="445" s="1"/>
  <c r="BO81" i="445"/>
  <c r="BQ81" i="445"/>
  <c r="BN81" i="445"/>
  <c r="BS81" i="445"/>
  <c r="AT81" i="445"/>
  <c r="BT81" i="445"/>
  <c r="BP81" i="445"/>
  <c r="BI84" i="445"/>
  <c r="BK84" i="445"/>
  <c r="BQ87" i="445"/>
  <c r="BP87" i="445"/>
  <c r="BN87" i="445"/>
  <c r="AO87" i="445"/>
  <c r="BT87" i="445"/>
  <c r="AV87" i="445"/>
  <c r="AW87" i="445" s="1"/>
  <c r="AT87" i="445"/>
  <c r="BL87" i="445"/>
  <c r="BM87" i="445"/>
  <c r="AS87" i="445"/>
  <c r="BL88" i="445"/>
  <c r="BQ88" i="445"/>
  <c r="AT88" i="445"/>
  <c r="BN88" i="445"/>
  <c r="AU88" i="445"/>
  <c r="AR88" i="445"/>
  <c r="BO88" i="445"/>
  <c r="AV88" i="445"/>
  <c r="AW88" i="445" s="1"/>
  <c r="AO88" i="445"/>
  <c r="AS88" i="445"/>
  <c r="AP88" i="445"/>
  <c r="AQ88" i="445" s="1"/>
  <c r="BP88" i="445"/>
  <c r="BS94" i="445"/>
  <c r="BN94" i="445"/>
  <c r="AT94" i="445"/>
  <c r="AO94" i="445"/>
  <c r="BO94" i="445"/>
  <c r="AS94" i="445"/>
  <c r="BQ94" i="445"/>
  <c r="BT94" i="445"/>
  <c r="BL94" i="445"/>
  <c r="BM94" i="445"/>
  <c r="AU94" i="445"/>
  <c r="AR94" i="445"/>
  <c r="BR94" i="445"/>
  <c r="BI98" i="445"/>
  <c r="BJ98" i="445"/>
  <c r="BJ103" i="445"/>
  <c r="BK103" i="445"/>
  <c r="BI103" i="445"/>
  <c r="BT126" i="445"/>
  <c r="BO126" i="445"/>
  <c r="AU126" i="445"/>
  <c r="BS126" i="445"/>
  <c r="BN126" i="445"/>
  <c r="AT126" i="445"/>
  <c r="AO126" i="445"/>
  <c r="BR126" i="445"/>
  <c r="AS126" i="445"/>
  <c r="BP126" i="445"/>
  <c r="AP126" i="445"/>
  <c r="AQ126" i="445" s="1"/>
  <c r="BQ126" i="445"/>
  <c r="BM126" i="445"/>
  <c r="BL126" i="445"/>
  <c r="AR126" i="445"/>
  <c r="R14" i="446"/>
  <c r="AD21" i="446"/>
  <c r="AL17" i="446"/>
  <c r="BB16" i="446"/>
  <c r="BB15" i="446"/>
  <c r="BB21" i="446"/>
  <c r="BF21" i="446"/>
  <c r="S21" i="446"/>
  <c r="AY16" i="446"/>
  <c r="AF21" i="446"/>
  <c r="AJ25" i="446"/>
  <c r="BT25" i="446"/>
  <c r="BO25" i="446"/>
  <c r="AU25" i="446"/>
  <c r="BS25" i="446"/>
  <c r="BN25" i="446"/>
  <c r="AT25" i="446"/>
  <c r="AO25" i="446"/>
  <c r="BR25" i="446"/>
  <c r="AS25" i="446"/>
  <c r="BP25" i="446"/>
  <c r="AP25" i="446"/>
  <c r="AQ25" i="446" s="1"/>
  <c r="BL25" i="446"/>
  <c r="AR25" i="446"/>
  <c r="AV25" i="446"/>
  <c r="AW25" i="446" s="1"/>
  <c r="AL21" i="446"/>
  <c r="BP56" i="446"/>
  <c r="AV56" i="446"/>
  <c r="AW56" i="446" s="1"/>
  <c r="BN56" i="446"/>
  <c r="AR56" i="446"/>
  <c r="BR56" i="446"/>
  <c r="BT56" i="446"/>
  <c r="BO56" i="446"/>
  <c r="AS56" i="446"/>
  <c r="AO56" i="446"/>
  <c r="AT56" i="446"/>
  <c r="BL56" i="446"/>
  <c r="BN76" i="446"/>
  <c r="AR76" i="446"/>
  <c r="BT76" i="446"/>
  <c r="BM76" i="446"/>
  <c r="AV76" i="446"/>
  <c r="AW76" i="446" s="1"/>
  <c r="AO76" i="446"/>
  <c r="BP76" i="446"/>
  <c r="AU76" i="446"/>
  <c r="BS76" i="446"/>
  <c r="BO76" i="446"/>
  <c r="AS76" i="446"/>
  <c r="BP103" i="446"/>
  <c r="AP103" i="446"/>
  <c r="AQ103" i="446" s="1"/>
  <c r="BQ103" i="446"/>
  <c r="BT103" i="446"/>
  <c r="BO103" i="446"/>
  <c r="AU103" i="446"/>
  <c r="BS103" i="446"/>
  <c r="AS103" i="446"/>
  <c r="BR103" i="446"/>
  <c r="AO103" i="446"/>
  <c r="BM103" i="446"/>
  <c r="BN103" i="446"/>
  <c r="AT103" i="446"/>
  <c r="AR103" i="446"/>
  <c r="BO120" i="446"/>
  <c r="AV120" i="446"/>
  <c r="AW120" i="446" s="1"/>
  <c r="AP120" i="446"/>
  <c r="AQ120" i="446" s="1"/>
  <c r="BN120" i="446"/>
  <c r="AR120" i="446"/>
  <c r="BS120" i="446"/>
  <c r="AO120" i="446"/>
  <c r="BR120" i="446"/>
  <c r="BT120" i="446"/>
  <c r="AS120" i="446"/>
  <c r="BM120" i="446"/>
  <c r="AT120" i="446"/>
  <c r="BP120" i="446"/>
  <c r="BQ120" i="446"/>
  <c r="BK136" i="446"/>
  <c r="BJ136" i="446"/>
  <c r="BI136" i="446"/>
  <c r="N14" i="447"/>
  <c r="L16" i="447"/>
  <c r="L15" i="447"/>
  <c r="AZ21" i="447"/>
  <c r="BK30" i="447"/>
  <c r="BI30" i="447"/>
  <c r="BJ30" i="447"/>
  <c r="BT125" i="447"/>
  <c r="BS125" i="447"/>
  <c r="AO125" i="447"/>
  <c r="AR125" i="447"/>
  <c r="BL125" i="447"/>
  <c r="BO125" i="447"/>
  <c r="BR125" i="447"/>
  <c r="BN125" i="447"/>
  <c r="AV125" i="447"/>
  <c r="AW125" i="447" s="1"/>
  <c r="BT126" i="447"/>
  <c r="AP126" i="447"/>
  <c r="AQ126" i="447" s="1"/>
  <c r="BM126" i="447"/>
  <c r="AR126" i="447"/>
  <c r="BQ126" i="447"/>
  <c r="AT126" i="447"/>
  <c r="BN126" i="447"/>
  <c r="AV126" i="447"/>
  <c r="AW126" i="447" s="1"/>
  <c r="BS126" i="447"/>
  <c r="AS126" i="447"/>
  <c r="BJ128" i="447"/>
  <c r="BK128" i="447"/>
  <c r="BI128" i="447"/>
  <c r="Z47" i="448"/>
  <c r="X47" i="448"/>
  <c r="AA47" i="448"/>
  <c r="Y47" i="448"/>
  <c r="Z55" i="448"/>
  <c r="X55" i="448"/>
  <c r="AA55" i="448"/>
  <c r="Y55" i="448"/>
  <c r="BN65" i="342"/>
  <c r="AS65" i="342"/>
  <c r="BT67" i="342"/>
  <c r="AS67" i="342"/>
  <c r="BS78" i="342"/>
  <c r="BN78" i="342"/>
  <c r="AV78" i="342"/>
  <c r="AW78" i="342" s="1"/>
  <c r="AS78" i="342"/>
  <c r="BQ93" i="342"/>
  <c r="BL93" i="342"/>
  <c r="AP93" i="342"/>
  <c r="AQ93" i="342" s="1"/>
  <c r="BQ110" i="342"/>
  <c r="AO110" i="342"/>
  <c r="BO131" i="342"/>
  <c r="AV131" i="342"/>
  <c r="AW131" i="342" s="1"/>
  <c r="BS137" i="342"/>
  <c r="AU137" i="342"/>
  <c r="X49" i="430"/>
  <c r="Z49" i="430"/>
  <c r="AA61" i="430"/>
  <c r="X61" i="430"/>
  <c r="AA65" i="430"/>
  <c r="Z65" i="430"/>
  <c r="AA103" i="430"/>
  <c r="Z103" i="430"/>
  <c r="AA112" i="430"/>
  <c r="Z112" i="430"/>
  <c r="X120" i="430"/>
  <c r="AA120" i="430"/>
  <c r="X140" i="430"/>
  <c r="AA140" i="430"/>
  <c r="X144" i="430"/>
  <c r="AA144" i="430"/>
  <c r="AA160" i="430"/>
  <c r="Z160" i="430"/>
  <c r="AA162" i="430"/>
  <c r="Z162" i="430"/>
  <c r="AA166" i="430"/>
  <c r="Z166" i="430"/>
  <c r="AA169" i="430"/>
  <c r="X169" i="430"/>
  <c r="Y171" i="430"/>
  <c r="Z171" i="430"/>
  <c r="X191" i="430"/>
  <c r="AA191" i="430"/>
  <c r="X211" i="430"/>
  <c r="X229" i="430"/>
  <c r="X233" i="430"/>
  <c r="Z235" i="430"/>
  <c r="X235" i="430"/>
  <c r="Y243" i="430"/>
  <c r="AQ22" i="444"/>
  <c r="AJ17" i="447"/>
  <c r="AL17" i="445"/>
  <c r="AM17" i="445"/>
  <c r="BL18" i="443"/>
  <c r="O18" i="443"/>
  <c r="Q18" i="443"/>
  <c r="BD18" i="443"/>
  <c r="BQ18" i="443"/>
  <c r="BB18" i="443"/>
  <c r="BO18" i="443"/>
  <c r="S21" i="443"/>
  <c r="AH21" i="443"/>
  <c r="AH17" i="443"/>
  <c r="BL12" i="443"/>
  <c r="BL14" i="443" s="1"/>
  <c r="BJ22" i="443"/>
  <c r="BI22" i="443"/>
  <c r="BR12" i="443"/>
  <c r="BR14" i="443" s="1"/>
  <c r="BO12" i="443"/>
  <c r="BO14" i="443" s="1"/>
  <c r="BR25" i="443"/>
  <c r="AR25" i="443"/>
  <c r="BN25" i="443"/>
  <c r="AU25" i="443"/>
  <c r="BL25" i="443"/>
  <c r="BM25" i="443"/>
  <c r="AO25" i="443"/>
  <c r="BS25" i="443"/>
  <c r="AP25" i="443"/>
  <c r="AQ25" i="443" s="1"/>
  <c r="BQ25" i="443"/>
  <c r="BJ25" i="443"/>
  <c r="BK25" i="443"/>
  <c r="BJ28" i="443"/>
  <c r="BK28" i="443"/>
  <c r="AU30" i="443"/>
  <c r="BT30" i="443"/>
  <c r="BT43" i="443"/>
  <c r="BO43" i="443"/>
  <c r="AU43" i="443"/>
  <c r="AP43" i="443"/>
  <c r="AQ43" i="443" s="1"/>
  <c r="BS43" i="443"/>
  <c r="BN43" i="443"/>
  <c r="AT43" i="443"/>
  <c r="AO43" i="443"/>
  <c r="BR43" i="443"/>
  <c r="AS43" i="443"/>
  <c r="AR43" i="443"/>
  <c r="BP43" i="443"/>
  <c r="AV43" i="443"/>
  <c r="AW43" i="443" s="1"/>
  <c r="BK53" i="443"/>
  <c r="BJ53" i="443"/>
  <c r="BI53" i="443"/>
  <c r="BR60" i="443"/>
  <c r="AV60" i="443"/>
  <c r="AW60" i="443" s="1"/>
  <c r="BN60" i="443"/>
  <c r="AO60" i="443"/>
  <c r="BS60" i="443"/>
  <c r="BO60" i="443"/>
  <c r="AR60" i="443"/>
  <c r="AU60" i="443"/>
  <c r="BM60" i="443"/>
  <c r="AT60" i="443"/>
  <c r="BT60" i="443"/>
  <c r="AS60" i="443"/>
  <c r="BR63" i="443"/>
  <c r="BL63" i="443"/>
  <c r="AU63" i="443"/>
  <c r="BP63" i="443"/>
  <c r="AT63" i="443"/>
  <c r="AO63" i="443"/>
  <c r="BS63" i="443"/>
  <c r="BQ63" i="443"/>
  <c r="AR63" i="443"/>
  <c r="BO63" i="443"/>
  <c r="AS63" i="443"/>
  <c r="AV63" i="443"/>
  <c r="AW63" i="443" s="1"/>
  <c r="BN63" i="443"/>
  <c r="BT71" i="443"/>
  <c r="BO71" i="443"/>
  <c r="AU71" i="443"/>
  <c r="AP71" i="443"/>
  <c r="AQ71" i="443" s="1"/>
  <c r="BS71" i="443"/>
  <c r="BN71" i="443"/>
  <c r="AT71" i="443"/>
  <c r="AO71" i="443"/>
  <c r="BQ71" i="443"/>
  <c r="AR71" i="443"/>
  <c r="BR71" i="443"/>
  <c r="AS71" i="443"/>
  <c r="AV71" i="443"/>
  <c r="AW71" i="443" s="1"/>
  <c r="BP71" i="443"/>
  <c r="BK84" i="443"/>
  <c r="BJ84" i="443"/>
  <c r="BI84" i="443"/>
  <c r="BT94" i="443"/>
  <c r="BO94" i="443"/>
  <c r="AP94" i="443"/>
  <c r="AQ94" i="443" s="1"/>
  <c r="BQ94" i="443"/>
  <c r="BS94" i="443"/>
  <c r="BN94" i="443"/>
  <c r="AU94" i="443"/>
  <c r="BP94" i="443"/>
  <c r="AT94" i="443"/>
  <c r="BM94" i="443"/>
  <c r="BL94" i="443"/>
  <c r="AS94" i="443"/>
  <c r="AR94" i="443"/>
  <c r="BR94" i="443"/>
  <c r="BK107" i="443"/>
  <c r="BJ107" i="443"/>
  <c r="BK126" i="443"/>
  <c r="BI126" i="443"/>
  <c r="BK136" i="443"/>
  <c r="BJ136" i="443"/>
  <c r="AY21" i="444"/>
  <c r="BT23" i="444"/>
  <c r="BP23" i="444"/>
  <c r="AP23" i="444"/>
  <c r="AQ23" i="444" s="1"/>
  <c r="AU23" i="444"/>
  <c r="BQ23" i="444"/>
  <c r="AR23" i="444"/>
  <c r="BS23" i="444"/>
  <c r="AO23" i="444"/>
  <c r="BN23" i="444"/>
  <c r="BB21" i="444"/>
  <c r="M15" i="444"/>
  <c r="AM25" i="444"/>
  <c r="AL21" i="444"/>
  <c r="AY15" i="444"/>
  <c r="BC21" i="444"/>
  <c r="BK26" i="444"/>
  <c r="BJ26" i="444"/>
  <c r="BI26" i="444"/>
  <c r="BP28" i="444"/>
  <c r="BM28" i="444"/>
  <c r="AR28" i="444"/>
  <c r="BQ28" i="444"/>
  <c r="BR28" i="444"/>
  <c r="BT28" i="444"/>
  <c r="BS28" i="444"/>
  <c r="BN28" i="444"/>
  <c r="BO28" i="444"/>
  <c r="AV28" i="444"/>
  <c r="AW28" i="444" s="1"/>
  <c r="BX21" i="444"/>
  <c r="BP29" i="444"/>
  <c r="AP29" i="444"/>
  <c r="AQ29" i="444" s="1"/>
  <c r="BQ29" i="444"/>
  <c r="BT29" i="444"/>
  <c r="BO29" i="444"/>
  <c r="AU29" i="444"/>
  <c r="BS29" i="444"/>
  <c r="AS29" i="444"/>
  <c r="AR29" i="444"/>
  <c r="BR29" i="444"/>
  <c r="AO29" i="444"/>
  <c r="AV29" i="444"/>
  <c r="AW29" i="444" s="1"/>
  <c r="BL29" i="444"/>
  <c r="BR33" i="444"/>
  <c r="BL33" i="444"/>
  <c r="AU33" i="444"/>
  <c r="BP33" i="444"/>
  <c r="AT33" i="444"/>
  <c r="AO33" i="444"/>
  <c r="BS33" i="444"/>
  <c r="BQ33" i="444"/>
  <c r="AR33" i="444"/>
  <c r="BO33" i="444"/>
  <c r="AS33" i="444"/>
  <c r="AV33" i="444"/>
  <c r="AW33" i="444" s="1"/>
  <c r="BN33" i="444"/>
  <c r="BT37" i="444"/>
  <c r="BO37" i="444"/>
  <c r="BQ37" i="444"/>
  <c r="BS37" i="444"/>
  <c r="BN37" i="444"/>
  <c r="AU37" i="444"/>
  <c r="AP37" i="444"/>
  <c r="AQ37" i="444" s="1"/>
  <c r="BL37" i="444"/>
  <c r="AS37" i="444"/>
  <c r="AR37" i="444"/>
  <c r="AO37" i="444"/>
  <c r="AV37" i="444"/>
  <c r="AW37" i="444" s="1"/>
  <c r="BP37" i="444"/>
  <c r="BJ38" i="444"/>
  <c r="BI38" i="444"/>
  <c r="BK38" i="444"/>
  <c r="BI45" i="444"/>
  <c r="BK45" i="444"/>
  <c r="BP48" i="444"/>
  <c r="AP48" i="444"/>
  <c r="AQ48" i="444" s="1"/>
  <c r="BO48" i="444"/>
  <c r="BS48" i="444"/>
  <c r="BR48" i="444"/>
  <c r="AR48" i="444"/>
  <c r="BQ48" i="444"/>
  <c r="AO48" i="444"/>
  <c r="BL48" i="444"/>
  <c r="AU48" i="444"/>
  <c r="AV48" i="444"/>
  <c r="AW48" i="444" s="1"/>
  <c r="AS48" i="444"/>
  <c r="BO56" i="444"/>
  <c r="BM56" i="444"/>
  <c r="AU56" i="444"/>
  <c r="BR56" i="444"/>
  <c r="BQ56" i="444"/>
  <c r="AV56" i="444"/>
  <c r="AW56" i="444" s="1"/>
  <c r="BN56" i="444"/>
  <c r="BL56" i="444"/>
  <c r="BT56" i="444"/>
  <c r="BO62" i="444"/>
  <c r="AV62" i="444"/>
  <c r="AW62" i="444" s="1"/>
  <c r="AP62" i="444"/>
  <c r="AQ62" i="444" s="1"/>
  <c r="BN62" i="444"/>
  <c r="BM62" i="444"/>
  <c r="AT62" i="444"/>
  <c r="BP62" i="444"/>
  <c r="BQ62" i="444"/>
  <c r="AR62" i="444"/>
  <c r="BL62" i="444"/>
  <c r="BR62" i="444"/>
  <c r="BP91" i="444"/>
  <c r="BN91" i="444"/>
  <c r="AR91" i="444"/>
  <c r="BT91" i="444"/>
  <c r="AT91" i="444"/>
  <c r="BL91" i="444"/>
  <c r="BR91" i="444"/>
  <c r="AV91" i="444"/>
  <c r="AW91" i="444" s="1"/>
  <c r="AP91" i="444"/>
  <c r="AQ91" i="444" s="1"/>
  <c r="BQ91" i="444"/>
  <c r="AO91" i="444"/>
  <c r="BO113" i="444"/>
  <c r="AU113" i="444"/>
  <c r="BM113" i="444"/>
  <c r="AS113" i="444"/>
  <c r="BT113" i="444"/>
  <c r="BS113" i="444"/>
  <c r="AP113" i="444"/>
  <c r="AQ113" i="444" s="1"/>
  <c r="AT113" i="444"/>
  <c r="AR113" i="444"/>
  <c r="BR124" i="444"/>
  <c r="BL124" i="444"/>
  <c r="AU124" i="444"/>
  <c r="BP124" i="444"/>
  <c r="AT124" i="444"/>
  <c r="AO124" i="444"/>
  <c r="BS124" i="444"/>
  <c r="BQ124" i="444"/>
  <c r="AR124" i="444"/>
  <c r="BO124" i="444"/>
  <c r="AS124" i="444"/>
  <c r="AV124" i="444"/>
  <c r="AW124" i="444" s="1"/>
  <c r="BN124" i="444"/>
  <c r="BT131" i="444"/>
  <c r="BR131" i="444"/>
  <c r="BQ131" i="444"/>
  <c r="BP131" i="444"/>
  <c r="BN131" i="444"/>
  <c r="BL131" i="444"/>
  <c r="AV131" i="444"/>
  <c r="AW131" i="444" s="1"/>
  <c r="BM131" i="444"/>
  <c r="AR138" i="444"/>
  <c r="BR138" i="444"/>
  <c r="AO138" i="444"/>
  <c r="AP138" i="444"/>
  <c r="AQ138" i="444" s="1"/>
  <c r="AV138" i="444"/>
  <c r="AW138" i="444" s="1"/>
  <c r="BL138" i="444"/>
  <c r="BQ138" i="444"/>
  <c r="BS138" i="444"/>
  <c r="BJ139" i="444"/>
  <c r="BK139" i="444"/>
  <c r="BI139" i="444"/>
  <c r="BI144" i="444"/>
  <c r="BK144" i="444"/>
  <c r="BP146" i="444"/>
  <c r="AU146" i="444"/>
  <c r="BN146" i="444"/>
  <c r="AR146" i="444"/>
  <c r="AP146" i="444"/>
  <c r="AQ146" i="444" s="1"/>
  <c r="BQ146" i="444"/>
  <c r="BT146" i="444"/>
  <c r="AO146" i="444"/>
  <c r="BS146" i="444"/>
  <c r="N16" i="445"/>
  <c r="R16" i="445"/>
  <c r="R15" i="445"/>
  <c r="V21" i="445"/>
  <c r="AD21" i="445"/>
  <c r="AB13" i="445"/>
  <c r="BY16" i="445"/>
  <c r="O15" i="445"/>
  <c r="S21" i="445"/>
  <c r="AJ24" i="445"/>
  <c r="AJ17" i="445" s="1"/>
  <c r="AI147" i="445"/>
  <c r="AJ147" i="445" s="1"/>
  <c r="BK52" i="445"/>
  <c r="BJ52" i="445"/>
  <c r="BQ56" i="445"/>
  <c r="AR56" i="445"/>
  <c r="BS56" i="445"/>
  <c r="AU56" i="445"/>
  <c r="AT56" i="445"/>
  <c r="AV56" i="445"/>
  <c r="AW56" i="445" s="1"/>
  <c r="BP56" i="445"/>
  <c r="AP56" i="445"/>
  <c r="AQ56" i="445" s="1"/>
  <c r="BR56" i="445"/>
  <c r="BP64" i="445"/>
  <c r="AU64" i="445"/>
  <c r="BR64" i="445"/>
  <c r="AR64" i="445"/>
  <c r="BN64" i="445"/>
  <c r="AO64" i="445"/>
  <c r="BM64" i="445"/>
  <c r="AV64" i="445"/>
  <c r="AW64" i="445" s="1"/>
  <c r="BO64" i="445"/>
  <c r="AS64" i="445"/>
  <c r="AT64" i="445"/>
  <c r="BL64" i="445"/>
  <c r="BT64" i="445"/>
  <c r="BQ69" i="445"/>
  <c r="AR69" i="445"/>
  <c r="BO69" i="445"/>
  <c r="AU69" i="445"/>
  <c r="BL69" i="445"/>
  <c r="AP69" i="445"/>
  <c r="AQ69" i="445" s="1"/>
  <c r="BP69" i="445"/>
  <c r="AV69" i="445"/>
  <c r="AW69" i="445" s="1"/>
  <c r="AO69" i="445"/>
  <c r="BR69" i="445"/>
  <c r="AT69" i="445"/>
  <c r="BT69" i="445"/>
  <c r="BQ77" i="445"/>
  <c r="BN77" i="445"/>
  <c r="AV77" i="445"/>
  <c r="AW77" i="445" s="1"/>
  <c r="BO77" i="445"/>
  <c r="AT77" i="445"/>
  <c r="AS77" i="445"/>
  <c r="BT77" i="445"/>
  <c r="BS77" i="445"/>
  <c r="BL77" i="445"/>
  <c r="AO77" i="445"/>
  <c r="AU77" i="445"/>
  <c r="BI83" i="445"/>
  <c r="BK83" i="445"/>
  <c r="BJ83" i="445"/>
  <c r="BS109" i="445"/>
  <c r="AT109" i="445"/>
  <c r="BQ109" i="445"/>
  <c r="BL109" i="445"/>
  <c r="BT109" i="445"/>
  <c r="AP109" i="445"/>
  <c r="AQ109" i="445" s="1"/>
  <c r="BR109" i="445"/>
  <c r="BM109" i="445"/>
  <c r="AO109" i="445"/>
  <c r="AR109" i="445"/>
  <c r="BO109" i="445"/>
  <c r="AE21" i="446"/>
  <c r="AZ21" i="446"/>
  <c r="BI23" i="446"/>
  <c r="BO12" i="446"/>
  <c r="BO14" i="446" s="1"/>
  <c r="BR12" i="446"/>
  <c r="BR14" i="446" s="1"/>
  <c r="BK23" i="446"/>
  <c r="BB12" i="446"/>
  <c r="BB14" i="446" s="1"/>
  <c r="AO30" i="446"/>
  <c r="AP30" i="446"/>
  <c r="AQ30" i="446" s="1"/>
  <c r="BL30" i="446"/>
  <c r="BN30" i="446"/>
  <c r="AR30" i="446"/>
  <c r="BR30" i="446"/>
  <c r="BS30" i="446"/>
  <c r="AU30" i="446"/>
  <c r="BQ30" i="446"/>
  <c r="M16" i="446"/>
  <c r="U15" i="446"/>
  <c r="AF17" i="446"/>
  <c r="BQ50" i="446"/>
  <c r="AR50" i="446"/>
  <c r="BM50" i="446"/>
  <c r="AO50" i="446"/>
  <c r="BR50" i="446"/>
  <c r="BO50" i="446"/>
  <c r="BT50" i="446"/>
  <c r="AV50" i="446"/>
  <c r="AW50" i="446" s="1"/>
  <c r="AT50" i="446"/>
  <c r="BP50" i="446"/>
  <c r="BK83" i="446"/>
  <c r="BJ83" i="446"/>
  <c r="BI83" i="446"/>
  <c r="BR105" i="446"/>
  <c r="AR105" i="446"/>
  <c r="BP105" i="446"/>
  <c r="AO105" i="446"/>
  <c r="BM105" i="446"/>
  <c r="AV105" i="446"/>
  <c r="AW105" i="446" s="1"/>
  <c r="AU105" i="446"/>
  <c r="AP105" i="446"/>
  <c r="AQ105" i="446" s="1"/>
  <c r="BQ105" i="446"/>
  <c r="BT105" i="446"/>
  <c r="BS105" i="446"/>
  <c r="BN105" i="446"/>
  <c r="BK114" i="446"/>
  <c r="BI114" i="446"/>
  <c r="BJ114" i="446"/>
  <c r="BT118" i="446"/>
  <c r="AP118" i="446"/>
  <c r="AQ118" i="446" s="1"/>
  <c r="BQ118" i="446"/>
  <c r="BO118" i="446"/>
  <c r="AT118" i="446"/>
  <c r="BN118" i="446"/>
  <c r="AV118" i="446"/>
  <c r="AW118" i="446" s="1"/>
  <c r="BS118" i="446"/>
  <c r="AR118" i="446"/>
  <c r="AS118" i="446"/>
  <c r="BP121" i="446"/>
  <c r="AU121" i="446"/>
  <c r="BN121" i="446"/>
  <c r="AR121" i="446"/>
  <c r="BM121" i="446"/>
  <c r="AV121" i="446"/>
  <c r="AW121" i="446" s="1"/>
  <c r="BT121" i="446"/>
  <c r="AT121" i="446"/>
  <c r="BL121" i="446"/>
  <c r="BR121" i="446"/>
  <c r="AO121" i="446"/>
  <c r="AP121" i="446"/>
  <c r="AQ121" i="446" s="1"/>
  <c r="BQ121" i="446"/>
  <c r="BR124" i="446"/>
  <c r="AP124" i="446"/>
  <c r="AQ124" i="446" s="1"/>
  <c r="BM124" i="446"/>
  <c r="AS124" i="446"/>
  <c r="BS124" i="446"/>
  <c r="BL124" i="446"/>
  <c r="AT124" i="446"/>
  <c r="AU124" i="446"/>
  <c r="BN124" i="446"/>
  <c r="BS131" i="446"/>
  <c r="BN131" i="446"/>
  <c r="BQ131" i="446"/>
  <c r="BR131" i="446"/>
  <c r="BL131" i="446"/>
  <c r="AU131" i="446"/>
  <c r="AP131" i="446"/>
  <c r="AQ131" i="446" s="1"/>
  <c r="AS131" i="446"/>
  <c r="BT131" i="446"/>
  <c r="AO131" i="446"/>
  <c r="BM131" i="446"/>
  <c r="BP131" i="446"/>
  <c r="AR131" i="446"/>
  <c r="BQ132" i="446"/>
  <c r="AS132" i="446"/>
  <c r="BS132" i="446"/>
  <c r="BN132" i="446"/>
  <c r="AR132" i="446"/>
  <c r="BP132" i="446"/>
  <c r="BM132" i="446"/>
  <c r="AP132" i="446"/>
  <c r="AQ132" i="446" s="1"/>
  <c r="BL132" i="446"/>
  <c r="AT132" i="446"/>
  <c r="BO132" i="446"/>
  <c r="BI143" i="446"/>
  <c r="BK143" i="446"/>
  <c r="BJ25" i="447"/>
  <c r="BK25" i="447"/>
  <c r="BI25" i="447"/>
  <c r="BR12" i="447"/>
  <c r="BR14" i="447" s="1"/>
  <c r="BE12" i="447"/>
  <c r="BE14" i="447" s="1"/>
  <c r="AK21" i="447"/>
  <c r="AK17" i="447"/>
  <c r="BE21" i="447"/>
  <c r="AM30" i="447"/>
  <c r="AL17" i="447" s="1"/>
  <c r="AL21" i="447"/>
  <c r="BJ33" i="447"/>
  <c r="BI33" i="447"/>
  <c r="BK33" i="447"/>
  <c r="M16" i="447"/>
  <c r="U15" i="447"/>
  <c r="AF17" i="447"/>
  <c r="BR95" i="447"/>
  <c r="BL95" i="447"/>
  <c r="AT95" i="447"/>
  <c r="AO95" i="447"/>
  <c r="BS95" i="447"/>
  <c r="BP95" i="447"/>
  <c r="AP95" i="447"/>
  <c r="AQ95" i="447" s="1"/>
  <c r="BT95" i="447"/>
  <c r="BQ95" i="447"/>
  <c r="BO95" i="447"/>
  <c r="AU95" i="447"/>
  <c r="AR95" i="447"/>
  <c r="AV95" i="447"/>
  <c r="AW95" i="447" s="1"/>
  <c r="BN95" i="447"/>
  <c r="BK111" i="447"/>
  <c r="BI111" i="447"/>
  <c r="BK115" i="447"/>
  <c r="BI115" i="447"/>
  <c r="AA121" i="448"/>
  <c r="X121" i="448"/>
  <c r="X145" i="448"/>
  <c r="Z145" i="448"/>
  <c r="AA145" i="448"/>
  <c r="Y145" i="448"/>
  <c r="AA237" i="448"/>
  <c r="Z237" i="448"/>
  <c r="Y237" i="448"/>
  <c r="X237" i="448"/>
  <c r="Z97" i="430"/>
  <c r="X93" i="430"/>
  <c r="X161" i="430"/>
  <c r="X200" i="430"/>
  <c r="X226" i="430"/>
  <c r="X241" i="430"/>
  <c r="X245" i="430"/>
  <c r="BJ27" i="443"/>
  <c r="AY21" i="443"/>
  <c r="N15" i="443"/>
  <c r="BO38" i="443"/>
  <c r="AR38" i="443"/>
  <c r="AO51" i="445"/>
  <c r="BK25" i="445"/>
  <c r="BE12" i="445"/>
  <c r="BE14" i="445" s="1"/>
  <c r="BR37" i="445"/>
  <c r="BO37" i="445"/>
  <c r="AS51" i="445"/>
  <c r="AU37" i="445"/>
  <c r="BN28" i="445"/>
  <c r="BN51" i="445"/>
  <c r="BM37" i="445"/>
  <c r="N14" i="443"/>
  <c r="S18" i="443"/>
  <c r="AZ18" i="443"/>
  <c r="BA18" i="443" s="1"/>
  <c r="BF18" i="443"/>
  <c r="BG18" i="443" s="1"/>
  <c r="AD21" i="443"/>
  <c r="AS27" i="443"/>
  <c r="BQ31" i="443"/>
  <c r="BM33" i="443"/>
  <c r="BP33" i="443"/>
  <c r="BL33" i="443"/>
  <c r="AR33" i="443"/>
  <c r="BT34" i="443"/>
  <c r="AP34" i="443"/>
  <c r="AQ34" i="443" s="1"/>
  <c r="BK34" i="443"/>
  <c r="BI34" i="443"/>
  <c r="BQ35" i="443"/>
  <c r="BI39" i="443"/>
  <c r="BK39" i="443"/>
  <c r="AV41" i="443"/>
  <c r="AW41" i="443" s="1"/>
  <c r="BJ46" i="443"/>
  <c r="BK46" i="443"/>
  <c r="BK48" i="443"/>
  <c r="BJ48" i="443"/>
  <c r="BK50" i="443"/>
  <c r="BI50" i="443"/>
  <c r="BM58" i="443"/>
  <c r="AT58" i="443"/>
  <c r="BL58" i="443"/>
  <c r="AR58" i="443"/>
  <c r="BM74" i="443"/>
  <c r="AT74" i="443"/>
  <c r="BL74" i="443"/>
  <c r="AR74" i="443"/>
  <c r="AT86" i="443"/>
  <c r="BN87" i="443"/>
  <c r="AV87" i="443"/>
  <c r="AW87" i="443" s="1"/>
  <c r="BS87" i="443"/>
  <c r="BM87" i="443"/>
  <c r="AT87" i="443"/>
  <c r="AO87" i="443"/>
  <c r="BK91" i="443"/>
  <c r="BJ91" i="443"/>
  <c r="BQ93" i="443"/>
  <c r="AR93" i="443"/>
  <c r="BP93" i="443"/>
  <c r="AV93" i="443"/>
  <c r="AW93" i="443" s="1"/>
  <c r="BO93" i="443"/>
  <c r="BM96" i="443"/>
  <c r="BR96" i="443"/>
  <c r="AS96" i="443"/>
  <c r="BL96" i="443"/>
  <c r="BJ104" i="443"/>
  <c r="BI104" i="443"/>
  <c r="BP114" i="443"/>
  <c r="AV114" i="443"/>
  <c r="AW114" i="443" s="1"/>
  <c r="AP114" i="443"/>
  <c r="AQ114" i="443" s="1"/>
  <c r="BO114" i="443"/>
  <c r="BL114" i="443"/>
  <c r="BR115" i="443"/>
  <c r="BL115" i="443"/>
  <c r="AU115" i="443"/>
  <c r="BP115" i="443"/>
  <c r="AT115" i="443"/>
  <c r="AO115" i="443"/>
  <c r="BT115" i="443"/>
  <c r="BQ117" i="443"/>
  <c r="BP117" i="443"/>
  <c r="AU117" i="443"/>
  <c r="AV121" i="443"/>
  <c r="AW121" i="443" s="1"/>
  <c r="BN121" i="443"/>
  <c r="AT124" i="443"/>
  <c r="BR125" i="443"/>
  <c r="AU125" i="443"/>
  <c r="BP125" i="443"/>
  <c r="AR125" i="443"/>
  <c r="BT125" i="443"/>
  <c r="AS132" i="443"/>
  <c r="BO132" i="443"/>
  <c r="AR132" i="443"/>
  <c r="BM132" i="443"/>
  <c r="BR143" i="443"/>
  <c r="AV143" i="443"/>
  <c r="AW143" i="443" s="1"/>
  <c r="BQ143" i="443"/>
  <c r="AO143" i="443"/>
  <c r="BJ143" i="443"/>
  <c r="BI143" i="443"/>
  <c r="BP145" i="443"/>
  <c r="AV145" i="443"/>
  <c r="AW145" i="443" s="1"/>
  <c r="AP145" i="443"/>
  <c r="AQ145" i="443" s="1"/>
  <c r="BO145" i="443"/>
  <c r="BL145" i="443"/>
  <c r="BR146" i="443"/>
  <c r="BL146" i="443"/>
  <c r="AU146" i="443"/>
  <c r="BP146" i="443"/>
  <c r="AT146" i="443"/>
  <c r="AO146" i="443"/>
  <c r="BT146" i="443"/>
  <c r="R14" i="444"/>
  <c r="BB16" i="444"/>
  <c r="L16" i="444"/>
  <c r="P21" i="444"/>
  <c r="BP27" i="444"/>
  <c r="AU27" i="444"/>
  <c r="BN27" i="444"/>
  <c r="AR27" i="444"/>
  <c r="BT27" i="444"/>
  <c r="BM34" i="444"/>
  <c r="BR35" i="444"/>
  <c r="BM40" i="444"/>
  <c r="BS46" i="444"/>
  <c r="AP46" i="444"/>
  <c r="AQ46" i="444" s="1"/>
  <c r="BR46" i="444"/>
  <c r="AV46" i="444"/>
  <c r="AW46" i="444" s="1"/>
  <c r="BN46" i="444"/>
  <c r="BS52" i="444"/>
  <c r="AP52" i="444"/>
  <c r="AQ52" i="444" s="1"/>
  <c r="BP52" i="444"/>
  <c r="AT53" i="444"/>
  <c r="BJ59" i="444"/>
  <c r="BI59" i="444"/>
  <c r="BI61" i="444"/>
  <c r="BK61" i="444"/>
  <c r="AV63" i="444"/>
  <c r="AW63" i="444" s="1"/>
  <c r="BJ68" i="444"/>
  <c r="BK68" i="444"/>
  <c r="AS71" i="444"/>
  <c r="AR71" i="444"/>
  <c r="BK75" i="444"/>
  <c r="BJ75" i="444"/>
  <c r="BP77" i="444"/>
  <c r="BQ77" i="444"/>
  <c r="BT77" i="444"/>
  <c r="BO77" i="444"/>
  <c r="AU77" i="444"/>
  <c r="AP77" i="444"/>
  <c r="AQ77" i="444" s="1"/>
  <c r="BN77" i="444"/>
  <c r="BN79" i="444"/>
  <c r="AR79" i="444"/>
  <c r="BT79" i="444"/>
  <c r="BM79" i="444"/>
  <c r="AV79" i="444"/>
  <c r="AW79" i="444" s="1"/>
  <c r="AO79" i="444"/>
  <c r="BQ82" i="444"/>
  <c r="AS82" i="444"/>
  <c r="BM82" i="444"/>
  <c r="AO82" i="444"/>
  <c r="BI93" i="444"/>
  <c r="BK93" i="444"/>
  <c r="AV95" i="444"/>
  <c r="AW95" i="444" s="1"/>
  <c r="BK107" i="444"/>
  <c r="BJ107" i="444"/>
  <c r="BS119" i="444"/>
  <c r="AT119" i="444"/>
  <c r="BK121" i="444"/>
  <c r="BJ121" i="444"/>
  <c r="BQ133" i="444"/>
  <c r="AR133" i="444"/>
  <c r="BN133" i="444"/>
  <c r="AP133" i="444"/>
  <c r="AQ133" i="444" s="1"/>
  <c r="BS133" i="444"/>
  <c r="BK134" i="444"/>
  <c r="BJ134" i="444"/>
  <c r="BO145" i="444"/>
  <c r="AV145" i="444"/>
  <c r="AW145" i="444" s="1"/>
  <c r="AP145" i="444"/>
  <c r="AQ145" i="444" s="1"/>
  <c r="BN145" i="444"/>
  <c r="BR145" i="444"/>
  <c r="BF18" i="445"/>
  <c r="BG18" i="445" s="1"/>
  <c r="P18" i="445"/>
  <c r="BS18" i="445"/>
  <c r="BT18" i="445" s="1"/>
  <c r="BM18" i="445"/>
  <c r="BN18" i="445" s="1"/>
  <c r="BC18" i="445"/>
  <c r="BB12" i="445"/>
  <c r="BB14" i="445" s="1"/>
  <c r="BJ22" i="445"/>
  <c r="BL12" i="445"/>
  <c r="BL14" i="445" s="1"/>
  <c r="BR12" i="445"/>
  <c r="BR14" i="445" s="1"/>
  <c r="AH21" i="445"/>
  <c r="BI23" i="445"/>
  <c r="BK23" i="445"/>
  <c r="BT26" i="445"/>
  <c r="BL26" i="445"/>
  <c r="AT26" i="445"/>
  <c r="BR26" i="445"/>
  <c r="BS26" i="445"/>
  <c r="BY14" i="445"/>
  <c r="BJ28" i="445"/>
  <c r="BI28" i="445"/>
  <c r="BR30" i="445"/>
  <c r="AS32" i="445"/>
  <c r="BR32" i="445"/>
  <c r="AR32" i="445"/>
  <c r="BP32" i="445"/>
  <c r="AT32" i="445"/>
  <c r="AV32" i="445"/>
  <c r="AW32" i="445" s="1"/>
  <c r="BM32" i="445"/>
  <c r="BK40" i="445"/>
  <c r="BJ40" i="445"/>
  <c r="BI40" i="445"/>
  <c r="BI53" i="445"/>
  <c r="BK53" i="445"/>
  <c r="BS54" i="445"/>
  <c r="BN54" i="445"/>
  <c r="AU54" i="445"/>
  <c r="BT54" i="445"/>
  <c r="BL54" i="445"/>
  <c r="AS54" i="445"/>
  <c r="BQ54" i="445"/>
  <c r="BR54" i="445"/>
  <c r="AP54" i="445"/>
  <c r="AQ54" i="445" s="1"/>
  <c r="BT70" i="445"/>
  <c r="BO70" i="445"/>
  <c r="AP70" i="445"/>
  <c r="AQ70" i="445" s="1"/>
  <c r="BQ70" i="445"/>
  <c r="BR70" i="445"/>
  <c r="AS70" i="445"/>
  <c r="BP70" i="445"/>
  <c r="BS70" i="445"/>
  <c r="BQ74" i="445"/>
  <c r="BI75" i="445"/>
  <c r="BK75" i="445"/>
  <c r="BI79" i="445"/>
  <c r="BK79" i="445"/>
  <c r="BJ79" i="445"/>
  <c r="BQ83" i="445"/>
  <c r="AS83" i="445"/>
  <c r="AT83" i="445"/>
  <c r="AO83" i="445"/>
  <c r="BL83" i="445"/>
  <c r="BS83" i="445"/>
  <c r="BR83" i="445"/>
  <c r="BQ86" i="445"/>
  <c r="BN91" i="445"/>
  <c r="AR91" i="445"/>
  <c r="BS91" i="445"/>
  <c r="AV91" i="445"/>
  <c r="AW91" i="445" s="1"/>
  <c r="BO91" i="445"/>
  <c r="AP91" i="445"/>
  <c r="AQ91" i="445" s="1"/>
  <c r="BP110" i="445"/>
  <c r="AP110" i="445"/>
  <c r="AQ110" i="445" s="1"/>
  <c r="BQ110" i="445"/>
  <c r="BS110" i="445"/>
  <c r="BL110" i="445"/>
  <c r="BR110" i="445"/>
  <c r="AU110" i="445"/>
  <c r="AO110" i="445"/>
  <c r="BT110" i="445"/>
  <c r="BQ111" i="445"/>
  <c r="AR111" i="445"/>
  <c r="AS111" i="445"/>
  <c r="AO111" i="445"/>
  <c r="BR111" i="445"/>
  <c r="BM115" i="445"/>
  <c r="AS115" i="445"/>
  <c r="BO117" i="445"/>
  <c r="AU117" i="445"/>
  <c r="BT117" i="445"/>
  <c r="BL117" i="445"/>
  <c r="AT117" i="445"/>
  <c r="BQ117" i="445"/>
  <c r="BS117" i="445"/>
  <c r="AP117" i="445"/>
  <c r="AQ117" i="445" s="1"/>
  <c r="BP117" i="445"/>
  <c r="BP125" i="445"/>
  <c r="BO125" i="445"/>
  <c r="AP125" i="445"/>
  <c r="AQ125" i="445" s="1"/>
  <c r="BS125" i="445"/>
  <c r="BQ125" i="445"/>
  <c r="BL125" i="445"/>
  <c r="AU125" i="445"/>
  <c r="BI138" i="445"/>
  <c r="BK138" i="445"/>
  <c r="BS145" i="445"/>
  <c r="AT145" i="445"/>
  <c r="BQ145" i="445"/>
  <c r="BP145" i="445"/>
  <c r="AP145" i="445"/>
  <c r="AQ145" i="445" s="1"/>
  <c r="BO145" i="445"/>
  <c r="BL145" i="445"/>
  <c r="AU145" i="445"/>
  <c r="BK146" i="445"/>
  <c r="BJ146" i="445"/>
  <c r="BI146" i="445"/>
  <c r="P21" i="446"/>
  <c r="BP47" i="446"/>
  <c r="BM47" i="446"/>
  <c r="AU47" i="446"/>
  <c r="BQ47" i="446"/>
  <c r="AR47" i="446"/>
  <c r="BP49" i="446"/>
  <c r="AP49" i="446"/>
  <c r="AQ49" i="446" s="1"/>
  <c r="BQ49" i="446"/>
  <c r="BT49" i="446"/>
  <c r="BO49" i="446"/>
  <c r="AU49" i="446"/>
  <c r="BS49" i="446"/>
  <c r="AS49" i="446"/>
  <c r="BR49" i="446"/>
  <c r="AO49" i="446"/>
  <c r="BL49" i="446"/>
  <c r="BS62" i="446"/>
  <c r="BN62" i="446"/>
  <c r="AU62" i="446"/>
  <c r="BR62" i="446"/>
  <c r="BL62" i="446"/>
  <c r="AT62" i="446"/>
  <c r="AO62" i="446"/>
  <c r="BP62" i="446"/>
  <c r="AS62" i="446"/>
  <c r="BO62" i="446"/>
  <c r="AP62" i="446"/>
  <c r="AQ62" i="446" s="1"/>
  <c r="BJ81" i="446"/>
  <c r="BK81" i="446"/>
  <c r="BI86" i="446"/>
  <c r="BQ92" i="446"/>
  <c r="AV92" i="446"/>
  <c r="AW92" i="446" s="1"/>
  <c r="BK96" i="446"/>
  <c r="BJ96" i="446"/>
  <c r="BI96" i="446"/>
  <c r="BK117" i="446"/>
  <c r="BJ117" i="446"/>
  <c r="BS143" i="446"/>
  <c r="BN143" i="446"/>
  <c r="AU143" i="446"/>
  <c r="BR143" i="446"/>
  <c r="BL143" i="446"/>
  <c r="AT143" i="446"/>
  <c r="AO143" i="446"/>
  <c r="BT143" i="446"/>
  <c r="BQ143" i="446"/>
  <c r="BP143" i="446"/>
  <c r="AS143" i="446"/>
  <c r="BO143" i="446"/>
  <c r="BB21" i="447"/>
  <c r="BB16" i="447"/>
  <c r="BF21" i="447"/>
  <c r="BT40" i="447"/>
  <c r="BO40" i="447"/>
  <c r="AU40" i="447"/>
  <c r="BS40" i="447"/>
  <c r="BN40" i="447"/>
  <c r="AT40" i="447"/>
  <c r="AO40" i="447"/>
  <c r="BQ40" i="447"/>
  <c r="BR40" i="447"/>
  <c r="AS40" i="447"/>
  <c r="BP40" i="447"/>
  <c r="BS45" i="447"/>
  <c r="AP45" i="447"/>
  <c r="AQ45" i="447" s="1"/>
  <c r="BR45" i="447"/>
  <c r="AV45" i="447"/>
  <c r="AW45" i="447" s="1"/>
  <c r="AS45" i="447"/>
  <c r="AO45" i="447"/>
  <c r="BQ47" i="447"/>
  <c r="AR47" i="447"/>
  <c r="BP47" i="447"/>
  <c r="AV47" i="447"/>
  <c r="AW47" i="447" s="1"/>
  <c r="AP47" i="447"/>
  <c r="AQ47" i="447" s="1"/>
  <c r="AU47" i="447"/>
  <c r="BT47" i="447"/>
  <c r="BL47" i="447"/>
  <c r="BI64" i="447"/>
  <c r="BK64" i="447"/>
  <c r="BJ64" i="447"/>
  <c r="BT84" i="447"/>
  <c r="BO84" i="447"/>
  <c r="AU84" i="447"/>
  <c r="AP84" i="447"/>
  <c r="AQ84" i="447" s="1"/>
  <c r="BP84" i="447"/>
  <c r="AS84" i="447"/>
  <c r="BQ84" i="447"/>
  <c r="BN84" i="447"/>
  <c r="BL84" i="447"/>
  <c r="AT84" i="447"/>
  <c r="AO84" i="447"/>
  <c r="BR84" i="447"/>
  <c r="BI88" i="447"/>
  <c r="BK88" i="447"/>
  <c r="BJ88" i="447"/>
  <c r="BJ92" i="447"/>
  <c r="BK92" i="447"/>
  <c r="BI92" i="447"/>
  <c r="BR116" i="447"/>
  <c r="AV116" i="447"/>
  <c r="AW116" i="447" s="1"/>
  <c r="BS116" i="447"/>
  <c r="AS116" i="447"/>
  <c r="BQ116" i="447"/>
  <c r="AP116" i="447"/>
  <c r="AQ116" i="447" s="1"/>
  <c r="BM116" i="447"/>
  <c r="BJ120" i="447"/>
  <c r="BK120" i="447"/>
  <c r="BI120" i="447"/>
  <c r="BO141" i="447"/>
  <c r="AV141" i="447"/>
  <c r="AW141" i="447" s="1"/>
  <c r="AP141" i="447"/>
  <c r="AQ141" i="447" s="1"/>
  <c r="BM141" i="447"/>
  <c r="BS141" i="447"/>
  <c r="AO141" i="447"/>
  <c r="BR141" i="447"/>
  <c r="BN141" i="447"/>
  <c r="AT141" i="447"/>
  <c r="X42" i="448"/>
  <c r="Z42" i="448"/>
  <c r="Y42" i="448"/>
  <c r="X74" i="448"/>
  <c r="AA74" i="448"/>
  <c r="X81" i="448"/>
  <c r="AA81" i="448"/>
  <c r="AA99" i="448"/>
  <c r="X99" i="448"/>
  <c r="AA117" i="448"/>
  <c r="X117" i="448"/>
  <c r="Z159" i="448"/>
  <c r="AA159" i="448"/>
  <c r="Y159" i="448"/>
  <c r="X159" i="448"/>
  <c r="X175" i="448"/>
  <c r="AA175" i="448"/>
  <c r="Z175" i="448"/>
  <c r="Y175" i="448"/>
  <c r="AA189" i="448"/>
  <c r="Z189" i="448"/>
  <c r="Y189" i="448"/>
  <c r="X189" i="448"/>
  <c r="AA198" i="448"/>
  <c r="Z198" i="448"/>
  <c r="Y198" i="448"/>
  <c r="X198" i="448"/>
  <c r="AA206" i="448"/>
  <c r="Z206" i="448"/>
  <c r="Y206" i="448"/>
  <c r="X206" i="448"/>
  <c r="AA214" i="448"/>
  <c r="Z214" i="448"/>
  <c r="Y214" i="448"/>
  <c r="X214" i="448"/>
  <c r="AA222" i="448"/>
  <c r="Z222" i="448"/>
  <c r="Y222" i="448"/>
  <c r="X222" i="448"/>
  <c r="AA27" i="449"/>
  <c r="X27" i="449"/>
  <c r="Z27" i="449"/>
  <c r="Y27" i="449"/>
  <c r="AA29" i="449"/>
  <c r="X29" i="449"/>
  <c r="Z29" i="449"/>
  <c r="Y29" i="449"/>
  <c r="AA35" i="449"/>
  <c r="X35" i="449"/>
  <c r="Z35" i="449"/>
  <c r="Y35" i="449"/>
  <c r="AA37" i="449"/>
  <c r="X37" i="449"/>
  <c r="Z37" i="449"/>
  <c r="Y37" i="449"/>
  <c r="AA43" i="449"/>
  <c r="X43" i="449"/>
  <c r="Z43" i="449"/>
  <c r="Y43" i="449"/>
  <c r="AA45" i="449"/>
  <c r="X45" i="449"/>
  <c r="Z45" i="449"/>
  <c r="Y45" i="449"/>
  <c r="AA53" i="449"/>
  <c r="X53" i="449"/>
  <c r="Z53" i="449"/>
  <c r="Y53" i="449"/>
  <c r="AA63" i="449"/>
  <c r="X63" i="449"/>
  <c r="Z63" i="449"/>
  <c r="Y63" i="449"/>
  <c r="Z72" i="449"/>
  <c r="Y72" i="449"/>
  <c r="AA72" i="449"/>
  <c r="X72" i="449"/>
  <c r="AA77" i="449"/>
  <c r="X77" i="449"/>
  <c r="Z77" i="449"/>
  <c r="Y77" i="449"/>
  <c r="AA85" i="449"/>
  <c r="X85" i="449"/>
  <c r="Z85" i="449"/>
  <c r="Y85" i="449"/>
  <c r="AA95" i="449"/>
  <c r="X95" i="449"/>
  <c r="Z95" i="449"/>
  <c r="Y95" i="449"/>
  <c r="Z104" i="449"/>
  <c r="Y104" i="449"/>
  <c r="AA104" i="449"/>
  <c r="X104" i="449"/>
  <c r="AA109" i="449"/>
  <c r="X109" i="449"/>
  <c r="Z109" i="449"/>
  <c r="Y109" i="449"/>
  <c r="AA117" i="449"/>
  <c r="X117" i="449"/>
  <c r="Z117" i="449"/>
  <c r="Y117" i="449"/>
  <c r="AA127" i="449"/>
  <c r="X127" i="449"/>
  <c r="Z127" i="449"/>
  <c r="Y127" i="449"/>
  <c r="Z136" i="449"/>
  <c r="Y136" i="449"/>
  <c r="AA136" i="449"/>
  <c r="X136" i="449"/>
  <c r="AA149" i="449"/>
  <c r="X149" i="449"/>
  <c r="Y149" i="449"/>
  <c r="Z149" i="449"/>
  <c r="Z180" i="449"/>
  <c r="Y180" i="449"/>
  <c r="AA180" i="449"/>
  <c r="X180" i="449"/>
  <c r="Z182" i="449"/>
  <c r="AA182" i="449"/>
  <c r="X182" i="449"/>
  <c r="Y182" i="449"/>
  <c r="Z212" i="449"/>
  <c r="Y212" i="449"/>
  <c r="AA212" i="449"/>
  <c r="X212" i="449"/>
  <c r="Z214" i="449"/>
  <c r="AA214" i="449"/>
  <c r="X214" i="449"/>
  <c r="Y214" i="449"/>
  <c r="Z84" i="450"/>
  <c r="Y84" i="450"/>
  <c r="AA84" i="450"/>
  <c r="Z104" i="450"/>
  <c r="AA104" i="450"/>
  <c r="Y104" i="450"/>
  <c r="Y128" i="450"/>
  <c r="AA128" i="450"/>
  <c r="AA181" i="450"/>
  <c r="Z181" i="450"/>
  <c r="Y181" i="450"/>
  <c r="X181" i="450"/>
  <c r="AA197" i="450"/>
  <c r="Z197" i="450"/>
  <c r="Y197" i="450"/>
  <c r="X197" i="450"/>
  <c r="X211" i="450"/>
  <c r="AA211" i="450"/>
  <c r="Y211" i="450"/>
  <c r="Z211" i="450"/>
  <c r="AA221" i="450"/>
  <c r="X221" i="450"/>
  <c r="Y221" i="450"/>
  <c r="Z221" i="450"/>
  <c r="U16" i="443"/>
  <c r="BS27" i="443"/>
  <c r="BN27" i="443"/>
  <c r="BQ27" i="443"/>
  <c r="AT27" i="443"/>
  <c r="BR27" i="443"/>
  <c r="BT31" i="443"/>
  <c r="BO31" i="443"/>
  <c r="AU31" i="443"/>
  <c r="BS31" i="443"/>
  <c r="BN31" i="443"/>
  <c r="AT31" i="443"/>
  <c r="AO31" i="443"/>
  <c r="BP31" i="443"/>
  <c r="BS35" i="443"/>
  <c r="BN35" i="443"/>
  <c r="AU35" i="443"/>
  <c r="AP35" i="443"/>
  <c r="AQ35" i="443" s="1"/>
  <c r="BR35" i="443"/>
  <c r="BL35" i="443"/>
  <c r="AT35" i="443"/>
  <c r="AO35" i="443"/>
  <c r="BT41" i="443"/>
  <c r="BM41" i="443"/>
  <c r="AU41" i="443"/>
  <c r="BR41" i="443"/>
  <c r="AR41" i="443"/>
  <c r="BP41" i="443"/>
  <c r="BJ68" i="443"/>
  <c r="BI68" i="443"/>
  <c r="BP86" i="443"/>
  <c r="BQ86" i="443"/>
  <c r="BT86" i="443"/>
  <c r="BO86" i="443"/>
  <c r="AU86" i="443"/>
  <c r="AP86" i="443"/>
  <c r="AQ86" i="443" s="1"/>
  <c r="BN86" i="443"/>
  <c r="BR88" i="443"/>
  <c r="AR88" i="443"/>
  <c r="BP88" i="443"/>
  <c r="AO88" i="443"/>
  <c r="BT88" i="443"/>
  <c r="BJ100" i="443"/>
  <c r="BI100" i="443"/>
  <c r="BK102" i="443"/>
  <c r="BJ102" i="443"/>
  <c r="BS107" i="443"/>
  <c r="AP107" i="443"/>
  <c r="AQ107" i="443" s="1"/>
  <c r="BO107" i="443"/>
  <c r="BR107" i="443"/>
  <c r="AV107" i="443"/>
  <c r="AW107" i="443" s="1"/>
  <c r="BN107" i="443"/>
  <c r="AS111" i="443"/>
  <c r="BQ111" i="443"/>
  <c r="AO111" i="443"/>
  <c r="BM111" i="443"/>
  <c r="BO124" i="443"/>
  <c r="AP124" i="443"/>
  <c r="AQ124" i="443" s="1"/>
  <c r="BN124" i="443"/>
  <c r="AV124" i="443"/>
  <c r="AW124" i="443" s="1"/>
  <c r="BR124" i="443"/>
  <c r="BK139" i="443"/>
  <c r="BJ139" i="443"/>
  <c r="S21" i="444"/>
  <c r="AD21" i="444"/>
  <c r="BK29" i="444"/>
  <c r="BJ29" i="444"/>
  <c r="BS40" i="444"/>
  <c r="BT41" i="444"/>
  <c r="BO41" i="444"/>
  <c r="AU41" i="444"/>
  <c r="AP41" i="444"/>
  <c r="AQ41" i="444" s="1"/>
  <c r="BS41" i="444"/>
  <c r="BN41" i="444"/>
  <c r="AT41" i="444"/>
  <c r="AO41" i="444"/>
  <c r="BL41" i="444"/>
  <c r="BQ44" i="444"/>
  <c r="BM44" i="444"/>
  <c r="AT44" i="444"/>
  <c r="BL44" i="444"/>
  <c r="BK46" i="444"/>
  <c r="BJ46" i="444"/>
  <c r="BK50" i="444"/>
  <c r="BJ50" i="444"/>
  <c r="BP53" i="444"/>
  <c r="AP53" i="444"/>
  <c r="AQ53" i="444" s="1"/>
  <c r="BQ53" i="444"/>
  <c r="BT53" i="444"/>
  <c r="BO53" i="444"/>
  <c r="AU53" i="444"/>
  <c r="BN53" i="444"/>
  <c r="BM60" i="444"/>
  <c r="AT60" i="444"/>
  <c r="BL60" i="444"/>
  <c r="AR60" i="444"/>
  <c r="BP63" i="444"/>
  <c r="AU63" i="444"/>
  <c r="BN63" i="444"/>
  <c r="AR63" i="444"/>
  <c r="BR63" i="444"/>
  <c r="AS70" i="444"/>
  <c r="BQ70" i="444"/>
  <c r="AR70" i="444"/>
  <c r="BO70" i="444"/>
  <c r="BJ74" i="444"/>
  <c r="BI74" i="444"/>
  <c r="BQ80" i="444"/>
  <c r="BP80" i="444"/>
  <c r="AR80" i="444"/>
  <c r="AP90" i="444"/>
  <c r="AQ90" i="444" s="1"/>
  <c r="BS90" i="444"/>
  <c r="BK90" i="444"/>
  <c r="BJ90" i="444"/>
  <c r="BQ92" i="444"/>
  <c r="BM92" i="444"/>
  <c r="BR95" i="444"/>
  <c r="AU95" i="444"/>
  <c r="BP95" i="444"/>
  <c r="AR95" i="444"/>
  <c r="BT95" i="444"/>
  <c r="BK102" i="444"/>
  <c r="BJ102" i="444"/>
  <c r="BQ108" i="444"/>
  <c r="BP108" i="444"/>
  <c r="AU108" i="444"/>
  <c r="BM108" i="444"/>
  <c r="AS111" i="444"/>
  <c r="BP111" i="444"/>
  <c r="AR111" i="444"/>
  <c r="BP114" i="444"/>
  <c r="AS114" i="444"/>
  <c r="BQ114" i="444"/>
  <c r="BK129" i="444"/>
  <c r="BJ129" i="444"/>
  <c r="BJ137" i="444"/>
  <c r="BI137" i="444"/>
  <c r="BJ145" i="444"/>
  <c r="BI145" i="444"/>
  <c r="L16" i="445"/>
  <c r="AF21" i="445"/>
  <c r="AK21" i="445"/>
  <c r="BE21" i="445"/>
  <c r="AE17" i="445"/>
  <c r="BE16" i="445"/>
  <c r="BJ25" i="445"/>
  <c r="BI25" i="445"/>
  <c r="BR28" i="445"/>
  <c r="AS28" i="445"/>
  <c r="BQ28" i="445"/>
  <c r="AR28" i="445"/>
  <c r="BL28" i="445"/>
  <c r="AV28" i="445"/>
  <c r="AW28" i="445" s="1"/>
  <c r="BP30" i="445"/>
  <c r="AP30" i="445"/>
  <c r="AQ30" i="445" s="1"/>
  <c r="BO30" i="445"/>
  <c r="BT30" i="445"/>
  <c r="BI36" i="445"/>
  <c r="BK36" i="445"/>
  <c r="BJ36" i="445"/>
  <c r="BQ37" i="445"/>
  <c r="AT37" i="445"/>
  <c r="AS37" i="445"/>
  <c r="AR37" i="445"/>
  <c r="BI44" i="445"/>
  <c r="BK44" i="445"/>
  <c r="BR51" i="445"/>
  <c r="AT51" i="445"/>
  <c r="BL51" i="445"/>
  <c r="BS51" i="445"/>
  <c r="AV51" i="445"/>
  <c r="AW51" i="445" s="1"/>
  <c r="AP59" i="445"/>
  <c r="AQ59" i="445" s="1"/>
  <c r="BS59" i="445"/>
  <c r="BO59" i="445"/>
  <c r="AR59" i="445"/>
  <c r="BK71" i="445"/>
  <c r="BJ71" i="445"/>
  <c r="BI71" i="445"/>
  <c r="BT74" i="445"/>
  <c r="BO74" i="445"/>
  <c r="AT74" i="445"/>
  <c r="AO74" i="445"/>
  <c r="BN74" i="445"/>
  <c r="BS74" i="445"/>
  <c r="BL74" i="445"/>
  <c r="AP74" i="445"/>
  <c r="AQ74" i="445" s="1"/>
  <c r="BR74" i="445"/>
  <c r="BO85" i="445"/>
  <c r="BL85" i="445"/>
  <c r="AR85" i="445"/>
  <c r="BT85" i="445"/>
  <c r="AP85" i="445"/>
  <c r="AQ85" i="445" s="1"/>
  <c r="BP85" i="445"/>
  <c r="BR86" i="445"/>
  <c r="BL86" i="445"/>
  <c r="AT86" i="445"/>
  <c r="AO86" i="445"/>
  <c r="BS86" i="445"/>
  <c r="AP86" i="445"/>
  <c r="AQ86" i="445" s="1"/>
  <c r="BP86" i="445"/>
  <c r="BJ102" i="445"/>
  <c r="BK102" i="445"/>
  <c r="BJ106" i="445"/>
  <c r="BK106" i="445"/>
  <c r="BJ107" i="445"/>
  <c r="BK107" i="445"/>
  <c r="BK110" i="445"/>
  <c r="BJ110" i="445"/>
  <c r="BI122" i="445"/>
  <c r="BK122" i="445"/>
  <c r="BJ122" i="445"/>
  <c r="BQ128" i="445"/>
  <c r="BP128" i="445"/>
  <c r="AU128" i="445"/>
  <c r="AR128" i="445"/>
  <c r="AS131" i="445"/>
  <c r="BR131" i="445"/>
  <c r="BM131" i="445"/>
  <c r="AR131" i="445"/>
  <c r="BT137" i="445"/>
  <c r="BL137" i="445"/>
  <c r="AT137" i="445"/>
  <c r="BQ137" i="445"/>
  <c r="BS137" i="445"/>
  <c r="BP137" i="445"/>
  <c r="AU137" i="445"/>
  <c r="BO137" i="445"/>
  <c r="AP137" i="445"/>
  <c r="AQ137" i="445" s="1"/>
  <c r="BP144" i="445"/>
  <c r="AU144" i="445"/>
  <c r="AR144" i="445"/>
  <c r="AG17" i="446"/>
  <c r="AK17" i="446"/>
  <c r="BE21" i="446"/>
  <c r="BS28" i="446"/>
  <c r="AT28" i="446"/>
  <c r="BQ28" i="446"/>
  <c r="BP28" i="446"/>
  <c r="BO28" i="446"/>
  <c r="AU28" i="446"/>
  <c r="BL28" i="446"/>
  <c r="AP28" i="446"/>
  <c r="AQ28" i="446" s="1"/>
  <c r="BS32" i="446"/>
  <c r="AT32" i="446"/>
  <c r="BQ32" i="446"/>
  <c r="BP32" i="446"/>
  <c r="BL32" i="446"/>
  <c r="AU32" i="446"/>
  <c r="AP32" i="446"/>
  <c r="AQ32" i="446" s="1"/>
  <c r="BO32" i="446"/>
  <c r="BK33" i="446"/>
  <c r="BJ33" i="446"/>
  <c r="BK41" i="446"/>
  <c r="BJ41" i="446"/>
  <c r="BK46" i="446"/>
  <c r="BJ46" i="446"/>
  <c r="BK52" i="446"/>
  <c r="BJ52" i="446"/>
  <c r="BN55" i="446"/>
  <c r="AR55" i="446"/>
  <c r="BR55" i="446"/>
  <c r="AP55" i="446"/>
  <c r="AQ55" i="446" s="1"/>
  <c r="AV55" i="446"/>
  <c r="AW55" i="446" s="1"/>
  <c r="BN75" i="446"/>
  <c r="BS75" i="446"/>
  <c r="BM75" i="446"/>
  <c r="AT75" i="446"/>
  <c r="AO75" i="446"/>
  <c r="AV75" i="446"/>
  <c r="AW75" i="446" s="1"/>
  <c r="BR75" i="446"/>
  <c r="AR75" i="446"/>
  <c r="BM80" i="446"/>
  <c r="AU80" i="446"/>
  <c r="BL80" i="446"/>
  <c r="AS80" i="446"/>
  <c r="BR80" i="446"/>
  <c r="BN104" i="446"/>
  <c r="AV104" i="446"/>
  <c r="AW104" i="446" s="1"/>
  <c r="BS104" i="446"/>
  <c r="BM104" i="446"/>
  <c r="AT104" i="446"/>
  <c r="AO104" i="446"/>
  <c r="BR104" i="446"/>
  <c r="AR104" i="446"/>
  <c r="BK112" i="446"/>
  <c r="BJ112" i="446"/>
  <c r="BI112" i="446"/>
  <c r="BI117" i="446"/>
  <c r="BQ122" i="446"/>
  <c r="BP122" i="446"/>
  <c r="AT122" i="446"/>
  <c r="AR122" i="446"/>
  <c r="BK132" i="446"/>
  <c r="BJ132" i="446"/>
  <c r="V21" i="447"/>
  <c r="AP40" i="447"/>
  <c r="AQ40" i="447" s="1"/>
  <c r="BM45" i="447"/>
  <c r="BO47" i="447"/>
  <c r="BL54" i="447"/>
  <c r="AV54" i="447"/>
  <c r="AW54" i="447" s="1"/>
  <c r="BQ57" i="447"/>
  <c r="AR57" i="447"/>
  <c r="BM57" i="447"/>
  <c r="AO57" i="447"/>
  <c r="BR57" i="447"/>
  <c r="BQ63" i="447"/>
  <c r="BO63" i="447"/>
  <c r="AT63" i="447"/>
  <c r="BJ65" i="447"/>
  <c r="BI65" i="447"/>
  <c r="BR68" i="447"/>
  <c r="BL68" i="447"/>
  <c r="AU68" i="447"/>
  <c r="AP68" i="447"/>
  <c r="AQ68" i="447" s="1"/>
  <c r="BP68" i="447"/>
  <c r="AT68" i="447"/>
  <c r="AO68" i="447"/>
  <c r="BN68" i="447"/>
  <c r="AS68" i="447"/>
  <c r="BT68" i="447"/>
  <c r="BO68" i="447"/>
  <c r="BQ73" i="447"/>
  <c r="AR73" i="447"/>
  <c r="BO73" i="447"/>
  <c r="AO73" i="447"/>
  <c r="BS84" i="447"/>
  <c r="BK85" i="447"/>
  <c r="BJ85" i="447"/>
  <c r="BI85" i="447"/>
  <c r="AO116" i="447"/>
  <c r="BI127" i="447"/>
  <c r="BK127" i="447"/>
  <c r="BJ127" i="447"/>
  <c r="BJ138" i="447"/>
  <c r="BI138" i="447"/>
  <c r="AR141" i="447"/>
  <c r="AB17" i="448"/>
  <c r="AB20" i="448" s="1"/>
  <c r="Z24" i="448"/>
  <c r="Y24" i="448"/>
  <c r="X58" i="448"/>
  <c r="AA58" i="448"/>
  <c r="X65" i="448"/>
  <c r="AA65" i="448"/>
  <c r="AA87" i="448"/>
  <c r="X87" i="448"/>
  <c r="AA240" i="448"/>
  <c r="X240" i="448"/>
  <c r="Z240" i="448"/>
  <c r="Y240" i="448"/>
  <c r="Z142" i="449"/>
  <c r="AA142" i="449"/>
  <c r="X142" i="449"/>
  <c r="Y142" i="449"/>
  <c r="Z144" i="449"/>
  <c r="Y144" i="449"/>
  <c r="AA144" i="449"/>
  <c r="X144" i="449"/>
  <c r="AA151" i="449"/>
  <c r="X151" i="449"/>
  <c r="Z151" i="449"/>
  <c r="Y151" i="449"/>
  <c r="Z172" i="449"/>
  <c r="Y172" i="449"/>
  <c r="AA172" i="449"/>
  <c r="X172" i="449"/>
  <c r="Z174" i="449"/>
  <c r="AA174" i="449"/>
  <c r="X174" i="449"/>
  <c r="Y174" i="449"/>
  <c r="Z204" i="449"/>
  <c r="Y204" i="449"/>
  <c r="AA204" i="449"/>
  <c r="X204" i="449"/>
  <c r="Z206" i="449"/>
  <c r="AA206" i="449"/>
  <c r="X206" i="449"/>
  <c r="Y206" i="449"/>
  <c r="Z26" i="450"/>
  <c r="AA26" i="450"/>
  <c r="Y26" i="450"/>
  <c r="Z38" i="450"/>
  <c r="AA38" i="450"/>
  <c r="Y38" i="450"/>
  <c r="AA70" i="450"/>
  <c r="Y70" i="450"/>
  <c r="Y120" i="450"/>
  <c r="AA120" i="450"/>
  <c r="AA163" i="450"/>
  <c r="Z163" i="450"/>
  <c r="Y163" i="450"/>
  <c r="AA203" i="450"/>
  <c r="Y203" i="450"/>
  <c r="Z203" i="450"/>
  <c r="X203" i="450"/>
  <c r="X207" i="450"/>
  <c r="AA207" i="450"/>
  <c r="Z207" i="450"/>
  <c r="Y207" i="450"/>
  <c r="AS23" i="443"/>
  <c r="BM32" i="443"/>
  <c r="BQ39" i="443"/>
  <c r="BP39" i="443"/>
  <c r="BO44" i="443"/>
  <c r="AP44" i="443"/>
  <c r="AQ44" i="443" s="1"/>
  <c r="BS44" i="443"/>
  <c r="AV45" i="443"/>
  <c r="AW45" i="443" s="1"/>
  <c r="AR46" i="443"/>
  <c r="BQ46" i="443"/>
  <c r="BQ47" i="443"/>
  <c r="AP47" i="443"/>
  <c r="AQ47" i="443" s="1"/>
  <c r="BN47" i="443"/>
  <c r="BS47" i="443"/>
  <c r="AS51" i="443"/>
  <c r="AR56" i="443"/>
  <c r="BQ59" i="443"/>
  <c r="BP59" i="443"/>
  <c r="BQ67" i="443"/>
  <c r="BO67" i="443"/>
  <c r="BT67" i="443"/>
  <c r="AR72" i="443"/>
  <c r="BQ75" i="443"/>
  <c r="BP75" i="443"/>
  <c r="AU77" i="443"/>
  <c r="BL77" i="443"/>
  <c r="AS78" i="443"/>
  <c r="BO78" i="443"/>
  <c r="AS80" i="443"/>
  <c r="BM80" i="443"/>
  <c r="AT81" i="443"/>
  <c r="BT81" i="443"/>
  <c r="AS82" i="443"/>
  <c r="BO82" i="443"/>
  <c r="BT84" i="443"/>
  <c r="AS90" i="443"/>
  <c r="BM95" i="443"/>
  <c r="BQ98" i="443"/>
  <c r="BO98" i="443"/>
  <c r="BT98" i="443"/>
  <c r="AS106" i="443"/>
  <c r="BL106" i="443"/>
  <c r="BP108" i="443"/>
  <c r="BT108" i="443"/>
  <c r="BL113" i="443"/>
  <c r="BT113" i="443"/>
  <c r="BQ123" i="443"/>
  <c r="BP123" i="443"/>
  <c r="AS127" i="443"/>
  <c r="BO127" i="443"/>
  <c r="AU130" i="443"/>
  <c r="BL130" i="443"/>
  <c r="AS131" i="443"/>
  <c r="AS138" i="443"/>
  <c r="BL138" i="443"/>
  <c r="AP139" i="443"/>
  <c r="AQ139" i="443" s="1"/>
  <c r="AV139" i="443"/>
  <c r="AW139" i="443" s="1"/>
  <c r="BO139" i="443"/>
  <c r="AU140" i="443"/>
  <c r="BP140" i="443"/>
  <c r="AV141" i="443"/>
  <c r="AW141" i="443" s="1"/>
  <c r="BM141" i="443"/>
  <c r="BQ142" i="443"/>
  <c r="AP142" i="443"/>
  <c r="AQ142" i="443" s="1"/>
  <c r="BO142" i="443"/>
  <c r="BT142" i="443"/>
  <c r="BL144" i="443"/>
  <c r="BT144" i="443"/>
  <c r="AS25" i="444"/>
  <c r="BL25" i="444"/>
  <c r="AP26" i="444"/>
  <c r="AQ26" i="444" s="1"/>
  <c r="AV26" i="444"/>
  <c r="AW26" i="444" s="1"/>
  <c r="BO26" i="444"/>
  <c r="BL31" i="444"/>
  <c r="BT31" i="444"/>
  <c r="AU36" i="444"/>
  <c r="BO36" i="444"/>
  <c r="AR42" i="444"/>
  <c r="BQ45" i="444"/>
  <c r="BP45" i="444"/>
  <c r="AV47" i="444"/>
  <c r="AW47" i="444" s="1"/>
  <c r="BQ57" i="444"/>
  <c r="BL57" i="444"/>
  <c r="BR57" i="444"/>
  <c r="AR58" i="444"/>
  <c r="BN58" i="444"/>
  <c r="BQ61" i="444"/>
  <c r="BP61" i="444"/>
  <c r="AS65" i="444"/>
  <c r="AR68" i="444"/>
  <c r="BQ68" i="444"/>
  <c r="BQ69" i="444"/>
  <c r="AP69" i="444"/>
  <c r="AQ69" i="444" s="1"/>
  <c r="BO69" i="444"/>
  <c r="BT69" i="444"/>
  <c r="AS73" i="444"/>
  <c r="BN73" i="444"/>
  <c r="BQ81" i="444"/>
  <c r="AP81" i="444"/>
  <c r="AQ81" i="444" s="1"/>
  <c r="BO81" i="444"/>
  <c r="BT81" i="444"/>
  <c r="AU83" i="444"/>
  <c r="BM83" i="444"/>
  <c r="AU84" i="444"/>
  <c r="BL84" i="444"/>
  <c r="AS85" i="444"/>
  <c r="BQ93" i="444"/>
  <c r="AP93" i="444"/>
  <c r="AQ93" i="444" s="1"/>
  <c r="BP93" i="444"/>
  <c r="AV96" i="444"/>
  <c r="AW96" i="444" s="1"/>
  <c r="BM96" i="444"/>
  <c r="AR97" i="444"/>
  <c r="BQ97" i="444"/>
  <c r="BQ98" i="444"/>
  <c r="AP98" i="444"/>
  <c r="AQ98" i="444" s="1"/>
  <c r="BP98" i="444"/>
  <c r="AU105" i="444"/>
  <c r="BL105" i="444"/>
  <c r="AS106" i="444"/>
  <c r="BL106" i="444"/>
  <c r="BR109" i="444"/>
  <c r="AT109" i="444"/>
  <c r="BS109" i="444"/>
  <c r="BQ110" i="444"/>
  <c r="AP110" i="444"/>
  <c r="AQ110" i="444" s="1"/>
  <c r="BP110" i="444"/>
  <c r="AS112" i="444"/>
  <c r="AT115" i="444"/>
  <c r="BO115" i="444"/>
  <c r="BQ116" i="444"/>
  <c r="BL116" i="444"/>
  <c r="BR116" i="444"/>
  <c r="AR117" i="444"/>
  <c r="BN117" i="444"/>
  <c r="AV118" i="444"/>
  <c r="AW118" i="444" s="1"/>
  <c r="AS120" i="444"/>
  <c r="BL120" i="444"/>
  <c r="AP121" i="444"/>
  <c r="AQ121" i="444" s="1"/>
  <c r="AV121" i="444"/>
  <c r="AW121" i="444" s="1"/>
  <c r="BO121" i="444"/>
  <c r="AU122" i="444"/>
  <c r="BP122" i="444"/>
  <c r="AV123" i="444"/>
  <c r="AW123" i="444" s="1"/>
  <c r="AR127" i="444"/>
  <c r="BQ127" i="444"/>
  <c r="BQ128" i="444"/>
  <c r="AP128" i="444"/>
  <c r="AQ128" i="444" s="1"/>
  <c r="BO128" i="444"/>
  <c r="BT128" i="444"/>
  <c r="AS132" i="444"/>
  <c r="AR135" i="444"/>
  <c r="BQ135" i="444"/>
  <c r="BQ136" i="444"/>
  <c r="AP136" i="444"/>
  <c r="AQ136" i="444" s="1"/>
  <c r="BO136" i="444"/>
  <c r="BT136" i="444"/>
  <c r="AS140" i="444"/>
  <c r="BQ144" i="444"/>
  <c r="AP144" i="444"/>
  <c r="AQ144" i="444" s="1"/>
  <c r="BP144" i="444"/>
  <c r="BR22" i="445"/>
  <c r="AT22" i="445"/>
  <c r="BO22" i="445"/>
  <c r="BQ23" i="445"/>
  <c r="AP23" i="445"/>
  <c r="BP23" i="445"/>
  <c r="BQ27" i="445"/>
  <c r="AP27" i="445"/>
  <c r="AQ27" i="445" s="1"/>
  <c r="BP27" i="445"/>
  <c r="BR34" i="445"/>
  <c r="AT34" i="445"/>
  <c r="BS34" i="445"/>
  <c r="BS35" i="445"/>
  <c r="BN35" i="445"/>
  <c r="AT35" i="445"/>
  <c r="AO35" i="445"/>
  <c r="AU35" i="445"/>
  <c r="BP35" i="445"/>
  <c r="BS38" i="445"/>
  <c r="AP38" i="445"/>
  <c r="AQ38" i="445" s="1"/>
  <c r="BP38" i="445"/>
  <c r="BP39" i="445"/>
  <c r="AP39" i="445"/>
  <c r="AQ39" i="445" s="1"/>
  <c r="BQ39" i="445"/>
  <c r="AT39" i="445"/>
  <c r="BO39" i="445"/>
  <c r="AS42" i="445"/>
  <c r="BN44" i="445"/>
  <c r="BL45" i="445"/>
  <c r="AR45" i="445"/>
  <c r="BM45" i="445"/>
  <c r="BR50" i="445"/>
  <c r="BL50" i="445"/>
  <c r="AU50" i="445"/>
  <c r="AT50" i="445"/>
  <c r="BN50" i="445"/>
  <c r="BT50" i="445"/>
  <c r="BP53" i="445"/>
  <c r="AV53" i="445"/>
  <c r="AW53" i="445" s="1"/>
  <c r="AP53" i="445"/>
  <c r="AQ53" i="445" s="1"/>
  <c r="BT53" i="445"/>
  <c r="BS57" i="445"/>
  <c r="BP58" i="445"/>
  <c r="AU58" i="445"/>
  <c r="AP58" i="445"/>
  <c r="AQ58" i="445" s="1"/>
  <c r="AT58" i="445"/>
  <c r="BL58" i="445"/>
  <c r="BS58" i="445"/>
  <c r="BQ60" i="445"/>
  <c r="AT65" i="445"/>
  <c r="BL65" i="445"/>
  <c r="BR67" i="445"/>
  <c r="AS67" i="445"/>
  <c r="BT73" i="445"/>
  <c r="BP78" i="445"/>
  <c r="AP78" i="445"/>
  <c r="AQ78" i="445" s="1"/>
  <c r="BQ78" i="445"/>
  <c r="AT78" i="445"/>
  <c r="BO78" i="445"/>
  <c r="AT79" i="445"/>
  <c r="BR79" i="445"/>
  <c r="BP80" i="445"/>
  <c r="AR80" i="445"/>
  <c r="AV80" i="445"/>
  <c r="AW80" i="445" s="1"/>
  <c r="BN80" i="445"/>
  <c r="BQ82" i="445"/>
  <c r="AS82" i="445"/>
  <c r="AS90" i="445"/>
  <c r="BN92" i="445"/>
  <c r="BP97" i="445"/>
  <c r="BS101" i="445"/>
  <c r="BT102" i="445"/>
  <c r="BO102" i="445"/>
  <c r="AU102" i="445"/>
  <c r="AT102" i="445"/>
  <c r="BR102" i="445"/>
  <c r="BP105" i="445"/>
  <c r="AP105" i="445"/>
  <c r="AQ105" i="445" s="1"/>
  <c r="BS105" i="445"/>
  <c r="BT106" i="445"/>
  <c r="BO106" i="445"/>
  <c r="AU106" i="445"/>
  <c r="AT106" i="445"/>
  <c r="BR106" i="445"/>
  <c r="BQ108" i="445"/>
  <c r="BT121" i="445"/>
  <c r="BL121" i="445"/>
  <c r="AT121" i="445"/>
  <c r="BQ121" i="445"/>
  <c r="BS121" i="445"/>
  <c r="BI134" i="445"/>
  <c r="BK134" i="445"/>
  <c r="BP146" i="445"/>
  <c r="AP146" i="445"/>
  <c r="AQ146" i="445" s="1"/>
  <c r="BQ146" i="445"/>
  <c r="BT146" i="445"/>
  <c r="BO146" i="445"/>
  <c r="AU146" i="445"/>
  <c r="BN146" i="445"/>
  <c r="R15" i="446"/>
  <c r="L15" i="446"/>
  <c r="O15" i="446"/>
  <c r="AY15" i="446"/>
  <c r="BP29" i="446"/>
  <c r="AP29" i="446"/>
  <c r="AQ29" i="446" s="1"/>
  <c r="BQ29" i="446"/>
  <c r="BT29" i="446"/>
  <c r="BO29" i="446"/>
  <c r="AU29" i="446"/>
  <c r="BN29" i="446"/>
  <c r="AT33" i="446"/>
  <c r="BP36" i="446"/>
  <c r="AP36" i="446"/>
  <c r="AQ36" i="446" s="1"/>
  <c r="BO36" i="446"/>
  <c r="BT36" i="446"/>
  <c r="BS40" i="446"/>
  <c r="AP40" i="446"/>
  <c r="AQ40" i="446" s="1"/>
  <c r="BP40" i="446"/>
  <c r="AT41" i="446"/>
  <c r="BP52" i="446"/>
  <c r="BK67" i="446"/>
  <c r="BJ67" i="446"/>
  <c r="BK68" i="446"/>
  <c r="BQ70" i="446"/>
  <c r="BS85" i="446"/>
  <c r="AT85" i="446"/>
  <c r="AP85" i="446"/>
  <c r="AQ85" i="446" s="1"/>
  <c r="AT86" i="446"/>
  <c r="BR87" i="446"/>
  <c r="BS91" i="446"/>
  <c r="BN91" i="446"/>
  <c r="AU91" i="446"/>
  <c r="BR91" i="446"/>
  <c r="BL91" i="446"/>
  <c r="AT91" i="446"/>
  <c r="AO91" i="446"/>
  <c r="BQ95" i="446"/>
  <c r="BK101" i="446"/>
  <c r="BJ101" i="446"/>
  <c r="BJ105" i="446"/>
  <c r="BI105" i="446"/>
  <c r="BQ106" i="446"/>
  <c r="BM106" i="446"/>
  <c r="BP106" i="446"/>
  <c r="AT106" i="446"/>
  <c r="BQ109" i="446"/>
  <c r="BN109" i="446"/>
  <c r="BS115" i="446"/>
  <c r="BN115" i="446"/>
  <c r="BQ115" i="446"/>
  <c r="BR115" i="446"/>
  <c r="BL115" i="446"/>
  <c r="AU115" i="446"/>
  <c r="AP115" i="446"/>
  <c r="AQ115" i="446" s="1"/>
  <c r="BP115" i="446"/>
  <c r="BK116" i="446"/>
  <c r="BJ116" i="446"/>
  <c r="BJ120" i="446"/>
  <c r="BI120" i="446"/>
  <c r="BI123" i="446"/>
  <c r="BK123" i="446"/>
  <c r="BQ127" i="446"/>
  <c r="BN133" i="446"/>
  <c r="BJ133" i="446"/>
  <c r="BI133" i="446"/>
  <c r="BQ144" i="446"/>
  <c r="AS144" i="446"/>
  <c r="M15" i="447"/>
  <c r="BT22" i="447"/>
  <c r="BO22" i="447"/>
  <c r="AU22" i="447"/>
  <c r="AP22" i="447"/>
  <c r="BS22" i="447"/>
  <c r="BN22" i="447"/>
  <c r="AT22" i="447"/>
  <c r="AO22" i="447"/>
  <c r="BR22" i="447"/>
  <c r="BK23" i="447"/>
  <c r="BJ23" i="447"/>
  <c r="AT26" i="447"/>
  <c r="AT33" i="447"/>
  <c r="BO33" i="447"/>
  <c r="AS33" i="447"/>
  <c r="BS36" i="447"/>
  <c r="BN36" i="447"/>
  <c r="BQ36" i="447"/>
  <c r="BR36" i="447"/>
  <c r="BL36" i="447"/>
  <c r="AU36" i="447"/>
  <c r="AP36" i="447"/>
  <c r="AQ36" i="447" s="1"/>
  <c r="BP36" i="447"/>
  <c r="BS39" i="447"/>
  <c r="BK45" i="447"/>
  <c r="BJ45" i="447"/>
  <c r="AT48" i="447"/>
  <c r="AT52" i="447"/>
  <c r="AT65" i="447"/>
  <c r="BT66" i="447"/>
  <c r="BM66" i="447"/>
  <c r="AU66" i="447"/>
  <c r="BR66" i="447"/>
  <c r="AR66" i="447"/>
  <c r="BP66" i="447"/>
  <c r="BJ69" i="447"/>
  <c r="BI69" i="447"/>
  <c r="BQ76" i="447"/>
  <c r="BJ78" i="447"/>
  <c r="BI78" i="447"/>
  <c r="BM79" i="447"/>
  <c r="AR79" i="447"/>
  <c r="BT79" i="447"/>
  <c r="AP79" i="447"/>
  <c r="AQ79" i="447" s="1"/>
  <c r="BK81" i="447"/>
  <c r="BJ81" i="447"/>
  <c r="AT85" i="447"/>
  <c r="BR85" i="447"/>
  <c r="AS85" i="447"/>
  <c r="BM85" i="447"/>
  <c r="BM86" i="447"/>
  <c r="AU86" i="447"/>
  <c r="BT86" i="447"/>
  <c r="BQ86" i="447"/>
  <c r="AS86" i="447"/>
  <c r="BQ87" i="447"/>
  <c r="BO88" i="447"/>
  <c r="AV88" i="447"/>
  <c r="AW88" i="447" s="1"/>
  <c r="AS88" i="447"/>
  <c r="BN88" i="447"/>
  <c r="BT90" i="447"/>
  <c r="AP90" i="447"/>
  <c r="AQ90" i="447" s="1"/>
  <c r="BL90" i="447"/>
  <c r="AR90" i="447"/>
  <c r="BM90" i="447"/>
  <c r="BQ109" i="447"/>
  <c r="AO109" i="447"/>
  <c r="BM109" i="447"/>
  <c r="BQ110" i="447"/>
  <c r="AU110" i="447"/>
  <c r="AU115" i="447"/>
  <c r="BS136" i="447"/>
  <c r="BN136" i="447"/>
  <c r="BQ136" i="447"/>
  <c r="BO136" i="447"/>
  <c r="AP136" i="447"/>
  <c r="AQ136" i="447" s="1"/>
  <c r="BT136" i="447"/>
  <c r="BL136" i="447"/>
  <c r="AU136" i="447"/>
  <c r="AO136" i="447"/>
  <c r="BK145" i="447"/>
  <c r="BJ145" i="447"/>
  <c r="BI145" i="447"/>
  <c r="T17" i="448"/>
  <c r="R17" i="448"/>
  <c r="Z45" i="448"/>
  <c r="Z46" i="448"/>
  <c r="Y46" i="448"/>
  <c r="X50" i="448"/>
  <c r="Z50" i="448"/>
  <c r="AA51" i="448"/>
  <c r="Y51" i="448"/>
  <c r="Z54" i="448"/>
  <c r="X54" i="448"/>
  <c r="AA105" i="448"/>
  <c r="X105" i="448"/>
  <c r="X108" i="448"/>
  <c r="AA119" i="448"/>
  <c r="AA151" i="448"/>
  <c r="Z151" i="448"/>
  <c r="Y151" i="448"/>
  <c r="X171" i="448"/>
  <c r="Z171" i="448"/>
  <c r="AA171" i="448"/>
  <c r="X194" i="448"/>
  <c r="Z194" i="448"/>
  <c r="AA194" i="448"/>
  <c r="X202" i="448"/>
  <c r="Z202" i="448"/>
  <c r="AA202" i="448"/>
  <c r="X210" i="448"/>
  <c r="Z210" i="448"/>
  <c r="AA210" i="448"/>
  <c r="X218" i="448"/>
  <c r="Z218" i="448"/>
  <c r="AA218" i="448"/>
  <c r="Z26" i="449"/>
  <c r="AA26" i="449"/>
  <c r="Y26" i="449"/>
  <c r="Z28" i="449"/>
  <c r="AA28" i="449"/>
  <c r="Y28" i="449"/>
  <c r="X28" i="449"/>
  <c r="Z34" i="449"/>
  <c r="AA34" i="449"/>
  <c r="Y34" i="449"/>
  <c r="Z36" i="449"/>
  <c r="AA36" i="449"/>
  <c r="Y36" i="449"/>
  <c r="X36" i="449"/>
  <c r="Z42" i="449"/>
  <c r="AA42" i="449"/>
  <c r="Y42" i="449"/>
  <c r="Z44" i="449"/>
  <c r="AA44" i="449"/>
  <c r="Y44" i="449"/>
  <c r="X44" i="449"/>
  <c r="Z54" i="449"/>
  <c r="AA54" i="449"/>
  <c r="Y54" i="449"/>
  <c r="X54" i="449"/>
  <c r="Z62" i="449"/>
  <c r="AA62" i="449"/>
  <c r="Y62" i="449"/>
  <c r="X62" i="449"/>
  <c r="Z68" i="449"/>
  <c r="AA68" i="449"/>
  <c r="Y68" i="449"/>
  <c r="AA71" i="449"/>
  <c r="X71" i="449"/>
  <c r="Z71" i="449"/>
  <c r="Y71" i="449"/>
  <c r="Z76" i="449"/>
  <c r="AA76" i="449"/>
  <c r="Y76" i="449"/>
  <c r="X76" i="449"/>
  <c r="Z86" i="449"/>
  <c r="AA86" i="449"/>
  <c r="Y86" i="449"/>
  <c r="X86" i="449"/>
  <c r="Z94" i="449"/>
  <c r="AA94" i="449"/>
  <c r="Y94" i="449"/>
  <c r="X94" i="449"/>
  <c r="Z100" i="449"/>
  <c r="AA100" i="449"/>
  <c r="Y100" i="449"/>
  <c r="AA103" i="449"/>
  <c r="X103" i="449"/>
  <c r="Z103" i="449"/>
  <c r="Y103" i="449"/>
  <c r="Z108" i="449"/>
  <c r="AA108" i="449"/>
  <c r="Y108" i="449"/>
  <c r="X108" i="449"/>
  <c r="Z118" i="449"/>
  <c r="AA118" i="449"/>
  <c r="Y118" i="449"/>
  <c r="X118" i="449"/>
  <c r="Z126" i="449"/>
  <c r="AA126" i="449"/>
  <c r="Y126" i="449"/>
  <c r="X126" i="449"/>
  <c r="Z132" i="449"/>
  <c r="AA132" i="449"/>
  <c r="Y132" i="449"/>
  <c r="AA135" i="449"/>
  <c r="X135" i="449"/>
  <c r="Z135" i="449"/>
  <c r="Y135" i="449"/>
  <c r="Z148" i="449"/>
  <c r="Y148" i="449"/>
  <c r="AA148" i="449"/>
  <c r="X148" i="449"/>
  <c r="Z156" i="449"/>
  <c r="Y156" i="449"/>
  <c r="AA156" i="449"/>
  <c r="AA159" i="449"/>
  <c r="X159" i="449"/>
  <c r="Z159" i="449"/>
  <c r="Y159" i="449"/>
  <c r="Z166" i="449"/>
  <c r="AA166" i="449"/>
  <c r="X166" i="449"/>
  <c r="Y166" i="449"/>
  <c r="Z196" i="449"/>
  <c r="Y196" i="449"/>
  <c r="AA196" i="449"/>
  <c r="X196" i="449"/>
  <c r="Z198" i="449"/>
  <c r="AA198" i="449"/>
  <c r="X198" i="449"/>
  <c r="Y198" i="449"/>
  <c r="X241" i="450"/>
  <c r="AA241" i="450"/>
  <c r="Z241" i="450"/>
  <c r="Y241" i="450"/>
  <c r="AA95" i="452"/>
  <c r="Z95" i="452"/>
  <c r="Y95" i="452"/>
  <c r="X95" i="452"/>
  <c r="Z169" i="452"/>
  <c r="AA169" i="452"/>
  <c r="Y169" i="452"/>
  <c r="X169" i="452"/>
  <c r="X219" i="452"/>
  <c r="Z219" i="452"/>
  <c r="AA219" i="452"/>
  <c r="Y219" i="452"/>
  <c r="AA23" i="453"/>
  <c r="Y23" i="453"/>
  <c r="X23" i="453"/>
  <c r="Z23" i="453"/>
  <c r="AA45" i="453"/>
  <c r="Z45" i="453"/>
  <c r="X45" i="453"/>
  <c r="Y45" i="453"/>
  <c r="AA99" i="453"/>
  <c r="Z99" i="453"/>
  <c r="X99" i="453"/>
  <c r="Y99" i="453"/>
  <c r="AS39" i="443"/>
  <c r="BL39" i="443"/>
  <c r="AT44" i="443"/>
  <c r="AU46" i="443"/>
  <c r="BL46" i="443"/>
  <c r="AS47" i="443"/>
  <c r="BO47" i="443"/>
  <c r="AS59" i="443"/>
  <c r="BL59" i="443"/>
  <c r="AS67" i="443"/>
  <c r="AS75" i="443"/>
  <c r="BL75" i="443"/>
  <c r="AS98" i="443"/>
  <c r="AV108" i="443"/>
  <c r="AW108" i="443" s="1"/>
  <c r="AV113" i="443"/>
  <c r="AW113" i="443" s="1"/>
  <c r="AS123" i="443"/>
  <c r="BL123" i="443"/>
  <c r="AR139" i="443"/>
  <c r="AS142" i="443"/>
  <c r="AV144" i="443"/>
  <c r="AW144" i="443" s="1"/>
  <c r="AR26" i="444"/>
  <c r="AV31" i="444"/>
  <c r="AW31" i="444" s="1"/>
  <c r="AS45" i="444"/>
  <c r="BL45" i="444"/>
  <c r="AS57" i="444"/>
  <c r="BN57" i="444"/>
  <c r="AS61" i="444"/>
  <c r="BL61" i="444"/>
  <c r="AU68" i="444"/>
  <c r="BL68" i="444"/>
  <c r="AS69" i="444"/>
  <c r="AS81" i="444"/>
  <c r="AS93" i="444"/>
  <c r="BL93" i="444"/>
  <c r="AU97" i="444"/>
  <c r="BL97" i="444"/>
  <c r="AS98" i="444"/>
  <c r="BL98" i="444"/>
  <c r="AU109" i="444"/>
  <c r="BL109" i="444"/>
  <c r="AS110" i="444"/>
  <c r="BL110" i="444"/>
  <c r="AS116" i="444"/>
  <c r="BN116" i="444"/>
  <c r="AV117" i="444"/>
  <c r="AW117" i="444" s="1"/>
  <c r="AR121" i="444"/>
  <c r="AU127" i="444"/>
  <c r="BL127" i="444"/>
  <c r="AS128" i="444"/>
  <c r="AU135" i="444"/>
  <c r="BL135" i="444"/>
  <c r="AS136" i="444"/>
  <c r="AS144" i="444"/>
  <c r="BL144" i="444"/>
  <c r="AU22" i="445"/>
  <c r="AS23" i="445"/>
  <c r="BL23" i="445"/>
  <c r="AS27" i="445"/>
  <c r="BL27" i="445"/>
  <c r="AU34" i="445"/>
  <c r="BL34" i="445"/>
  <c r="BR42" i="445"/>
  <c r="BL42" i="445"/>
  <c r="BQ42" i="445"/>
  <c r="AT42" i="445"/>
  <c r="BP42" i="445"/>
  <c r="BP44" i="445"/>
  <c r="BM57" i="445"/>
  <c r="BN60" i="445"/>
  <c r="AR60" i="445"/>
  <c r="BT60" i="445"/>
  <c r="BP65" i="445"/>
  <c r="BP82" i="445"/>
  <c r="AT82" i="445"/>
  <c r="AO82" i="445"/>
  <c r="AU82" i="445"/>
  <c r="BL82" i="445"/>
  <c r="BS82" i="445"/>
  <c r="BR90" i="445"/>
  <c r="BL90" i="445"/>
  <c r="BQ90" i="445"/>
  <c r="AT90" i="445"/>
  <c r="BP90" i="445"/>
  <c r="BP92" i="445"/>
  <c r="BI130" i="445"/>
  <c r="BK130" i="445"/>
  <c r="BT133" i="445"/>
  <c r="BL133" i="445"/>
  <c r="AT133" i="445"/>
  <c r="BQ133" i="445"/>
  <c r="BS133" i="445"/>
  <c r="AP133" i="445"/>
  <c r="AQ133" i="445" s="1"/>
  <c r="BK143" i="445"/>
  <c r="BJ143" i="445"/>
  <c r="BJ30" i="446"/>
  <c r="BI30" i="446"/>
  <c r="BP31" i="446"/>
  <c r="BM31" i="446"/>
  <c r="AU31" i="446"/>
  <c r="BP33" i="446"/>
  <c r="AP33" i="446"/>
  <c r="AQ33" i="446" s="1"/>
  <c r="BQ33" i="446"/>
  <c r="BT33" i="446"/>
  <c r="BO33" i="446"/>
  <c r="AU33" i="446"/>
  <c r="BN33" i="446"/>
  <c r="BT37" i="446"/>
  <c r="BO37" i="446"/>
  <c r="AU37" i="446"/>
  <c r="BS37" i="446"/>
  <c r="BN37" i="446"/>
  <c r="AT37" i="446"/>
  <c r="AO37" i="446"/>
  <c r="BL37" i="446"/>
  <c r="BP41" i="446"/>
  <c r="AP41" i="446"/>
  <c r="AQ41" i="446" s="1"/>
  <c r="BQ41" i="446"/>
  <c r="BT41" i="446"/>
  <c r="BO41" i="446"/>
  <c r="AU41" i="446"/>
  <c r="BN41" i="446"/>
  <c r="BI45" i="446"/>
  <c r="BK45" i="446"/>
  <c r="BS48" i="446"/>
  <c r="AT48" i="446"/>
  <c r="BQ48" i="446"/>
  <c r="BP48" i="446"/>
  <c r="BT48" i="446"/>
  <c r="BK49" i="446"/>
  <c r="BJ49" i="446"/>
  <c r="BT58" i="446"/>
  <c r="BO58" i="446"/>
  <c r="AU58" i="446"/>
  <c r="AP58" i="446"/>
  <c r="AQ58" i="446" s="1"/>
  <c r="BS58" i="446"/>
  <c r="BN58" i="446"/>
  <c r="AT58" i="446"/>
  <c r="AO58" i="446"/>
  <c r="BL58" i="446"/>
  <c r="BR63" i="446"/>
  <c r="BQ63" i="446"/>
  <c r="BL68" i="446"/>
  <c r="AS68" i="446"/>
  <c r="BP70" i="446"/>
  <c r="AU70" i="446"/>
  <c r="AP70" i="446"/>
  <c r="AQ70" i="446" s="1"/>
  <c r="BT70" i="446"/>
  <c r="BO70" i="446"/>
  <c r="AT70" i="446"/>
  <c r="AO70" i="446"/>
  <c r="BN70" i="446"/>
  <c r="BJ72" i="446"/>
  <c r="BI72" i="446"/>
  <c r="BK74" i="446"/>
  <c r="BJ74" i="446"/>
  <c r="BR86" i="446"/>
  <c r="BL86" i="446"/>
  <c r="BQ86" i="446"/>
  <c r="BP86" i="446"/>
  <c r="AU86" i="446"/>
  <c r="AP86" i="446"/>
  <c r="AQ86" i="446" s="1"/>
  <c r="BO86" i="446"/>
  <c r="AP87" i="446"/>
  <c r="AQ87" i="446" s="1"/>
  <c r="BS87" i="446"/>
  <c r="BK87" i="446"/>
  <c r="BJ87" i="446"/>
  <c r="BK88" i="446"/>
  <c r="BJ88" i="446"/>
  <c r="BK92" i="446"/>
  <c r="BJ92" i="446"/>
  <c r="BP94" i="446"/>
  <c r="AV94" i="446"/>
  <c r="AW94" i="446" s="1"/>
  <c r="AP94" i="446"/>
  <c r="AQ94" i="446" s="1"/>
  <c r="BO94" i="446"/>
  <c r="BL94" i="446"/>
  <c r="BS95" i="446"/>
  <c r="BN95" i="446"/>
  <c r="AU95" i="446"/>
  <c r="BR95" i="446"/>
  <c r="BL95" i="446"/>
  <c r="AT95" i="446"/>
  <c r="AO95" i="446"/>
  <c r="BR97" i="446"/>
  <c r="AR97" i="446"/>
  <c r="BP97" i="446"/>
  <c r="AO97" i="446"/>
  <c r="BL97" i="446"/>
  <c r="BO100" i="446"/>
  <c r="AP100" i="446"/>
  <c r="AQ100" i="446" s="1"/>
  <c r="BK103" i="446"/>
  <c r="BJ103" i="446"/>
  <c r="AP114" i="446"/>
  <c r="AQ114" i="446" s="1"/>
  <c r="AV114" i="446"/>
  <c r="AW114" i="446" s="1"/>
  <c r="BI119" i="446"/>
  <c r="BK119" i="446"/>
  <c r="BP126" i="446"/>
  <c r="AV126" i="446"/>
  <c r="AW126" i="446" s="1"/>
  <c r="BO126" i="446"/>
  <c r="AP126" i="446"/>
  <c r="AQ126" i="446" s="1"/>
  <c r="BL126" i="446"/>
  <c r="BR127" i="446"/>
  <c r="BL127" i="446"/>
  <c r="AU127" i="446"/>
  <c r="BP127" i="446"/>
  <c r="AT127" i="446"/>
  <c r="AO127" i="446"/>
  <c r="BT127" i="446"/>
  <c r="BK128" i="446"/>
  <c r="BJ128" i="446"/>
  <c r="BS140" i="446"/>
  <c r="AP140" i="446"/>
  <c r="AQ140" i="446" s="1"/>
  <c r="BR140" i="446"/>
  <c r="AV140" i="446"/>
  <c r="AW140" i="446" s="1"/>
  <c r="BQ140" i="446"/>
  <c r="BP145" i="446"/>
  <c r="AS145" i="446"/>
  <c r="BM145" i="446"/>
  <c r="AR145" i="446"/>
  <c r="N16" i="447"/>
  <c r="R15" i="447"/>
  <c r="BE16" i="447"/>
  <c r="BS26" i="447"/>
  <c r="BN26" i="447"/>
  <c r="AP26" i="447"/>
  <c r="AQ26" i="447" s="1"/>
  <c r="BQ26" i="447"/>
  <c r="BR26" i="447"/>
  <c r="BL26" i="447"/>
  <c r="AU26" i="447"/>
  <c r="BP26" i="447"/>
  <c r="BJ29" i="447"/>
  <c r="BK29" i="447"/>
  <c r="BI44" i="447"/>
  <c r="BK44" i="447"/>
  <c r="BK47" i="447"/>
  <c r="BI47" i="447"/>
  <c r="BS48" i="447"/>
  <c r="BN48" i="447"/>
  <c r="AP48" i="447"/>
  <c r="AQ48" i="447" s="1"/>
  <c r="BQ48" i="447"/>
  <c r="BR48" i="447"/>
  <c r="BL48" i="447"/>
  <c r="AU48" i="447"/>
  <c r="BP48" i="447"/>
  <c r="BS52" i="447"/>
  <c r="BN52" i="447"/>
  <c r="AP52" i="447"/>
  <c r="AQ52" i="447" s="1"/>
  <c r="BQ52" i="447"/>
  <c r="BR52" i="447"/>
  <c r="BL52" i="447"/>
  <c r="AU52" i="447"/>
  <c r="BP52" i="447"/>
  <c r="BN53" i="447"/>
  <c r="BR53" i="447"/>
  <c r="AP53" i="447"/>
  <c r="AQ53" i="447" s="1"/>
  <c r="BJ55" i="447"/>
  <c r="BK55" i="447"/>
  <c r="BO65" i="447"/>
  <c r="AP65" i="447"/>
  <c r="AQ65" i="447" s="1"/>
  <c r="BN65" i="447"/>
  <c r="AV65" i="447"/>
  <c r="AW65" i="447" s="1"/>
  <c r="BR65" i="447"/>
  <c r="BK66" i="447"/>
  <c r="BJ66" i="447"/>
  <c r="BS69" i="447"/>
  <c r="AT69" i="447"/>
  <c r="BN69" i="447"/>
  <c r="AS69" i="447"/>
  <c r="BJ71" i="447"/>
  <c r="BK71" i="447"/>
  <c r="BS76" i="447"/>
  <c r="BN76" i="447"/>
  <c r="AU76" i="447"/>
  <c r="AP76" i="447"/>
  <c r="AQ76" i="447" s="1"/>
  <c r="BR76" i="447"/>
  <c r="BL76" i="447"/>
  <c r="AT76" i="447"/>
  <c r="AO76" i="447"/>
  <c r="BJ77" i="447"/>
  <c r="BI77" i="447"/>
  <c r="BM83" i="447"/>
  <c r="AT83" i="447"/>
  <c r="BQ83" i="447"/>
  <c r="BR87" i="447"/>
  <c r="BL87" i="447"/>
  <c r="AU87" i="447"/>
  <c r="AP87" i="447"/>
  <c r="AQ87" i="447" s="1"/>
  <c r="BP87" i="447"/>
  <c r="BO87" i="447"/>
  <c r="AO87" i="447"/>
  <c r="BT87" i="447"/>
  <c r="BI91" i="447"/>
  <c r="BK91" i="447"/>
  <c r="BP115" i="447"/>
  <c r="BQ115" i="447"/>
  <c r="BT115" i="447"/>
  <c r="BN115" i="447"/>
  <c r="AS115" i="447"/>
  <c r="BS115" i="447"/>
  <c r="BL115" i="447"/>
  <c r="AP115" i="447"/>
  <c r="AQ115" i="447" s="1"/>
  <c r="BR115" i="447"/>
  <c r="BP131" i="447"/>
  <c r="BQ131" i="447"/>
  <c r="BS131" i="447"/>
  <c r="BL131" i="447"/>
  <c r="AP131" i="447"/>
  <c r="AQ131" i="447" s="1"/>
  <c r="BR131" i="447"/>
  <c r="AU131" i="447"/>
  <c r="AO131" i="447"/>
  <c r="BT131" i="447"/>
  <c r="BT133" i="447"/>
  <c r="BM133" i="447"/>
  <c r="AU133" i="447"/>
  <c r="BP134" i="447"/>
  <c r="AP134" i="447"/>
  <c r="AQ134" i="447" s="1"/>
  <c r="BL134" i="447"/>
  <c r="AR134" i="447"/>
  <c r="BQ134" i="447"/>
  <c r="BP135" i="447"/>
  <c r="AV135" i="447"/>
  <c r="AW135" i="447" s="1"/>
  <c r="BS135" i="447"/>
  <c r="BI144" i="447"/>
  <c r="BK144" i="447"/>
  <c r="BN146" i="447"/>
  <c r="AO146" i="447"/>
  <c r="BL146" i="447"/>
  <c r="BT146" i="447"/>
  <c r="AS146" i="447"/>
  <c r="BM146" i="447"/>
  <c r="AA27" i="448"/>
  <c r="Z27" i="448"/>
  <c r="Z53" i="448"/>
  <c r="X53" i="448"/>
  <c r="X70" i="448"/>
  <c r="AA70" i="448"/>
  <c r="Y70" i="448"/>
  <c r="X86" i="448"/>
  <c r="AA86" i="448"/>
  <c r="Y86" i="448"/>
  <c r="X100" i="448"/>
  <c r="Y100" i="448"/>
  <c r="AA115" i="448"/>
  <c r="X115" i="448"/>
  <c r="X143" i="448"/>
  <c r="AA143" i="448"/>
  <c r="Z144" i="448"/>
  <c r="Y144" i="448"/>
  <c r="AA147" i="448"/>
  <c r="Y147" i="448"/>
  <c r="Z147" i="448"/>
  <c r="AA179" i="448"/>
  <c r="Y179" i="448"/>
  <c r="Z179" i="448"/>
  <c r="X179" i="448"/>
  <c r="AA191" i="448"/>
  <c r="Z191" i="448"/>
  <c r="Z199" i="448"/>
  <c r="X199" i="448"/>
  <c r="Z207" i="448"/>
  <c r="X207" i="448"/>
  <c r="Z215" i="448"/>
  <c r="X215" i="448"/>
  <c r="Z223" i="448"/>
  <c r="X223" i="448"/>
  <c r="AA231" i="448"/>
  <c r="Z231" i="448"/>
  <c r="Y231" i="448"/>
  <c r="Z246" i="448"/>
  <c r="X246" i="448"/>
  <c r="P17" i="449"/>
  <c r="V17" i="449"/>
  <c r="Z30" i="449"/>
  <c r="Y30" i="449"/>
  <c r="AA30" i="449"/>
  <c r="Z38" i="449"/>
  <c r="Y38" i="449"/>
  <c r="AA38" i="449"/>
  <c r="Z64" i="449"/>
  <c r="Y64" i="449"/>
  <c r="AA64" i="449"/>
  <c r="Z96" i="449"/>
  <c r="Y96" i="449"/>
  <c r="AA96" i="449"/>
  <c r="Z128" i="449"/>
  <c r="Y128" i="449"/>
  <c r="AA128" i="449"/>
  <c r="AA141" i="449"/>
  <c r="X141" i="449"/>
  <c r="Y141" i="449"/>
  <c r="Z141" i="449"/>
  <c r="AA145" i="449"/>
  <c r="X145" i="449"/>
  <c r="Y145" i="449"/>
  <c r="Z145" i="449"/>
  <c r="Z152" i="449"/>
  <c r="Y152" i="449"/>
  <c r="AA152" i="449"/>
  <c r="X152" i="449"/>
  <c r="Z188" i="449"/>
  <c r="Y188" i="449"/>
  <c r="AA188" i="449"/>
  <c r="X188" i="449"/>
  <c r="Z190" i="449"/>
  <c r="AA190" i="449"/>
  <c r="X190" i="449"/>
  <c r="Y190" i="449"/>
  <c r="Z220" i="449"/>
  <c r="Y220" i="449"/>
  <c r="AA220" i="449"/>
  <c r="X220" i="449"/>
  <c r="Z222" i="449"/>
  <c r="AA222" i="449"/>
  <c r="X222" i="449"/>
  <c r="Y222" i="449"/>
  <c r="AA73" i="450"/>
  <c r="Y73" i="450"/>
  <c r="Y116" i="450"/>
  <c r="Z116" i="450"/>
  <c r="X116" i="450"/>
  <c r="AA119" i="450"/>
  <c r="Y119" i="450"/>
  <c r="Z208" i="450"/>
  <c r="Y208" i="450"/>
  <c r="X208" i="450"/>
  <c r="AA208" i="450"/>
  <c r="R17" i="451"/>
  <c r="T17" i="451"/>
  <c r="Z26" i="451"/>
  <c r="AA26" i="451"/>
  <c r="Y26" i="451"/>
  <c r="X26" i="451"/>
  <c r="X32" i="451"/>
  <c r="AA32" i="451"/>
  <c r="Z32" i="451"/>
  <c r="Y32" i="451"/>
  <c r="Y65" i="451"/>
  <c r="X65" i="451"/>
  <c r="X72" i="451"/>
  <c r="Z72" i="451"/>
  <c r="Y72" i="451"/>
  <c r="AA72" i="451"/>
  <c r="AA102" i="451"/>
  <c r="Y102" i="451"/>
  <c r="Z102" i="451"/>
  <c r="X102" i="451"/>
  <c r="Y105" i="451"/>
  <c r="X105" i="451"/>
  <c r="AA166" i="451"/>
  <c r="Y166" i="451"/>
  <c r="Z166" i="451"/>
  <c r="X166" i="451"/>
  <c r="Y177" i="451"/>
  <c r="X177" i="451"/>
  <c r="AA208" i="451"/>
  <c r="Z208" i="451"/>
  <c r="Y208" i="451"/>
  <c r="X208" i="451"/>
  <c r="X224" i="451"/>
  <c r="AA224" i="451"/>
  <c r="Y224" i="451"/>
  <c r="X238" i="451"/>
  <c r="Z238" i="451"/>
  <c r="AA238" i="451"/>
  <c r="Y238" i="451"/>
  <c r="AA33" i="452"/>
  <c r="Y33" i="452"/>
  <c r="Z33" i="452"/>
  <c r="X33" i="452"/>
  <c r="AA113" i="452"/>
  <c r="Y113" i="452"/>
  <c r="Z113" i="452"/>
  <c r="X113" i="452"/>
  <c r="AA124" i="452"/>
  <c r="Z124" i="452"/>
  <c r="X124" i="452"/>
  <c r="AA126" i="452"/>
  <c r="X126" i="452"/>
  <c r="Z126" i="452"/>
  <c r="Y126" i="452"/>
  <c r="Z132" i="452"/>
  <c r="AA132" i="452"/>
  <c r="X132" i="452"/>
  <c r="Z151" i="452"/>
  <c r="Y151" i="452"/>
  <c r="AA151" i="452"/>
  <c r="X151" i="452"/>
  <c r="AA161" i="452"/>
  <c r="Z161" i="452"/>
  <c r="Y161" i="452"/>
  <c r="X161" i="452"/>
  <c r="Z187" i="452"/>
  <c r="AA187" i="452"/>
  <c r="Y187" i="452"/>
  <c r="X187" i="452"/>
  <c r="AA198" i="452"/>
  <c r="X198" i="452"/>
  <c r="Z198" i="452"/>
  <c r="Y198" i="452"/>
  <c r="X200" i="452"/>
  <c r="Y200" i="452"/>
  <c r="AS62" i="445"/>
  <c r="BL62" i="445"/>
  <c r="AS66" i="445"/>
  <c r="AR95" i="445"/>
  <c r="AS98" i="445"/>
  <c r="BN98" i="445"/>
  <c r="AU113" i="445"/>
  <c r="BL113" i="445"/>
  <c r="AS114" i="445"/>
  <c r="BL114" i="445"/>
  <c r="AS118" i="445"/>
  <c r="BL118" i="445"/>
  <c r="BQ122" i="445"/>
  <c r="AP122" i="445"/>
  <c r="AQ122" i="445" s="1"/>
  <c r="BP122" i="445"/>
  <c r="BQ129" i="445"/>
  <c r="AT129" i="445"/>
  <c r="BS129" i="445"/>
  <c r="BQ130" i="445"/>
  <c r="AP130" i="445"/>
  <c r="AQ130" i="445" s="1"/>
  <c r="BP130" i="445"/>
  <c r="BQ134" i="445"/>
  <c r="AP134" i="445"/>
  <c r="AQ134" i="445" s="1"/>
  <c r="BP134" i="445"/>
  <c r="BQ138" i="445"/>
  <c r="AP138" i="445"/>
  <c r="AQ138" i="445" s="1"/>
  <c r="BP138" i="445"/>
  <c r="AU141" i="445"/>
  <c r="BL141" i="445"/>
  <c r="AS142" i="445"/>
  <c r="BL142" i="445"/>
  <c r="AS143" i="445"/>
  <c r="O16" i="446"/>
  <c r="AU24" i="446"/>
  <c r="BR38" i="446"/>
  <c r="BQ44" i="446"/>
  <c r="AT44" i="446"/>
  <c r="BS44" i="446"/>
  <c r="BQ45" i="446"/>
  <c r="AP45" i="446"/>
  <c r="AQ45" i="446" s="1"/>
  <c r="BP45" i="446"/>
  <c r="BQ54" i="446"/>
  <c r="BL54" i="446"/>
  <c r="BR54" i="446"/>
  <c r="AR59" i="446"/>
  <c r="BT61" i="446"/>
  <c r="AV61" i="446"/>
  <c r="AW61" i="446" s="1"/>
  <c r="BL64" i="446"/>
  <c r="AU65" i="446"/>
  <c r="BL65" i="446"/>
  <c r="AS66" i="446"/>
  <c r="AT69" i="446"/>
  <c r="BR72" i="446"/>
  <c r="AV72" i="446"/>
  <c r="AW72" i="446" s="1"/>
  <c r="AR81" i="446"/>
  <c r="BQ81" i="446"/>
  <c r="BQ82" i="446"/>
  <c r="AP82" i="446"/>
  <c r="AQ82" i="446" s="1"/>
  <c r="BO82" i="446"/>
  <c r="BT82" i="446"/>
  <c r="AP90" i="446"/>
  <c r="AQ90" i="446" s="1"/>
  <c r="BM90" i="446"/>
  <c r="AS96" i="446"/>
  <c r="BQ99" i="446"/>
  <c r="BO99" i="446"/>
  <c r="BT99" i="446"/>
  <c r="BT101" i="446"/>
  <c r="BQ107" i="446"/>
  <c r="BL107" i="446"/>
  <c r="BR107" i="446"/>
  <c r="AU110" i="446"/>
  <c r="BL110" i="446"/>
  <c r="AS111" i="446"/>
  <c r="BO111" i="446"/>
  <c r="BQ119" i="446"/>
  <c r="AP119" i="446"/>
  <c r="AQ119" i="446" s="1"/>
  <c r="BP119" i="446"/>
  <c r="BQ123" i="446"/>
  <c r="BP123" i="446"/>
  <c r="AS135" i="446"/>
  <c r="BL135" i="446"/>
  <c r="AP136" i="446"/>
  <c r="AQ136" i="446" s="1"/>
  <c r="AV136" i="446"/>
  <c r="AW136" i="446" s="1"/>
  <c r="BO136" i="446"/>
  <c r="AU137" i="446"/>
  <c r="BR137" i="446"/>
  <c r="AS139" i="446"/>
  <c r="AV141" i="446"/>
  <c r="AW141" i="446" s="1"/>
  <c r="BL141" i="446"/>
  <c r="BS146" i="446"/>
  <c r="AR25" i="447"/>
  <c r="BQ25" i="447"/>
  <c r="AV29" i="447"/>
  <c r="AW29" i="447" s="1"/>
  <c r="BQ30" i="447"/>
  <c r="BN30" i="447"/>
  <c r="BS30" i="447"/>
  <c r="AR41" i="447"/>
  <c r="BS43" i="447"/>
  <c r="AV43" i="447"/>
  <c r="AW43" i="447" s="1"/>
  <c r="BQ44" i="447"/>
  <c r="BP44" i="447"/>
  <c r="AV46" i="447"/>
  <c r="AW46" i="447" s="1"/>
  <c r="AR55" i="447"/>
  <c r="BQ55" i="447"/>
  <c r="BQ56" i="447"/>
  <c r="AP56" i="447"/>
  <c r="AQ56" i="447" s="1"/>
  <c r="BO56" i="447"/>
  <c r="BT56" i="447"/>
  <c r="AS58" i="447"/>
  <c r="BM58" i="447"/>
  <c r="AT59" i="447"/>
  <c r="BS59" i="447"/>
  <c r="BQ60" i="447"/>
  <c r="BN60" i="447"/>
  <c r="BS60" i="447"/>
  <c r="BQ61" i="447"/>
  <c r="BQ64" i="447"/>
  <c r="BP64" i="447"/>
  <c r="AR71" i="447"/>
  <c r="BQ71" i="447"/>
  <c r="BQ72" i="447"/>
  <c r="AP72" i="447"/>
  <c r="AQ72" i="447" s="1"/>
  <c r="BO72" i="447"/>
  <c r="BT72" i="447"/>
  <c r="AS80" i="447"/>
  <c r="BL80" i="447"/>
  <c r="AP81" i="447"/>
  <c r="AQ81" i="447" s="1"/>
  <c r="AV81" i="447"/>
  <c r="AW81" i="447" s="1"/>
  <c r="BO81" i="447"/>
  <c r="BI84" i="447"/>
  <c r="BO92" i="447"/>
  <c r="AV92" i="447"/>
  <c r="AW92" i="447" s="1"/>
  <c r="AP92" i="447"/>
  <c r="AQ92" i="447" s="1"/>
  <c r="AT92" i="447"/>
  <c r="BR92" i="447"/>
  <c r="BP94" i="447"/>
  <c r="AS96" i="447"/>
  <c r="AT99" i="447"/>
  <c r="BO99" i="447"/>
  <c r="BP100" i="447"/>
  <c r="BQ100" i="447"/>
  <c r="AT100" i="447"/>
  <c r="BO100" i="447"/>
  <c r="AT101" i="447"/>
  <c r="BR101" i="447"/>
  <c r="BN102" i="447"/>
  <c r="AR102" i="447"/>
  <c r="AV102" i="447"/>
  <c r="AW102" i="447" s="1"/>
  <c r="BM102" i="447"/>
  <c r="AS104" i="447"/>
  <c r="BI104" i="447"/>
  <c r="BN104" i="447"/>
  <c r="AU111" i="447"/>
  <c r="BP111" i="447"/>
  <c r="BS113" i="447"/>
  <c r="AR113" i="447"/>
  <c r="BK114" i="447"/>
  <c r="BJ118" i="447"/>
  <c r="BS119" i="447"/>
  <c r="BN119" i="447"/>
  <c r="AU119" i="447"/>
  <c r="AT119" i="447"/>
  <c r="BO119" i="447"/>
  <c r="BJ122" i="447"/>
  <c r="AS123" i="447"/>
  <c r="BO128" i="447"/>
  <c r="AP128" i="447"/>
  <c r="AQ128" i="447" s="1"/>
  <c r="AT128" i="447"/>
  <c r="BR128" i="447"/>
  <c r="AV129" i="447"/>
  <c r="AW129" i="447" s="1"/>
  <c r="BQ130" i="447"/>
  <c r="BR142" i="447"/>
  <c r="AU142" i="447"/>
  <c r="AV142" i="447"/>
  <c r="AW142" i="447" s="1"/>
  <c r="BN142" i="447"/>
  <c r="BS145" i="447"/>
  <c r="AP145" i="447"/>
  <c r="AQ145" i="447" s="1"/>
  <c r="BR145" i="447"/>
  <c r="X29" i="448"/>
  <c r="X30" i="448"/>
  <c r="Z35" i="448"/>
  <c r="Z39" i="448"/>
  <c r="X39" i="448"/>
  <c r="X62" i="448"/>
  <c r="X78" i="448"/>
  <c r="X94" i="448"/>
  <c r="AA128" i="448"/>
  <c r="X128" i="448"/>
  <c r="Z128" i="448"/>
  <c r="Z129" i="448"/>
  <c r="Y129" i="448"/>
  <c r="AA136" i="448"/>
  <c r="X136" i="448"/>
  <c r="AA149" i="448"/>
  <c r="Z149" i="448"/>
  <c r="Z157" i="448"/>
  <c r="Y157" i="448"/>
  <c r="X173" i="448"/>
  <c r="AA173" i="448"/>
  <c r="X177" i="448"/>
  <c r="Z177" i="448"/>
  <c r="X233" i="448"/>
  <c r="Y233" i="448"/>
  <c r="AA233" i="448"/>
  <c r="AA47" i="449"/>
  <c r="X47" i="449"/>
  <c r="Z47" i="449"/>
  <c r="Z48" i="449"/>
  <c r="Y48" i="449"/>
  <c r="Z52" i="449"/>
  <c r="AA52" i="449"/>
  <c r="AA61" i="449"/>
  <c r="X61" i="449"/>
  <c r="Z61" i="449"/>
  <c r="Z70" i="449"/>
  <c r="AA70" i="449"/>
  <c r="Y70" i="449"/>
  <c r="AA79" i="449"/>
  <c r="X79" i="449"/>
  <c r="Z79" i="449"/>
  <c r="Z80" i="449"/>
  <c r="Y80" i="449"/>
  <c r="Z84" i="449"/>
  <c r="AA84" i="449"/>
  <c r="AA93" i="449"/>
  <c r="X93" i="449"/>
  <c r="Z93" i="449"/>
  <c r="Z102" i="449"/>
  <c r="AA102" i="449"/>
  <c r="Y102" i="449"/>
  <c r="AA111" i="449"/>
  <c r="X111" i="449"/>
  <c r="Z111" i="449"/>
  <c r="Z112" i="449"/>
  <c r="Y112" i="449"/>
  <c r="Z116" i="449"/>
  <c r="AA116" i="449"/>
  <c r="AA125" i="449"/>
  <c r="X125" i="449"/>
  <c r="Z125" i="449"/>
  <c r="Z134" i="449"/>
  <c r="AA134" i="449"/>
  <c r="Y134" i="449"/>
  <c r="Z140" i="449"/>
  <c r="Y140" i="449"/>
  <c r="AA143" i="449"/>
  <c r="X143" i="449"/>
  <c r="Z143" i="449"/>
  <c r="Y143" i="449"/>
  <c r="Z158" i="449"/>
  <c r="AA158" i="449"/>
  <c r="X158" i="449"/>
  <c r="AA161" i="449"/>
  <c r="X161" i="449"/>
  <c r="Y161" i="449"/>
  <c r="AA165" i="449"/>
  <c r="X165" i="449"/>
  <c r="Y165" i="449"/>
  <c r="Z168" i="449"/>
  <c r="Y168" i="449"/>
  <c r="AA168" i="449"/>
  <c r="Z176" i="449"/>
  <c r="Y176" i="449"/>
  <c r="AA176" i="449"/>
  <c r="Z184" i="449"/>
  <c r="Y184" i="449"/>
  <c r="AA184" i="449"/>
  <c r="Z192" i="449"/>
  <c r="Y192" i="449"/>
  <c r="AA192" i="449"/>
  <c r="Z200" i="449"/>
  <c r="Y200" i="449"/>
  <c r="AA200" i="449"/>
  <c r="Z208" i="449"/>
  <c r="Y208" i="449"/>
  <c r="AA208" i="449"/>
  <c r="Z216" i="449"/>
  <c r="Y216" i="449"/>
  <c r="AA216" i="449"/>
  <c r="AB17" i="450"/>
  <c r="AB20" i="450" s="1"/>
  <c r="AA32" i="450"/>
  <c r="Z32" i="450"/>
  <c r="Z44" i="450"/>
  <c r="Y44" i="450"/>
  <c r="AA44" i="450"/>
  <c r="AA56" i="450"/>
  <c r="Y56" i="450"/>
  <c r="Y78" i="450"/>
  <c r="AA78" i="450"/>
  <c r="X115" i="450"/>
  <c r="Y115" i="450"/>
  <c r="AA199" i="450"/>
  <c r="Z199" i="450"/>
  <c r="X245" i="450"/>
  <c r="Z245" i="450"/>
  <c r="AA245" i="450"/>
  <c r="Z34" i="451"/>
  <c r="Y34" i="451"/>
  <c r="AA34" i="451"/>
  <c r="X36" i="451"/>
  <c r="Z36" i="451"/>
  <c r="Y36" i="451"/>
  <c r="AA36" i="451"/>
  <c r="AA144" i="451"/>
  <c r="Z144" i="451"/>
  <c r="Y144" i="451"/>
  <c r="X144" i="451"/>
  <c r="AA45" i="452"/>
  <c r="Y45" i="452"/>
  <c r="Z45" i="452"/>
  <c r="X45" i="452"/>
  <c r="Y48" i="452"/>
  <c r="X48" i="452"/>
  <c r="X246" i="453"/>
  <c r="AA246" i="453"/>
  <c r="Z246" i="453"/>
  <c r="Y246" i="453"/>
  <c r="AA233" i="454"/>
  <c r="Z233" i="454"/>
  <c r="Y233" i="454"/>
  <c r="X233" i="454"/>
  <c r="AS122" i="445"/>
  <c r="BL122" i="445"/>
  <c r="AU129" i="445"/>
  <c r="BL129" i="445"/>
  <c r="AS130" i="445"/>
  <c r="BL130" i="445"/>
  <c r="AS134" i="445"/>
  <c r="BL134" i="445"/>
  <c r="AS138" i="445"/>
  <c r="BL138" i="445"/>
  <c r="AU44" i="446"/>
  <c r="BL44" i="446"/>
  <c r="AS45" i="446"/>
  <c r="BL45" i="446"/>
  <c r="AS54" i="446"/>
  <c r="BN54" i="446"/>
  <c r="AU69" i="446"/>
  <c r="AU81" i="446"/>
  <c r="BL81" i="446"/>
  <c r="AS82" i="446"/>
  <c r="AS90" i="446"/>
  <c r="AS99" i="446"/>
  <c r="AS107" i="446"/>
  <c r="BN107" i="446"/>
  <c r="AS119" i="446"/>
  <c r="BL119" i="446"/>
  <c r="AS123" i="446"/>
  <c r="BL123" i="446"/>
  <c r="AR136" i="446"/>
  <c r="BM137" i="446"/>
  <c r="AU25" i="447"/>
  <c r="BL25" i="447"/>
  <c r="AS30" i="447"/>
  <c r="BO30" i="447"/>
  <c r="AS44" i="447"/>
  <c r="BL44" i="447"/>
  <c r="AU55" i="447"/>
  <c r="BL55" i="447"/>
  <c r="AS56" i="447"/>
  <c r="AS60" i="447"/>
  <c r="BO60" i="447"/>
  <c r="AS64" i="447"/>
  <c r="BL64" i="447"/>
  <c r="AU71" i="447"/>
  <c r="BL71" i="447"/>
  <c r="AS72" i="447"/>
  <c r="AR81" i="447"/>
  <c r="BN82" i="447"/>
  <c r="AR82" i="447"/>
  <c r="AV82" i="447"/>
  <c r="AW82" i="447" s="1"/>
  <c r="BM82" i="447"/>
  <c r="BP93" i="447"/>
  <c r="AU93" i="447"/>
  <c r="AV93" i="447"/>
  <c r="AW93" i="447" s="1"/>
  <c r="BM93" i="447"/>
  <c r="BL96" i="447"/>
  <c r="AP96" i="447"/>
  <c r="AQ96" i="447" s="1"/>
  <c r="BT99" i="447"/>
  <c r="BP103" i="447"/>
  <c r="AT103" i="447"/>
  <c r="BM103" i="447"/>
  <c r="BP104" i="447"/>
  <c r="BQ104" i="447"/>
  <c r="AT104" i="447"/>
  <c r="BO104" i="447"/>
  <c r="BM105" i="447"/>
  <c r="AP105" i="447"/>
  <c r="AQ105" i="447" s="1"/>
  <c r="BT123" i="447"/>
  <c r="BO123" i="447"/>
  <c r="BQ123" i="447"/>
  <c r="AT123" i="447"/>
  <c r="BL123" i="447"/>
  <c r="BS123" i="447"/>
  <c r="BP129" i="447"/>
  <c r="AU129" i="447"/>
  <c r="BM129" i="447"/>
  <c r="Z31" i="448"/>
  <c r="X31" i="448"/>
  <c r="X98" i="448"/>
  <c r="Y98" i="448"/>
  <c r="AA106" i="448"/>
  <c r="X106" i="448"/>
  <c r="X109" i="448"/>
  <c r="AA109" i="448"/>
  <c r="X114" i="448"/>
  <c r="Y114" i="448"/>
  <c r="AA122" i="448"/>
  <c r="X122" i="448"/>
  <c r="X125" i="448"/>
  <c r="AA125" i="448"/>
  <c r="X139" i="448"/>
  <c r="Z139" i="448"/>
  <c r="AA160" i="448"/>
  <c r="X160" i="448"/>
  <c r="Z160" i="448"/>
  <c r="Z161" i="448"/>
  <c r="Y161" i="448"/>
  <c r="AA168" i="448"/>
  <c r="X168" i="448"/>
  <c r="AA181" i="448"/>
  <c r="Z181" i="448"/>
  <c r="AA187" i="448"/>
  <c r="Y187" i="448"/>
  <c r="AA196" i="448"/>
  <c r="Y196" i="448"/>
  <c r="AA204" i="448"/>
  <c r="Y204" i="448"/>
  <c r="AA212" i="448"/>
  <c r="Y212" i="448"/>
  <c r="AA220" i="448"/>
  <c r="Y220" i="448"/>
  <c r="X232" i="448"/>
  <c r="Y232" i="448"/>
  <c r="AA242" i="448"/>
  <c r="X242" i="448"/>
  <c r="AA23" i="449"/>
  <c r="Y23" i="449"/>
  <c r="Z23" i="449"/>
  <c r="AA31" i="449"/>
  <c r="X31" i="449"/>
  <c r="Y31" i="449"/>
  <c r="AA39" i="449"/>
  <c r="X39" i="449"/>
  <c r="Y39" i="449"/>
  <c r="Z46" i="449"/>
  <c r="AA46" i="449"/>
  <c r="Y46" i="449"/>
  <c r="AA55" i="449"/>
  <c r="X55" i="449"/>
  <c r="Z55" i="449"/>
  <c r="Z56" i="449"/>
  <c r="Y56" i="449"/>
  <c r="Z60" i="449"/>
  <c r="AA60" i="449"/>
  <c r="AA69" i="449"/>
  <c r="X69" i="449"/>
  <c r="Z69" i="449"/>
  <c r="Z78" i="449"/>
  <c r="AA78" i="449"/>
  <c r="Y78" i="449"/>
  <c r="AA87" i="449"/>
  <c r="X87" i="449"/>
  <c r="Z87" i="449"/>
  <c r="Z88" i="449"/>
  <c r="Y88" i="449"/>
  <c r="Z92" i="449"/>
  <c r="AA92" i="449"/>
  <c r="AA101" i="449"/>
  <c r="X101" i="449"/>
  <c r="Z101" i="449"/>
  <c r="Z110" i="449"/>
  <c r="AA110" i="449"/>
  <c r="Y110" i="449"/>
  <c r="AA119" i="449"/>
  <c r="X119" i="449"/>
  <c r="Z119" i="449"/>
  <c r="Z120" i="449"/>
  <c r="Y120" i="449"/>
  <c r="Z124" i="449"/>
  <c r="AA124" i="449"/>
  <c r="AA133" i="449"/>
  <c r="X133" i="449"/>
  <c r="Z133" i="449"/>
  <c r="Z150" i="449"/>
  <c r="AA150" i="449"/>
  <c r="X150" i="449"/>
  <c r="AA153" i="449"/>
  <c r="X153" i="449"/>
  <c r="Y153" i="449"/>
  <c r="AA157" i="449"/>
  <c r="X157" i="449"/>
  <c r="Y157" i="449"/>
  <c r="Z160" i="449"/>
  <c r="Y160" i="449"/>
  <c r="AA160" i="449"/>
  <c r="Z164" i="449"/>
  <c r="Y164" i="449"/>
  <c r="AA167" i="449"/>
  <c r="X167" i="449"/>
  <c r="Z167" i="449"/>
  <c r="Y167" i="449"/>
  <c r="AA173" i="449"/>
  <c r="X173" i="449"/>
  <c r="Y173" i="449"/>
  <c r="Z173" i="449"/>
  <c r="AA175" i="449"/>
  <c r="X175" i="449"/>
  <c r="Z175" i="449"/>
  <c r="Y175" i="449"/>
  <c r="AA181" i="449"/>
  <c r="X181" i="449"/>
  <c r="Y181" i="449"/>
  <c r="Z181" i="449"/>
  <c r="AA183" i="449"/>
  <c r="X183" i="449"/>
  <c r="Z183" i="449"/>
  <c r="Y183" i="449"/>
  <c r="AA189" i="449"/>
  <c r="X189" i="449"/>
  <c r="Y189" i="449"/>
  <c r="Z189" i="449"/>
  <c r="AA191" i="449"/>
  <c r="X191" i="449"/>
  <c r="Z191" i="449"/>
  <c r="Y191" i="449"/>
  <c r="AA197" i="449"/>
  <c r="X197" i="449"/>
  <c r="Y197" i="449"/>
  <c r="Z197" i="449"/>
  <c r="AA199" i="449"/>
  <c r="X199" i="449"/>
  <c r="Z199" i="449"/>
  <c r="Y199" i="449"/>
  <c r="AA205" i="449"/>
  <c r="X205" i="449"/>
  <c r="Y205" i="449"/>
  <c r="Z205" i="449"/>
  <c r="AA207" i="449"/>
  <c r="X207" i="449"/>
  <c r="Z207" i="449"/>
  <c r="Y207" i="449"/>
  <c r="AA213" i="449"/>
  <c r="X213" i="449"/>
  <c r="Y213" i="449"/>
  <c r="Z213" i="449"/>
  <c r="AA215" i="449"/>
  <c r="X215" i="449"/>
  <c r="Z215" i="449"/>
  <c r="Y215" i="449"/>
  <c r="AA221" i="449"/>
  <c r="X221" i="449"/>
  <c r="Y221" i="449"/>
  <c r="Z221" i="449"/>
  <c r="AA226" i="449"/>
  <c r="Y226" i="449"/>
  <c r="X226" i="449"/>
  <c r="Z226" i="449"/>
  <c r="AA69" i="450"/>
  <c r="Y69" i="450"/>
  <c r="Z88" i="450"/>
  <c r="Y88" i="450"/>
  <c r="AA88" i="450"/>
  <c r="AA124" i="450"/>
  <c r="Y124" i="450"/>
  <c r="AA134" i="450"/>
  <c r="Z134" i="450"/>
  <c r="Y134" i="450"/>
  <c r="AA136" i="450"/>
  <c r="Z136" i="450"/>
  <c r="Y136" i="450"/>
  <c r="Z210" i="450"/>
  <c r="AA210" i="450"/>
  <c r="X210" i="450"/>
  <c r="Y210" i="450"/>
  <c r="Z220" i="450"/>
  <c r="Y220" i="450"/>
  <c r="AA220" i="450"/>
  <c r="Z222" i="450"/>
  <c r="AA222" i="450"/>
  <c r="X222" i="450"/>
  <c r="Y222" i="450"/>
  <c r="Z242" i="450"/>
  <c r="Y242" i="450"/>
  <c r="AA242" i="450"/>
  <c r="X25" i="451"/>
  <c r="Y25" i="451"/>
  <c r="Y33" i="451"/>
  <c r="X33" i="451"/>
  <c r="Z47" i="451"/>
  <c r="Y47" i="451"/>
  <c r="X47" i="451"/>
  <c r="X78" i="451"/>
  <c r="AA78" i="451"/>
  <c r="Y78" i="451"/>
  <c r="Z78" i="451"/>
  <c r="AA128" i="451"/>
  <c r="Z128" i="451"/>
  <c r="Y128" i="451"/>
  <c r="X128" i="451"/>
  <c r="Z79" i="452"/>
  <c r="AA79" i="452"/>
  <c r="X79" i="452"/>
  <c r="Y79" i="452"/>
  <c r="AA206" i="452"/>
  <c r="X206" i="452"/>
  <c r="Z206" i="452"/>
  <c r="Y206" i="452"/>
  <c r="Y232" i="452"/>
  <c r="X232" i="452"/>
  <c r="AA33" i="453"/>
  <c r="Z33" i="453"/>
  <c r="Y33" i="453"/>
  <c r="X33" i="453"/>
  <c r="Z115" i="453"/>
  <c r="X115" i="453"/>
  <c r="AA115" i="453"/>
  <c r="Y115" i="453"/>
  <c r="Z129" i="453"/>
  <c r="X129" i="453"/>
  <c r="AA129" i="453"/>
  <c r="Y129" i="453"/>
  <c r="Y151" i="453"/>
  <c r="X151" i="453"/>
  <c r="AA169" i="449"/>
  <c r="X169" i="449"/>
  <c r="Y169" i="449"/>
  <c r="AA177" i="449"/>
  <c r="X177" i="449"/>
  <c r="Y177" i="449"/>
  <c r="AA185" i="449"/>
  <c r="X185" i="449"/>
  <c r="Y185" i="449"/>
  <c r="AA193" i="449"/>
  <c r="X193" i="449"/>
  <c r="Y193" i="449"/>
  <c r="AA201" i="449"/>
  <c r="X201" i="449"/>
  <c r="Y201" i="449"/>
  <c r="AA209" i="449"/>
  <c r="X209" i="449"/>
  <c r="Y209" i="449"/>
  <c r="AA217" i="449"/>
  <c r="X217" i="449"/>
  <c r="Y217" i="449"/>
  <c r="AA228" i="449"/>
  <c r="Z228" i="449"/>
  <c r="AA40" i="450"/>
  <c r="Z40" i="450"/>
  <c r="Z52" i="450"/>
  <c r="AA52" i="450"/>
  <c r="Z58" i="450"/>
  <c r="AA58" i="450"/>
  <c r="AA63" i="450"/>
  <c r="X63" i="450"/>
  <c r="X117" i="450"/>
  <c r="Y117" i="450"/>
  <c r="AA117" i="450"/>
  <c r="AA129" i="450"/>
  <c r="Y129" i="450"/>
  <c r="AA147" i="450"/>
  <c r="Y147" i="450"/>
  <c r="AA175" i="450"/>
  <c r="Y175" i="450"/>
  <c r="AA187" i="450"/>
  <c r="Y187" i="450"/>
  <c r="Z187" i="450"/>
  <c r="AA191" i="450"/>
  <c r="Y191" i="450"/>
  <c r="Z212" i="450"/>
  <c r="Y212" i="450"/>
  <c r="X212" i="450"/>
  <c r="AA217" i="450"/>
  <c r="X217" i="450"/>
  <c r="Y217" i="450"/>
  <c r="X243" i="450"/>
  <c r="Z243" i="450"/>
  <c r="Y243" i="450"/>
  <c r="AB17" i="451"/>
  <c r="AB20" i="451" s="1"/>
  <c r="X28" i="451"/>
  <c r="AA28" i="451"/>
  <c r="X40" i="451"/>
  <c r="Z40" i="451"/>
  <c r="AA40" i="451"/>
  <c r="Z53" i="451"/>
  <c r="AA53" i="451"/>
  <c r="X54" i="451"/>
  <c r="Z54" i="451"/>
  <c r="X60" i="451"/>
  <c r="AA60" i="451"/>
  <c r="Z60" i="451"/>
  <c r="Z61" i="451"/>
  <c r="Y61" i="451"/>
  <c r="Z63" i="451"/>
  <c r="AA63" i="451"/>
  <c r="X63" i="451"/>
  <c r="Z66" i="451"/>
  <c r="Y66" i="451"/>
  <c r="AA66" i="451"/>
  <c r="X73" i="451"/>
  <c r="Y73" i="451"/>
  <c r="AA96" i="451"/>
  <c r="Z96" i="451"/>
  <c r="Y96" i="451"/>
  <c r="AA112" i="451"/>
  <c r="Z112" i="451"/>
  <c r="Y112" i="451"/>
  <c r="Y129" i="451"/>
  <c r="X129" i="451"/>
  <c r="AA160" i="451"/>
  <c r="Z160" i="451"/>
  <c r="Y160" i="451"/>
  <c r="X27" i="452"/>
  <c r="Z27" i="452"/>
  <c r="AA27" i="452"/>
  <c r="Y27" i="452"/>
  <c r="X39" i="452"/>
  <c r="AA39" i="452"/>
  <c r="Z39" i="452"/>
  <c r="AA69" i="452"/>
  <c r="Y69" i="452"/>
  <c r="Z69" i="452"/>
  <c r="Y72" i="452"/>
  <c r="X72" i="452"/>
  <c r="AA139" i="452"/>
  <c r="Z139" i="452"/>
  <c r="X139" i="452"/>
  <c r="Y139" i="452"/>
  <c r="AA148" i="452"/>
  <c r="Z148" i="452"/>
  <c r="X148" i="452"/>
  <c r="AA150" i="452"/>
  <c r="X150" i="452"/>
  <c r="Z150" i="452"/>
  <c r="Y150" i="452"/>
  <c r="AA175" i="452"/>
  <c r="Z175" i="452"/>
  <c r="Y175" i="452"/>
  <c r="Z180" i="452"/>
  <c r="AA180" i="452"/>
  <c r="X180" i="452"/>
  <c r="AA37" i="453"/>
  <c r="Y37" i="453"/>
  <c r="X37" i="453"/>
  <c r="Z37" i="453"/>
  <c r="Z51" i="453"/>
  <c r="X51" i="453"/>
  <c r="AA51" i="453"/>
  <c r="Y51" i="453"/>
  <c r="Z53" i="453"/>
  <c r="X53" i="453"/>
  <c r="Y53" i="453"/>
  <c r="AA53" i="453"/>
  <c r="Z83" i="453"/>
  <c r="X83" i="453"/>
  <c r="AA83" i="453"/>
  <c r="Y83" i="453"/>
  <c r="Z105" i="453"/>
  <c r="X105" i="453"/>
  <c r="AA105" i="453"/>
  <c r="Y105" i="453"/>
  <c r="X132" i="453"/>
  <c r="AA132" i="453"/>
  <c r="Y132" i="453"/>
  <c r="Z132" i="453"/>
  <c r="X186" i="453"/>
  <c r="Z186" i="453"/>
  <c r="AA186" i="453"/>
  <c r="Y186" i="453"/>
  <c r="Z223" i="453"/>
  <c r="AA223" i="453"/>
  <c r="X223" i="453"/>
  <c r="Y223" i="453"/>
  <c r="AA57" i="454"/>
  <c r="Z57" i="454"/>
  <c r="Y57" i="454"/>
  <c r="X57" i="454"/>
  <c r="AA81" i="454"/>
  <c r="Y81" i="454"/>
  <c r="X81" i="454"/>
  <c r="AA87" i="454"/>
  <c r="Y87" i="454"/>
  <c r="X87" i="454"/>
  <c r="Z87" i="454"/>
  <c r="Z97" i="454"/>
  <c r="X97" i="454"/>
  <c r="AA97" i="454"/>
  <c r="Y97" i="454"/>
  <c r="Z122" i="454"/>
  <c r="X122" i="454"/>
  <c r="Y122" i="454"/>
  <c r="Z177" i="454"/>
  <c r="Y177" i="454"/>
  <c r="X177" i="454"/>
  <c r="AA177" i="454"/>
  <c r="X208" i="454"/>
  <c r="Z208" i="454"/>
  <c r="AA208" i="454"/>
  <c r="Y208" i="454"/>
  <c r="X225" i="454"/>
  <c r="Y225" i="454"/>
  <c r="Z225" i="454"/>
  <c r="AA225" i="454"/>
  <c r="AS91" i="447"/>
  <c r="BL91" i="447"/>
  <c r="AU107" i="447"/>
  <c r="BL107" i="447"/>
  <c r="AS108" i="447"/>
  <c r="BO108" i="447"/>
  <c r="AS112" i="447"/>
  <c r="BO112" i="447"/>
  <c r="AV117" i="447"/>
  <c r="AW117" i="447" s="1"/>
  <c r="AS127" i="447"/>
  <c r="BL127" i="447"/>
  <c r="AS140" i="447"/>
  <c r="BL140" i="447"/>
  <c r="AS144" i="447"/>
  <c r="BL144" i="447"/>
  <c r="P13" i="449"/>
  <c r="AA25" i="449"/>
  <c r="X25" i="449"/>
  <c r="AA33" i="449"/>
  <c r="X33" i="449"/>
  <c r="AA41" i="449"/>
  <c r="X41" i="449"/>
  <c r="AA49" i="449"/>
  <c r="X49" i="449"/>
  <c r="Y49" i="449"/>
  <c r="AA57" i="449"/>
  <c r="X57" i="449"/>
  <c r="Y57" i="449"/>
  <c r="AA65" i="449"/>
  <c r="X65" i="449"/>
  <c r="Y65" i="449"/>
  <c r="AA73" i="449"/>
  <c r="X73" i="449"/>
  <c r="Y73" i="449"/>
  <c r="AA81" i="449"/>
  <c r="X81" i="449"/>
  <c r="Y81" i="449"/>
  <c r="AA89" i="449"/>
  <c r="X89" i="449"/>
  <c r="Y89" i="449"/>
  <c r="AA97" i="449"/>
  <c r="X97" i="449"/>
  <c r="Y97" i="449"/>
  <c r="AA105" i="449"/>
  <c r="X105" i="449"/>
  <c r="Y105" i="449"/>
  <c r="AA113" i="449"/>
  <c r="X113" i="449"/>
  <c r="Y113" i="449"/>
  <c r="AA121" i="449"/>
  <c r="X121" i="449"/>
  <c r="Y121" i="449"/>
  <c r="AA129" i="449"/>
  <c r="X129" i="449"/>
  <c r="Y129" i="449"/>
  <c r="AA24" i="450"/>
  <c r="Y24" i="450"/>
  <c r="Z50" i="450"/>
  <c r="Y50" i="450"/>
  <c r="Z54" i="450"/>
  <c r="Z63" i="450"/>
  <c r="AA79" i="450"/>
  <c r="Z86" i="450"/>
  <c r="AA86" i="450"/>
  <c r="Z118" i="450"/>
  <c r="AA130" i="450"/>
  <c r="Z130" i="450"/>
  <c r="AA155" i="450"/>
  <c r="Y155" i="450"/>
  <c r="AA167" i="450"/>
  <c r="Z167" i="450"/>
  <c r="Z171" i="450"/>
  <c r="AA171" i="450"/>
  <c r="Z177" i="450"/>
  <c r="Y177" i="450"/>
  <c r="Y204" i="450"/>
  <c r="X204" i="450"/>
  <c r="AA204" i="450"/>
  <c r="Z206" i="450"/>
  <c r="AA206" i="450"/>
  <c r="Y206" i="450"/>
  <c r="AA212" i="450"/>
  <c r="Z29" i="451"/>
  <c r="Y29" i="451"/>
  <c r="AA29" i="451"/>
  <c r="Z31" i="451"/>
  <c r="AA31" i="451"/>
  <c r="Y31" i="451"/>
  <c r="X35" i="451"/>
  <c r="Z35" i="451"/>
  <c r="Z45" i="451"/>
  <c r="AA45" i="451"/>
  <c r="Y45" i="451"/>
  <c r="Z58" i="451"/>
  <c r="AA58" i="451"/>
  <c r="X58" i="451"/>
  <c r="AA61" i="451"/>
  <c r="X64" i="451"/>
  <c r="AA64" i="451"/>
  <c r="Y64" i="451"/>
  <c r="X70" i="451"/>
  <c r="AA70" i="451"/>
  <c r="Z71" i="451"/>
  <c r="Y71" i="451"/>
  <c r="X75" i="451"/>
  <c r="Z75" i="451"/>
  <c r="Z77" i="451"/>
  <c r="AA77" i="451"/>
  <c r="X77" i="451"/>
  <c r="AA85" i="451"/>
  <c r="X86" i="451"/>
  <c r="Z86" i="451"/>
  <c r="AA86" i="451"/>
  <c r="AA134" i="451"/>
  <c r="Y134" i="451"/>
  <c r="Z134" i="451"/>
  <c r="X134" i="451"/>
  <c r="AA176" i="451"/>
  <c r="Z176" i="451"/>
  <c r="Y176" i="451"/>
  <c r="X176" i="451"/>
  <c r="AA198" i="451"/>
  <c r="Y198" i="451"/>
  <c r="Z198" i="451"/>
  <c r="X198" i="451"/>
  <c r="Y209" i="451"/>
  <c r="X209" i="451"/>
  <c r="X228" i="451"/>
  <c r="AA228" i="451"/>
  <c r="Y228" i="451"/>
  <c r="X51" i="452"/>
  <c r="Z51" i="452"/>
  <c r="AA51" i="452"/>
  <c r="Y51" i="452"/>
  <c r="X63" i="452"/>
  <c r="AA63" i="452"/>
  <c r="Z63" i="452"/>
  <c r="AA83" i="452"/>
  <c r="Z83" i="452"/>
  <c r="X83" i="452"/>
  <c r="AA93" i="452"/>
  <c r="Z93" i="452"/>
  <c r="Y93" i="452"/>
  <c r="X93" i="452"/>
  <c r="Z101" i="452"/>
  <c r="Y101" i="452"/>
  <c r="AA101" i="452"/>
  <c r="Z233" i="452"/>
  <c r="AA233" i="452"/>
  <c r="Y233" i="452"/>
  <c r="X233" i="452"/>
  <c r="W17" i="453"/>
  <c r="U17" i="453"/>
  <c r="X170" i="453"/>
  <c r="AA170" i="453"/>
  <c r="Z170" i="453"/>
  <c r="Y170" i="453"/>
  <c r="Y175" i="453"/>
  <c r="X175" i="453"/>
  <c r="Z181" i="453"/>
  <c r="AA181" i="453"/>
  <c r="Y181" i="453"/>
  <c r="X181" i="453"/>
  <c r="Z228" i="453"/>
  <c r="Y228" i="453"/>
  <c r="Z238" i="453"/>
  <c r="AA238" i="453"/>
  <c r="X238" i="453"/>
  <c r="Y238" i="453"/>
  <c r="Z33" i="454"/>
  <c r="X33" i="454"/>
  <c r="AA33" i="454"/>
  <c r="Y33" i="454"/>
  <c r="Z81" i="454"/>
  <c r="Z89" i="454"/>
  <c r="X89" i="454"/>
  <c r="AA89" i="454"/>
  <c r="Y89" i="454"/>
  <c r="AA145" i="454"/>
  <c r="Z145" i="454"/>
  <c r="Y145" i="454"/>
  <c r="X145" i="454"/>
  <c r="Z181" i="454"/>
  <c r="Y181" i="454"/>
  <c r="AA181" i="454"/>
  <c r="X181" i="454"/>
  <c r="Z127" i="452"/>
  <c r="Y127" i="452"/>
  <c r="AA127" i="452"/>
  <c r="AA137" i="452"/>
  <c r="Z137" i="452"/>
  <c r="Y137" i="452"/>
  <c r="X137" i="452"/>
  <c r="Z145" i="452"/>
  <c r="AA145" i="452"/>
  <c r="Y145" i="452"/>
  <c r="Z149" i="452"/>
  <c r="AA149" i="452"/>
  <c r="Y149" i="452"/>
  <c r="X149" i="452"/>
  <c r="X155" i="452"/>
  <c r="AA155" i="452"/>
  <c r="Z155" i="452"/>
  <c r="AA185" i="452"/>
  <c r="Z185" i="452"/>
  <c r="Y185" i="452"/>
  <c r="X185" i="452"/>
  <c r="AA191" i="452"/>
  <c r="Y191" i="452"/>
  <c r="Z191" i="452"/>
  <c r="X201" i="452"/>
  <c r="AA201" i="452"/>
  <c r="Z201" i="452"/>
  <c r="AA213" i="452"/>
  <c r="Y213" i="452"/>
  <c r="Z213" i="452"/>
  <c r="Y216" i="452"/>
  <c r="X216" i="452"/>
  <c r="AA225" i="452"/>
  <c r="Y225" i="452"/>
  <c r="Z225" i="452"/>
  <c r="AA245" i="452"/>
  <c r="Y245" i="452"/>
  <c r="Z245" i="452"/>
  <c r="AA43" i="453"/>
  <c r="Y43" i="453"/>
  <c r="AA97" i="453"/>
  <c r="Y97" i="453"/>
  <c r="X97" i="453"/>
  <c r="AA109" i="453"/>
  <c r="Z109" i="453"/>
  <c r="Y109" i="453"/>
  <c r="X109" i="453"/>
  <c r="AA117" i="453"/>
  <c r="Z117" i="453"/>
  <c r="Y117" i="453"/>
  <c r="Z152" i="453"/>
  <c r="Y152" i="453"/>
  <c r="X152" i="453"/>
  <c r="AA152" i="453"/>
  <c r="Z171" i="453"/>
  <c r="Y171" i="453"/>
  <c r="AA171" i="453"/>
  <c r="AA199" i="453"/>
  <c r="Z199" i="453"/>
  <c r="Y199" i="453"/>
  <c r="X199" i="453"/>
  <c r="AA229" i="453"/>
  <c r="Y229" i="453"/>
  <c r="X229" i="453"/>
  <c r="AA25" i="454"/>
  <c r="Y25" i="454"/>
  <c r="Z82" i="454"/>
  <c r="Y82" i="454"/>
  <c r="X82" i="454"/>
  <c r="X86" i="454"/>
  <c r="Z86" i="454"/>
  <c r="Y86" i="454"/>
  <c r="Z133" i="454"/>
  <c r="Y133" i="454"/>
  <c r="AA133" i="454"/>
  <c r="X133" i="454"/>
  <c r="Z135" i="454"/>
  <c r="AA135" i="454"/>
  <c r="X135" i="454"/>
  <c r="Y135" i="454"/>
  <c r="X155" i="454"/>
  <c r="Z155" i="454"/>
  <c r="AA155" i="454"/>
  <c r="Y155" i="454"/>
  <c r="Z185" i="454"/>
  <c r="Y185" i="454"/>
  <c r="X185" i="454"/>
  <c r="AA185" i="454"/>
  <c r="X236" i="454"/>
  <c r="Y236" i="454"/>
  <c r="AA51" i="449"/>
  <c r="X51" i="449"/>
  <c r="AA59" i="449"/>
  <c r="X59" i="449"/>
  <c r="AA67" i="449"/>
  <c r="X67" i="449"/>
  <c r="AA75" i="449"/>
  <c r="X75" i="449"/>
  <c r="AA83" i="449"/>
  <c r="X83" i="449"/>
  <c r="AA91" i="449"/>
  <c r="X91" i="449"/>
  <c r="AA99" i="449"/>
  <c r="X99" i="449"/>
  <c r="AA107" i="449"/>
  <c r="X107" i="449"/>
  <c r="AA115" i="449"/>
  <c r="X115" i="449"/>
  <c r="AA123" i="449"/>
  <c r="X123" i="449"/>
  <c r="AA131" i="449"/>
  <c r="X131" i="449"/>
  <c r="AA147" i="449"/>
  <c r="X147" i="449"/>
  <c r="AA155" i="449"/>
  <c r="X155" i="449"/>
  <c r="AA163" i="449"/>
  <c r="X163" i="449"/>
  <c r="AA171" i="449"/>
  <c r="X171" i="449"/>
  <c r="AA179" i="449"/>
  <c r="X179" i="449"/>
  <c r="AA187" i="449"/>
  <c r="X187" i="449"/>
  <c r="AA195" i="449"/>
  <c r="X195" i="449"/>
  <c r="AA203" i="449"/>
  <c r="X203" i="449"/>
  <c r="AA211" i="449"/>
  <c r="X211" i="449"/>
  <c r="AA219" i="449"/>
  <c r="X219" i="449"/>
  <c r="AA121" i="450"/>
  <c r="Y121" i="450"/>
  <c r="AA165" i="450"/>
  <c r="Y165" i="450"/>
  <c r="AA173" i="450"/>
  <c r="Z173" i="450"/>
  <c r="AA179" i="450"/>
  <c r="Y179" i="450"/>
  <c r="AA189" i="450"/>
  <c r="Z189" i="450"/>
  <c r="AA195" i="450"/>
  <c r="Y195" i="450"/>
  <c r="Z214" i="450"/>
  <c r="AA214" i="450"/>
  <c r="X215" i="450"/>
  <c r="AA215" i="450"/>
  <c r="Z216" i="450"/>
  <c r="Y216" i="450"/>
  <c r="AA223" i="450"/>
  <c r="X223" i="450"/>
  <c r="Z223" i="450"/>
  <c r="Z233" i="450"/>
  <c r="Y233" i="450"/>
  <c r="AA23" i="451"/>
  <c r="X23" i="451"/>
  <c r="Y23" i="451"/>
  <c r="X67" i="451"/>
  <c r="Z67" i="451"/>
  <c r="X68" i="451"/>
  <c r="Z68" i="451"/>
  <c r="Z90" i="451"/>
  <c r="AA90" i="451"/>
  <c r="AA118" i="451"/>
  <c r="Y118" i="451"/>
  <c r="Z118" i="451"/>
  <c r="AA150" i="451"/>
  <c r="Y150" i="451"/>
  <c r="Z150" i="451"/>
  <c r="AA182" i="451"/>
  <c r="Y182" i="451"/>
  <c r="Z182" i="451"/>
  <c r="X182" i="451"/>
  <c r="Y193" i="451"/>
  <c r="X193" i="451"/>
  <c r="AA216" i="451"/>
  <c r="Y216" i="451"/>
  <c r="X216" i="451"/>
  <c r="Z41" i="452"/>
  <c r="AA41" i="452"/>
  <c r="Y41" i="452"/>
  <c r="Z65" i="452"/>
  <c r="AA65" i="452"/>
  <c r="Y65" i="452"/>
  <c r="X81" i="452"/>
  <c r="AA81" i="452"/>
  <c r="AA100" i="452"/>
  <c r="Z100" i="452"/>
  <c r="X100" i="452"/>
  <c r="AA117" i="452"/>
  <c r="Z117" i="452"/>
  <c r="Y117" i="452"/>
  <c r="Z125" i="452"/>
  <c r="AA125" i="452"/>
  <c r="Y125" i="452"/>
  <c r="X125" i="452"/>
  <c r="X131" i="452"/>
  <c r="AA131" i="452"/>
  <c r="Z131" i="452"/>
  <c r="Z156" i="452"/>
  <c r="AA156" i="452"/>
  <c r="AA163" i="452"/>
  <c r="Z163" i="452"/>
  <c r="AA173" i="452"/>
  <c r="Z173" i="452"/>
  <c r="Y173" i="452"/>
  <c r="X173" i="452"/>
  <c r="X179" i="452"/>
  <c r="AA179" i="452"/>
  <c r="Z179" i="452"/>
  <c r="Z197" i="452"/>
  <c r="AA197" i="452"/>
  <c r="Y197" i="452"/>
  <c r="Z199" i="452"/>
  <c r="AA199" i="452"/>
  <c r="Y199" i="452"/>
  <c r="X199" i="452"/>
  <c r="X231" i="452"/>
  <c r="AA231" i="452"/>
  <c r="Z31" i="453"/>
  <c r="X31" i="453"/>
  <c r="AA31" i="453"/>
  <c r="Y31" i="453"/>
  <c r="Z43" i="453"/>
  <c r="Y54" i="453"/>
  <c r="Z54" i="453"/>
  <c r="AA67" i="453"/>
  <c r="Z67" i="453"/>
  <c r="Y67" i="453"/>
  <c r="X67" i="453"/>
  <c r="Z97" i="453"/>
  <c r="Z123" i="453"/>
  <c r="X123" i="453"/>
  <c r="AA123" i="453"/>
  <c r="Z133" i="453"/>
  <c r="Y133" i="453"/>
  <c r="X133" i="453"/>
  <c r="AA133" i="453"/>
  <c r="Z147" i="453"/>
  <c r="Y147" i="453"/>
  <c r="X147" i="453"/>
  <c r="Z168" i="453"/>
  <c r="AA168" i="453"/>
  <c r="Y168" i="453"/>
  <c r="X168" i="453"/>
  <c r="X174" i="453"/>
  <c r="AA174" i="453"/>
  <c r="Z174" i="453"/>
  <c r="Z176" i="453"/>
  <c r="AA176" i="453"/>
  <c r="Y176" i="453"/>
  <c r="X176" i="453"/>
  <c r="X182" i="453"/>
  <c r="AA182" i="453"/>
  <c r="Z182" i="453"/>
  <c r="Y182" i="453"/>
  <c r="AA219" i="453"/>
  <c r="Y219" i="453"/>
  <c r="Z219" i="453"/>
  <c r="X219" i="453"/>
  <c r="Z229" i="453"/>
  <c r="Z234" i="453"/>
  <c r="AA234" i="453"/>
  <c r="Y234" i="453"/>
  <c r="Z25" i="454"/>
  <c r="AA47" i="454"/>
  <c r="Z47" i="454"/>
  <c r="Y47" i="454"/>
  <c r="X47" i="454"/>
  <c r="Z90" i="454"/>
  <c r="X90" i="454"/>
  <c r="Y90" i="454"/>
  <c r="AA160" i="454"/>
  <c r="X160" i="454"/>
  <c r="Y160" i="454"/>
  <c r="Z160" i="454"/>
  <c r="X165" i="454"/>
  <c r="Z165" i="454"/>
  <c r="AA165" i="454"/>
  <c r="Y165" i="454"/>
  <c r="X199" i="454"/>
  <c r="Z199" i="454"/>
  <c r="Z204" i="454"/>
  <c r="AA204" i="454"/>
  <c r="X204" i="454"/>
  <c r="Y204" i="454"/>
  <c r="X226" i="451"/>
  <c r="Y226" i="451"/>
  <c r="AA35" i="452"/>
  <c r="Z35" i="452"/>
  <c r="X37" i="452"/>
  <c r="Z37" i="452"/>
  <c r="AA47" i="452"/>
  <c r="Z47" i="452"/>
  <c r="AA59" i="452"/>
  <c r="Z59" i="452"/>
  <c r="X61" i="452"/>
  <c r="Z61" i="452"/>
  <c r="AA71" i="452"/>
  <c r="Z71" i="452"/>
  <c r="AA76" i="452"/>
  <c r="X76" i="452"/>
  <c r="X107" i="452"/>
  <c r="Z107" i="452"/>
  <c r="X128" i="452"/>
  <c r="Y128" i="452"/>
  <c r="X129" i="452"/>
  <c r="Z129" i="452"/>
  <c r="AA134" i="452"/>
  <c r="X152" i="452"/>
  <c r="Y152" i="452"/>
  <c r="X153" i="452"/>
  <c r="Z153" i="452"/>
  <c r="AA158" i="452"/>
  <c r="AA182" i="452"/>
  <c r="Y192" i="452"/>
  <c r="X192" i="452"/>
  <c r="AA215" i="452"/>
  <c r="Z215" i="452"/>
  <c r="AA227" i="452"/>
  <c r="Z227" i="452"/>
  <c r="X229" i="452"/>
  <c r="Z229" i="452"/>
  <c r="AA235" i="452"/>
  <c r="Z235" i="452"/>
  <c r="Z241" i="452"/>
  <c r="X241" i="452"/>
  <c r="AA241" i="452"/>
  <c r="Z39" i="453"/>
  <c r="X39" i="453"/>
  <c r="AA39" i="453"/>
  <c r="Z46" i="453"/>
  <c r="Y46" i="453"/>
  <c r="Z49" i="453"/>
  <c r="X49" i="453"/>
  <c r="Y49" i="453"/>
  <c r="X63" i="453"/>
  <c r="Z65" i="453"/>
  <c r="Z71" i="453"/>
  <c r="X71" i="453"/>
  <c r="Y71" i="453"/>
  <c r="AA87" i="453"/>
  <c r="Z87" i="453"/>
  <c r="Z95" i="453"/>
  <c r="AA101" i="453"/>
  <c r="Z101" i="453"/>
  <c r="Z107" i="453"/>
  <c r="X107" i="453"/>
  <c r="Z121" i="453"/>
  <c r="X121" i="453"/>
  <c r="Z131" i="453"/>
  <c r="AA131" i="453"/>
  <c r="X131" i="453"/>
  <c r="AA139" i="453"/>
  <c r="X140" i="453"/>
  <c r="Z140" i="453"/>
  <c r="AA140" i="453"/>
  <c r="X146" i="453"/>
  <c r="AA146" i="453"/>
  <c r="Y146" i="453"/>
  <c r="X153" i="453"/>
  <c r="Z153" i="453"/>
  <c r="X154" i="453"/>
  <c r="Z154" i="453"/>
  <c r="X185" i="453"/>
  <c r="Z185" i="453"/>
  <c r="X197" i="453"/>
  <c r="AA197" i="453"/>
  <c r="Z197" i="453"/>
  <c r="Z210" i="453"/>
  <c r="X210" i="453"/>
  <c r="Z227" i="453"/>
  <c r="X227" i="453"/>
  <c r="AA227" i="453"/>
  <c r="Z231" i="453"/>
  <c r="X231" i="453"/>
  <c r="AA231" i="453"/>
  <c r="Z240" i="453"/>
  <c r="AA240" i="453"/>
  <c r="Z243" i="453"/>
  <c r="Y243" i="453"/>
  <c r="Z43" i="454"/>
  <c r="X43" i="454"/>
  <c r="Y43" i="454"/>
  <c r="Z59" i="454"/>
  <c r="X59" i="454"/>
  <c r="AA59" i="454"/>
  <c r="Y59" i="454"/>
  <c r="Z67" i="454"/>
  <c r="X67" i="454"/>
  <c r="Y67" i="454"/>
  <c r="Z92" i="454"/>
  <c r="X92" i="454"/>
  <c r="X110" i="454"/>
  <c r="Y110" i="454"/>
  <c r="AA125" i="454"/>
  <c r="Z125" i="454"/>
  <c r="X125" i="454"/>
  <c r="Z147" i="454"/>
  <c r="AA147" i="454"/>
  <c r="Y147" i="454"/>
  <c r="Z159" i="454"/>
  <c r="Y159" i="454"/>
  <c r="X159" i="454"/>
  <c r="Z187" i="454"/>
  <c r="AA187" i="454"/>
  <c r="X200" i="454"/>
  <c r="AA200" i="454"/>
  <c r="Y200" i="454"/>
  <c r="Z200" i="454"/>
  <c r="AA213" i="454"/>
  <c r="X213" i="454"/>
  <c r="Y213" i="454"/>
  <c r="Z213" i="454"/>
  <c r="AA219" i="450"/>
  <c r="X219" i="450"/>
  <c r="AA94" i="451"/>
  <c r="Y94" i="451"/>
  <c r="AA104" i="451"/>
  <c r="Z104" i="451"/>
  <c r="AA110" i="451"/>
  <c r="Y110" i="451"/>
  <c r="AA120" i="451"/>
  <c r="Z120" i="451"/>
  <c r="AA126" i="451"/>
  <c r="Y126" i="451"/>
  <c r="AA136" i="451"/>
  <c r="Z136" i="451"/>
  <c r="AA142" i="451"/>
  <c r="Y142" i="451"/>
  <c r="AA152" i="451"/>
  <c r="Z152" i="451"/>
  <c r="AA158" i="451"/>
  <c r="Y158" i="451"/>
  <c r="AA168" i="451"/>
  <c r="Z168" i="451"/>
  <c r="AA174" i="451"/>
  <c r="Y174" i="451"/>
  <c r="AA184" i="451"/>
  <c r="Z184" i="451"/>
  <c r="AA190" i="451"/>
  <c r="Y190" i="451"/>
  <c r="AA200" i="451"/>
  <c r="Z200" i="451"/>
  <c r="AA206" i="451"/>
  <c r="Y206" i="451"/>
  <c r="AA210" i="451"/>
  <c r="X210" i="451"/>
  <c r="Z84" i="452"/>
  <c r="AA84" i="452"/>
  <c r="X85" i="452"/>
  <c r="AA85" i="452"/>
  <c r="Z86" i="452"/>
  <c r="Y86" i="452"/>
  <c r="AA102" i="452"/>
  <c r="X102" i="452"/>
  <c r="Y102" i="452"/>
  <c r="Z115" i="452"/>
  <c r="Y115" i="452"/>
  <c r="Z140" i="452"/>
  <c r="AA140" i="452"/>
  <c r="X141" i="452"/>
  <c r="AA141" i="452"/>
  <c r="Z142" i="452"/>
  <c r="Y142" i="452"/>
  <c r="Z164" i="452"/>
  <c r="AA164" i="452"/>
  <c r="X165" i="452"/>
  <c r="AA165" i="452"/>
  <c r="Z166" i="452"/>
  <c r="Y166" i="452"/>
  <c r="Y38" i="453"/>
  <c r="Z38" i="453"/>
  <c r="Z113" i="453"/>
  <c r="X113" i="453"/>
  <c r="AA125" i="453"/>
  <c r="Z125" i="453"/>
  <c r="X156" i="453"/>
  <c r="Z156" i="453"/>
  <c r="X172" i="453"/>
  <c r="Z172" i="453"/>
  <c r="Y172" i="453"/>
  <c r="Z189" i="453"/>
  <c r="AA189" i="453"/>
  <c r="X190" i="453"/>
  <c r="Z190" i="453"/>
  <c r="Z196" i="453"/>
  <c r="AA196" i="453"/>
  <c r="Y196" i="453"/>
  <c r="Y230" i="453"/>
  <c r="Z230" i="453"/>
  <c r="AA235" i="453"/>
  <c r="X235" i="453"/>
  <c r="Z235" i="453"/>
  <c r="Z236" i="453"/>
  <c r="Y236" i="453"/>
  <c r="Z26" i="454"/>
  <c r="Y26" i="454"/>
  <c r="X26" i="454"/>
  <c r="X30" i="454"/>
  <c r="Z30" i="454"/>
  <c r="Y30" i="454"/>
  <c r="AA31" i="454"/>
  <c r="Y31" i="454"/>
  <c r="Z34" i="454"/>
  <c r="X34" i="454"/>
  <c r="X38" i="454"/>
  <c r="Z38" i="454"/>
  <c r="AA39" i="454"/>
  <c r="Y39" i="454"/>
  <c r="Z42" i="454"/>
  <c r="X42" i="454"/>
  <c r="X54" i="454"/>
  <c r="Y54" i="454"/>
  <c r="Z54" i="454"/>
  <c r="Z66" i="454"/>
  <c r="X66" i="454"/>
  <c r="Z83" i="454"/>
  <c r="X83" i="454"/>
  <c r="Y83" i="454"/>
  <c r="AA103" i="454"/>
  <c r="Z103" i="454"/>
  <c r="X103" i="454"/>
  <c r="Y103" i="454"/>
  <c r="Z114" i="454"/>
  <c r="Y114" i="454"/>
  <c r="X114" i="454"/>
  <c r="X118" i="454"/>
  <c r="Z118" i="454"/>
  <c r="Y118" i="454"/>
  <c r="AA119" i="454"/>
  <c r="Y119" i="454"/>
  <c r="Z121" i="454"/>
  <c r="X121" i="454"/>
  <c r="Y121" i="454"/>
  <c r="AA169" i="454"/>
  <c r="Z169" i="454"/>
  <c r="X169" i="454"/>
  <c r="AA210" i="454"/>
  <c r="Y210" i="454"/>
  <c r="Z210" i="454"/>
  <c r="X224" i="454"/>
  <c r="Y224" i="454"/>
  <c r="Z234" i="454"/>
  <c r="Y234" i="454"/>
  <c r="AA234" i="454"/>
  <c r="X238" i="454"/>
  <c r="Z238" i="454"/>
  <c r="Z240" i="454"/>
  <c r="AA240" i="454"/>
  <c r="X240" i="454"/>
  <c r="AA78" i="452"/>
  <c r="X78" i="452"/>
  <c r="Z239" i="452"/>
  <c r="X239" i="452"/>
  <c r="Z81" i="453"/>
  <c r="X81" i="453"/>
  <c r="Z85" i="453"/>
  <c r="X85" i="453"/>
  <c r="Z103" i="453"/>
  <c r="X103" i="453"/>
  <c r="Z111" i="453"/>
  <c r="X111" i="453"/>
  <c r="Z119" i="453"/>
  <c r="X119" i="453"/>
  <c r="Z127" i="453"/>
  <c r="X127" i="453"/>
  <c r="Z144" i="453"/>
  <c r="AA144" i="453"/>
  <c r="Z149" i="453"/>
  <c r="AA149" i="453"/>
  <c r="X150" i="453"/>
  <c r="AA150" i="453"/>
  <c r="X158" i="453"/>
  <c r="Z158" i="453"/>
  <c r="Z163" i="453"/>
  <c r="AA163" i="453"/>
  <c r="X164" i="453"/>
  <c r="AA164" i="453"/>
  <c r="Z165" i="453"/>
  <c r="Y165" i="453"/>
  <c r="X178" i="453"/>
  <c r="AA178" i="453"/>
  <c r="Z179" i="453"/>
  <c r="Y179" i="453"/>
  <c r="Z184" i="453"/>
  <c r="Y184" i="453"/>
  <c r="Z201" i="453"/>
  <c r="AA201" i="453"/>
  <c r="AA209" i="453"/>
  <c r="Y209" i="453"/>
  <c r="AA221" i="453"/>
  <c r="Z221" i="453"/>
  <c r="Z27" i="454"/>
  <c r="X27" i="454"/>
  <c r="Y27" i="454"/>
  <c r="Z35" i="454"/>
  <c r="X35" i="454"/>
  <c r="AA35" i="454"/>
  <c r="Z41" i="454"/>
  <c r="X41" i="454"/>
  <c r="Z58" i="454"/>
  <c r="Y58" i="454"/>
  <c r="AA63" i="454"/>
  <c r="Z63" i="454"/>
  <c r="Z65" i="454"/>
  <c r="X65" i="454"/>
  <c r="AA65" i="454"/>
  <c r="X76" i="454"/>
  <c r="Y76" i="454"/>
  <c r="Z91" i="454"/>
  <c r="X91" i="454"/>
  <c r="AA91" i="454"/>
  <c r="X94" i="454"/>
  <c r="Y94" i="454"/>
  <c r="X108" i="454"/>
  <c r="Z108" i="454"/>
  <c r="AA136" i="454"/>
  <c r="X136" i="454"/>
  <c r="Z136" i="454"/>
  <c r="Y136" i="454"/>
  <c r="X141" i="454"/>
  <c r="Z141" i="454"/>
  <c r="AA141" i="454"/>
  <c r="Z161" i="454"/>
  <c r="AA161" i="454"/>
  <c r="X161" i="454"/>
  <c r="AA167" i="454"/>
  <c r="Y167" i="454"/>
  <c r="Z167" i="454"/>
  <c r="Z173" i="454"/>
  <c r="Y173" i="454"/>
  <c r="Z212" i="454"/>
  <c r="Y212" i="454"/>
  <c r="X212" i="454"/>
  <c r="Z51" i="454"/>
  <c r="X51" i="454"/>
  <c r="AA71" i="454"/>
  <c r="Z71" i="454"/>
  <c r="X78" i="454"/>
  <c r="Y78" i="454"/>
  <c r="Z98" i="454"/>
  <c r="X98" i="454"/>
  <c r="Z99" i="454"/>
  <c r="X99" i="454"/>
  <c r="Z115" i="454"/>
  <c r="X115" i="454"/>
  <c r="Y115" i="454"/>
  <c r="AA131" i="454"/>
  <c r="Y131" i="454"/>
  <c r="X131" i="454"/>
  <c r="Z137" i="454"/>
  <c r="Y137" i="454"/>
  <c r="AA137" i="454"/>
  <c r="Z152" i="454"/>
  <c r="AA152" i="454"/>
  <c r="AA157" i="454"/>
  <c r="Y157" i="454"/>
  <c r="Z171" i="454"/>
  <c r="AA171" i="454"/>
  <c r="Y171" i="454"/>
  <c r="AA184" i="454"/>
  <c r="X184" i="454"/>
  <c r="Z184" i="454"/>
  <c r="AA202" i="454"/>
  <c r="Z202" i="454"/>
  <c r="Y202" i="454"/>
  <c r="X207" i="454"/>
  <c r="Z207" i="454"/>
  <c r="X215" i="454"/>
  <c r="Z215" i="454"/>
  <c r="X235" i="454"/>
  <c r="Z235" i="454"/>
  <c r="Y235" i="454"/>
  <c r="X241" i="454"/>
  <c r="AA241" i="454"/>
  <c r="Y241" i="454"/>
  <c r="Z75" i="454"/>
  <c r="X75" i="454"/>
  <c r="Z107" i="454"/>
  <c r="X107" i="454"/>
  <c r="Z126" i="454"/>
  <c r="Y126" i="454"/>
  <c r="AA143" i="454"/>
  <c r="Y143" i="454"/>
  <c r="Z183" i="454"/>
  <c r="AA183" i="454"/>
  <c r="AA197" i="454"/>
  <c r="X197" i="454"/>
  <c r="Z198" i="454"/>
  <c r="AA198" i="454"/>
  <c r="AA205" i="454"/>
  <c r="X205" i="454"/>
  <c r="Z205" i="454"/>
  <c r="Z206" i="454"/>
  <c r="Y206" i="454"/>
  <c r="AA176" i="454"/>
  <c r="X176" i="454"/>
  <c r="AA221" i="454"/>
  <c r="X221" i="454"/>
  <c r="O17" i="430" l="1"/>
  <c r="BO18" i="447"/>
  <c r="BD18" i="447"/>
  <c r="BB18" i="447"/>
  <c r="R17" i="453"/>
  <c r="R18" i="445"/>
  <c r="T244" i="449"/>
  <c r="T240" i="449"/>
  <c r="T236" i="449"/>
  <c r="Q233" i="449"/>
  <c r="O230" i="449"/>
  <c r="W226" i="449"/>
  <c r="U245" i="449"/>
  <c r="S242" i="449"/>
  <c r="P243" i="449"/>
  <c r="P239" i="449"/>
  <c r="P235" i="449"/>
  <c r="W231" i="449"/>
  <c r="U228" i="449"/>
  <c r="S225" i="449"/>
  <c r="U239" i="449"/>
  <c r="T231" i="449"/>
  <c r="R224" i="449"/>
  <c r="W220" i="449"/>
  <c r="U217" i="449"/>
  <c r="S214" i="449"/>
  <c r="Q211" i="449"/>
  <c r="O208" i="449"/>
  <c r="W204" i="449"/>
  <c r="U201" i="449"/>
  <c r="S198" i="449"/>
  <c r="Q195" i="449"/>
  <c r="O192" i="449"/>
  <c r="W188" i="449"/>
  <c r="U185" i="449"/>
  <c r="S182" i="449"/>
  <c r="Q179" i="449"/>
  <c r="O176" i="449"/>
  <c r="W172" i="449"/>
  <c r="U169" i="449"/>
  <c r="S166" i="449"/>
  <c r="Q163" i="449"/>
  <c r="O160" i="449"/>
  <c r="W156" i="449"/>
  <c r="U153" i="449"/>
  <c r="S150" i="449"/>
  <c r="Q147" i="449"/>
  <c r="O144" i="449"/>
  <c r="W140" i="449"/>
  <c r="S239" i="449"/>
  <c r="T233" i="449"/>
  <c r="T225" i="449"/>
  <c r="P221" i="449"/>
  <c r="P217" i="449"/>
  <c r="P213" i="449"/>
  <c r="P209" i="449"/>
  <c r="P205" i="449"/>
  <c r="P201" i="449"/>
  <c r="P197" i="449"/>
  <c r="P193" i="449"/>
  <c r="P189" i="449"/>
  <c r="P185" i="449"/>
  <c r="P181" i="449"/>
  <c r="P177" i="449"/>
  <c r="P173" i="449"/>
  <c r="P169" i="449"/>
  <c r="Q239" i="449"/>
  <c r="P231" i="449"/>
  <c r="O224" i="449"/>
  <c r="O221" i="449"/>
  <c r="W217" i="449"/>
  <c r="U214" i="449"/>
  <c r="S211" i="449"/>
  <c r="Q208" i="449"/>
  <c r="O205" i="449"/>
  <c r="W201" i="449"/>
  <c r="U198" i="449"/>
  <c r="S195" i="449"/>
  <c r="Q192" i="449"/>
  <c r="O189" i="449"/>
  <c r="W185" i="449"/>
  <c r="U182" i="449"/>
  <c r="S179" i="449"/>
  <c r="Q176" i="449"/>
  <c r="O173" i="449"/>
  <c r="W169" i="449"/>
  <c r="U166" i="449"/>
  <c r="S163" i="449"/>
  <c r="Q160" i="449"/>
  <c r="O157" i="449"/>
  <c r="W153" i="449"/>
  <c r="U150" i="449"/>
  <c r="S147" i="449"/>
  <c r="Q144" i="449"/>
  <c r="O141" i="449"/>
  <c r="W137" i="449"/>
  <c r="U134" i="449"/>
  <c r="T218" i="449"/>
  <c r="T202" i="449"/>
  <c r="T186" i="449"/>
  <c r="T170" i="449"/>
  <c r="V161" i="449"/>
  <c r="V153" i="449"/>
  <c r="V145" i="449"/>
  <c r="T138" i="449"/>
  <c r="R134" i="449"/>
  <c r="O131" i="449"/>
  <c r="W127" i="449"/>
  <c r="U124" i="449"/>
  <c r="S121" i="449"/>
  <c r="Q118" i="449"/>
  <c r="O115" i="449"/>
  <c r="W111" i="449"/>
  <c r="U108" i="449"/>
  <c r="S105" i="449"/>
  <c r="Q102" i="449"/>
  <c r="O99" i="449"/>
  <c r="W95" i="449"/>
  <c r="U92" i="449"/>
  <c r="S89" i="449"/>
  <c r="Q86" i="449"/>
  <c r="O83" i="449"/>
  <c r="W79" i="449"/>
  <c r="U76" i="449"/>
  <c r="S73" i="449"/>
  <c r="Q70" i="449"/>
  <c r="O67" i="449"/>
  <c r="W63" i="449"/>
  <c r="U60" i="449"/>
  <c r="V243" i="449"/>
  <c r="V239" i="449"/>
  <c r="V235" i="449"/>
  <c r="S232" i="449"/>
  <c r="Q229" i="449"/>
  <c r="O226" i="449"/>
  <c r="W244" i="449"/>
  <c r="R246" i="449"/>
  <c r="R242" i="449"/>
  <c r="R238" i="449"/>
  <c r="Q234" i="449"/>
  <c r="O231" i="449"/>
  <c r="W227" i="449"/>
  <c r="U224" i="449"/>
  <c r="U237" i="449"/>
  <c r="R229" i="449"/>
  <c r="Q223" i="449"/>
  <c r="O220" i="449"/>
  <c r="W216" i="449"/>
  <c r="U213" i="449"/>
  <c r="S210" i="449"/>
  <c r="Q207" i="449"/>
  <c r="O204" i="449"/>
  <c r="W200" i="449"/>
  <c r="U197" i="449"/>
  <c r="S194" i="449"/>
  <c r="Q191" i="449"/>
  <c r="O188" i="449"/>
  <c r="W184" i="449"/>
  <c r="U181" i="449"/>
  <c r="S178" i="449"/>
  <c r="Q175" i="449"/>
  <c r="O172" i="449"/>
  <c r="W168" i="449"/>
  <c r="U165" i="449"/>
  <c r="S162" i="449"/>
  <c r="Q159" i="449"/>
  <c r="O156" i="449"/>
  <c r="W152" i="449"/>
  <c r="U149" i="449"/>
  <c r="S146" i="449"/>
  <c r="Q143" i="449"/>
  <c r="S245" i="449"/>
  <c r="T246" i="449"/>
  <c r="T242" i="449"/>
  <c r="T238" i="449"/>
  <c r="W234" i="449"/>
  <c r="U231" i="449"/>
  <c r="S228" i="449"/>
  <c r="Q225" i="449"/>
  <c r="O244" i="449"/>
  <c r="P245" i="449"/>
  <c r="P241" i="449"/>
  <c r="P237" i="449"/>
  <c r="S233" i="449"/>
  <c r="Q230" i="449"/>
  <c r="O227" i="449"/>
  <c r="W245" i="449"/>
  <c r="U235" i="449"/>
  <c r="P227" i="449"/>
  <c r="S222" i="449"/>
  <c r="Q219" i="449"/>
  <c r="O216" i="449"/>
  <c r="W212" i="449"/>
  <c r="U209" i="449"/>
  <c r="S206" i="449"/>
  <c r="Q203" i="449"/>
  <c r="O200" i="449"/>
  <c r="W196" i="449"/>
  <c r="U193" i="449"/>
  <c r="S190" i="449"/>
  <c r="Q187" i="449"/>
  <c r="O184" i="449"/>
  <c r="W180" i="449"/>
  <c r="U177" i="449"/>
  <c r="S174" i="449"/>
  <c r="Q171" i="449"/>
  <c r="O168" i="449"/>
  <c r="W164" i="449"/>
  <c r="U161" i="449"/>
  <c r="S158" i="449"/>
  <c r="Q155" i="449"/>
  <c r="O152" i="449"/>
  <c r="W148" i="449"/>
  <c r="U145" i="449"/>
  <c r="S142" i="449"/>
  <c r="O242" i="449"/>
  <c r="P246" i="449"/>
  <c r="P242" i="449"/>
  <c r="P238" i="449"/>
  <c r="S234" i="449"/>
  <c r="Q231" i="449"/>
  <c r="O228" i="449"/>
  <c r="W246" i="449"/>
  <c r="U243" i="449"/>
  <c r="V244" i="449"/>
  <c r="V240" i="449"/>
  <c r="V236" i="449"/>
  <c r="O233" i="449"/>
  <c r="W229" i="449"/>
  <c r="U226" i="449"/>
  <c r="Q242" i="449"/>
  <c r="P234" i="449"/>
  <c r="P226" i="449"/>
  <c r="O222" i="449"/>
  <c r="W218" i="449"/>
  <c r="P240" i="449"/>
  <c r="W232" i="449"/>
  <c r="S226" i="449"/>
  <c r="V246" i="449"/>
  <c r="V238" i="449"/>
  <c r="S231" i="449"/>
  <c r="O225" i="449"/>
  <c r="T230" i="449"/>
  <c r="S220" i="449"/>
  <c r="W214" i="449"/>
  <c r="Q209" i="449"/>
  <c r="S204" i="449"/>
  <c r="Q199" i="449"/>
  <c r="O194" i="449"/>
  <c r="Q189" i="449"/>
  <c r="U183" i="449"/>
  <c r="W178" i="449"/>
  <c r="U173" i="449"/>
  <c r="S168" i="449"/>
  <c r="U163" i="449"/>
  <c r="O158" i="449"/>
  <c r="Q153" i="449"/>
  <c r="O148" i="449"/>
  <c r="W142" i="449"/>
  <c r="O240" i="449"/>
  <c r="T232" i="449"/>
  <c r="P224" i="449"/>
  <c r="T219" i="449"/>
  <c r="P215" i="449"/>
  <c r="V210" i="449"/>
  <c r="R206" i="449"/>
  <c r="T201" i="449"/>
  <c r="V196" i="449"/>
  <c r="R192" i="449"/>
  <c r="T187" i="449"/>
  <c r="P183" i="449"/>
  <c r="V178" i="449"/>
  <c r="R174" i="449"/>
  <c r="T169" i="449"/>
  <c r="U238" i="449"/>
  <c r="V229" i="449"/>
  <c r="O223" i="449"/>
  <c r="S219" i="449"/>
  <c r="W215" i="449"/>
  <c r="Q212" i="449"/>
  <c r="U208" i="449"/>
  <c r="U204" i="449"/>
  <c r="O201" i="449"/>
  <c r="S197" i="449"/>
  <c r="W193" i="449"/>
  <c r="Q190" i="449"/>
  <c r="U186" i="449"/>
  <c r="O183" i="449"/>
  <c r="O179" i="449"/>
  <c r="S175" i="449"/>
  <c r="W171" i="449"/>
  <c r="Q168" i="449"/>
  <c r="U164" i="449"/>
  <c r="O161" i="449"/>
  <c r="S157" i="449"/>
  <c r="S153" i="449"/>
  <c r="W149" i="449"/>
  <c r="Q146" i="449"/>
  <c r="U142" i="449"/>
  <c r="O139" i="449"/>
  <c r="S135" i="449"/>
  <c r="R219" i="449"/>
  <c r="V201" i="449"/>
  <c r="P180" i="449"/>
  <c r="T166" i="449"/>
  <c r="R157" i="449"/>
  <c r="R148" i="449"/>
  <c r="U139" i="449"/>
  <c r="W134" i="449"/>
  <c r="U130" i="449"/>
  <c r="O127" i="449"/>
  <c r="S123" i="449"/>
  <c r="W119" i="449"/>
  <c r="Q116" i="449"/>
  <c r="U112" i="449"/>
  <c r="O109" i="449"/>
  <c r="O105" i="449"/>
  <c r="S101" i="449"/>
  <c r="W97" i="449"/>
  <c r="Q94" i="449"/>
  <c r="U90" i="449"/>
  <c r="O87" i="449"/>
  <c r="S83" i="449"/>
  <c r="S79" i="449"/>
  <c r="W75" i="449"/>
  <c r="Q72" i="449"/>
  <c r="U68" i="449"/>
  <c r="O65" i="449"/>
  <c r="S61" i="449"/>
  <c r="W57" i="449"/>
  <c r="U54" i="449"/>
  <c r="S51" i="449"/>
  <c r="Q48" i="449"/>
  <c r="O45" i="449"/>
  <c r="W41" i="449"/>
  <c r="U38" i="449"/>
  <c r="S35" i="449"/>
  <c r="Q32" i="449"/>
  <c r="O29" i="449"/>
  <c r="W25" i="449"/>
  <c r="M22" i="449"/>
  <c r="P218" i="449"/>
  <c r="P202" i="449"/>
  <c r="P186" i="449"/>
  <c r="P170" i="449"/>
  <c r="V162" i="449"/>
  <c r="V154" i="449"/>
  <c r="V146" i="449"/>
  <c r="S138" i="449"/>
  <c r="P134" i="449"/>
  <c r="P130" i="449"/>
  <c r="P126" i="449"/>
  <c r="P122" i="449"/>
  <c r="P118" i="449"/>
  <c r="P114" i="449"/>
  <c r="P110" i="449"/>
  <c r="P106" i="449"/>
  <c r="P102" i="449"/>
  <c r="P98" i="449"/>
  <c r="P94" i="449"/>
  <c r="P90" i="449"/>
  <c r="P86" i="449"/>
  <c r="P82" i="449"/>
  <c r="P78" i="449"/>
  <c r="P74" i="449"/>
  <c r="P70" i="449"/>
  <c r="P66" i="449"/>
  <c r="P62" i="449"/>
  <c r="P58" i="449"/>
  <c r="S236" i="449"/>
  <c r="R215" i="449"/>
  <c r="R199" i="449"/>
  <c r="R183" i="449"/>
  <c r="P167" i="449"/>
  <c r="P159" i="449"/>
  <c r="P151" i="449"/>
  <c r="P143" i="449"/>
  <c r="T137" i="449"/>
  <c r="W132" i="449"/>
  <c r="U129" i="449"/>
  <c r="S126" i="449"/>
  <c r="Q123" i="449"/>
  <c r="O120" i="449"/>
  <c r="W116" i="449"/>
  <c r="U113" i="449"/>
  <c r="S110" i="449"/>
  <c r="Q107" i="449"/>
  <c r="O104" i="449"/>
  <c r="W100" i="449"/>
  <c r="U97" i="449"/>
  <c r="S94" i="449"/>
  <c r="Q91" i="449"/>
  <c r="O88" i="449"/>
  <c r="W84" i="449"/>
  <c r="U81" i="449"/>
  <c r="S78" i="449"/>
  <c r="Q75" i="449"/>
  <c r="O72" i="449"/>
  <c r="W68" i="449"/>
  <c r="U65" i="449"/>
  <c r="R245" i="449"/>
  <c r="P236" i="449"/>
  <c r="W228" i="449"/>
  <c r="Q243" i="449"/>
  <c r="T239" i="449"/>
  <c r="U230" i="449"/>
  <c r="U241" i="449"/>
  <c r="W224" i="449"/>
  <c r="Q217" i="449"/>
  <c r="U211" i="449"/>
  <c r="U205" i="449"/>
  <c r="U199" i="449"/>
  <c r="Q193" i="449"/>
  <c r="U187" i="449"/>
  <c r="O182" i="449"/>
  <c r="S176" i="449"/>
  <c r="S170" i="449"/>
  <c r="S164" i="449"/>
  <c r="W158" i="449"/>
  <c r="S152" i="449"/>
  <c r="W146" i="449"/>
  <c r="Q141" i="449"/>
  <c r="W236" i="449"/>
  <c r="V227" i="449"/>
  <c r="V220" i="449"/>
  <c r="T215" i="449"/>
  <c r="R210" i="449"/>
  <c r="V204" i="449"/>
  <c r="T199" i="449"/>
  <c r="V194" i="449"/>
  <c r="T189" i="449"/>
  <c r="R184" i="449"/>
  <c r="P179" i="449"/>
  <c r="T173" i="449"/>
  <c r="Q246" i="449"/>
  <c r="Q235" i="449"/>
  <c r="R225" i="449"/>
  <c r="U220" i="449"/>
  <c r="U216" i="449"/>
  <c r="U212" i="449"/>
  <c r="W207" i="449"/>
  <c r="W203" i="449"/>
  <c r="W199" i="449"/>
  <c r="W195" i="449"/>
  <c r="S191" i="449"/>
  <c r="S187" i="449"/>
  <c r="S183" i="449"/>
  <c r="U178" i="449"/>
  <c r="U174" i="449"/>
  <c r="U170" i="449"/>
  <c r="Q166" i="449"/>
  <c r="Q162" i="449"/>
  <c r="Q158" i="449"/>
  <c r="Q154" i="449"/>
  <c r="S149" i="449"/>
  <c r="S145" i="449"/>
  <c r="S141" i="449"/>
  <c r="O137" i="449"/>
  <c r="T228" i="449"/>
  <c r="P204" i="449"/>
  <c r="V185" i="449"/>
  <c r="R165" i="449"/>
  <c r="P155" i="449"/>
  <c r="V144" i="449"/>
  <c r="Q137" i="449"/>
  <c r="Q132" i="449"/>
  <c r="Q128" i="449"/>
  <c r="W123" i="449"/>
  <c r="S119" i="449"/>
  <c r="S115" i="449"/>
  <c r="O111" i="449"/>
  <c r="O107" i="449"/>
  <c r="O103" i="449"/>
  <c r="U98" i="449"/>
  <c r="U94" i="449"/>
  <c r="Q90" i="449"/>
  <c r="W85" i="449"/>
  <c r="W81" i="449"/>
  <c r="W77" i="449"/>
  <c r="W73" i="449"/>
  <c r="S69" i="449"/>
  <c r="S65" i="449"/>
  <c r="O61" i="449"/>
  <c r="O57" i="449"/>
  <c r="S53" i="449"/>
  <c r="W49" i="449"/>
  <c r="Q46" i="449"/>
  <c r="U42" i="449"/>
  <c r="O39" i="449"/>
  <c r="O35" i="449"/>
  <c r="S31" i="449"/>
  <c r="W27" i="449"/>
  <c r="Q24" i="449"/>
  <c r="P244" i="449"/>
  <c r="R235" i="449"/>
  <c r="U227" i="449"/>
  <c r="W242" i="449"/>
  <c r="T237" i="449"/>
  <c r="S229" i="449"/>
  <c r="Q240" i="449"/>
  <c r="U223" i="449"/>
  <c r="S216" i="449"/>
  <c r="W210" i="449"/>
  <c r="Q205" i="449"/>
  <c r="W198" i="449"/>
  <c r="W192" i="449"/>
  <c r="W186" i="449"/>
  <c r="Q181" i="449"/>
  <c r="U175" i="449"/>
  <c r="O170" i="449"/>
  <c r="O164" i="449"/>
  <c r="U157" i="449"/>
  <c r="U151" i="449"/>
  <c r="O146" i="449"/>
  <c r="U246" i="449"/>
  <c r="O236" i="449"/>
  <c r="V226" i="449"/>
  <c r="R220" i="449"/>
  <c r="V214" i="449"/>
  <c r="T209" i="449"/>
  <c r="R204" i="449"/>
  <c r="P199" i="449"/>
  <c r="R194" i="449"/>
  <c r="V188" i="449"/>
  <c r="T183" i="449"/>
  <c r="R178" i="449"/>
  <c r="V172" i="449"/>
  <c r="O245" i="449"/>
  <c r="T234" i="449"/>
  <c r="T224" i="449"/>
  <c r="Q220" i="449"/>
  <c r="Q216" i="449"/>
  <c r="W211" i="449"/>
  <c r="S207" i="449"/>
  <c r="S203" i="449"/>
  <c r="S199" i="449"/>
  <c r="O195" i="449"/>
  <c r="O191" i="449"/>
  <c r="O187" i="449"/>
  <c r="Q182" i="449"/>
  <c r="Q178" i="449"/>
  <c r="Q174" i="449"/>
  <c r="Q170" i="449"/>
  <c r="W165" i="449"/>
  <c r="W161" i="449"/>
  <c r="W157" i="449"/>
  <c r="O153" i="449"/>
  <c r="O149" i="449"/>
  <c r="O145" i="449"/>
  <c r="U140" i="449"/>
  <c r="U136" i="449"/>
  <c r="P225" i="449"/>
  <c r="R203" i="449"/>
  <c r="R179" i="449"/>
  <c r="R164" i="449"/>
  <c r="P154" i="449"/>
  <c r="T143" i="449"/>
  <c r="V136" i="449"/>
  <c r="W131" i="449"/>
  <c r="S127" i="449"/>
  <c r="O123" i="449"/>
  <c r="O119" i="449"/>
  <c r="U114" i="449"/>
  <c r="U110" i="449"/>
  <c r="U106" i="449"/>
  <c r="U102" i="449"/>
  <c r="Q98" i="449"/>
  <c r="W93" i="449"/>
  <c r="W89" i="449"/>
  <c r="S85" i="449"/>
  <c r="S81" i="449"/>
  <c r="S77" i="449"/>
  <c r="O73" i="449"/>
  <c r="O69" i="449"/>
  <c r="U64" i="449"/>
  <c r="Q60" i="449"/>
  <c r="U56" i="449"/>
  <c r="O53" i="449"/>
  <c r="S49" i="449"/>
  <c r="W45" i="449"/>
  <c r="Q42" i="449"/>
  <c r="Q38" i="449"/>
  <c r="U34" i="449"/>
  <c r="O31" i="449"/>
  <c r="S27" i="449"/>
  <c r="W23" i="449"/>
  <c r="V230" i="449"/>
  <c r="V207" i="449"/>
  <c r="R185" i="449"/>
  <c r="T168" i="449"/>
  <c r="R159" i="449"/>
  <c r="R150" i="449"/>
  <c r="P141" i="449"/>
  <c r="Q135" i="449"/>
  <c r="T130" i="449"/>
  <c r="V125" i="449"/>
  <c r="R121" i="449"/>
  <c r="T116" i="449"/>
  <c r="P112" i="449"/>
  <c r="V107" i="449"/>
  <c r="R103" i="449"/>
  <c r="T98" i="449"/>
  <c r="V93" i="449"/>
  <c r="R89" i="449"/>
  <c r="T84" i="449"/>
  <c r="P80" i="449"/>
  <c r="V75" i="449"/>
  <c r="R71" i="449"/>
  <c r="T66" i="449"/>
  <c r="V61" i="449"/>
  <c r="U242" i="449"/>
  <c r="R226" i="449"/>
  <c r="R207" i="449"/>
  <c r="T190" i="449"/>
  <c r="V173" i="449"/>
  <c r="R160" i="449"/>
  <c r="P150" i="449"/>
  <c r="V141" i="449"/>
  <c r="P135" i="449"/>
  <c r="Q131" i="449"/>
  <c r="U127" i="449"/>
  <c r="O124" i="449"/>
  <c r="S120" i="449"/>
  <c r="S116" i="449"/>
  <c r="W112" i="449"/>
  <c r="Q109" i="449"/>
  <c r="U105" i="449"/>
  <c r="O102" i="449"/>
  <c r="S98" i="449"/>
  <c r="W94" i="449"/>
  <c r="W90" i="449"/>
  <c r="Q87" i="449"/>
  <c r="U83" i="449"/>
  <c r="O80" i="449"/>
  <c r="S76" i="449"/>
  <c r="W72" i="449"/>
  <c r="Q69" i="449"/>
  <c r="Q65" i="449"/>
  <c r="O62" i="449"/>
  <c r="W58" i="449"/>
  <c r="U55" i="449"/>
  <c r="S52" i="449"/>
  <c r="Q49" i="449"/>
  <c r="O46" i="449"/>
  <c r="V241" i="449"/>
  <c r="U233" i="449"/>
  <c r="U225" i="449"/>
  <c r="R244" i="449"/>
  <c r="T235" i="449"/>
  <c r="Q228" i="449"/>
  <c r="Q236" i="449"/>
  <c r="U221" i="449"/>
  <c r="Q215" i="449"/>
  <c r="W208" i="449"/>
  <c r="W202" i="449"/>
  <c r="Q197" i="449"/>
  <c r="U191" i="449"/>
  <c r="O186" i="449"/>
  <c r="O180" i="449"/>
  <c r="O174" i="449"/>
  <c r="U167" i="449"/>
  <c r="O162" i="449"/>
  <c r="S156" i="449"/>
  <c r="W150" i="449"/>
  <c r="W144" i="449"/>
  <c r="S241" i="449"/>
  <c r="V234" i="449"/>
  <c r="T223" i="449"/>
  <c r="V218" i="449"/>
  <c r="T213" i="449"/>
  <c r="R208" i="449"/>
  <c r="P203" i="449"/>
  <c r="R198" i="449"/>
  <c r="V192" i="449"/>
  <c r="P187" i="449"/>
  <c r="R182" i="449"/>
  <c r="V176" i="449"/>
  <c r="T171" i="449"/>
  <c r="S243" i="449"/>
  <c r="R232" i="449"/>
  <c r="S223" i="449"/>
  <c r="O219" i="449"/>
  <c r="O215" i="449"/>
  <c r="U210" i="449"/>
  <c r="U206" i="449"/>
  <c r="U202" i="449"/>
  <c r="Q198" i="449"/>
  <c r="Q194" i="449"/>
  <c r="W189" i="449"/>
  <c r="S185" i="449"/>
  <c r="S181" i="449"/>
  <c r="S177" i="449"/>
  <c r="S173" i="449"/>
  <c r="O169" i="449"/>
  <c r="O165" i="449"/>
  <c r="U160" i="449"/>
  <c r="Q156" i="449"/>
  <c r="Q152" i="449"/>
  <c r="Q148" i="449"/>
  <c r="W143" i="449"/>
  <c r="W139" i="449"/>
  <c r="W135" i="449"/>
  <c r="V217" i="449"/>
  <c r="R195" i="449"/>
  <c r="V177" i="449"/>
  <c r="P162" i="449"/>
  <c r="T151" i="449"/>
  <c r="R141" i="449"/>
  <c r="R135" i="449"/>
  <c r="Q130" i="449"/>
  <c r="Q126" i="449"/>
  <c r="Q122" i="449"/>
  <c r="R239" i="449"/>
  <c r="W230" i="449"/>
  <c r="O246" i="449"/>
  <c r="V242" i="449"/>
  <c r="W233" i="449"/>
  <c r="Q226" i="449"/>
  <c r="V232" i="449"/>
  <c r="U219" i="449"/>
  <c r="Q213" i="449"/>
  <c r="U207" i="449"/>
  <c r="O202" i="449"/>
  <c r="O196" i="449"/>
  <c r="O190" i="449"/>
  <c r="S184" i="449"/>
  <c r="O178" i="449"/>
  <c r="S172" i="449"/>
  <c r="W166" i="449"/>
  <c r="W160" i="449"/>
  <c r="W154" i="449"/>
  <c r="Q149" i="449"/>
  <c r="U143" i="449"/>
  <c r="W238" i="449"/>
  <c r="R230" i="449"/>
  <c r="V222" i="449"/>
  <c r="T217" i="449"/>
  <c r="R212" i="449"/>
  <c r="P207" i="449"/>
  <c r="R202" i="449"/>
  <c r="R196" i="449"/>
  <c r="P191" i="449"/>
  <c r="R186" i="449"/>
  <c r="V180" i="449"/>
  <c r="T175" i="449"/>
  <c r="V170" i="449"/>
  <c r="U240" i="449"/>
  <c r="V228" i="449"/>
  <c r="Q222" i="449"/>
  <c r="Q218" i="449"/>
  <c r="W213" i="449"/>
  <c r="W209" i="449"/>
  <c r="W205" i="449"/>
  <c r="S201" i="449"/>
  <c r="O197" i="449"/>
  <c r="O193" i="449"/>
  <c r="U188" i="449"/>
  <c r="U184" i="449"/>
  <c r="U180" i="449"/>
  <c r="U176" i="449"/>
  <c r="Q172" i="449"/>
  <c r="W167" i="449"/>
  <c r="W163" i="449"/>
  <c r="S159" i="449"/>
  <c r="S155" i="449"/>
  <c r="S151" i="449"/>
  <c r="O147" i="449"/>
  <c r="O143" i="449"/>
  <c r="U138" i="449"/>
  <c r="Q134" i="449"/>
  <c r="R211" i="449"/>
  <c r="V193" i="449"/>
  <c r="R171" i="449"/>
  <c r="T159" i="449"/>
  <c r="R149" i="449"/>
  <c r="P139" i="449"/>
  <c r="S133" i="449"/>
  <c r="S129" i="449"/>
  <c r="S125" i="449"/>
  <c r="O121" i="449"/>
  <c r="O117" i="449"/>
  <c r="O113" i="449"/>
  <c r="Q108" i="449"/>
  <c r="Q104" i="449"/>
  <c r="Q100" i="449"/>
  <c r="Q96" i="449"/>
  <c r="W91" i="449"/>
  <c r="W87" i="449"/>
  <c r="W83" i="449"/>
  <c r="O79" i="449"/>
  <c r="O75" i="449"/>
  <c r="O71" i="449"/>
  <c r="U66" i="449"/>
  <c r="U62" i="449"/>
  <c r="U58" i="449"/>
  <c r="O55" i="449"/>
  <c r="O51" i="449"/>
  <c r="R243" i="449"/>
  <c r="Q227" i="449"/>
  <c r="R236" i="449"/>
  <c r="Q238" i="449"/>
  <c r="U215" i="449"/>
  <c r="U203" i="449"/>
  <c r="S192" i="449"/>
  <c r="S180" i="449"/>
  <c r="Q169" i="449"/>
  <c r="Q157" i="449"/>
  <c r="Q145" i="449"/>
  <c r="S235" i="449"/>
  <c r="P219" i="449"/>
  <c r="V208" i="449"/>
  <c r="V198" i="449"/>
  <c r="R188" i="449"/>
  <c r="T177" i="449"/>
  <c r="U244" i="449"/>
  <c r="W223" i="449"/>
  <c r="S215" i="449"/>
  <c r="O207" i="449"/>
  <c r="O199" i="449"/>
  <c r="U190" i="449"/>
  <c r="W181" i="449"/>
  <c r="W173" i="449"/>
  <c r="S165" i="449"/>
  <c r="U156" i="449"/>
  <c r="U148" i="449"/>
  <c r="Q140" i="449"/>
  <c r="P220" i="449"/>
  <c r="T178" i="449"/>
  <c r="V152" i="449"/>
  <c r="P136" i="449"/>
  <c r="U126" i="449"/>
  <c r="U118" i="449"/>
  <c r="Q112" i="449"/>
  <c r="W105" i="449"/>
  <c r="S99" i="449"/>
  <c r="Q92" i="449"/>
  <c r="O85" i="449"/>
  <c r="U78" i="449"/>
  <c r="W71" i="449"/>
  <c r="W65" i="449"/>
  <c r="O59" i="449"/>
  <c r="U52" i="449"/>
  <c r="S47" i="449"/>
  <c r="O43" i="449"/>
  <c r="S37" i="449"/>
  <c r="O33" i="449"/>
  <c r="Q28" i="449"/>
  <c r="O23" i="449"/>
  <c r="T216" i="449"/>
  <c r="P194" i="449"/>
  <c r="T176" i="449"/>
  <c r="T161" i="449"/>
  <c r="R151" i="449"/>
  <c r="R140" i="449"/>
  <c r="V133" i="449"/>
  <c r="T128" i="449"/>
  <c r="V123" i="449"/>
  <c r="T118" i="449"/>
  <c r="R113" i="449"/>
  <c r="P108" i="449"/>
  <c r="T102" i="449"/>
  <c r="R97" i="449"/>
  <c r="P92" i="449"/>
  <c r="R87" i="449"/>
  <c r="V81" i="449"/>
  <c r="T76" i="449"/>
  <c r="V71" i="449"/>
  <c r="V65" i="449"/>
  <c r="T60" i="449"/>
  <c r="O239" i="449"/>
  <c r="P216" i="449"/>
  <c r="V197" i="449"/>
  <c r="R175" i="449"/>
  <c r="R161" i="449"/>
  <c r="V149" i="449"/>
  <c r="P140" i="449"/>
  <c r="U133" i="449"/>
  <c r="Q129" i="449"/>
  <c r="Q125" i="449"/>
  <c r="Q121" i="449"/>
  <c r="Q117" i="449"/>
  <c r="S112" i="449"/>
  <c r="S108" i="449"/>
  <c r="S104" i="449"/>
  <c r="O100" i="449"/>
  <c r="O96" i="449"/>
  <c r="O92" i="449"/>
  <c r="U87" i="449"/>
  <c r="Q83" i="449"/>
  <c r="Q79" i="449"/>
  <c r="W74" i="449"/>
  <c r="W70" i="449"/>
  <c r="W66" i="449"/>
  <c r="W62" i="449"/>
  <c r="Q59" i="449"/>
  <c r="Q55" i="449"/>
  <c r="U51" i="449"/>
  <c r="O48" i="449"/>
  <c r="S44" i="449"/>
  <c r="Q41" i="449"/>
  <c r="O38" i="449"/>
  <c r="W34" i="449"/>
  <c r="U31" i="449"/>
  <c r="S28" i="449"/>
  <c r="Q25" i="449"/>
  <c r="V167" i="449"/>
  <c r="O140" i="449"/>
  <c r="V122" i="449"/>
  <c r="V106" i="449"/>
  <c r="V90" i="449"/>
  <c r="V74" i="449"/>
  <c r="V58" i="449"/>
  <c r="P50" i="449"/>
  <c r="P42" i="449"/>
  <c r="P34" i="449"/>
  <c r="P26" i="449"/>
  <c r="P145" i="449"/>
  <c r="V92" i="449"/>
  <c r="R51" i="449"/>
  <c r="T28" i="449"/>
  <c r="P190" i="449"/>
  <c r="P129" i="449"/>
  <c r="P113" i="449"/>
  <c r="P97" i="449"/>
  <c r="P81" i="449"/>
  <c r="P65" i="449"/>
  <c r="P53" i="449"/>
  <c r="P45" i="449"/>
  <c r="P37" i="449"/>
  <c r="P29" i="449"/>
  <c r="N22" i="449"/>
  <c r="P153" i="449"/>
  <c r="R70" i="449"/>
  <c r="V30" i="449"/>
  <c r="V195" i="449"/>
  <c r="P152" i="449"/>
  <c r="V126" i="449"/>
  <c r="V110" i="449"/>
  <c r="V94" i="449"/>
  <c r="V78" i="449"/>
  <c r="V62" i="449"/>
  <c r="T51" i="449"/>
  <c r="T43" i="449"/>
  <c r="T35" i="449"/>
  <c r="T27" i="449"/>
  <c r="P182" i="449"/>
  <c r="T135" i="449"/>
  <c r="T115" i="449"/>
  <c r="V76" i="449"/>
  <c r="P49" i="449"/>
  <c r="R26" i="449"/>
  <c r="R241" i="449"/>
  <c r="S246" i="449"/>
  <c r="U234" i="449"/>
  <c r="V233" i="449"/>
  <c r="O214" i="449"/>
  <c r="S202" i="449"/>
  <c r="W190" i="449"/>
  <c r="U179" i="449"/>
  <c r="Q167" i="449"/>
  <c r="U155" i="449"/>
  <c r="S144" i="449"/>
  <c r="R231" i="449"/>
  <c r="R218" i="449"/>
  <c r="T207" i="449"/>
  <c r="T197" i="449"/>
  <c r="V186" i="449"/>
  <c r="R176" i="449"/>
  <c r="Q241" i="449"/>
  <c r="U222" i="449"/>
  <c r="Q214" i="449"/>
  <c r="Q206" i="449"/>
  <c r="W197" i="449"/>
  <c r="S189" i="449"/>
  <c r="O181" i="449"/>
  <c r="U172" i="449"/>
  <c r="Q164" i="449"/>
  <c r="W155" i="449"/>
  <c r="W147" i="449"/>
  <c r="S139" i="449"/>
  <c r="P212" i="449"/>
  <c r="P172" i="449"/>
  <c r="T150" i="449"/>
  <c r="W133" i="449"/>
  <c r="W125" i="449"/>
  <c r="W117" i="449"/>
  <c r="S111" i="449"/>
  <c r="U104" i="449"/>
  <c r="S97" i="449"/>
  <c r="S91" i="449"/>
  <c r="U84" i="449"/>
  <c r="Q78" i="449"/>
  <c r="S71" i="449"/>
  <c r="Q64" i="449"/>
  <c r="Q58" i="449"/>
  <c r="Q52" i="449"/>
  <c r="O47" i="449"/>
  <c r="S41" i="449"/>
  <c r="O37" i="449"/>
  <c r="U32" i="449"/>
  <c r="O27" i="449"/>
  <c r="W241" i="449"/>
  <c r="V215" i="449"/>
  <c r="R193" i="449"/>
  <c r="V175" i="449"/>
  <c r="T160" i="449"/>
  <c r="P149" i="449"/>
  <c r="T139" i="449"/>
  <c r="R133" i="449"/>
  <c r="P128" i="449"/>
  <c r="R123" i="449"/>
  <c r="V117" i="449"/>
  <c r="T112" i="449"/>
  <c r="R107" i="449"/>
  <c r="V101" i="449"/>
  <c r="T96" i="449"/>
  <c r="V91" i="449"/>
  <c r="T86" i="449"/>
  <c r="R81" i="449"/>
  <c r="P76" i="449"/>
  <c r="T70" i="449"/>
  <c r="R65" i="449"/>
  <c r="P60" i="449"/>
  <c r="S238" i="449"/>
  <c r="T214" i="449"/>
  <c r="P192" i="449"/>
  <c r="T174" i="449"/>
  <c r="P158" i="449"/>
  <c r="V148" i="449"/>
  <c r="R139" i="449"/>
  <c r="Q133" i="449"/>
  <c r="W128" i="449"/>
  <c r="W124" i="449"/>
  <c r="W120" i="449"/>
  <c r="O116" i="449"/>
  <c r="O112" i="449"/>
  <c r="O108" i="449"/>
  <c r="U103" i="449"/>
  <c r="U99" i="449"/>
  <c r="U95" i="449"/>
  <c r="U91" i="449"/>
  <c r="W86" i="449"/>
  <c r="W82" i="449"/>
  <c r="W78" i="449"/>
  <c r="S74" i="449"/>
  <c r="S70" i="449"/>
  <c r="S66" i="449"/>
  <c r="S62" i="449"/>
  <c r="S58" i="449"/>
  <c r="W54" i="449"/>
  <c r="Q51" i="449"/>
  <c r="U47" i="449"/>
  <c r="O44" i="449"/>
  <c r="W40" i="449"/>
  <c r="U37" i="449"/>
  <c r="S34" i="449"/>
  <c r="Q31" i="449"/>
  <c r="O28" i="449"/>
  <c r="V219" i="449"/>
  <c r="V166" i="449"/>
  <c r="R136" i="449"/>
  <c r="T121" i="449"/>
  <c r="T105" i="449"/>
  <c r="T89" i="449"/>
  <c r="T73" i="449"/>
  <c r="V57" i="449"/>
  <c r="V49" i="449"/>
  <c r="V41" i="449"/>
  <c r="V33" i="449"/>
  <c r="V25" i="449"/>
  <c r="V132" i="449"/>
  <c r="T91" i="449"/>
  <c r="V46" i="449"/>
  <c r="R27" i="449"/>
  <c r="R181" i="449"/>
  <c r="V128" i="449"/>
  <c r="V112" i="449"/>
  <c r="V96" i="449"/>
  <c r="V80" i="449"/>
  <c r="V64" i="449"/>
  <c r="P52" i="449"/>
  <c r="P44" i="449"/>
  <c r="P36" i="449"/>
  <c r="P28" i="449"/>
  <c r="P232" i="449"/>
  <c r="T148" i="449"/>
  <c r="V68" i="449"/>
  <c r="T29" i="449"/>
  <c r="T188" i="449"/>
  <c r="R147" i="449"/>
  <c r="T125" i="449"/>
  <c r="T109" i="449"/>
  <c r="T93" i="449"/>
  <c r="T77" i="449"/>
  <c r="T61" i="449"/>
  <c r="T50" i="449"/>
  <c r="T42" i="449"/>
  <c r="T34" i="449"/>
  <c r="T26" i="449"/>
  <c r="T165" i="449"/>
  <c r="S134" i="449"/>
  <c r="P109" i="449"/>
  <c r="P69" i="449"/>
  <c r="V47" i="449"/>
  <c r="O24" i="449"/>
  <c r="R237" i="449"/>
  <c r="S244" i="449"/>
  <c r="Q232" i="449"/>
  <c r="V225" i="449"/>
  <c r="O212" i="449"/>
  <c r="S200" i="449"/>
  <c r="S188" i="449"/>
  <c r="W176" i="449"/>
  <c r="Q165" i="449"/>
  <c r="O154" i="449"/>
  <c r="U141" i="449"/>
  <c r="P228" i="449"/>
  <c r="R216" i="449"/>
  <c r="T205" i="449"/>
  <c r="P195" i="449"/>
  <c r="V184" i="449"/>
  <c r="V174" i="449"/>
  <c r="U236" i="449"/>
  <c r="S221" i="449"/>
  <c r="O213" i="449"/>
  <c r="Q204" i="449"/>
  <c r="Q196" i="449"/>
  <c r="W187" i="449"/>
  <c r="W179" i="449"/>
  <c r="O171" i="449"/>
  <c r="U162" i="449"/>
  <c r="U154" i="449"/>
  <c r="W145" i="449"/>
  <c r="S137" i="449"/>
  <c r="V209" i="449"/>
  <c r="T167" i="449"/>
  <c r="P146" i="449"/>
  <c r="U132" i="449"/>
  <c r="Q124" i="449"/>
  <c r="U116" i="449"/>
  <c r="W109" i="449"/>
  <c r="S103" i="449"/>
  <c r="U96" i="449"/>
  <c r="O89" i="449"/>
  <c r="U82" i="449"/>
  <c r="Q76" i="449"/>
  <c r="W69" i="449"/>
  <c r="O63" i="449"/>
  <c r="Q56" i="449"/>
  <c r="U50" i="449"/>
  <c r="S45" i="449"/>
  <c r="U40" i="449"/>
  <c r="Q36" i="449"/>
  <c r="U30" i="449"/>
  <c r="Q26" i="449"/>
  <c r="W237" i="449"/>
  <c r="R209" i="449"/>
  <c r="V191" i="449"/>
  <c r="R167" i="449"/>
  <c r="P157" i="449"/>
  <c r="V147" i="449"/>
  <c r="P137" i="449"/>
  <c r="P132" i="449"/>
  <c r="R127" i="449"/>
  <c r="V121" i="449"/>
  <c r="P116" i="449"/>
  <c r="R111" i="449"/>
  <c r="V105" i="449"/>
  <c r="T100" i="449"/>
  <c r="V95" i="449"/>
  <c r="T90" i="449"/>
  <c r="R85" i="449"/>
  <c r="V79" i="449"/>
  <c r="T74" i="449"/>
  <c r="R69" i="449"/>
  <c r="P64" i="449"/>
  <c r="R59" i="449"/>
  <c r="O235" i="449"/>
  <c r="P208" i="449"/>
  <c r="V189" i="449"/>
  <c r="P166" i="449"/>
  <c r="V156" i="449"/>
  <c r="T146" i="449"/>
  <c r="R138" i="449"/>
  <c r="O132" i="449"/>
  <c r="O128" i="449"/>
  <c r="U123" i="449"/>
  <c r="Q119" i="449"/>
  <c r="Q115" i="449"/>
  <c r="Q111" i="449"/>
  <c r="W106" i="449"/>
  <c r="W102" i="449"/>
  <c r="W98" i="449"/>
  <c r="O94" i="449"/>
  <c r="O90" i="449"/>
  <c r="O86" i="449"/>
  <c r="O82" i="449"/>
  <c r="U77" i="449"/>
  <c r="U73" i="449"/>
  <c r="U69" i="449"/>
  <c r="W64" i="449"/>
  <c r="Q61" i="449"/>
  <c r="U57" i="449"/>
  <c r="O54" i="449"/>
  <c r="S50" i="449"/>
  <c r="W46" i="449"/>
  <c r="Q43" i="449"/>
  <c r="O40" i="449"/>
  <c r="W36" i="449"/>
  <c r="U33" i="449"/>
  <c r="S30" i="449"/>
  <c r="Q27" i="449"/>
  <c r="V203" i="449"/>
  <c r="V158" i="449"/>
  <c r="P131" i="449"/>
  <c r="P115" i="449"/>
  <c r="P99" i="449"/>
  <c r="P83" i="449"/>
  <c r="P67" i="449"/>
  <c r="T55" i="449"/>
  <c r="T47" i="449"/>
  <c r="T39" i="449"/>
  <c r="T31" i="449"/>
  <c r="U23" i="449"/>
  <c r="P117" i="449"/>
  <c r="V84" i="449"/>
  <c r="T44" i="449"/>
  <c r="S224" i="449"/>
  <c r="R162" i="449"/>
  <c r="R122" i="449"/>
  <c r="R106" i="449"/>
  <c r="R90" i="449"/>
  <c r="R74" i="449"/>
  <c r="R58" i="449"/>
  <c r="V50" i="449"/>
  <c r="V42" i="449"/>
  <c r="V34" i="449"/>
  <c r="V26" i="449"/>
  <c r="R205" i="449"/>
  <c r="P133" i="449"/>
  <c r="P57" i="449"/>
  <c r="T24" i="449"/>
  <c r="T172" i="449"/>
  <c r="Q139" i="449"/>
  <c r="P119" i="449"/>
  <c r="P103" i="449"/>
  <c r="P87" i="449"/>
  <c r="P71" i="449"/>
  <c r="R56" i="449"/>
  <c r="R48" i="449"/>
  <c r="R40" i="449"/>
  <c r="R32" i="449"/>
  <c r="V24" i="449"/>
  <c r="T149" i="449"/>
  <c r="P125" i="449"/>
  <c r="T107" i="449"/>
  <c r="V60" i="449"/>
  <c r="P41" i="449"/>
  <c r="P184" i="449"/>
  <c r="U53" i="449"/>
  <c r="S36" i="449"/>
  <c r="W26" i="449"/>
  <c r="V130" i="449"/>
  <c r="V98" i="449"/>
  <c r="V66" i="449"/>
  <c r="T54" i="449"/>
  <c r="T38" i="449"/>
  <c r="P23" i="449"/>
  <c r="V100" i="449"/>
  <c r="R43" i="449"/>
  <c r="P222" i="449"/>
  <c r="P121" i="449"/>
  <c r="P89" i="449"/>
  <c r="T57" i="449"/>
  <c r="T41" i="449"/>
  <c r="O234" i="449"/>
  <c r="T245" i="449"/>
  <c r="O229" i="449"/>
  <c r="W222" i="449"/>
  <c r="O210" i="449"/>
  <c r="O198" i="449"/>
  <c r="S186" i="449"/>
  <c r="W174" i="449"/>
  <c r="W162" i="449"/>
  <c r="Q151" i="449"/>
  <c r="W243" i="449"/>
  <c r="V224" i="449"/>
  <c r="R214" i="449"/>
  <c r="T203" i="449"/>
  <c r="T193" i="449"/>
  <c r="V182" i="449"/>
  <c r="R172" i="449"/>
  <c r="R233" i="449"/>
  <c r="W219" i="449"/>
  <c r="O211" i="449"/>
  <c r="O203" i="449"/>
  <c r="U194" i="449"/>
  <c r="Q186" i="449"/>
  <c r="W177" i="449"/>
  <c r="S169" i="449"/>
  <c r="S161" i="449"/>
  <c r="U152" i="449"/>
  <c r="U144" i="449"/>
  <c r="Q136" i="449"/>
  <c r="P196" i="449"/>
  <c r="P163" i="449"/>
  <c r="T142" i="449"/>
  <c r="S131" i="449"/>
  <c r="U122" i="449"/>
  <c r="W115" i="449"/>
  <c r="S109" i="449"/>
  <c r="W101" i="449"/>
  <c r="S95" i="449"/>
  <c r="U88" i="449"/>
  <c r="Q82" i="449"/>
  <c r="S75" i="449"/>
  <c r="Q68" i="449"/>
  <c r="Q62" i="449"/>
  <c r="W55" i="449"/>
  <c r="Q50" i="449"/>
  <c r="U44" i="449"/>
  <c r="Q40" i="449"/>
  <c r="W35" i="449"/>
  <c r="Q30" i="449"/>
  <c r="S25" i="449"/>
  <c r="W235" i="449"/>
  <c r="T208" i="449"/>
  <c r="T184" i="449"/>
  <c r="R166" i="449"/>
  <c r="P156" i="449"/>
  <c r="T145" i="449"/>
  <c r="T136" i="449"/>
  <c r="V131" i="449"/>
  <c r="T126" i="449"/>
  <c r="T120" i="449"/>
  <c r="V115" i="449"/>
  <c r="T110" i="449"/>
  <c r="R105" i="449"/>
  <c r="P100" i="449"/>
  <c r="R95" i="449"/>
  <c r="V89" i="449"/>
  <c r="P84" i="449"/>
  <c r="R79" i="449"/>
  <c r="V73" i="449"/>
  <c r="T68" i="449"/>
  <c r="V63" i="449"/>
  <c r="T58" i="449"/>
  <c r="R234" i="449"/>
  <c r="T206" i="449"/>
  <c r="V165" i="449"/>
  <c r="T155" i="449"/>
  <c r="R145" i="449"/>
  <c r="S136" i="449"/>
  <c r="U131" i="449"/>
  <c r="Q127" i="449"/>
  <c r="W122" i="449"/>
  <c r="W118" i="449"/>
  <c r="W114" i="449"/>
  <c r="W110" i="449"/>
  <c r="S106" i="449"/>
  <c r="S102" i="449"/>
  <c r="O98" i="449"/>
  <c r="U93" i="449"/>
  <c r="U89" i="449"/>
  <c r="U85" i="449"/>
  <c r="Q81" i="449"/>
  <c r="Q77" i="449"/>
  <c r="Q73" i="449"/>
  <c r="S68" i="449"/>
  <c r="S64" i="449"/>
  <c r="W60" i="449"/>
  <c r="Q57" i="449"/>
  <c r="O50" i="449"/>
  <c r="S46" i="449"/>
  <c r="W42" i="449"/>
  <c r="U39" i="449"/>
  <c r="Q33" i="449"/>
  <c r="O30" i="449"/>
  <c r="T196" i="449"/>
  <c r="V151" i="449"/>
  <c r="V114" i="449"/>
  <c r="V82" i="449"/>
  <c r="T46" i="449"/>
  <c r="T30" i="449"/>
  <c r="T67" i="449"/>
  <c r="R154" i="449"/>
  <c r="P105" i="449"/>
  <c r="P73" i="449"/>
  <c r="T49" i="449"/>
  <c r="O232" i="449"/>
  <c r="T243" i="449"/>
  <c r="S227" i="449"/>
  <c r="Q221" i="449"/>
  <c r="S208" i="449"/>
  <c r="S196" i="449"/>
  <c r="Q185" i="449"/>
  <c r="Q173" i="449"/>
  <c r="Q161" i="449"/>
  <c r="O150" i="449"/>
  <c r="W240" i="449"/>
  <c r="P223" i="449"/>
  <c r="V212" i="449"/>
  <c r="V202" i="449"/>
  <c r="T191" i="449"/>
  <c r="T181" i="449"/>
  <c r="P171" i="449"/>
  <c r="P230" i="449"/>
  <c r="U218" i="449"/>
  <c r="Q210" i="449"/>
  <c r="Q202" i="449"/>
  <c r="S193" i="449"/>
  <c r="O185" i="449"/>
  <c r="O177" i="449"/>
  <c r="U168" i="449"/>
  <c r="W159" i="449"/>
  <c r="W151" i="449"/>
  <c r="S143" i="449"/>
  <c r="O135" i="449"/>
  <c r="T194" i="449"/>
  <c r="V160" i="449"/>
  <c r="S140" i="449"/>
  <c r="W129" i="449"/>
  <c r="W121" i="449"/>
  <c r="Q114" i="449"/>
  <c r="W107" i="449"/>
  <c r="O101" i="449"/>
  <c r="O95" i="449"/>
  <c r="Q88" i="449"/>
  <c r="O81" i="449"/>
  <c r="U74" i="449"/>
  <c r="W67" i="449"/>
  <c r="W61" i="449"/>
  <c r="S55" i="449"/>
  <c r="O49" i="449"/>
  <c r="Q44" i="449"/>
  <c r="W39" i="449"/>
  <c r="Q34" i="449"/>
  <c r="W29" i="449"/>
  <c r="O25" i="449"/>
  <c r="V231" i="449"/>
  <c r="R201" i="449"/>
  <c r="V183" i="449"/>
  <c r="P165" i="449"/>
  <c r="V155" i="449"/>
  <c r="T144" i="449"/>
  <c r="O136" i="449"/>
  <c r="R131" i="449"/>
  <c r="R125" i="449"/>
  <c r="P120" i="449"/>
  <c r="R115" i="449"/>
  <c r="V109" i="449"/>
  <c r="T104" i="449"/>
  <c r="V99" i="449"/>
  <c r="T94" i="449"/>
  <c r="T88" i="449"/>
  <c r="V83" i="449"/>
  <c r="T78" i="449"/>
  <c r="R73" i="449"/>
  <c r="P68" i="449"/>
  <c r="R63" i="449"/>
  <c r="Q244" i="449"/>
  <c r="R223" i="449"/>
  <c r="V205" i="449"/>
  <c r="T182" i="449"/>
  <c r="V164" i="449"/>
  <c r="T154" i="449"/>
  <c r="R144" i="449"/>
  <c r="U135" i="449"/>
  <c r="W130" i="449"/>
  <c r="W126" i="449"/>
  <c r="S122" i="449"/>
  <c r="S118" i="449"/>
  <c r="S114" i="449"/>
  <c r="O110" i="449"/>
  <c r="O106" i="449"/>
  <c r="U101" i="449"/>
  <c r="Q97" i="449"/>
  <c r="Q93" i="449"/>
  <c r="Q89" i="449"/>
  <c r="Q85" i="449"/>
  <c r="W80" i="449"/>
  <c r="W76" i="449"/>
  <c r="S72" i="449"/>
  <c r="O68" i="449"/>
  <c r="O64" i="449"/>
  <c r="S60" i="449"/>
  <c r="W56" i="449"/>
  <c r="Q53" i="449"/>
  <c r="U49" i="449"/>
  <c r="U45" i="449"/>
  <c r="S42" i="449"/>
  <c r="Q39" i="449"/>
  <c r="O36" i="449"/>
  <c r="W32" i="449"/>
  <c r="U29" i="449"/>
  <c r="S26" i="449"/>
  <c r="V187" i="449"/>
  <c r="V150" i="449"/>
  <c r="T129" i="449"/>
  <c r="T113" i="449"/>
  <c r="T97" i="449"/>
  <c r="T81" i="449"/>
  <c r="T65" i="449"/>
  <c r="R53" i="449"/>
  <c r="R45" i="449"/>
  <c r="R37" i="449"/>
  <c r="R29" i="449"/>
  <c r="R227" i="449"/>
  <c r="T99" i="449"/>
  <c r="P56" i="449"/>
  <c r="P40" i="449"/>
  <c r="R213" i="449"/>
  <c r="R146" i="449"/>
  <c r="V120" i="449"/>
  <c r="V104" i="449"/>
  <c r="V88" i="449"/>
  <c r="V72" i="449"/>
  <c r="T56" i="449"/>
  <c r="T48" i="449"/>
  <c r="T40" i="449"/>
  <c r="T32" i="449"/>
  <c r="W24" i="449"/>
  <c r="R173" i="449"/>
  <c r="T83" i="449"/>
  <c r="T37" i="449"/>
  <c r="T220" i="449"/>
  <c r="R163" i="449"/>
  <c r="T133" i="449"/>
  <c r="T117" i="449"/>
  <c r="T101" i="449"/>
  <c r="T85" i="449"/>
  <c r="T69" i="449"/>
  <c r="P54" i="449"/>
  <c r="P46" i="449"/>
  <c r="P38" i="449"/>
  <c r="P30" i="449"/>
  <c r="R23" i="449"/>
  <c r="P138" i="449"/>
  <c r="T123" i="449"/>
  <c r="P101" i="449"/>
  <c r="V55" i="449"/>
  <c r="R35" i="449"/>
  <c r="V237" i="449"/>
  <c r="Q224" i="449"/>
  <c r="U195" i="449"/>
  <c r="O166" i="449"/>
  <c r="S237" i="449"/>
  <c r="V200" i="449"/>
  <c r="P175" i="449"/>
  <c r="O217" i="449"/>
  <c r="U192" i="449"/>
  <c r="S171" i="449"/>
  <c r="Q150" i="449"/>
  <c r="P188" i="449"/>
  <c r="O133" i="449"/>
  <c r="S113" i="449"/>
  <c r="S93" i="449"/>
  <c r="O77" i="449"/>
  <c r="S59" i="449"/>
  <c r="W43" i="449"/>
  <c r="W31" i="449"/>
  <c r="R217" i="449"/>
  <c r="P164" i="449"/>
  <c r="U137" i="449"/>
  <c r="P124" i="449"/>
  <c r="R109" i="449"/>
  <c r="P96" i="449"/>
  <c r="T82" i="449"/>
  <c r="V67" i="449"/>
  <c r="O237" i="449"/>
  <c r="P176" i="449"/>
  <c r="P142" i="449"/>
  <c r="S128" i="449"/>
  <c r="U117" i="449"/>
  <c r="Q105" i="449"/>
  <c r="Q95" i="449"/>
  <c r="O84" i="449"/>
  <c r="U71" i="449"/>
  <c r="U61" i="449"/>
  <c r="O52" i="449"/>
  <c r="O42" i="449"/>
  <c r="O34" i="449"/>
  <c r="U25" i="449"/>
  <c r="R124" i="449"/>
  <c r="R84" i="449"/>
  <c r="P51" i="449"/>
  <c r="R28" i="449"/>
  <c r="R86" i="449"/>
  <c r="R197" i="449"/>
  <c r="T103" i="449"/>
  <c r="T63" i="449"/>
  <c r="R38" i="449"/>
  <c r="T23" i="449"/>
  <c r="T75" i="449"/>
  <c r="T204" i="449"/>
  <c r="P127" i="449"/>
  <c r="P95" i="449"/>
  <c r="P63" i="449"/>
  <c r="V44" i="449"/>
  <c r="V28" i="449"/>
  <c r="W136" i="449"/>
  <c r="R78" i="449"/>
  <c r="P33" i="449"/>
  <c r="R228" i="449"/>
  <c r="P229" i="449"/>
  <c r="R170" i="449"/>
  <c r="S213" i="449"/>
  <c r="S167" i="449"/>
  <c r="U146" i="449"/>
  <c r="R187" i="449"/>
  <c r="Q110" i="449"/>
  <c r="O93" i="449"/>
  <c r="Q74" i="449"/>
  <c r="S57" i="449"/>
  <c r="S43" i="449"/>
  <c r="P210" i="449"/>
  <c r="V163" i="449"/>
  <c r="V135" i="449"/>
  <c r="T122" i="449"/>
  <c r="T108" i="449"/>
  <c r="R93" i="449"/>
  <c r="T80" i="449"/>
  <c r="T222" i="449"/>
  <c r="R168" i="449"/>
  <c r="V140" i="449"/>
  <c r="O126" i="449"/>
  <c r="U115" i="449"/>
  <c r="W104" i="449"/>
  <c r="W92" i="449"/>
  <c r="Q71" i="449"/>
  <c r="O60" i="449"/>
  <c r="W50" i="449"/>
  <c r="U41" i="449"/>
  <c r="S32" i="449"/>
  <c r="T212" i="449"/>
  <c r="P123" i="449"/>
  <c r="V48" i="449"/>
  <c r="P27" i="449"/>
  <c r="V54" i="449"/>
  <c r="P174" i="449"/>
  <c r="R98" i="449"/>
  <c r="R55" i="449"/>
  <c r="V35" i="449"/>
  <c r="R221" i="449"/>
  <c r="V179" i="449"/>
  <c r="R120" i="449"/>
  <c r="R88" i="449"/>
  <c r="R57" i="449"/>
  <c r="R41" i="449"/>
  <c r="R25" i="449"/>
  <c r="R126" i="449"/>
  <c r="P61" i="449"/>
  <c r="U229" i="449"/>
  <c r="U189" i="449"/>
  <c r="U159" i="449"/>
  <c r="T195" i="449"/>
  <c r="V168" i="449"/>
  <c r="Q188" i="449"/>
  <c r="O167" i="449"/>
  <c r="V169" i="449"/>
  <c r="U128" i="449"/>
  <c r="O91" i="449"/>
  <c r="Q54" i="449"/>
  <c r="U28" i="449"/>
  <c r="R158" i="449"/>
  <c r="V119" i="449"/>
  <c r="V77" i="449"/>
  <c r="V221" i="449"/>
  <c r="W138" i="449"/>
  <c r="O114" i="449"/>
  <c r="Q103" i="449"/>
  <c r="S80" i="449"/>
  <c r="U59" i="449"/>
  <c r="S40" i="449"/>
  <c r="T180" i="449"/>
  <c r="P75" i="449"/>
  <c r="R44" i="449"/>
  <c r="T52" i="449"/>
  <c r="T95" i="449"/>
  <c r="T33" i="449"/>
  <c r="P48" i="449"/>
  <c r="V118" i="449"/>
  <c r="P55" i="449"/>
  <c r="P24" i="449"/>
  <c r="T59" i="449"/>
  <c r="S217" i="449"/>
  <c r="V223" i="449"/>
  <c r="O130" i="449"/>
  <c r="R132" i="449"/>
  <c r="P77" i="449"/>
  <c r="R34" i="449"/>
  <c r="S230" i="449"/>
  <c r="W194" i="449"/>
  <c r="S160" i="449"/>
  <c r="R200" i="449"/>
  <c r="W191" i="449"/>
  <c r="O129" i="449"/>
  <c r="S29" i="449"/>
  <c r="R67" i="449"/>
  <c r="S82" i="449"/>
  <c r="R76" i="449"/>
  <c r="R62" i="449"/>
  <c r="Q23" i="449"/>
  <c r="S218" i="449"/>
  <c r="R222" i="449"/>
  <c r="S209" i="449"/>
  <c r="Q142" i="449"/>
  <c r="S107" i="449"/>
  <c r="U72" i="449"/>
  <c r="O41" i="449"/>
  <c r="T200" i="449"/>
  <c r="V134" i="449"/>
  <c r="T92" i="449"/>
  <c r="T64" i="449"/>
  <c r="T163" i="449"/>
  <c r="U125" i="449"/>
  <c r="S92" i="449"/>
  <c r="O70" i="449"/>
  <c r="W48" i="449"/>
  <c r="O32" i="449"/>
  <c r="R116" i="449"/>
  <c r="S24" i="449"/>
  <c r="V139" i="449"/>
  <c r="R54" i="449"/>
  <c r="P198" i="449"/>
  <c r="P168" i="449"/>
  <c r="V86" i="449"/>
  <c r="P39" i="449"/>
  <c r="V124" i="449"/>
  <c r="O238" i="449"/>
  <c r="R83" i="449"/>
  <c r="R39" i="449"/>
  <c r="T106" i="449"/>
  <c r="W225" i="449"/>
  <c r="W170" i="449"/>
  <c r="U196" i="449"/>
  <c r="O151" i="449"/>
  <c r="V137" i="449"/>
  <c r="O97" i="449"/>
  <c r="S33" i="449"/>
  <c r="R142" i="449"/>
  <c r="V111" i="449"/>
  <c r="V69" i="449"/>
  <c r="T147" i="449"/>
  <c r="U107" i="449"/>
  <c r="S84" i="449"/>
  <c r="Q63" i="449"/>
  <c r="Q35" i="449"/>
  <c r="P91" i="449"/>
  <c r="V32" i="449"/>
  <c r="P206" i="449"/>
  <c r="R24" i="449"/>
  <c r="R128" i="449"/>
  <c r="R64" i="449"/>
  <c r="R137" i="449"/>
  <c r="Q245" i="449"/>
  <c r="O218" i="449"/>
  <c r="Q183" i="449"/>
  <c r="S154" i="449"/>
  <c r="T221" i="449"/>
  <c r="V190" i="449"/>
  <c r="Q237" i="449"/>
  <c r="O209" i="449"/>
  <c r="Q184" i="449"/>
  <c r="O163" i="449"/>
  <c r="W141" i="449"/>
  <c r="T158" i="449"/>
  <c r="O125" i="449"/>
  <c r="Q106" i="449"/>
  <c r="S87" i="449"/>
  <c r="U70" i="449"/>
  <c r="W53" i="449"/>
  <c r="S39" i="449"/>
  <c r="U26" i="449"/>
  <c r="V199" i="449"/>
  <c r="T153" i="449"/>
  <c r="T132" i="449"/>
  <c r="R119" i="449"/>
  <c r="P104" i="449"/>
  <c r="R91" i="449"/>
  <c r="R77" i="449"/>
  <c r="T62" i="449"/>
  <c r="V213" i="449"/>
  <c r="T162" i="449"/>
  <c r="T134" i="449"/>
  <c r="S124" i="449"/>
  <c r="Q113" i="449"/>
  <c r="Q101" i="449"/>
  <c r="S90" i="449"/>
  <c r="U79" i="449"/>
  <c r="U67" i="449"/>
  <c r="O58" i="449"/>
  <c r="S48" i="449"/>
  <c r="W38" i="449"/>
  <c r="W30" i="449"/>
  <c r="V171" i="449"/>
  <c r="R108" i="449"/>
  <c r="R68" i="449"/>
  <c r="P43" i="449"/>
  <c r="R189" i="449"/>
  <c r="T45" i="449"/>
  <c r="R130" i="449"/>
  <c r="T87" i="449"/>
  <c r="V51" i="449"/>
  <c r="R31" i="449"/>
  <c r="T164" i="449"/>
  <c r="P32" i="449"/>
  <c r="P160" i="449"/>
  <c r="R112" i="449"/>
  <c r="R80" i="449"/>
  <c r="V53" i="449"/>
  <c r="V37" i="449"/>
  <c r="L22" i="449"/>
  <c r="R118" i="449"/>
  <c r="T53" i="449"/>
  <c r="U232" i="449"/>
  <c r="U171" i="449"/>
  <c r="P211" i="449"/>
  <c r="W221" i="449"/>
  <c r="W175" i="449"/>
  <c r="T229" i="449"/>
  <c r="W99" i="449"/>
  <c r="W47" i="449"/>
  <c r="R177" i="449"/>
  <c r="V113" i="449"/>
  <c r="O241" i="449"/>
  <c r="S130" i="449"/>
  <c r="W108" i="449"/>
  <c r="S86" i="449"/>
  <c r="W44" i="449"/>
  <c r="U27" i="449"/>
  <c r="V56" i="449"/>
  <c r="O243" i="449"/>
  <c r="V43" i="449"/>
  <c r="V23" i="449"/>
  <c r="P47" i="449"/>
  <c r="T36" i="449"/>
  <c r="Q80" i="449"/>
  <c r="P85" i="449"/>
  <c r="T241" i="449"/>
  <c r="S212" i="449"/>
  <c r="W182" i="449"/>
  <c r="S148" i="449"/>
  <c r="V216" i="449"/>
  <c r="R190" i="449"/>
  <c r="T227" i="449"/>
  <c r="S205" i="449"/>
  <c r="W183" i="449"/>
  <c r="O159" i="449"/>
  <c r="Q138" i="449"/>
  <c r="R156" i="449"/>
  <c r="U120" i="449"/>
  <c r="W103" i="449"/>
  <c r="U86" i="449"/>
  <c r="S67" i="449"/>
  <c r="W51" i="449"/>
  <c r="W37" i="449"/>
  <c r="U24" i="449"/>
  <c r="T192" i="449"/>
  <c r="T152" i="449"/>
  <c r="V129" i="449"/>
  <c r="R117" i="449"/>
  <c r="V103" i="449"/>
  <c r="P88" i="449"/>
  <c r="R75" i="449"/>
  <c r="R61" i="449"/>
  <c r="P200" i="449"/>
  <c r="V157" i="449"/>
  <c r="O134" i="449"/>
  <c r="O122" i="449"/>
  <c r="U111" i="449"/>
  <c r="S100" i="449"/>
  <c r="W88" i="449"/>
  <c r="O78" i="449"/>
  <c r="Q67" i="449"/>
  <c r="S56" i="449"/>
  <c r="Q47" i="449"/>
  <c r="S38" i="449"/>
  <c r="Q29" i="449"/>
  <c r="V159" i="449"/>
  <c r="P107" i="449"/>
  <c r="R60" i="449"/>
  <c r="V40" i="449"/>
  <c r="T156" i="449"/>
  <c r="V39" i="449"/>
  <c r="T127" i="449"/>
  <c r="R82" i="449"/>
  <c r="R47" i="449"/>
  <c r="R30" i="449"/>
  <c r="T157" i="449"/>
  <c r="V31" i="449"/>
  <c r="R155" i="449"/>
  <c r="P111" i="449"/>
  <c r="P79" i="449"/>
  <c r="V52" i="449"/>
  <c r="V36" i="449"/>
  <c r="P214" i="449"/>
  <c r="V116" i="449"/>
  <c r="R50" i="449"/>
  <c r="S23" i="449"/>
  <c r="S132" i="449"/>
  <c r="O66" i="449"/>
  <c r="Q37" i="449"/>
  <c r="R100" i="449"/>
  <c r="T131" i="449"/>
  <c r="T119" i="449"/>
  <c r="R46" i="449"/>
  <c r="T141" i="449"/>
  <c r="P144" i="449"/>
  <c r="R72" i="449"/>
  <c r="R33" i="449"/>
  <c r="V108" i="449"/>
  <c r="O206" i="449"/>
  <c r="O142" i="449"/>
  <c r="R180" i="449"/>
  <c r="Q200" i="449"/>
  <c r="O155" i="449"/>
  <c r="S117" i="449"/>
  <c r="U80" i="449"/>
  <c r="S63" i="449"/>
  <c r="W33" i="449"/>
  <c r="W239" i="449"/>
  <c r="R143" i="449"/>
  <c r="V127" i="449"/>
  <c r="R99" i="449"/>
  <c r="P72" i="449"/>
  <c r="R191" i="449"/>
  <c r="R152" i="449"/>
  <c r="U119" i="449"/>
  <c r="W96" i="449"/>
  <c r="U75" i="449"/>
  <c r="S54" i="449"/>
  <c r="U35" i="449"/>
  <c r="V142" i="449"/>
  <c r="R92" i="449"/>
  <c r="R94" i="449"/>
  <c r="R114" i="449"/>
  <c r="T71" i="449"/>
  <c r="R110" i="449"/>
  <c r="V138" i="449"/>
  <c r="V70" i="449"/>
  <c r="P31" i="449"/>
  <c r="R102" i="449"/>
  <c r="V206" i="449"/>
  <c r="U46" i="449"/>
  <c r="V181" i="449"/>
  <c r="U43" i="449"/>
  <c r="T111" i="449"/>
  <c r="V45" i="449"/>
  <c r="R240" i="449"/>
  <c r="W206" i="449"/>
  <c r="Q177" i="449"/>
  <c r="U147" i="449"/>
  <c r="T211" i="449"/>
  <c r="T185" i="449"/>
  <c r="T226" i="449"/>
  <c r="U200" i="449"/>
  <c r="Q180" i="449"/>
  <c r="U158" i="449"/>
  <c r="P233" i="449"/>
  <c r="P147" i="449"/>
  <c r="Q120" i="449"/>
  <c r="U100" i="449"/>
  <c r="Q84" i="449"/>
  <c r="Q66" i="449"/>
  <c r="U48" i="449"/>
  <c r="U36" i="449"/>
  <c r="P178" i="449"/>
  <c r="P148" i="449"/>
  <c r="R129" i="449"/>
  <c r="T114" i="449"/>
  <c r="R101" i="449"/>
  <c r="V87" i="449"/>
  <c r="T72" i="449"/>
  <c r="V59" i="449"/>
  <c r="T198" i="449"/>
  <c r="R153" i="449"/>
  <c r="U121" i="449"/>
  <c r="U109" i="449"/>
  <c r="Q99" i="449"/>
  <c r="S88" i="449"/>
  <c r="O76" i="449"/>
  <c r="O56" i="449"/>
  <c r="Q45" i="449"/>
  <c r="W28" i="449"/>
  <c r="V143" i="449"/>
  <c r="P59" i="449"/>
  <c r="R36" i="449"/>
  <c r="V38" i="449"/>
  <c r="T79" i="449"/>
  <c r="V27" i="449"/>
  <c r="P25" i="449"/>
  <c r="R104" i="449"/>
  <c r="R49" i="449"/>
  <c r="P161" i="449"/>
  <c r="R42" i="449"/>
  <c r="O138" i="449"/>
  <c r="V85" i="449"/>
  <c r="U63" i="449"/>
  <c r="P35" i="449"/>
  <c r="T25" i="449"/>
  <c r="V102" i="449"/>
  <c r="T140" i="449"/>
  <c r="V245" i="449"/>
  <c r="Q201" i="449"/>
  <c r="T179" i="449"/>
  <c r="O175" i="449"/>
  <c r="T210" i="449"/>
  <c r="W113" i="449"/>
  <c r="W59" i="449"/>
  <c r="R169" i="449"/>
  <c r="T124" i="449"/>
  <c r="V97" i="449"/>
  <c r="S240" i="449"/>
  <c r="O118" i="449"/>
  <c r="S96" i="449"/>
  <c r="O74" i="449"/>
  <c r="W52" i="449"/>
  <c r="O26" i="449"/>
  <c r="R52" i="449"/>
  <c r="P93" i="449"/>
  <c r="R66" i="449"/>
  <c r="V211" i="449"/>
  <c r="R96" i="449"/>
  <c r="V29" i="449"/>
  <c r="AI21" i="447"/>
  <c r="AM17" i="447"/>
  <c r="AI21" i="342"/>
  <c r="Q17" i="452"/>
  <c r="O17" i="452"/>
  <c r="O18" i="447"/>
  <c r="Q18" i="447"/>
  <c r="BL18" i="447"/>
  <c r="AY18" i="447"/>
  <c r="Z22" i="450"/>
  <c r="AB11" i="445"/>
  <c r="AP17" i="446"/>
  <c r="AV17" i="446"/>
  <c r="AS17" i="446"/>
  <c r="AR21" i="443"/>
  <c r="AR21" i="446"/>
  <c r="BR15" i="444"/>
  <c r="AB12" i="446"/>
  <c r="AS21" i="447"/>
  <c r="AI21" i="445"/>
  <c r="AB12" i="444"/>
  <c r="BL15" i="443"/>
  <c r="AO21" i="445"/>
  <c r="AT17" i="342"/>
  <c r="BO15" i="342"/>
  <c r="BL16" i="446"/>
  <c r="AQ17" i="446"/>
  <c r="AS21" i="444"/>
  <c r="BL15" i="446"/>
  <c r="AO17" i="445"/>
  <c r="AW17" i="444"/>
  <c r="AB11" i="342"/>
  <c r="Z22" i="451"/>
  <c r="BO15" i="446"/>
  <c r="W238" i="454"/>
  <c r="R239" i="454"/>
  <c r="U216" i="454"/>
  <c r="S199" i="454"/>
  <c r="R227" i="454"/>
  <c r="U201" i="454"/>
  <c r="Q181" i="454"/>
  <c r="O164" i="454"/>
  <c r="Q147" i="454"/>
  <c r="O130" i="454"/>
  <c r="T205" i="454"/>
  <c r="T174" i="454"/>
  <c r="T147" i="454"/>
  <c r="R123" i="454"/>
  <c r="P102" i="454"/>
  <c r="T80" i="454"/>
  <c r="R59" i="454"/>
  <c r="T42" i="454"/>
  <c r="T26" i="454"/>
  <c r="V218" i="454"/>
  <c r="O245" i="454"/>
  <c r="P191" i="454"/>
  <c r="Q158" i="454"/>
  <c r="W127" i="454"/>
  <c r="U190" i="454"/>
  <c r="S212" i="454"/>
  <c r="O167" i="454"/>
  <c r="R157" i="454"/>
  <c r="P127" i="454"/>
  <c r="U105" i="454"/>
  <c r="S84" i="454"/>
  <c r="P63" i="454"/>
  <c r="U41" i="454"/>
  <c r="R224" i="454"/>
  <c r="P168" i="454"/>
  <c r="S175" i="454"/>
  <c r="W137" i="454"/>
  <c r="V112" i="454"/>
  <c r="S91" i="454"/>
  <c r="Q70" i="454"/>
  <c r="V48" i="454"/>
  <c r="S27" i="454"/>
  <c r="P163" i="454"/>
  <c r="U114" i="454"/>
  <c r="U82" i="454"/>
  <c r="U50" i="454"/>
  <c r="V149" i="454"/>
  <c r="R106" i="454"/>
  <c r="R74" i="454"/>
  <c r="R42" i="454"/>
  <c r="T129" i="454"/>
  <c r="Q97" i="454"/>
  <c r="Q65" i="454"/>
  <c r="Q33" i="454"/>
  <c r="T121" i="454"/>
  <c r="T89" i="454"/>
  <c r="T57" i="454"/>
  <c r="T25" i="454"/>
  <c r="R234" i="454"/>
  <c r="P226" i="454"/>
  <c r="W207" i="454"/>
  <c r="V236" i="454"/>
  <c r="O208" i="454"/>
  <c r="U181" i="454"/>
  <c r="S160" i="454"/>
  <c r="W142" i="454"/>
  <c r="T228" i="454"/>
  <c r="O187" i="454"/>
  <c r="O155" i="454"/>
  <c r="T128" i="454"/>
  <c r="T102" i="454"/>
  <c r="P76" i="454"/>
  <c r="T54" i="454"/>
  <c r="R35" i="454"/>
  <c r="Q234" i="454"/>
  <c r="U195" i="454"/>
  <c r="V203" i="454"/>
  <c r="T159" i="454"/>
  <c r="O232" i="454"/>
  <c r="P182" i="454"/>
  <c r="Q184" i="454"/>
  <c r="V190" i="454"/>
  <c r="R134" i="454"/>
  <c r="P111" i="454"/>
  <c r="P85" i="454"/>
  <c r="S58" i="454"/>
  <c r="S36" i="454"/>
  <c r="P195" i="454"/>
  <c r="P223" i="454"/>
  <c r="W147" i="454"/>
  <c r="Q118" i="454"/>
  <c r="Q92" i="454"/>
  <c r="S65" i="454"/>
  <c r="S43" i="454"/>
  <c r="P207" i="454"/>
  <c r="V139" i="454"/>
  <c r="Q91" i="454"/>
  <c r="U58" i="454"/>
  <c r="P150" i="454"/>
  <c r="O99" i="454"/>
  <c r="R66" i="454"/>
  <c r="O27" i="454"/>
  <c r="Q113" i="454"/>
  <c r="W74" i="454"/>
  <c r="Q41" i="454"/>
  <c r="O122" i="454"/>
  <c r="O82" i="454"/>
  <c r="T49" i="454"/>
  <c r="U208" i="454"/>
  <c r="T187" i="454"/>
  <c r="T38" i="454"/>
  <c r="P183" i="454"/>
  <c r="U63" i="454"/>
  <c r="V96" i="454"/>
  <c r="Q59" i="454"/>
  <c r="Q81" i="454"/>
  <c r="T229" i="454"/>
  <c r="S225" i="454"/>
  <c r="Q204" i="454"/>
  <c r="R235" i="454"/>
  <c r="S202" i="454"/>
  <c r="U177" i="454"/>
  <c r="O160" i="454"/>
  <c r="Q139" i="454"/>
  <c r="U227" i="454"/>
  <c r="S181" i="454"/>
  <c r="V154" i="454"/>
  <c r="P124" i="454"/>
  <c r="R97" i="454"/>
  <c r="R75" i="454"/>
  <c r="R51" i="454"/>
  <c r="T34" i="454"/>
  <c r="V227" i="454"/>
  <c r="V194" i="454"/>
  <c r="W192" i="454"/>
  <c r="T151" i="454"/>
  <c r="T230" i="454"/>
  <c r="P174" i="454"/>
  <c r="O183" i="454"/>
  <c r="R169" i="454"/>
  <c r="R133" i="454"/>
  <c r="S106" i="454"/>
  <c r="U79" i="454"/>
  <c r="U57" i="454"/>
  <c r="U31" i="454"/>
  <c r="P194" i="454"/>
  <c r="Q205" i="454"/>
  <c r="W145" i="454"/>
  <c r="S113" i="454"/>
  <c r="V86" i="454"/>
  <c r="V64" i="454"/>
  <c r="V38" i="454"/>
  <c r="O206" i="454"/>
  <c r="Q123" i="454"/>
  <c r="U90" i="454"/>
  <c r="Q51" i="454"/>
  <c r="U138" i="454"/>
  <c r="R98" i="454"/>
  <c r="O59" i="454"/>
  <c r="R26" i="454"/>
  <c r="W106" i="454"/>
  <c r="Q73" i="454"/>
  <c r="W34" i="454"/>
  <c r="O114" i="454"/>
  <c r="T81" i="454"/>
  <c r="O42" i="454"/>
  <c r="P229" i="454"/>
  <c r="S221" i="454"/>
  <c r="W203" i="454"/>
  <c r="U229" i="454"/>
  <c r="R196" i="454"/>
  <c r="W176" i="454"/>
  <c r="O156" i="454"/>
  <c r="S138" i="454"/>
  <c r="Q217" i="454"/>
  <c r="P180" i="454"/>
  <c r="P148" i="454"/>
  <c r="T118" i="454"/>
  <c r="T96" i="454"/>
  <c r="T70" i="454"/>
  <c r="T50" i="454"/>
  <c r="R31" i="454"/>
  <c r="S226" i="454"/>
  <c r="S187" i="454"/>
  <c r="T183" i="454"/>
  <c r="Q150" i="454"/>
  <c r="W216" i="454"/>
  <c r="P173" i="454"/>
  <c r="Q176" i="454"/>
  <c r="U168" i="454"/>
  <c r="U127" i="454"/>
  <c r="P101" i="454"/>
  <c r="P79" i="454"/>
  <c r="P53" i="454"/>
  <c r="P31" i="454"/>
  <c r="R179" i="454"/>
  <c r="V197" i="454"/>
  <c r="W139" i="454"/>
  <c r="Q108" i="454"/>
  <c r="Q86" i="454"/>
  <c r="Q60" i="454"/>
  <c r="Q38" i="454"/>
  <c r="R172" i="454"/>
  <c r="U122" i="454"/>
  <c r="Q83" i="454"/>
  <c r="Q43" i="454"/>
  <c r="U136" i="454"/>
  <c r="O91" i="454"/>
  <c r="R58" i="454"/>
  <c r="U152" i="454"/>
  <c r="Q105" i="454"/>
  <c r="W66" i="454"/>
  <c r="W26" i="454"/>
  <c r="T113" i="454"/>
  <c r="O74" i="454"/>
  <c r="T41" i="454"/>
  <c r="U185" i="454"/>
  <c r="P129" i="454"/>
  <c r="V202" i="454"/>
  <c r="V191" i="454"/>
  <c r="R209" i="454"/>
  <c r="Q44" i="454"/>
  <c r="U26" i="454"/>
  <c r="W42" i="454"/>
  <c r="T246" i="454"/>
  <c r="U220" i="454"/>
  <c r="W199" i="454"/>
  <c r="V222" i="454"/>
  <c r="T195" i="454"/>
  <c r="Q173" i="454"/>
  <c r="U155" i="454"/>
  <c r="W134" i="454"/>
  <c r="S216" i="454"/>
  <c r="R175" i="454"/>
  <c r="T142" i="454"/>
  <c r="P118" i="454"/>
  <c r="P92" i="454"/>
  <c r="P70" i="454"/>
  <c r="R47" i="454"/>
  <c r="T30" i="454"/>
  <c r="U219" i="454"/>
  <c r="S228" i="454"/>
  <c r="Q182" i="454"/>
  <c r="T143" i="454"/>
  <c r="P215" i="454"/>
  <c r="O229" i="454"/>
  <c r="O175" i="454"/>
  <c r="R158" i="454"/>
  <c r="S122" i="454"/>
  <c r="S100" i="454"/>
  <c r="S74" i="454"/>
  <c r="S52" i="454"/>
  <c r="S26" i="454"/>
  <c r="T178" i="454"/>
  <c r="R177" i="454"/>
  <c r="W131" i="454"/>
  <c r="S107" i="454"/>
  <c r="S81" i="454"/>
  <c r="S59" i="454"/>
  <c r="S33" i="454"/>
  <c r="V171" i="454"/>
  <c r="Q115" i="454"/>
  <c r="Q75" i="454"/>
  <c r="U42" i="454"/>
  <c r="O123" i="454"/>
  <c r="R90" i="454"/>
  <c r="O51" i="454"/>
  <c r="V151" i="454"/>
  <c r="W98" i="454"/>
  <c r="W58" i="454"/>
  <c r="Q25" i="454"/>
  <c r="O106" i="454"/>
  <c r="T73" i="454"/>
  <c r="O34" i="454"/>
  <c r="R245" i="454"/>
  <c r="P237" i="454"/>
  <c r="R55" i="454"/>
  <c r="O128" i="454"/>
  <c r="U89" i="454"/>
  <c r="V118" i="454"/>
  <c r="U98" i="454"/>
  <c r="W114" i="454"/>
  <c r="U243" i="454"/>
  <c r="S245" i="454"/>
  <c r="O217" i="454"/>
  <c r="W195" i="454"/>
  <c r="P222" i="454"/>
  <c r="S190" i="454"/>
  <c r="W172" i="454"/>
  <c r="O152" i="454"/>
  <c r="S134" i="454"/>
  <c r="R207" i="454"/>
  <c r="R168" i="454"/>
  <c r="U140" i="454"/>
  <c r="R113" i="454"/>
  <c r="R91" i="454"/>
  <c r="R65" i="454"/>
  <c r="T46" i="454"/>
  <c r="R27" i="454"/>
  <c r="U211" i="454"/>
  <c r="Q227" i="454"/>
  <c r="T175" i="454"/>
  <c r="Q142" i="454"/>
  <c r="R203" i="454"/>
  <c r="W228" i="454"/>
  <c r="Q168" i="454"/>
  <c r="R150" i="454"/>
  <c r="U121" i="454"/>
  <c r="U95" i="454"/>
  <c r="U73" i="454"/>
  <c r="U47" i="454"/>
  <c r="U25" i="454"/>
  <c r="O169" i="454"/>
  <c r="R163" i="454"/>
  <c r="W129" i="454"/>
  <c r="V102" i="454"/>
  <c r="V80" i="454"/>
  <c r="V54" i="454"/>
  <c r="V32" i="454"/>
  <c r="T164" i="454"/>
  <c r="Q107" i="454"/>
  <c r="U74" i="454"/>
  <c r="Q35" i="454"/>
  <c r="R122" i="454"/>
  <c r="O83" i="454"/>
  <c r="R50" i="454"/>
  <c r="P130" i="454"/>
  <c r="W90" i="454"/>
  <c r="Q57" i="454"/>
  <c r="O145" i="454"/>
  <c r="T105" i="454"/>
  <c r="O66" i="454"/>
  <c r="T33" i="454"/>
  <c r="P209" i="454"/>
  <c r="P161" i="454"/>
  <c r="P235" i="454"/>
  <c r="R193" i="454"/>
  <c r="P37" i="454"/>
  <c r="V70" i="454"/>
  <c r="O107" i="454"/>
  <c r="U130" i="454"/>
  <c r="Q243" i="454"/>
  <c r="R240" i="454"/>
  <c r="U212" i="454"/>
  <c r="O195" i="454"/>
  <c r="V215" i="454"/>
  <c r="U189" i="454"/>
  <c r="W168" i="454"/>
  <c r="Q151" i="454"/>
  <c r="S130" i="454"/>
  <c r="T196" i="454"/>
  <c r="W167" i="454"/>
  <c r="W135" i="454"/>
  <c r="T112" i="454"/>
  <c r="T86" i="454"/>
  <c r="T64" i="454"/>
  <c r="R43" i="454"/>
  <c r="R23" i="454"/>
  <c r="V210" i="454"/>
  <c r="O214" i="454"/>
  <c r="Q174" i="454"/>
  <c r="T135" i="454"/>
  <c r="R201" i="454"/>
  <c r="Q213" i="454"/>
  <c r="O225" i="454"/>
  <c r="R149" i="454"/>
  <c r="P117" i="454"/>
  <c r="P95" i="454"/>
  <c r="P69" i="454"/>
  <c r="P47" i="454"/>
  <c r="W230" i="454"/>
  <c r="U160" i="454"/>
  <c r="W161" i="454"/>
  <c r="Q124" i="454"/>
  <c r="Q102" i="454"/>
  <c r="Q76" i="454"/>
  <c r="Q54" i="454"/>
  <c r="Q28" i="454"/>
  <c r="P154" i="454"/>
  <c r="U106" i="454"/>
  <c r="Q67" i="454"/>
  <c r="U34" i="454"/>
  <c r="O115" i="454"/>
  <c r="R82" i="454"/>
  <c r="O43" i="454"/>
  <c r="W122" i="454"/>
  <c r="Q89" i="454"/>
  <c r="W50" i="454"/>
  <c r="P142" i="454"/>
  <c r="O98" i="454"/>
  <c r="T65" i="454"/>
  <c r="O26" i="454"/>
  <c r="Q235" i="454"/>
  <c r="W164" i="454"/>
  <c r="R107" i="454"/>
  <c r="O204" i="454"/>
  <c r="R141" i="454"/>
  <c r="Q226" i="454"/>
  <c r="V240" i="454"/>
  <c r="O67" i="454"/>
  <c r="O90" i="454"/>
  <c r="Q239" i="454"/>
  <c r="S233" i="454"/>
  <c r="Q212" i="454"/>
  <c r="P246" i="454"/>
  <c r="Q215" i="454"/>
  <c r="O186" i="454"/>
  <c r="S168" i="454"/>
  <c r="U147" i="454"/>
  <c r="O239" i="454"/>
  <c r="Q195" i="454"/>
  <c r="Q162" i="454"/>
  <c r="R135" i="454"/>
  <c r="P108" i="454"/>
  <c r="P86" i="454"/>
  <c r="P60" i="454"/>
  <c r="R39" i="454"/>
  <c r="L22" i="454"/>
  <c r="U203" i="454"/>
  <c r="U213" i="454"/>
  <c r="T167" i="454"/>
  <c r="Q134" i="454"/>
  <c r="O191" i="454"/>
  <c r="V195" i="454"/>
  <c r="P218" i="454"/>
  <c r="R142" i="454"/>
  <c r="S116" i="454"/>
  <c r="S90" i="454"/>
  <c r="S68" i="454"/>
  <c r="S42" i="454"/>
  <c r="P210" i="454"/>
  <c r="P159" i="454"/>
  <c r="W155" i="454"/>
  <c r="S123" i="454"/>
  <c r="S97" i="454"/>
  <c r="S75" i="454"/>
  <c r="S49" i="454"/>
  <c r="M22" i="454"/>
  <c r="T153" i="454"/>
  <c r="Q99" i="454"/>
  <c r="U66" i="454"/>
  <c r="Q27" i="454"/>
  <c r="R114" i="454"/>
  <c r="O75" i="454"/>
  <c r="O35" i="454"/>
  <c r="Q121" i="454"/>
  <c r="W82" i="454"/>
  <c r="Q49" i="454"/>
  <c r="P131" i="454"/>
  <c r="T97" i="454"/>
  <c r="O58" i="454"/>
  <c r="U232" i="454"/>
  <c r="Q143" i="454"/>
  <c r="R81" i="454"/>
  <c r="Q166" i="454"/>
  <c r="U111" i="454"/>
  <c r="W153" i="454"/>
  <c r="V143" i="454"/>
  <c r="R34" i="454"/>
  <c r="O50" i="454"/>
  <c r="AO17" i="446"/>
  <c r="AR17" i="444"/>
  <c r="AB12" i="443"/>
  <c r="AR17" i="445"/>
  <c r="AT17" i="444"/>
  <c r="AA19" i="452"/>
  <c r="R237" i="452"/>
  <c r="Q211" i="452"/>
  <c r="U185" i="452"/>
  <c r="O160" i="452"/>
  <c r="S134" i="452"/>
  <c r="W108" i="452"/>
  <c r="Q83" i="452"/>
  <c r="U57" i="452"/>
  <c r="O32" i="452"/>
  <c r="R221" i="452"/>
  <c r="W181" i="452"/>
  <c r="R142" i="452"/>
  <c r="P103" i="452"/>
  <c r="V63" i="452"/>
  <c r="Q24" i="452"/>
  <c r="W211" i="452"/>
  <c r="R172" i="452"/>
  <c r="P133" i="452"/>
  <c r="V93" i="452"/>
  <c r="Q54" i="452"/>
  <c r="V233" i="452"/>
  <c r="V169" i="452"/>
  <c r="V105" i="452"/>
  <c r="V41" i="452"/>
  <c r="W167" i="452"/>
  <c r="U52" i="452"/>
  <c r="V212" i="452"/>
  <c r="S189" i="452"/>
  <c r="W63" i="452"/>
  <c r="P36" i="452"/>
  <c r="P99" i="452"/>
  <c r="T141" i="452"/>
  <c r="S86" i="452"/>
  <c r="P216" i="452"/>
  <c r="V49" i="452"/>
  <c r="P115" i="452"/>
  <c r="U233" i="452"/>
  <c r="O208" i="452"/>
  <c r="S182" i="452"/>
  <c r="W156" i="452"/>
  <c r="Q131" i="452"/>
  <c r="U105" i="452"/>
  <c r="O80" i="452"/>
  <c r="S54" i="452"/>
  <c r="W28" i="452"/>
  <c r="Q216" i="452"/>
  <c r="V176" i="452"/>
  <c r="O137" i="452"/>
  <c r="T97" i="452"/>
  <c r="P58" i="452"/>
  <c r="O244" i="452"/>
  <c r="V206" i="452"/>
  <c r="O167" i="452"/>
  <c r="T127" i="452"/>
  <c r="P88" i="452"/>
  <c r="U48" i="452"/>
  <c r="V225" i="452"/>
  <c r="V161" i="452"/>
  <c r="V97" i="452"/>
  <c r="V33" i="452"/>
  <c r="P150" i="452"/>
  <c r="W39" i="452"/>
  <c r="T197" i="452"/>
  <c r="T166" i="452"/>
  <c r="U44" i="452"/>
  <c r="Q162" i="452"/>
  <c r="W73" i="452"/>
  <c r="S79" i="452"/>
  <c r="S230" i="452"/>
  <c r="W204" i="452"/>
  <c r="Q179" i="452"/>
  <c r="U153" i="452"/>
  <c r="O128" i="452"/>
  <c r="S102" i="452"/>
  <c r="W76" i="452"/>
  <c r="Q51" i="452"/>
  <c r="U25" i="452"/>
  <c r="U210" i="452"/>
  <c r="S171" i="452"/>
  <c r="T132" i="452"/>
  <c r="R93" i="452"/>
  <c r="W53" i="452"/>
  <c r="O240" i="452"/>
  <c r="S201" i="452"/>
  <c r="T162" i="452"/>
  <c r="R123" i="452"/>
  <c r="W83" i="452"/>
  <c r="R44" i="452"/>
  <c r="V217" i="452"/>
  <c r="V153" i="452"/>
  <c r="V89" i="452"/>
  <c r="V25" i="452"/>
  <c r="V139" i="452"/>
  <c r="L22" i="452"/>
  <c r="U156" i="452"/>
  <c r="P156" i="452"/>
  <c r="R32" i="452"/>
  <c r="P83" i="452"/>
  <c r="S53" i="452"/>
  <c r="U137" i="452"/>
  <c r="S107" i="452"/>
  <c r="W242" i="452"/>
  <c r="T75" i="452"/>
  <c r="Q227" i="452"/>
  <c r="U201" i="452"/>
  <c r="O176" i="452"/>
  <c r="S150" i="452"/>
  <c r="W124" i="452"/>
  <c r="Q99" i="452"/>
  <c r="U73" i="452"/>
  <c r="O48" i="452"/>
  <c r="Q246" i="452"/>
  <c r="R206" i="452"/>
  <c r="P167" i="452"/>
  <c r="V127" i="452"/>
  <c r="Q88" i="452"/>
  <c r="V48" i="452"/>
  <c r="O236" i="452"/>
  <c r="P197" i="452"/>
  <c r="V157" i="452"/>
  <c r="Q118" i="452"/>
  <c r="V78" i="452"/>
  <c r="O39" i="452"/>
  <c r="V209" i="452"/>
  <c r="V145" i="452"/>
  <c r="V81" i="452"/>
  <c r="W238" i="452"/>
  <c r="P123" i="452"/>
  <c r="T235" i="452"/>
  <c r="V116" i="452"/>
  <c r="S135" i="452"/>
  <c r="O241" i="452"/>
  <c r="P220" i="452"/>
  <c r="S183" i="452"/>
  <c r="R241" i="452"/>
  <c r="Q163" i="452"/>
  <c r="T225" i="452"/>
  <c r="R29" i="452"/>
  <c r="R59" i="452"/>
  <c r="P65" i="452"/>
  <c r="R178" i="452"/>
  <c r="O224" i="452"/>
  <c r="S198" i="452"/>
  <c r="W172" i="452"/>
  <c r="Q147" i="452"/>
  <c r="U121" i="452"/>
  <c r="O96" i="452"/>
  <c r="S70" i="452"/>
  <c r="W44" i="452"/>
  <c r="V240" i="452"/>
  <c r="O201" i="452"/>
  <c r="T161" i="452"/>
  <c r="P122" i="452"/>
  <c r="U82" i="452"/>
  <c r="S43" i="452"/>
  <c r="O231" i="452"/>
  <c r="T191" i="452"/>
  <c r="P152" i="452"/>
  <c r="U112" i="452"/>
  <c r="S73" i="452"/>
  <c r="T34" i="452"/>
  <c r="V201" i="452"/>
  <c r="V137" i="452"/>
  <c r="V73" i="452"/>
  <c r="T222" i="452"/>
  <c r="S109" i="452"/>
  <c r="T221" i="452"/>
  <c r="V76" i="452"/>
  <c r="T125" i="452"/>
  <c r="S175" i="452"/>
  <c r="T133" i="452"/>
  <c r="S111" i="452"/>
  <c r="W188" i="452"/>
  <c r="Q35" i="452"/>
  <c r="T68" i="452"/>
  <c r="T98" i="452"/>
  <c r="U180" i="452"/>
  <c r="T91" i="452"/>
  <c r="W220" i="452"/>
  <c r="Q195" i="452"/>
  <c r="U169" i="452"/>
  <c r="O144" i="452"/>
  <c r="S118" i="452"/>
  <c r="W92" i="452"/>
  <c r="Q67" i="452"/>
  <c r="U41" i="452"/>
  <c r="S235" i="452"/>
  <c r="T196" i="452"/>
  <c r="R157" i="452"/>
  <c r="W117" i="452"/>
  <c r="R78" i="452"/>
  <c r="P39" i="452"/>
  <c r="T226" i="452"/>
  <c r="R187" i="452"/>
  <c r="W147" i="452"/>
  <c r="R108" i="452"/>
  <c r="P69" i="452"/>
  <c r="V29" i="452"/>
  <c r="V193" i="452"/>
  <c r="V129" i="452"/>
  <c r="V65" i="452"/>
  <c r="W209" i="452"/>
  <c r="T94" i="452"/>
  <c r="R209" i="452"/>
  <c r="U28" i="452"/>
  <c r="R104" i="452"/>
  <c r="Q138" i="452"/>
  <c r="Q42" i="452"/>
  <c r="R65" i="452"/>
  <c r="S214" i="452"/>
  <c r="W60" i="452"/>
  <c r="U146" i="452"/>
  <c r="S137" i="452"/>
  <c r="V113" i="452"/>
  <c r="U243" i="452"/>
  <c r="R245" i="452"/>
  <c r="U217" i="452"/>
  <c r="O192" i="452"/>
  <c r="S166" i="452"/>
  <c r="W140" i="452"/>
  <c r="Q115" i="452"/>
  <c r="U89" i="452"/>
  <c r="O64" i="452"/>
  <c r="S38" i="452"/>
  <c r="P231" i="452"/>
  <c r="V191" i="452"/>
  <c r="Q152" i="452"/>
  <c r="V112" i="452"/>
  <c r="O73" i="452"/>
  <c r="T33" i="452"/>
  <c r="V221" i="452"/>
  <c r="Q182" i="452"/>
  <c r="V142" i="452"/>
  <c r="O103" i="452"/>
  <c r="T63" i="452"/>
  <c r="P24" i="452"/>
  <c r="V185" i="452"/>
  <c r="V121" i="452"/>
  <c r="V57" i="452"/>
  <c r="P193" i="452"/>
  <c r="W81" i="452"/>
  <c r="R194" i="452"/>
  <c r="Q234" i="452"/>
  <c r="P94" i="452"/>
  <c r="T110" i="452"/>
  <c r="V195" i="452"/>
  <c r="T27" i="452"/>
  <c r="O112" i="452"/>
  <c r="P186" i="452"/>
  <c r="U176" i="452"/>
  <c r="V177" i="452"/>
  <c r="S207" i="452"/>
  <c r="O17" i="454"/>
  <c r="Q17" i="454"/>
  <c r="X22" i="450"/>
  <c r="N247" i="450" s="1"/>
  <c r="P14" i="453"/>
  <c r="T17" i="430"/>
  <c r="V22" i="453"/>
  <c r="T17" i="452"/>
  <c r="U17" i="448"/>
  <c r="W17" i="454"/>
  <c r="U17" i="454"/>
  <c r="W17" i="399"/>
  <c r="O17" i="399"/>
  <c r="X19" i="399"/>
  <c r="Z22" i="399"/>
  <c r="M122" i="399" s="1"/>
  <c r="M246" i="450"/>
  <c r="M238" i="450"/>
  <c r="M245" i="450"/>
  <c r="M237" i="450"/>
  <c r="M226" i="450"/>
  <c r="M218" i="450"/>
  <c r="M210" i="450"/>
  <c r="M229" i="450"/>
  <c r="M221" i="450"/>
  <c r="M213" i="450"/>
  <c r="M205" i="450"/>
  <c r="M198" i="450"/>
  <c r="M190" i="450"/>
  <c r="M182" i="450"/>
  <c r="M199" i="450"/>
  <c r="M191" i="450"/>
  <c r="M183" i="450"/>
  <c r="M175" i="450"/>
  <c r="M171" i="450"/>
  <c r="M163" i="450"/>
  <c r="M168" i="450"/>
  <c r="M157" i="450"/>
  <c r="M149" i="450"/>
  <c r="M142" i="450"/>
  <c r="M134" i="450"/>
  <c r="M158" i="450"/>
  <c r="M137" i="450"/>
  <c r="M130" i="450"/>
  <c r="M122" i="450"/>
  <c r="M110" i="450"/>
  <c r="M102" i="450"/>
  <c r="M94" i="450"/>
  <c r="M86" i="450"/>
  <c r="M152" i="450"/>
  <c r="M133" i="450"/>
  <c r="M117" i="450"/>
  <c r="M93" i="450"/>
  <c r="M170" i="450"/>
  <c r="M99" i="450"/>
  <c r="M77" i="450"/>
  <c r="M69" i="450"/>
  <c r="M61" i="450"/>
  <c r="M54" i="450"/>
  <c r="M46" i="450"/>
  <c r="M38" i="450"/>
  <c r="M30" i="450"/>
  <c r="M162" i="450"/>
  <c r="M115" i="450"/>
  <c r="M89" i="450"/>
  <c r="M87" i="450"/>
  <c r="M35" i="450"/>
  <c r="M72" i="450"/>
  <c r="M41" i="450"/>
  <c r="M47" i="450"/>
  <c r="M78" i="450"/>
  <c r="M53" i="450"/>
  <c r="M244" i="450"/>
  <c r="M243" i="450"/>
  <c r="M235" i="450"/>
  <c r="M216" i="450"/>
  <c r="M227" i="450"/>
  <c r="M219" i="450"/>
  <c r="M204" i="450"/>
  <c r="M188" i="450"/>
  <c r="M197" i="450"/>
  <c r="M181" i="450"/>
  <c r="M169" i="450"/>
  <c r="M161" i="450"/>
  <c r="M155" i="450"/>
  <c r="M140" i="450"/>
  <c r="M154" i="450"/>
  <c r="M128" i="450"/>
  <c r="M120" i="450"/>
  <c r="M100" i="450"/>
  <c r="M92" i="450"/>
  <c r="M148" i="450"/>
  <c r="M129" i="450"/>
  <c r="M85" i="450"/>
  <c r="M139" i="450"/>
  <c r="M75" i="450"/>
  <c r="M60" i="450"/>
  <c r="M44" i="450"/>
  <c r="M36" i="450"/>
  <c r="M39" i="450"/>
  <c r="M236" i="450"/>
  <c r="M224" i="450"/>
  <c r="M208" i="450"/>
  <c r="M211" i="450"/>
  <c r="M196" i="450"/>
  <c r="M180" i="450"/>
  <c r="M189" i="450"/>
  <c r="M232" i="450"/>
  <c r="M160" i="450"/>
  <c r="M147" i="450"/>
  <c r="M132" i="450"/>
  <c r="M118" i="450"/>
  <c r="M108" i="450"/>
  <c r="M84" i="450"/>
  <c r="M113" i="450"/>
  <c r="M91" i="450"/>
  <c r="M67" i="450"/>
  <c r="M52" i="450"/>
  <c r="M28" i="450"/>
  <c r="M127" i="450"/>
  <c r="M111" i="450"/>
  <c r="M81" i="450"/>
  <c r="M59" i="450"/>
  <c r="M27" i="450"/>
  <c r="M68" i="450"/>
  <c r="M33" i="450"/>
  <c r="M74" i="450"/>
  <c r="M45" i="450"/>
  <c r="M240" i="450"/>
  <c r="M239" i="450"/>
  <c r="M220" i="450"/>
  <c r="M234" i="450"/>
  <c r="M215" i="450"/>
  <c r="M200" i="450"/>
  <c r="M184" i="450"/>
  <c r="M193" i="450"/>
  <c r="M177" i="450"/>
  <c r="M165" i="450"/>
  <c r="M159" i="450"/>
  <c r="M143" i="450"/>
  <c r="M164" i="450"/>
  <c r="M135" i="450"/>
  <c r="M112" i="450"/>
  <c r="M96" i="450"/>
  <c r="M156" i="450"/>
  <c r="M121" i="450"/>
  <c r="M62" i="450"/>
  <c r="M79" i="450"/>
  <c r="M63" i="450"/>
  <c r="M48" i="450"/>
  <c r="M32" i="450"/>
  <c r="M119" i="450"/>
  <c r="M95" i="450"/>
  <c r="M76" i="450"/>
  <c r="M55" i="450"/>
  <c r="M66" i="450"/>
  <c r="M233" i="450"/>
  <c r="M230" i="450"/>
  <c r="M225" i="450"/>
  <c r="M209" i="450"/>
  <c r="M194" i="450"/>
  <c r="M203" i="450"/>
  <c r="M174" i="450"/>
  <c r="M178" i="450"/>
  <c r="M153" i="450"/>
  <c r="M138" i="450"/>
  <c r="M126" i="450"/>
  <c r="M106" i="450"/>
  <c r="M90" i="450"/>
  <c r="M144" i="450"/>
  <c r="M109" i="450"/>
  <c r="M73" i="450"/>
  <c r="M58" i="450"/>
  <c r="M42" i="450"/>
  <c r="M26" i="450"/>
  <c r="M105" i="450"/>
  <c r="M57" i="450"/>
  <c r="M31" i="450"/>
  <c r="M37" i="450"/>
  <c r="M23" i="450"/>
  <c r="M241" i="450"/>
  <c r="M206" i="450"/>
  <c r="M202" i="450"/>
  <c r="M195" i="450"/>
  <c r="M167" i="450"/>
  <c r="M145" i="450"/>
  <c r="M116" i="450"/>
  <c r="M98" i="450"/>
  <c r="M125" i="450"/>
  <c r="M83" i="450"/>
  <c r="M50" i="450"/>
  <c r="M123" i="450"/>
  <c r="M80" i="450"/>
  <c r="M70" i="450"/>
  <c r="M214" i="450"/>
  <c r="M187" i="450"/>
  <c r="M150" i="450"/>
  <c r="M131" i="450"/>
  <c r="M51" i="450"/>
  <c r="M231" i="450"/>
  <c r="M228" i="450"/>
  <c r="M212" i="450"/>
  <c r="M223" i="450"/>
  <c r="M207" i="450"/>
  <c r="M192" i="450"/>
  <c r="M201" i="450"/>
  <c r="M185" i="450"/>
  <c r="M173" i="450"/>
  <c r="M176" i="450"/>
  <c r="M151" i="450"/>
  <c r="M136" i="450"/>
  <c r="M146" i="450"/>
  <c r="M124" i="450"/>
  <c r="M104" i="450"/>
  <c r="M88" i="450"/>
  <c r="M141" i="450"/>
  <c r="M101" i="450"/>
  <c r="M107" i="450"/>
  <c r="M71" i="450"/>
  <c r="M56" i="450"/>
  <c r="M40" i="450"/>
  <c r="M24" i="450"/>
  <c r="M97" i="450"/>
  <c r="M43" i="450"/>
  <c r="M49" i="450"/>
  <c r="M29" i="450"/>
  <c r="M242" i="450"/>
  <c r="M222" i="450"/>
  <c r="M217" i="450"/>
  <c r="M186" i="450"/>
  <c r="M179" i="450"/>
  <c r="M166" i="450"/>
  <c r="M172" i="450"/>
  <c r="M114" i="450"/>
  <c r="M82" i="450"/>
  <c r="M64" i="450"/>
  <c r="M65" i="450"/>
  <c r="M34" i="450"/>
  <c r="M103" i="450"/>
  <c r="M25" i="450"/>
  <c r="U23" i="451"/>
  <c r="S245" i="451"/>
  <c r="W243" i="451"/>
  <c r="Q242" i="451"/>
  <c r="U240" i="451"/>
  <c r="O239" i="451"/>
  <c r="S237" i="451"/>
  <c r="W235" i="451"/>
  <c r="P234" i="451"/>
  <c r="P232" i="451"/>
  <c r="P230" i="451"/>
  <c r="P228" i="451"/>
  <c r="P226" i="451"/>
  <c r="P224" i="451"/>
  <c r="P222" i="451"/>
  <c r="P220" i="451"/>
  <c r="P218" i="451"/>
  <c r="P216" i="451"/>
  <c r="P214" i="451"/>
  <c r="P212" i="451"/>
  <c r="P210" i="451"/>
  <c r="T244" i="451"/>
  <c r="V242" i="451"/>
  <c r="R240" i="451"/>
  <c r="P237" i="451"/>
  <c r="Q235" i="451"/>
  <c r="Q233" i="451"/>
  <c r="Q231" i="451"/>
  <c r="Q229" i="451"/>
  <c r="Q227" i="451"/>
  <c r="Q225" i="451"/>
  <c r="Q223" i="451"/>
  <c r="Q221" i="451"/>
  <c r="Q219" i="451"/>
  <c r="Q217" i="451"/>
  <c r="Q215" i="451"/>
  <c r="Q213" i="451"/>
  <c r="Q211" i="451"/>
  <c r="S209" i="451"/>
  <c r="W207" i="451"/>
  <c r="Q206" i="451"/>
  <c r="U204" i="451"/>
  <c r="O203" i="451"/>
  <c r="S201" i="451"/>
  <c r="W199" i="451"/>
  <c r="Q198" i="451"/>
  <c r="U196" i="451"/>
  <c r="O195" i="451"/>
  <c r="S193" i="451"/>
  <c r="W191" i="451"/>
  <c r="Q190" i="451"/>
  <c r="U188" i="451"/>
  <c r="O187" i="451"/>
  <c r="S185" i="451"/>
  <c r="W183" i="451"/>
  <c r="Q182" i="451"/>
  <c r="U180" i="451"/>
  <c r="O179" i="451"/>
  <c r="S177" i="451"/>
  <c r="W175" i="451"/>
  <c r="Q174" i="451"/>
  <c r="U172" i="451"/>
  <c r="O171" i="451"/>
  <c r="S169" i="451"/>
  <c r="W167" i="451"/>
  <c r="Q166" i="451"/>
  <c r="U164" i="451"/>
  <c r="O163" i="451"/>
  <c r="S161" i="451"/>
  <c r="W159" i="451"/>
  <c r="Q158" i="451"/>
  <c r="U156" i="451"/>
  <c r="O155" i="451"/>
  <c r="S153" i="451"/>
  <c r="W151" i="451"/>
  <c r="Q150" i="451"/>
  <c r="U148" i="451"/>
  <c r="O147" i="451"/>
  <c r="S145" i="451"/>
  <c r="W143" i="451"/>
  <c r="Q142" i="451"/>
  <c r="U140" i="451"/>
  <c r="O139" i="451"/>
  <c r="S137" i="451"/>
  <c r="W135" i="451"/>
  <c r="Q134" i="451"/>
  <c r="U132" i="451"/>
  <c r="O131" i="451"/>
  <c r="S129" i="451"/>
  <c r="W127" i="451"/>
  <c r="Q126" i="451"/>
  <c r="U124" i="451"/>
  <c r="O123" i="451"/>
  <c r="S121" i="451"/>
  <c r="W119" i="451"/>
  <c r="Q118" i="451"/>
  <c r="U116" i="451"/>
  <c r="O115" i="451"/>
  <c r="S113" i="451"/>
  <c r="W111" i="451"/>
  <c r="Q110" i="451"/>
  <c r="U108" i="451"/>
  <c r="O107" i="451"/>
  <c r="S105" i="451"/>
  <c r="W103" i="451"/>
  <c r="Q102" i="451"/>
  <c r="U100" i="451"/>
  <c r="O99" i="451"/>
  <c r="S97" i="451"/>
  <c r="W95" i="451"/>
  <c r="Q94" i="451"/>
  <c r="U92" i="451"/>
  <c r="O91" i="451"/>
  <c r="S89" i="451"/>
  <c r="W87" i="451"/>
  <c r="Q86" i="451"/>
  <c r="U84" i="451"/>
  <c r="O83" i="451"/>
  <c r="S81" i="451"/>
  <c r="W79" i="451"/>
  <c r="Q78" i="451"/>
  <c r="U76" i="451"/>
  <c r="O75" i="451"/>
  <c r="S73" i="451"/>
  <c r="W71" i="451"/>
  <c r="Q70" i="451"/>
  <c r="U68" i="451"/>
  <c r="O67" i="451"/>
  <c r="S65" i="451"/>
  <c r="W63" i="451"/>
  <c r="Q62" i="451"/>
  <c r="U60" i="451"/>
  <c r="O59" i="451"/>
  <c r="S57" i="451"/>
  <c r="W55" i="451"/>
  <c r="Q54" i="451"/>
  <c r="U52" i="451"/>
  <c r="O51" i="451"/>
  <c r="S49" i="451"/>
  <c r="W47" i="451"/>
  <c r="Q46" i="451"/>
  <c r="U44" i="451"/>
  <c r="O43" i="451"/>
  <c r="S41" i="451"/>
  <c r="W39" i="451"/>
  <c r="Q38" i="451"/>
  <c r="U36" i="451"/>
  <c r="O35" i="451"/>
  <c r="S33" i="451"/>
  <c r="W31" i="451"/>
  <c r="Q30" i="451"/>
  <c r="U28" i="451"/>
  <c r="O27" i="451"/>
  <c r="S25" i="451"/>
  <c r="Q24" i="451"/>
  <c r="M22" i="451"/>
  <c r="S244" i="451"/>
  <c r="O242" i="451"/>
  <c r="P240" i="451"/>
  <c r="T237" i="451"/>
  <c r="S234" i="451"/>
  <c r="U231" i="451"/>
  <c r="P229" i="451"/>
  <c r="S226" i="451"/>
  <c r="U223" i="451"/>
  <c r="P221" i="451"/>
  <c r="S218" i="451"/>
  <c r="U215" i="451"/>
  <c r="P213" i="451"/>
  <c r="S210" i="451"/>
  <c r="S240" i="451"/>
  <c r="R234" i="451"/>
  <c r="W230" i="451"/>
  <c r="S225" i="451"/>
  <c r="Q220" i="451"/>
  <c r="V216" i="451"/>
  <c r="O211" i="451"/>
  <c r="T208" i="451"/>
  <c r="V206" i="451"/>
  <c r="R204" i="451"/>
  <c r="P201" i="451"/>
  <c r="Q199" i="451"/>
  <c r="W196" i="451"/>
  <c r="U193" i="451"/>
  <c r="V191" i="451"/>
  <c r="R189" i="451"/>
  <c r="S186" i="451"/>
  <c r="O184" i="451"/>
  <c r="P182" i="451"/>
  <c r="T179" i="451"/>
  <c r="T176" i="451"/>
  <c r="V174" i="451"/>
  <c r="R172" i="451"/>
  <c r="P169" i="451"/>
  <c r="Q167" i="451"/>
  <c r="W164" i="451"/>
  <c r="U161" i="451"/>
  <c r="V159" i="451"/>
  <c r="R157" i="451"/>
  <c r="S154" i="451"/>
  <c r="O152" i="451"/>
  <c r="P150" i="451"/>
  <c r="T147" i="451"/>
  <c r="T144" i="451"/>
  <c r="V142" i="451"/>
  <c r="R140" i="451"/>
  <c r="P137" i="451"/>
  <c r="Q135" i="451"/>
  <c r="W132" i="451"/>
  <c r="U129" i="451"/>
  <c r="V127" i="451"/>
  <c r="R125" i="451"/>
  <c r="S122" i="451"/>
  <c r="O120" i="451"/>
  <c r="P118" i="451"/>
  <c r="T115" i="451"/>
  <c r="T112" i="451"/>
  <c r="V110" i="451"/>
  <c r="R108" i="451"/>
  <c r="P105" i="451"/>
  <c r="Q103" i="451"/>
  <c r="W100" i="451"/>
  <c r="U97" i="451"/>
  <c r="V95" i="451"/>
  <c r="R93" i="451"/>
  <c r="S90" i="451"/>
  <c r="O88" i="451"/>
  <c r="P86" i="451"/>
  <c r="T83" i="451"/>
  <c r="T80" i="451"/>
  <c r="V78" i="451"/>
  <c r="R76" i="451"/>
  <c r="P73" i="451"/>
  <c r="Q71" i="451"/>
  <c r="W68" i="451"/>
  <c r="U65" i="451"/>
  <c r="V63" i="451"/>
  <c r="R61" i="451"/>
  <c r="S58" i="451"/>
  <c r="O56" i="451"/>
  <c r="P54" i="451"/>
  <c r="T51" i="451"/>
  <c r="T48" i="451"/>
  <c r="V46" i="451"/>
  <c r="R44" i="451"/>
  <c r="P41" i="451"/>
  <c r="Q39" i="451"/>
  <c r="W36" i="451"/>
  <c r="U33" i="451"/>
  <c r="V31" i="451"/>
  <c r="R29" i="451"/>
  <c r="S26" i="451"/>
  <c r="O24" i="451"/>
  <c r="R244" i="451"/>
  <c r="O240" i="451"/>
  <c r="W232" i="451"/>
  <c r="S227" i="451"/>
  <c r="T219" i="451"/>
  <c r="S213" i="451"/>
  <c r="R208" i="451"/>
  <c r="S204" i="451"/>
  <c r="V201" i="451"/>
  <c r="Q197" i="451"/>
  <c r="R194" i="451"/>
  <c r="R190" i="451"/>
  <c r="P187" i="451"/>
  <c r="P183" i="451"/>
  <c r="V179" i="451"/>
  <c r="R176" i="451"/>
  <c r="S172" i="451"/>
  <c r="V169" i="451"/>
  <c r="Q165" i="451"/>
  <c r="R162" i="451"/>
  <c r="R158" i="451"/>
  <c r="P155" i="451"/>
  <c r="P151" i="451"/>
  <c r="V147" i="451"/>
  <c r="R144" i="451"/>
  <c r="S140" i="451"/>
  <c r="V137" i="451"/>
  <c r="Q133" i="451"/>
  <c r="R130" i="451"/>
  <c r="R126" i="451"/>
  <c r="P123" i="451"/>
  <c r="P119" i="451"/>
  <c r="V115" i="451"/>
  <c r="R112" i="451"/>
  <c r="S108" i="451"/>
  <c r="V105" i="451"/>
  <c r="Q101" i="451"/>
  <c r="R98" i="451"/>
  <c r="R94" i="451"/>
  <c r="P91" i="451"/>
  <c r="P87" i="451"/>
  <c r="V83" i="451"/>
  <c r="R80" i="451"/>
  <c r="S76" i="451"/>
  <c r="V73" i="451"/>
  <c r="Q69" i="451"/>
  <c r="R66" i="451"/>
  <c r="R62" i="451"/>
  <c r="P59" i="451"/>
  <c r="P55" i="451"/>
  <c r="V51" i="451"/>
  <c r="R48" i="451"/>
  <c r="S44" i="451"/>
  <c r="V41" i="451"/>
  <c r="Q37" i="451"/>
  <c r="R34" i="451"/>
  <c r="R30" i="451"/>
  <c r="P27" i="451"/>
  <c r="P23" i="451"/>
  <c r="V244" i="451"/>
  <c r="P236" i="451"/>
  <c r="R232" i="451"/>
  <c r="V228" i="451"/>
  <c r="W220" i="451"/>
  <c r="O213" i="451"/>
  <c r="W208" i="451"/>
  <c r="O206" i="451"/>
  <c r="U203" i="451"/>
  <c r="W200" i="451"/>
  <c r="O198" i="451"/>
  <c r="U195" i="451"/>
  <c r="W192" i="451"/>
  <c r="O190" i="451"/>
  <c r="U187" i="451"/>
  <c r="W184" i="451"/>
  <c r="O182" i="451"/>
  <c r="U179" i="451"/>
  <c r="W176" i="451"/>
  <c r="O174" i="451"/>
  <c r="U171" i="451"/>
  <c r="W168" i="451"/>
  <c r="O166" i="451"/>
  <c r="U163" i="451"/>
  <c r="W160" i="451"/>
  <c r="O158" i="451"/>
  <c r="U155" i="451"/>
  <c r="W152" i="451"/>
  <c r="O150" i="451"/>
  <c r="U147" i="451"/>
  <c r="W144" i="451"/>
  <c r="T240" i="451"/>
  <c r="O229" i="451"/>
  <c r="W218" i="451"/>
  <c r="R209" i="451"/>
  <c r="T202" i="451"/>
  <c r="O194" i="451"/>
  <c r="R187" i="451"/>
  <c r="Q179" i="451"/>
  <c r="U173" i="451"/>
  <c r="V168" i="451"/>
  <c r="T159" i="451"/>
  <c r="T150" i="451"/>
  <c r="R145" i="451"/>
  <c r="U139" i="451"/>
  <c r="S134" i="451"/>
  <c r="P130" i="451"/>
  <c r="U125" i="451"/>
  <c r="W120" i="451"/>
  <c r="O116" i="451"/>
  <c r="S112" i="451"/>
  <c r="U107" i="451"/>
  <c r="S102" i="451"/>
  <c r="P98" i="451"/>
  <c r="U93" i="451"/>
  <c r="W88" i="451"/>
  <c r="O84" i="451"/>
  <c r="S80" i="451"/>
  <c r="U75" i="451"/>
  <c r="S70" i="451"/>
  <c r="P66" i="451"/>
  <c r="U61" i="451"/>
  <c r="W56" i="451"/>
  <c r="O52" i="451"/>
  <c r="S48" i="451"/>
  <c r="U43" i="451"/>
  <c r="S38" i="451"/>
  <c r="P34" i="451"/>
  <c r="U29" i="451"/>
  <c r="W24" i="451"/>
  <c r="V220" i="451"/>
  <c r="T198" i="451"/>
  <c r="U189" i="451"/>
  <c r="T166" i="451"/>
  <c r="U246" i="451"/>
  <c r="O245" i="451"/>
  <c r="S243" i="451"/>
  <c r="W241" i="451"/>
  <c r="Q240" i="451"/>
  <c r="U238" i="451"/>
  <c r="O237" i="451"/>
  <c r="S235" i="451"/>
  <c r="V233" i="451"/>
  <c r="V231" i="451"/>
  <c r="V229" i="451"/>
  <c r="V227" i="451"/>
  <c r="V225" i="451"/>
  <c r="V223" i="451"/>
  <c r="V221" i="451"/>
  <c r="V219" i="451"/>
  <c r="V217" i="451"/>
  <c r="V215" i="451"/>
  <c r="V213" i="451"/>
  <c r="V211" i="451"/>
  <c r="S246" i="451"/>
  <c r="O244" i="451"/>
  <c r="P242" i="451"/>
  <c r="T239" i="451"/>
  <c r="T236" i="451"/>
  <c r="U234" i="451"/>
  <c r="U232" i="451"/>
  <c r="U230" i="451"/>
  <c r="U228" i="451"/>
  <c r="U226" i="451"/>
  <c r="U224" i="451"/>
  <c r="U222" i="451"/>
  <c r="U220" i="451"/>
  <c r="U218" i="451"/>
  <c r="U216" i="451"/>
  <c r="U214" i="451"/>
  <c r="U212" i="451"/>
  <c r="U210" i="451"/>
  <c r="O209" i="451"/>
  <c r="S207" i="451"/>
  <c r="W205" i="451"/>
  <c r="Q204" i="451"/>
  <c r="U202" i="451"/>
  <c r="O201" i="451"/>
  <c r="S199" i="451"/>
  <c r="W197" i="451"/>
  <c r="Q196" i="451"/>
  <c r="U194" i="451"/>
  <c r="O193" i="451"/>
  <c r="S191" i="451"/>
  <c r="W189" i="451"/>
  <c r="Q188" i="451"/>
  <c r="U186" i="451"/>
  <c r="O185" i="451"/>
  <c r="S183" i="451"/>
  <c r="W181" i="451"/>
  <c r="Q180" i="451"/>
  <c r="U178" i="451"/>
  <c r="O177" i="451"/>
  <c r="S175" i="451"/>
  <c r="W173" i="451"/>
  <c r="Q172" i="451"/>
  <c r="U170" i="451"/>
  <c r="O169" i="451"/>
  <c r="S167" i="451"/>
  <c r="W165" i="451"/>
  <c r="Q164" i="451"/>
  <c r="U162" i="451"/>
  <c r="O161" i="451"/>
  <c r="S159" i="451"/>
  <c r="W157" i="451"/>
  <c r="Q156" i="451"/>
  <c r="U154" i="451"/>
  <c r="O153" i="451"/>
  <c r="S151" i="451"/>
  <c r="W149" i="451"/>
  <c r="Q148" i="451"/>
  <c r="U146" i="451"/>
  <c r="O145" i="451"/>
  <c r="S143" i="451"/>
  <c r="W141" i="451"/>
  <c r="Q140" i="451"/>
  <c r="U138" i="451"/>
  <c r="O137" i="451"/>
  <c r="S135" i="451"/>
  <c r="W133" i="451"/>
  <c r="Q132" i="451"/>
  <c r="U130" i="451"/>
  <c r="O129" i="451"/>
  <c r="S127" i="451"/>
  <c r="W125" i="451"/>
  <c r="Q124" i="451"/>
  <c r="U122" i="451"/>
  <c r="O121" i="451"/>
  <c r="S119" i="451"/>
  <c r="W117" i="451"/>
  <c r="Q116" i="451"/>
  <c r="U114" i="451"/>
  <c r="O113" i="451"/>
  <c r="S111" i="451"/>
  <c r="W109" i="451"/>
  <c r="Q108" i="451"/>
  <c r="U106" i="451"/>
  <c r="O105" i="451"/>
  <c r="S103" i="451"/>
  <c r="W101" i="451"/>
  <c r="Q100" i="451"/>
  <c r="U98" i="451"/>
  <c r="O97" i="451"/>
  <c r="S95" i="451"/>
  <c r="W93" i="451"/>
  <c r="Q92" i="451"/>
  <c r="U90" i="451"/>
  <c r="O89" i="451"/>
  <c r="S87" i="451"/>
  <c r="W85" i="451"/>
  <c r="Q84" i="451"/>
  <c r="U82" i="451"/>
  <c r="O81" i="451"/>
  <c r="S79" i="451"/>
  <c r="W77" i="451"/>
  <c r="Q76" i="451"/>
  <c r="U74" i="451"/>
  <c r="O73" i="451"/>
  <c r="S71" i="451"/>
  <c r="W69" i="451"/>
  <c r="Q68" i="451"/>
  <c r="U66" i="451"/>
  <c r="O65" i="451"/>
  <c r="S63" i="451"/>
  <c r="W61" i="451"/>
  <c r="Q60" i="451"/>
  <c r="U58" i="451"/>
  <c r="O57" i="451"/>
  <c r="S55" i="451"/>
  <c r="W53" i="451"/>
  <c r="Q52" i="451"/>
  <c r="U50" i="451"/>
  <c r="O49" i="451"/>
  <c r="S47" i="451"/>
  <c r="W45" i="451"/>
  <c r="Q44" i="451"/>
  <c r="U42" i="451"/>
  <c r="O41" i="451"/>
  <c r="S39" i="451"/>
  <c r="W37" i="451"/>
  <c r="Q36" i="451"/>
  <c r="U34" i="451"/>
  <c r="O33" i="451"/>
  <c r="S31" i="451"/>
  <c r="W29" i="451"/>
  <c r="Q28" i="451"/>
  <c r="U26" i="451"/>
  <c r="O25" i="451"/>
  <c r="W23" i="451"/>
  <c r="W246" i="451"/>
  <c r="U243" i="451"/>
  <c r="V241" i="451"/>
  <c r="R239" i="451"/>
  <c r="S236" i="451"/>
  <c r="U233" i="451"/>
  <c r="P231" i="451"/>
  <c r="S228" i="451"/>
  <c r="U225" i="451"/>
  <c r="P223" i="451"/>
  <c r="S220" i="451"/>
  <c r="U217" i="451"/>
  <c r="P215" i="451"/>
  <c r="S212" i="451"/>
  <c r="P246" i="451"/>
  <c r="U239" i="451"/>
  <c r="S233" i="451"/>
  <c r="Q228" i="451"/>
  <c r="V224" i="451"/>
  <c r="O219" i="451"/>
  <c r="T215" i="451"/>
  <c r="R210" i="451"/>
  <c r="O208" i="451"/>
  <c r="P206" i="451"/>
  <c r="T203" i="451"/>
  <c r="T200" i="451"/>
  <c r="V198" i="451"/>
  <c r="R196" i="451"/>
  <c r="P193" i="451"/>
  <c r="Q191" i="451"/>
  <c r="W188" i="451"/>
  <c r="U185" i="451"/>
  <c r="V183" i="451"/>
  <c r="R181" i="451"/>
  <c r="S178" i="451"/>
  <c r="O176" i="451"/>
  <c r="P174" i="451"/>
  <c r="T171" i="451"/>
  <c r="T168" i="451"/>
  <c r="V166" i="451"/>
  <c r="R164" i="451"/>
  <c r="P161" i="451"/>
  <c r="Q159" i="451"/>
  <c r="W156" i="451"/>
  <c r="U153" i="451"/>
  <c r="V151" i="451"/>
  <c r="R149" i="451"/>
  <c r="S146" i="451"/>
  <c r="O144" i="451"/>
  <c r="P142" i="451"/>
  <c r="T139" i="451"/>
  <c r="T136" i="451"/>
  <c r="V134" i="451"/>
  <c r="R132" i="451"/>
  <c r="P129" i="451"/>
  <c r="Q127" i="451"/>
  <c r="W124" i="451"/>
  <c r="U121" i="451"/>
  <c r="V119" i="451"/>
  <c r="R117" i="451"/>
  <c r="S114" i="451"/>
  <c r="O112" i="451"/>
  <c r="P110" i="451"/>
  <c r="T107" i="451"/>
  <c r="T104" i="451"/>
  <c r="V102" i="451"/>
  <c r="R100" i="451"/>
  <c r="P97" i="451"/>
  <c r="Q95" i="451"/>
  <c r="W92" i="451"/>
  <c r="U89" i="451"/>
  <c r="V87" i="451"/>
  <c r="R85" i="451"/>
  <c r="S82" i="451"/>
  <c r="O80" i="451"/>
  <c r="P78" i="451"/>
  <c r="T75" i="451"/>
  <c r="T72" i="451"/>
  <c r="V70" i="451"/>
  <c r="R68" i="451"/>
  <c r="P65" i="451"/>
  <c r="Q63" i="451"/>
  <c r="W60" i="451"/>
  <c r="U57" i="451"/>
  <c r="V55" i="451"/>
  <c r="R53" i="451"/>
  <c r="S50" i="451"/>
  <c r="O48" i="451"/>
  <c r="P46" i="451"/>
  <c r="T43" i="451"/>
  <c r="T40" i="451"/>
  <c r="V38" i="451"/>
  <c r="R36" i="451"/>
  <c r="P33" i="451"/>
  <c r="Q31" i="451"/>
  <c r="W28" i="451"/>
  <c r="U25" i="451"/>
  <c r="V23" i="451"/>
  <c r="T246" i="451"/>
  <c r="P239" i="451"/>
  <c r="S231" i="451"/>
  <c r="Q226" i="451"/>
  <c r="V218" i="451"/>
  <c r="R212" i="451"/>
  <c r="P207" i="451"/>
  <c r="V203" i="451"/>
  <c r="R200" i="451"/>
  <c r="S196" i="451"/>
  <c r="V193" i="451"/>
  <c r="Q189" i="451"/>
  <c r="R186" i="451"/>
  <c r="R182" i="451"/>
  <c r="P179" i="451"/>
  <c r="P175" i="451"/>
  <c r="V171" i="451"/>
  <c r="R168" i="451"/>
  <c r="S164" i="451"/>
  <c r="V161" i="451"/>
  <c r="Q157" i="451"/>
  <c r="R154" i="451"/>
  <c r="R150" i="451"/>
  <c r="P147" i="451"/>
  <c r="P143" i="451"/>
  <c r="V139" i="451"/>
  <c r="R136" i="451"/>
  <c r="S132" i="451"/>
  <c r="V129" i="451"/>
  <c r="Q125" i="451"/>
  <c r="R122" i="451"/>
  <c r="R118" i="451"/>
  <c r="P115" i="451"/>
  <c r="P111" i="451"/>
  <c r="V107" i="451"/>
  <c r="R104" i="451"/>
  <c r="S100" i="451"/>
  <c r="V97" i="451"/>
  <c r="Q93" i="451"/>
  <c r="R90" i="451"/>
  <c r="R86" i="451"/>
  <c r="P83" i="451"/>
  <c r="P79" i="451"/>
  <c r="V75" i="451"/>
  <c r="R72" i="451"/>
  <c r="S68" i="451"/>
  <c r="V65" i="451"/>
  <c r="Q61" i="451"/>
  <c r="R58" i="451"/>
  <c r="R54" i="451"/>
  <c r="P51" i="451"/>
  <c r="P47" i="451"/>
  <c r="V43" i="451"/>
  <c r="R40" i="451"/>
  <c r="S36" i="451"/>
  <c r="V33" i="451"/>
  <c r="Q29" i="451"/>
  <c r="R26" i="451"/>
  <c r="L22" i="451"/>
  <c r="T243" i="451"/>
  <c r="T235" i="451"/>
  <c r="O231" i="451"/>
  <c r="W224" i="451"/>
  <c r="S219" i="451"/>
  <c r="T211" i="451"/>
  <c r="P208" i="451"/>
  <c r="V205" i="451"/>
  <c r="W202" i="451"/>
  <c r="P200" i="451"/>
  <c r="V197" i="451"/>
  <c r="W194" i="451"/>
  <c r="P192" i="451"/>
  <c r="V189" i="451"/>
  <c r="W186" i="451"/>
  <c r="P184" i="451"/>
  <c r="V181" i="451"/>
  <c r="W178" i="451"/>
  <c r="P176" i="451"/>
  <c r="V173" i="451"/>
  <c r="W170" i="451"/>
  <c r="P168" i="451"/>
  <c r="V165" i="451"/>
  <c r="W162" i="451"/>
  <c r="P160" i="451"/>
  <c r="V157" i="451"/>
  <c r="W154" i="451"/>
  <c r="P152" i="451"/>
  <c r="V149" i="451"/>
  <c r="W146" i="451"/>
  <c r="P144" i="451"/>
  <c r="R237" i="451"/>
  <c r="V226" i="451"/>
  <c r="S215" i="451"/>
  <c r="S206" i="451"/>
  <c r="Q201" i="451"/>
  <c r="S192" i="451"/>
  <c r="R183" i="451"/>
  <c r="V178" i="451"/>
  <c r="O172" i="451"/>
  <c r="T165" i="451"/>
  <c r="V156" i="451"/>
  <c r="T148" i="451"/>
  <c r="W142" i="451"/>
  <c r="V138" i="451"/>
  <c r="P133" i="451"/>
  <c r="R129" i="451"/>
  <c r="T124" i="451"/>
  <c r="T119" i="451"/>
  <c r="Q115" i="451"/>
  <c r="W110" i="451"/>
  <c r="V106" i="451"/>
  <c r="P101" i="451"/>
  <c r="R97" i="451"/>
  <c r="T92" i="451"/>
  <c r="T87" i="451"/>
  <c r="Q83" i="451"/>
  <c r="W78" i="451"/>
  <c r="V74" i="451"/>
  <c r="P69" i="451"/>
  <c r="R65" i="451"/>
  <c r="T60" i="451"/>
  <c r="T55" i="451"/>
  <c r="Q51" i="451"/>
  <c r="W46" i="451"/>
  <c r="V42" i="451"/>
  <c r="P37" i="451"/>
  <c r="R33" i="451"/>
  <c r="T28" i="451"/>
  <c r="T23" i="451"/>
  <c r="S208" i="451"/>
  <c r="T196" i="451"/>
  <c r="O178" i="451"/>
  <c r="T154" i="451"/>
  <c r="W134" i="451"/>
  <c r="V130" i="451"/>
  <c r="V114" i="451"/>
  <c r="V98" i="451"/>
  <c r="R89" i="451"/>
  <c r="T79" i="451"/>
  <c r="W245" i="451"/>
  <c r="U242" i="451"/>
  <c r="S239" i="451"/>
  <c r="Q236" i="451"/>
  <c r="T232" i="451"/>
  <c r="T228" i="451"/>
  <c r="T224" i="451"/>
  <c r="T220" i="451"/>
  <c r="T216" i="451"/>
  <c r="T212" i="451"/>
  <c r="P245" i="451"/>
  <c r="W240" i="451"/>
  <c r="V235" i="451"/>
  <c r="W231" i="451"/>
  <c r="W227" i="451"/>
  <c r="W223" i="451"/>
  <c r="W219" i="451"/>
  <c r="W215" i="451"/>
  <c r="W211" i="451"/>
  <c r="Q208" i="451"/>
  <c r="O205" i="451"/>
  <c r="W201" i="451"/>
  <c r="U198" i="451"/>
  <c r="S195" i="451"/>
  <c r="Q192" i="451"/>
  <c r="O189" i="451"/>
  <c r="W185" i="451"/>
  <c r="U182" i="451"/>
  <c r="S179" i="451"/>
  <c r="Q176" i="451"/>
  <c r="O173" i="451"/>
  <c r="W169" i="451"/>
  <c r="U166" i="451"/>
  <c r="S163" i="451"/>
  <c r="Q160" i="451"/>
  <c r="O157" i="451"/>
  <c r="W153" i="451"/>
  <c r="U150" i="451"/>
  <c r="S147" i="451"/>
  <c r="Q144" i="451"/>
  <c r="O141" i="451"/>
  <c r="W137" i="451"/>
  <c r="U134" i="451"/>
  <c r="S131" i="451"/>
  <c r="Q128" i="451"/>
  <c r="O125" i="451"/>
  <c r="W121" i="451"/>
  <c r="U118" i="451"/>
  <c r="S115" i="451"/>
  <c r="Q112" i="451"/>
  <c r="O109" i="451"/>
  <c r="W105" i="451"/>
  <c r="U102" i="451"/>
  <c r="S99" i="451"/>
  <c r="Q96" i="451"/>
  <c r="O93" i="451"/>
  <c r="W89" i="451"/>
  <c r="U86" i="451"/>
  <c r="S83" i="451"/>
  <c r="Q80" i="451"/>
  <c r="O77" i="451"/>
  <c r="W73" i="451"/>
  <c r="U70" i="451"/>
  <c r="S67" i="451"/>
  <c r="Q64" i="451"/>
  <c r="O61" i="451"/>
  <c r="W57" i="451"/>
  <c r="U54" i="451"/>
  <c r="S51" i="451"/>
  <c r="Q48" i="451"/>
  <c r="O45" i="451"/>
  <c r="W41" i="451"/>
  <c r="U38" i="451"/>
  <c r="S35" i="451"/>
  <c r="Q32" i="451"/>
  <c r="O29" i="451"/>
  <c r="W25" i="451"/>
  <c r="O23" i="451"/>
  <c r="T242" i="451"/>
  <c r="R238" i="451"/>
  <c r="S232" i="451"/>
  <c r="P227" i="451"/>
  <c r="U221" i="451"/>
  <c r="S216" i="451"/>
  <c r="P211" i="451"/>
  <c r="W236" i="451"/>
  <c r="R226" i="451"/>
  <c r="S217" i="451"/>
  <c r="P209" i="451"/>
  <c r="W204" i="451"/>
  <c r="V199" i="451"/>
  <c r="S194" i="451"/>
  <c r="P190" i="451"/>
  <c r="T184" i="451"/>
  <c r="R180" i="451"/>
  <c r="Q175" i="451"/>
  <c r="U169" i="451"/>
  <c r="R165" i="451"/>
  <c r="O160" i="451"/>
  <c r="T155" i="451"/>
  <c r="V150" i="451"/>
  <c r="P145" i="451"/>
  <c r="W140" i="451"/>
  <c r="V135" i="451"/>
  <c r="S130" i="451"/>
  <c r="P126" i="451"/>
  <c r="T120" i="451"/>
  <c r="R116" i="451"/>
  <c r="Q111" i="451"/>
  <c r="U105" i="451"/>
  <c r="R101" i="451"/>
  <c r="O96" i="451"/>
  <c r="T91" i="451"/>
  <c r="V86" i="451"/>
  <c r="P81" i="451"/>
  <c r="W76" i="451"/>
  <c r="V71" i="451"/>
  <c r="S66" i="451"/>
  <c r="P62" i="451"/>
  <c r="T56" i="451"/>
  <c r="R52" i="451"/>
  <c r="Q47" i="451"/>
  <c r="U41" i="451"/>
  <c r="R37" i="451"/>
  <c r="O32" i="451"/>
  <c r="T27" i="451"/>
  <c r="V246" i="451"/>
  <c r="R236" i="451"/>
  <c r="O221" i="451"/>
  <c r="V209" i="451"/>
  <c r="R202" i="451"/>
  <c r="P195" i="451"/>
  <c r="V187" i="451"/>
  <c r="S180" i="451"/>
  <c r="Q173" i="451"/>
  <c r="R166" i="451"/>
  <c r="P159" i="451"/>
  <c r="R152" i="451"/>
  <c r="V145" i="451"/>
  <c r="R138" i="451"/>
  <c r="P131" i="451"/>
  <c r="V123" i="451"/>
  <c r="S116" i="451"/>
  <c r="Q109" i="451"/>
  <c r="R102" i="451"/>
  <c r="P95" i="451"/>
  <c r="R88" i="451"/>
  <c r="V81" i="451"/>
  <c r="R74" i="451"/>
  <c r="P67" i="451"/>
  <c r="V59" i="451"/>
  <c r="S52" i="451"/>
  <c r="Q45" i="451"/>
  <c r="R38" i="451"/>
  <c r="P31" i="451"/>
  <c r="R24" i="451"/>
  <c r="V237" i="451"/>
  <c r="T229" i="451"/>
  <c r="V214" i="451"/>
  <c r="W206" i="451"/>
  <c r="T201" i="451"/>
  <c r="P196" i="451"/>
  <c r="W190" i="451"/>
  <c r="T185" i="451"/>
  <c r="P180" i="451"/>
  <c r="W174" i="451"/>
  <c r="T169" i="451"/>
  <c r="P164" i="451"/>
  <c r="W158" i="451"/>
  <c r="T153" i="451"/>
  <c r="P148" i="451"/>
  <c r="U241" i="451"/>
  <c r="T221" i="451"/>
  <c r="O204" i="451"/>
  <c r="V188" i="451"/>
  <c r="S174" i="451"/>
  <c r="S160" i="451"/>
  <c r="V146" i="451"/>
  <c r="T135" i="451"/>
  <c r="W126" i="451"/>
  <c r="P117" i="451"/>
  <c r="T108" i="451"/>
  <c r="Q99" i="451"/>
  <c r="V90" i="451"/>
  <c r="R81" i="451"/>
  <c r="T71" i="451"/>
  <c r="W62" i="451"/>
  <c r="P53" i="451"/>
  <c r="T44" i="451"/>
  <c r="Q35" i="451"/>
  <c r="V26" i="451"/>
  <c r="R199" i="451"/>
  <c r="R167" i="451"/>
  <c r="U133" i="451"/>
  <c r="W118" i="451"/>
  <c r="T100" i="451"/>
  <c r="S88" i="451"/>
  <c r="Q75" i="451"/>
  <c r="T68" i="451"/>
  <c r="W54" i="451"/>
  <c r="O44" i="451"/>
  <c r="S40" i="451"/>
  <c r="S30" i="451"/>
  <c r="S24" i="451"/>
  <c r="R207" i="451"/>
  <c r="O196" i="451"/>
  <c r="R175" i="451"/>
  <c r="R169" i="451"/>
  <c r="R147" i="451"/>
  <c r="W138" i="451"/>
  <c r="R131" i="451"/>
  <c r="O126" i="451"/>
  <c r="Q105" i="451"/>
  <c r="T97" i="451"/>
  <c r="T241" i="451"/>
  <c r="Q232" i="451"/>
  <c r="S221" i="451"/>
  <c r="Q209" i="451"/>
  <c r="S200" i="451"/>
  <c r="R191" i="451"/>
  <c r="V186" i="451"/>
  <c r="O180" i="451"/>
  <c r="T173" i="451"/>
  <c r="V164" i="451"/>
  <c r="T156" i="451"/>
  <c r="S150" i="451"/>
  <c r="Q145" i="451"/>
  <c r="P140" i="451"/>
  <c r="V136" i="451"/>
  <c r="V132" i="451"/>
  <c r="P128" i="451"/>
  <c r="P124" i="451"/>
  <c r="V120" i="451"/>
  <c r="V116" i="451"/>
  <c r="P112" i="451"/>
  <c r="P108" i="451"/>
  <c r="V104" i="451"/>
  <c r="V100" i="451"/>
  <c r="P96" i="451"/>
  <c r="P92" i="451"/>
  <c r="V88" i="451"/>
  <c r="V84" i="451"/>
  <c r="P80" i="451"/>
  <c r="P76" i="451"/>
  <c r="V72" i="451"/>
  <c r="V68" i="451"/>
  <c r="P64" i="451"/>
  <c r="P60" i="451"/>
  <c r="V56" i="451"/>
  <c r="V52" i="451"/>
  <c r="P48" i="451"/>
  <c r="P44" i="451"/>
  <c r="V40" i="451"/>
  <c r="V36" i="451"/>
  <c r="P32" i="451"/>
  <c r="P28" i="451"/>
  <c r="V24" i="451"/>
  <c r="R242" i="451"/>
  <c r="R214" i="451"/>
  <c r="V194" i="451"/>
  <c r="Q185" i="451"/>
  <c r="T175" i="451"/>
  <c r="V162" i="451"/>
  <c r="O156" i="451"/>
  <c r="T143" i="451"/>
  <c r="Q139" i="451"/>
  <c r="S126" i="451"/>
  <c r="P122" i="451"/>
  <c r="U115" i="451"/>
  <c r="O108" i="451"/>
  <c r="S104" i="451"/>
  <c r="T95" i="451"/>
  <c r="T84" i="451"/>
  <c r="O76" i="451"/>
  <c r="T63" i="451"/>
  <c r="P58" i="451"/>
  <c r="U51" i="451"/>
  <c r="W38" i="451"/>
  <c r="P29" i="451"/>
  <c r="Q234" i="451"/>
  <c r="T225" i="451"/>
  <c r="Q203" i="451"/>
  <c r="T189" i="451"/>
  <c r="R179" i="451"/>
  <c r="Q161" i="451"/>
  <c r="T151" i="451"/>
  <c r="P136" i="451"/>
  <c r="V124" i="451"/>
  <c r="U119" i="451"/>
  <c r="R115" i="451"/>
  <c r="O110" i="451"/>
  <c r="O106" i="451"/>
  <c r="T98" i="451"/>
  <c r="V29" i="451"/>
  <c r="T37" i="451"/>
  <c r="P52" i="451"/>
  <c r="W74" i="451"/>
  <c r="V93" i="451"/>
  <c r="P36" i="451"/>
  <c r="W58" i="451"/>
  <c r="V77" i="451"/>
  <c r="T85" i="451"/>
  <c r="O26" i="451"/>
  <c r="U55" i="451"/>
  <c r="T65" i="451"/>
  <c r="R79" i="451"/>
  <c r="O90" i="451"/>
  <c r="V44" i="451"/>
  <c r="R51" i="451"/>
  <c r="T66" i="451"/>
  <c r="O78" i="451"/>
  <c r="Q244" i="451"/>
  <c r="W239" i="451"/>
  <c r="O235" i="451"/>
  <c r="T230" i="451"/>
  <c r="R225" i="451"/>
  <c r="R219" i="451"/>
  <c r="T214" i="451"/>
  <c r="U245" i="451"/>
  <c r="S238" i="451"/>
  <c r="W233" i="451"/>
  <c r="O228" i="451"/>
  <c r="O222" i="451"/>
  <c r="W217" i="451"/>
  <c r="O212" i="451"/>
  <c r="O207" i="451"/>
  <c r="S203" i="451"/>
  <c r="O199" i="451"/>
  <c r="Q194" i="451"/>
  <c r="U190" i="451"/>
  <c r="Q186" i="451"/>
  <c r="S181" i="451"/>
  <c r="W177" i="451"/>
  <c r="S173" i="451"/>
  <c r="U168" i="451"/>
  <c r="O165" i="451"/>
  <c r="U160" i="451"/>
  <c r="W155" i="451"/>
  <c r="Q152" i="451"/>
  <c r="W147" i="451"/>
  <c r="O143" i="451"/>
  <c r="S139" i="451"/>
  <c r="O135" i="451"/>
  <c r="Q130" i="451"/>
  <c r="U126" i="451"/>
  <c r="Q122" i="451"/>
  <c r="S117" i="451"/>
  <c r="W113" i="451"/>
  <c r="S109" i="451"/>
  <c r="U104" i="451"/>
  <c r="O101" i="451"/>
  <c r="U96" i="451"/>
  <c r="W91" i="451"/>
  <c r="Q88" i="451"/>
  <c r="W83" i="451"/>
  <c r="O79" i="451"/>
  <c r="S75" i="451"/>
  <c r="O71" i="451"/>
  <c r="Q66" i="451"/>
  <c r="U62" i="451"/>
  <c r="Q58" i="451"/>
  <c r="S53" i="451"/>
  <c r="W49" i="451"/>
  <c r="S45" i="451"/>
  <c r="U40" i="451"/>
  <c r="O37" i="451"/>
  <c r="U32" i="451"/>
  <c r="W27" i="451"/>
  <c r="P243" i="451"/>
  <c r="U235" i="451"/>
  <c r="U229" i="451"/>
  <c r="S222" i="451"/>
  <c r="S214" i="451"/>
  <c r="S242" i="451"/>
  <c r="O227" i="451"/>
  <c r="W214" i="451"/>
  <c r="Q207" i="451"/>
  <c r="O200" i="451"/>
  <c r="T192" i="451"/>
  <c r="T187" i="451"/>
  <c r="W180" i="451"/>
  <c r="R173" i="451"/>
  <c r="V167" i="451"/>
  <c r="T160" i="451"/>
  <c r="P153" i="451"/>
  <c r="R148" i="451"/>
  <c r="R141" i="451"/>
  <c r="P134" i="451"/>
  <c r="O128" i="451"/>
  <c r="P121" i="451"/>
  <c r="U113" i="451"/>
  <c r="W108" i="451"/>
  <c r="P102" i="451"/>
  <c r="V94" i="451"/>
  <c r="T88" i="451"/>
  <c r="U81" i="451"/>
  <c r="S74" i="451"/>
  <c r="R69" i="451"/>
  <c r="V62" i="451"/>
  <c r="Q55" i="451"/>
  <c r="P49" i="451"/>
  <c r="S42" i="451"/>
  <c r="T35" i="451"/>
  <c r="P30" i="451"/>
  <c r="Q23" i="451"/>
  <c r="R230" i="451"/>
  <c r="Q216" i="451"/>
  <c r="P203" i="451"/>
  <c r="R192" i="451"/>
  <c r="R184" i="451"/>
  <c r="R174" i="451"/>
  <c r="V163" i="451"/>
  <c r="V155" i="451"/>
  <c r="R146" i="451"/>
  <c r="P135" i="451"/>
  <c r="P127" i="451"/>
  <c r="Q117" i="451"/>
  <c r="P107" i="451"/>
  <c r="P99" i="451"/>
  <c r="V89" i="451"/>
  <c r="R78" i="451"/>
  <c r="R70" i="451"/>
  <c r="S60" i="451"/>
  <c r="R50" i="451"/>
  <c r="R42" i="451"/>
  <c r="R32" i="451"/>
  <c r="O246" i="451"/>
  <c r="T233" i="451"/>
  <c r="Q218" i="451"/>
  <c r="P205" i="451"/>
  <c r="W198" i="451"/>
  <c r="U191" i="451"/>
  <c r="U183" i="451"/>
  <c r="T177" i="451"/>
  <c r="P170" i="451"/>
  <c r="P162" i="451"/>
  <c r="P156" i="451"/>
  <c r="P149" i="451"/>
  <c r="V236" i="451"/>
  <c r="S211" i="451"/>
  <c r="T191" i="451"/>
  <c r="T170" i="451"/>
  <c r="R151" i="451"/>
  <c r="W136" i="451"/>
  <c r="U123" i="451"/>
  <c r="R113" i="451"/>
  <c r="O100" i="451"/>
  <c r="S86" i="451"/>
  <c r="T76" i="451"/>
  <c r="S64" i="451"/>
  <c r="P50" i="451"/>
  <c r="T39" i="451"/>
  <c r="U27" i="451"/>
  <c r="Q195" i="451"/>
  <c r="O146" i="451"/>
  <c r="W128" i="451"/>
  <c r="S94" i="451"/>
  <c r="W80" i="451"/>
  <c r="U69" i="451"/>
  <c r="T52" i="451"/>
  <c r="P42" i="451"/>
  <c r="T31" i="451"/>
  <c r="O223" i="451"/>
  <c r="R201" i="451"/>
  <c r="V180" i="451"/>
  <c r="S166" i="451"/>
  <c r="O142" i="451"/>
  <c r="P132" i="451"/>
  <c r="V125" i="451"/>
  <c r="P100" i="451"/>
  <c r="W242" i="451"/>
  <c r="R228" i="451"/>
  <c r="O215" i="451"/>
  <c r="O202" i="451"/>
  <c r="T190" i="451"/>
  <c r="S182" i="451"/>
  <c r="V176" i="451"/>
  <c r="R163" i="451"/>
  <c r="V154" i="451"/>
  <c r="T146" i="451"/>
  <c r="R139" i="451"/>
  <c r="O134" i="451"/>
  <c r="Q129" i="451"/>
  <c r="R123" i="451"/>
  <c r="O118" i="451"/>
  <c r="Q113" i="451"/>
  <c r="R107" i="451"/>
  <c r="O102" i="451"/>
  <c r="Q97" i="451"/>
  <c r="R91" i="451"/>
  <c r="O86" i="451"/>
  <c r="Q81" i="451"/>
  <c r="R75" i="451"/>
  <c r="O70" i="451"/>
  <c r="Q65" i="451"/>
  <c r="R59" i="451"/>
  <c r="O54" i="451"/>
  <c r="Q49" i="451"/>
  <c r="R43" i="451"/>
  <c r="O38" i="451"/>
  <c r="Q33" i="451"/>
  <c r="R27" i="451"/>
  <c r="R23" i="451"/>
  <c r="W216" i="451"/>
  <c r="R193" i="451"/>
  <c r="T181" i="451"/>
  <c r="Q163" i="451"/>
  <c r="Q153" i="451"/>
  <c r="P141" i="451"/>
  <c r="T127" i="451"/>
  <c r="R121" i="451"/>
  <c r="T111" i="451"/>
  <c r="R105" i="451"/>
  <c r="P93" i="451"/>
  <c r="V82" i="451"/>
  <c r="V66" i="451"/>
  <c r="R57" i="451"/>
  <c r="S46" i="451"/>
  <c r="W32" i="451"/>
  <c r="O233" i="451"/>
  <c r="Q214" i="451"/>
  <c r="V192" i="451"/>
  <c r="V170" i="451"/>
  <c r="O154" i="451"/>
  <c r="Q137" i="451"/>
  <c r="W122" i="451"/>
  <c r="T117" i="451"/>
  <c r="R111" i="451"/>
  <c r="P104" i="451"/>
  <c r="O94" i="451"/>
  <c r="R35" i="451"/>
  <c r="P56" i="451"/>
  <c r="U87" i="451"/>
  <c r="T34" i="451"/>
  <c r="T70" i="451"/>
  <c r="T81" i="451"/>
  <c r="P24" i="451"/>
  <c r="V60" i="451"/>
  <c r="T69" i="451"/>
  <c r="P88" i="451"/>
  <c r="V45" i="451"/>
  <c r="Q57" i="451"/>
  <c r="O74" i="451"/>
  <c r="Q246" i="451"/>
  <c r="W237" i="451"/>
  <c r="R227" i="451"/>
  <c r="R217" i="451"/>
  <c r="Q243" i="451"/>
  <c r="O236" i="451"/>
  <c r="W225" i="451"/>
  <c r="O214" i="451"/>
  <c r="S205" i="451"/>
  <c r="O197" i="451"/>
  <c r="W187" i="451"/>
  <c r="W179" i="451"/>
  <c r="S171" i="451"/>
  <c r="Q162" i="451"/>
  <c r="Q154" i="451"/>
  <c r="W145" i="451"/>
  <c r="U136" i="451"/>
  <c r="U128" i="451"/>
  <c r="Q120" i="451"/>
  <c r="O111" i="451"/>
  <c r="O103" i="451"/>
  <c r="U94" i="451"/>
  <c r="S85" i="451"/>
  <c r="S77" i="451"/>
  <c r="O69" i="451"/>
  <c r="W59" i="451"/>
  <c r="W51" i="451"/>
  <c r="S43" i="451"/>
  <c r="Q34" i="451"/>
  <c r="Q26" i="451"/>
  <c r="V240" i="451"/>
  <c r="P225" i="451"/>
  <c r="U211" i="451"/>
  <c r="W222" i="451"/>
  <c r="S202" i="451"/>
  <c r="V190" i="451"/>
  <c r="P177" i="451"/>
  <c r="T163" i="451"/>
  <c r="Q151" i="451"/>
  <c r="U137" i="451"/>
  <c r="T131" i="451"/>
  <c r="V118" i="451"/>
  <c r="O104" i="451"/>
  <c r="R92" i="451"/>
  <c r="Q79" i="451"/>
  <c r="T64" i="451"/>
  <c r="W52" i="451"/>
  <c r="V39" i="451"/>
  <c r="P25" i="451"/>
  <c r="R206" i="451"/>
  <c r="S188" i="451"/>
  <c r="R160" i="451"/>
  <c r="Q141" i="451"/>
  <c r="V121" i="451"/>
  <c r="P103" i="451"/>
  <c r="S84" i="451"/>
  <c r="R64" i="451"/>
  <c r="R46" i="451"/>
  <c r="V27" i="451"/>
  <c r="S223" i="451"/>
  <c r="P202" i="451"/>
  <c r="P188" i="451"/>
  <c r="P173" i="451"/>
  <c r="U159" i="451"/>
  <c r="T145" i="451"/>
  <c r="V200" i="451"/>
  <c r="O162" i="451"/>
  <c r="Q131" i="451"/>
  <c r="W104" i="451"/>
  <c r="P82" i="451"/>
  <c r="V58" i="451"/>
  <c r="S32" i="451"/>
  <c r="V172" i="451"/>
  <c r="P109" i="451"/>
  <c r="R73" i="451"/>
  <c r="W48" i="451"/>
  <c r="P26" i="451"/>
  <c r="T194" i="451"/>
  <c r="T157" i="451"/>
  <c r="T129" i="451"/>
  <c r="R95" i="451"/>
  <c r="Q222" i="451"/>
  <c r="V196" i="451"/>
  <c r="T178" i="451"/>
  <c r="T158" i="451"/>
  <c r="T142" i="451"/>
  <c r="W130" i="451"/>
  <c r="T121" i="451"/>
  <c r="T110" i="451"/>
  <c r="T105" i="451"/>
  <c r="T94" i="451"/>
  <c r="W82" i="451"/>
  <c r="T73" i="451"/>
  <c r="T62" i="451"/>
  <c r="W50" i="451"/>
  <c r="T41" i="451"/>
  <c r="T30" i="451"/>
  <c r="Q239" i="451"/>
  <c r="T186" i="451"/>
  <c r="S158" i="451"/>
  <c r="P138" i="451"/>
  <c r="T116" i="451"/>
  <c r="U99" i="451"/>
  <c r="P74" i="451"/>
  <c r="U53" i="451"/>
  <c r="Q245" i="451"/>
  <c r="V202" i="451"/>
  <c r="T162" i="451"/>
  <c r="T134" i="451"/>
  <c r="T114" i="451"/>
  <c r="T102" i="451"/>
  <c r="R47" i="451"/>
  <c r="Q25" i="451"/>
  <c r="V76" i="451"/>
  <c r="W42" i="451"/>
  <c r="T82" i="451"/>
  <c r="T49" i="451"/>
  <c r="O243" i="451"/>
  <c r="Q238" i="451"/>
  <c r="T234" i="451"/>
  <c r="R229" i="451"/>
  <c r="R223" i="451"/>
  <c r="T218" i="451"/>
  <c r="R213" i="451"/>
  <c r="V243" i="451"/>
  <c r="U237" i="451"/>
  <c r="O232" i="451"/>
  <c r="O226" i="451"/>
  <c r="W221" i="451"/>
  <c r="O216" i="451"/>
  <c r="O210" i="451"/>
  <c r="U206" i="451"/>
  <c r="Q202" i="451"/>
  <c r="S197" i="451"/>
  <c r="W193" i="451"/>
  <c r="S189" i="451"/>
  <c r="U184" i="451"/>
  <c r="O181" i="451"/>
  <c r="U176" i="451"/>
  <c r="W171" i="451"/>
  <c r="Q168" i="451"/>
  <c r="W163" i="451"/>
  <c r="O159" i="451"/>
  <c r="S155" i="451"/>
  <c r="O151" i="451"/>
  <c r="Q146" i="451"/>
  <c r="U142" i="451"/>
  <c r="Q138" i="451"/>
  <c r="S133" i="451"/>
  <c r="W129" i="451"/>
  <c r="S125" i="451"/>
  <c r="U120" i="451"/>
  <c r="O117" i="451"/>
  <c r="U112" i="451"/>
  <c r="W107" i="451"/>
  <c r="Q104" i="451"/>
  <c r="W99" i="451"/>
  <c r="O95" i="451"/>
  <c r="S91" i="451"/>
  <c r="O87" i="451"/>
  <c r="Q82" i="451"/>
  <c r="U78" i="451"/>
  <c r="Q74" i="451"/>
  <c r="S69" i="451"/>
  <c r="W65" i="451"/>
  <c r="S61" i="451"/>
  <c r="U56" i="451"/>
  <c r="O53" i="451"/>
  <c r="U48" i="451"/>
  <c r="W43" i="451"/>
  <c r="Q40" i="451"/>
  <c r="W35" i="451"/>
  <c r="O31" i="451"/>
  <c r="S27" i="451"/>
  <c r="S23" i="451"/>
  <c r="Q241" i="451"/>
  <c r="P235" i="451"/>
  <c r="U227" i="451"/>
  <c r="U219" i="451"/>
  <c r="U213" i="451"/>
  <c r="P238" i="451"/>
  <c r="T223" i="451"/>
  <c r="Q212" i="451"/>
  <c r="R205" i="451"/>
  <c r="P198" i="451"/>
  <c r="O192" i="451"/>
  <c r="P185" i="451"/>
  <c r="U177" i="451"/>
  <c r="W172" i="451"/>
  <c r="P166" i="451"/>
  <c r="V158" i="451"/>
  <c r="T152" i="451"/>
  <c r="U145" i="451"/>
  <c r="S138" i="451"/>
  <c r="R133" i="451"/>
  <c r="V126" i="451"/>
  <c r="Q119" i="451"/>
  <c r="P113" i="451"/>
  <c r="S106" i="451"/>
  <c r="T99" i="451"/>
  <c r="P94" i="451"/>
  <c r="Q87" i="451"/>
  <c r="V79" i="451"/>
  <c r="U73" i="451"/>
  <c r="T67" i="451"/>
  <c r="R60" i="451"/>
  <c r="V54" i="451"/>
  <c r="V47" i="451"/>
  <c r="O40" i="451"/>
  <c r="S34" i="451"/>
  <c r="R28" i="451"/>
  <c r="V245" i="451"/>
  <c r="W228" i="451"/>
  <c r="W210" i="451"/>
  <c r="P199" i="451"/>
  <c r="P191" i="451"/>
  <c r="Q181" i="451"/>
  <c r="P171" i="451"/>
  <c r="P163" i="451"/>
  <c r="V153" i="451"/>
  <c r="R142" i="451"/>
  <c r="R134" i="451"/>
  <c r="S124" i="451"/>
  <c r="R114" i="451"/>
  <c r="R106" i="451"/>
  <c r="R96" i="451"/>
  <c r="Q85" i="451"/>
  <c r="Q77" i="451"/>
  <c r="V67" i="451"/>
  <c r="V57" i="451"/>
  <c r="V49" i="451"/>
  <c r="P39" i="451"/>
  <c r="S28" i="451"/>
  <c r="R245" i="451"/>
  <c r="Q230" i="451"/>
  <c r="V210" i="451"/>
  <c r="P204" i="451"/>
  <c r="P197" i="451"/>
  <c r="P189" i="451"/>
  <c r="W182" i="451"/>
  <c r="U175" i="451"/>
  <c r="U167" i="451"/>
  <c r="T161" i="451"/>
  <c r="P154" i="451"/>
  <c r="P146" i="451"/>
  <c r="V230" i="451"/>
  <c r="U205" i="451"/>
  <c r="T182" i="451"/>
  <c r="Q169" i="451"/>
  <c r="Q147" i="451"/>
  <c r="O132" i="451"/>
  <c r="V122" i="451"/>
  <c r="U109" i="451"/>
  <c r="S96" i="451"/>
  <c r="P85" i="451"/>
  <c r="W72" i="451"/>
  <c r="U59" i="451"/>
  <c r="R49" i="451"/>
  <c r="O36" i="451"/>
  <c r="V234" i="451"/>
  <c r="S190" i="451"/>
  <c r="R137" i="451"/>
  <c r="U117" i="451"/>
  <c r="Q91" i="451"/>
  <c r="S78" i="451"/>
  <c r="U67" i="451"/>
  <c r="V50" i="451"/>
  <c r="R41" i="451"/>
  <c r="Q27" i="451"/>
  <c r="R220" i="451"/>
  <c r="S198" i="451"/>
  <c r="T174" i="451"/>
  <c r="O164" i="451"/>
  <c r="V141" i="451"/>
  <c r="T130" i="451"/>
  <c r="Q121" i="451"/>
  <c r="R99" i="451"/>
  <c r="V239" i="451"/>
  <c r="R224" i="451"/>
  <c r="V212" i="451"/>
  <c r="T199" i="451"/>
  <c r="T188" i="451"/>
  <c r="U181" i="451"/>
  <c r="O170" i="451"/>
  <c r="R159" i="451"/>
  <c r="R153" i="451"/>
  <c r="V144" i="451"/>
  <c r="T138" i="451"/>
  <c r="V133" i="451"/>
  <c r="U127" i="451"/>
  <c r="T122" i="451"/>
  <c r="V117" i="451"/>
  <c r="U111" i="451"/>
  <c r="T106" i="451"/>
  <c r="V101" i="451"/>
  <c r="U95" i="451"/>
  <c r="T90" i="451"/>
  <c r="V85" i="451"/>
  <c r="U79" i="451"/>
  <c r="T74" i="451"/>
  <c r="V69" i="451"/>
  <c r="U63" i="451"/>
  <c r="T58" i="451"/>
  <c r="V53" i="451"/>
  <c r="U47" i="451"/>
  <c r="T42" i="451"/>
  <c r="V37" i="451"/>
  <c r="U31" i="451"/>
  <c r="T26" i="451"/>
  <c r="P244" i="451"/>
  <c r="Q210" i="451"/>
  <c r="O188" i="451"/>
  <c r="S176" i="451"/>
  <c r="R161" i="451"/>
  <c r="T149" i="451"/>
  <c r="O140" i="451"/>
  <c r="P125" i="451"/>
  <c r="S120" i="451"/>
  <c r="S110" i="451"/>
  <c r="U101" i="451"/>
  <c r="O92" i="451"/>
  <c r="P77" i="451"/>
  <c r="S62" i="451"/>
  <c r="S56" i="451"/>
  <c r="P45" i="451"/>
  <c r="O28" i="451"/>
  <c r="S229" i="451"/>
  <c r="T204" i="451"/>
  <c r="O186" i="451"/>
  <c r="U165" i="451"/>
  <c r="S152" i="451"/>
  <c r="U135" i="451"/>
  <c r="O122" i="451"/>
  <c r="P116" i="451"/>
  <c r="V109" i="451"/>
  <c r="U103" i="451"/>
  <c r="V28" i="451"/>
  <c r="Q41" i="451"/>
  <c r="O58" i="451"/>
  <c r="V92" i="451"/>
  <c r="P40" i="451"/>
  <c r="U71" i="451"/>
  <c r="R83" i="451"/>
  <c r="O30" i="451"/>
  <c r="V61" i="451"/>
  <c r="Q73" i="451"/>
  <c r="W26" i="451"/>
  <c r="V48" i="451"/>
  <c r="R63" i="451"/>
  <c r="W90" i="451"/>
  <c r="S241" i="451"/>
  <c r="R233" i="451"/>
  <c r="T222" i="451"/>
  <c r="R211" i="451"/>
  <c r="O230" i="451"/>
  <c r="O220" i="451"/>
  <c r="W209" i="451"/>
  <c r="U200" i="451"/>
  <c r="U192" i="451"/>
  <c r="Q184" i="451"/>
  <c r="O175" i="451"/>
  <c r="O167" i="451"/>
  <c r="U158" i="451"/>
  <c r="S149" i="451"/>
  <c r="S141" i="451"/>
  <c r="O133" i="451"/>
  <c r="W123" i="451"/>
  <c r="W115" i="451"/>
  <c r="S107" i="451"/>
  <c r="Q98" i="451"/>
  <c r="Q90" i="451"/>
  <c r="W81" i="451"/>
  <c r="U72" i="451"/>
  <c r="U64" i="451"/>
  <c r="Q56" i="451"/>
  <c r="O47" i="451"/>
  <c r="O39" i="451"/>
  <c r="U30" i="451"/>
  <c r="R246" i="451"/>
  <c r="P233" i="451"/>
  <c r="P219" i="451"/>
  <c r="V232" i="451"/>
  <c r="U209" i="451"/>
  <c r="R197" i="451"/>
  <c r="Q183" i="451"/>
  <c r="S170" i="451"/>
  <c r="P158" i="451"/>
  <c r="V143" i="451"/>
  <c r="R124" i="451"/>
  <c r="V111" i="451"/>
  <c r="S98" i="451"/>
  <c r="W84" i="451"/>
  <c r="O72" i="451"/>
  <c r="T59" i="451"/>
  <c r="R45" i="451"/>
  <c r="T32" i="451"/>
  <c r="P241" i="451"/>
  <c r="V222" i="451"/>
  <c r="R198" i="451"/>
  <c r="R178" i="451"/>
  <c r="R170" i="451"/>
  <c r="Q149" i="451"/>
  <c r="V131" i="451"/>
  <c r="V113" i="451"/>
  <c r="S92" i="451"/>
  <c r="P75" i="451"/>
  <c r="R56" i="451"/>
  <c r="V35" i="451"/>
  <c r="T238" i="451"/>
  <c r="T209" i="451"/>
  <c r="P194" i="451"/>
  <c r="P181" i="451"/>
  <c r="W166" i="451"/>
  <c r="U151" i="451"/>
  <c r="O225" i="451"/>
  <c r="T180" i="451"/>
  <c r="U141" i="451"/>
  <c r="S118" i="451"/>
  <c r="W94" i="451"/>
  <c r="O68" i="451"/>
  <c r="U45" i="451"/>
  <c r="T227" i="451"/>
  <c r="T132" i="451"/>
  <c r="P90" i="451"/>
  <c r="W64" i="451"/>
  <c r="T36" i="451"/>
  <c r="T213" i="451"/>
  <c r="T172" i="451"/>
  <c r="O138" i="451"/>
  <c r="V112" i="451"/>
  <c r="O238" i="451"/>
  <c r="V208" i="451"/>
  <c r="Q187" i="451"/>
  <c r="S168" i="451"/>
  <c r="U149" i="451"/>
  <c r="T137" i="451"/>
  <c r="T126" i="451"/>
  <c r="W114" i="451"/>
  <c r="W98" i="451"/>
  <c r="T89" i="451"/>
  <c r="T78" i="451"/>
  <c r="W66" i="451"/>
  <c r="T57" i="451"/>
  <c r="T46" i="451"/>
  <c r="W34" i="451"/>
  <c r="T25" i="451"/>
  <c r="V204" i="451"/>
  <c r="R171" i="451"/>
  <c r="S144" i="451"/>
  <c r="O124" i="451"/>
  <c r="Q107" i="451"/>
  <c r="W86" i="451"/>
  <c r="P61" i="451"/>
  <c r="U37" i="451"/>
  <c r="W226" i="451"/>
  <c r="S184" i="451"/>
  <c r="V148" i="451"/>
  <c r="P120" i="451"/>
  <c r="V108" i="451"/>
  <c r="V32" i="451"/>
  <c r="O62" i="451"/>
  <c r="O42" i="451"/>
  <c r="Q89" i="451"/>
  <c r="V64" i="451"/>
  <c r="T38" i="451"/>
  <c r="P68" i="451"/>
  <c r="O241" i="451"/>
  <c r="R221" i="451"/>
  <c r="O234" i="451"/>
  <c r="W213" i="451"/>
  <c r="W195" i="451"/>
  <c r="Q178" i="451"/>
  <c r="W161" i="451"/>
  <c r="U144" i="451"/>
  <c r="O127" i="451"/>
  <c r="U110" i="451"/>
  <c r="S93" i="451"/>
  <c r="W75" i="451"/>
  <c r="S59" i="451"/>
  <c r="Q42" i="451"/>
  <c r="U24" i="451"/>
  <c r="S224" i="451"/>
  <c r="R218" i="451"/>
  <c r="R188" i="451"/>
  <c r="S162" i="451"/>
  <c r="O136" i="451"/>
  <c r="R109" i="451"/>
  <c r="R84" i="451"/>
  <c r="P57" i="451"/>
  <c r="V30" i="451"/>
  <c r="Q205" i="451"/>
  <c r="P167" i="451"/>
  <c r="R128" i="451"/>
  <c r="V91" i="451"/>
  <c r="Q53" i="451"/>
  <c r="W234" i="451"/>
  <c r="T193" i="451"/>
  <c r="P165" i="451"/>
  <c r="W212" i="451"/>
  <c r="T140" i="451"/>
  <c r="U91" i="451"/>
  <c r="W40" i="451"/>
  <c r="U131" i="451"/>
  <c r="Q59" i="451"/>
  <c r="T206" i="451"/>
  <c r="T133" i="451"/>
  <c r="Q237" i="451"/>
  <c r="R185" i="451"/>
  <c r="O148" i="451"/>
  <c r="T125" i="451"/>
  <c r="R103" i="451"/>
  <c r="O82" i="451"/>
  <c r="T61" i="451"/>
  <c r="R39" i="451"/>
  <c r="Q224" i="451"/>
  <c r="U157" i="451"/>
  <c r="W112" i="451"/>
  <c r="S72" i="451"/>
  <c r="R235" i="451"/>
  <c r="V160" i="451"/>
  <c r="T113" i="451"/>
  <c r="T50" i="451"/>
  <c r="V80" i="451"/>
  <c r="P84" i="451"/>
  <c r="T210" i="451"/>
  <c r="W203" i="451"/>
  <c r="Q170" i="451"/>
  <c r="Q136" i="451"/>
  <c r="S101" i="451"/>
  <c r="W67" i="451"/>
  <c r="W33" i="451"/>
  <c r="W244" i="451"/>
  <c r="V175" i="451"/>
  <c r="T123" i="451"/>
  <c r="P70" i="451"/>
  <c r="V238" i="451"/>
  <c r="S148" i="451"/>
  <c r="P71" i="451"/>
  <c r="U207" i="451"/>
  <c r="W150" i="451"/>
  <c r="P114" i="451"/>
  <c r="T207" i="451"/>
  <c r="V34" i="451"/>
  <c r="T101" i="451"/>
  <c r="T167" i="451"/>
  <c r="O114" i="451"/>
  <c r="R71" i="451"/>
  <c r="T29" i="451"/>
  <c r="W96" i="451"/>
  <c r="U197" i="451"/>
  <c r="V96" i="451"/>
  <c r="T54" i="451"/>
  <c r="P139" i="451"/>
  <c r="O130" i="451"/>
  <c r="T33" i="451"/>
  <c r="P72" i="451"/>
  <c r="U236" i="451"/>
  <c r="R215" i="451"/>
  <c r="W229" i="451"/>
  <c r="U208" i="451"/>
  <c r="O191" i="451"/>
  <c r="U174" i="451"/>
  <c r="S157" i="451"/>
  <c r="W139" i="451"/>
  <c r="S123" i="451"/>
  <c r="Q106" i="451"/>
  <c r="U88" i="451"/>
  <c r="Q72" i="451"/>
  <c r="O55" i="451"/>
  <c r="S37" i="451"/>
  <c r="T245" i="451"/>
  <c r="P217" i="451"/>
  <c r="V207" i="451"/>
  <c r="V182" i="451"/>
  <c r="R156" i="451"/>
  <c r="T128" i="451"/>
  <c r="V103" i="451"/>
  <c r="R77" i="451"/>
  <c r="U49" i="451"/>
  <c r="T24" i="451"/>
  <c r="V195" i="451"/>
  <c r="S156" i="451"/>
  <c r="R120" i="451"/>
  <c r="R82" i="451"/>
  <c r="P43" i="451"/>
  <c r="R222" i="451"/>
  <c r="P186" i="451"/>
  <c r="P157" i="451"/>
  <c r="T197" i="451"/>
  <c r="S128" i="451"/>
  <c r="U77" i="451"/>
  <c r="W30" i="451"/>
  <c r="W102" i="451"/>
  <c r="Q43" i="451"/>
  <c r="Q193" i="451"/>
  <c r="R127" i="451"/>
  <c r="T217" i="451"/>
  <c r="Q177" i="451"/>
  <c r="T141" i="451"/>
  <c r="R119" i="451"/>
  <c r="O98" i="451"/>
  <c r="T77" i="451"/>
  <c r="R55" i="451"/>
  <c r="O34" i="451"/>
  <c r="R203" i="451"/>
  <c r="S142" i="451"/>
  <c r="P106" i="451"/>
  <c r="O60" i="451"/>
  <c r="R216" i="451"/>
  <c r="V140" i="451"/>
  <c r="W106" i="451"/>
  <c r="T86" i="451"/>
  <c r="N22" i="451"/>
  <c r="U39" i="451"/>
  <c r="R231" i="451"/>
  <c r="O224" i="451"/>
  <c r="S187" i="451"/>
  <c r="U152" i="451"/>
  <c r="O119" i="451"/>
  <c r="O85" i="451"/>
  <c r="Q50" i="451"/>
  <c r="W238" i="451"/>
  <c r="U201" i="451"/>
  <c r="W148" i="451"/>
  <c r="T96" i="451"/>
  <c r="W44" i="451"/>
  <c r="V185" i="451"/>
  <c r="R110" i="451"/>
  <c r="P35" i="451"/>
  <c r="P178" i="451"/>
  <c r="R177" i="451"/>
  <c r="Q67" i="451"/>
  <c r="U85" i="451"/>
  <c r="Q171" i="451"/>
  <c r="T205" i="451"/>
  <c r="R135" i="451"/>
  <c r="T93" i="451"/>
  <c r="O50" i="451"/>
  <c r="V184" i="451"/>
  <c r="S136" i="451"/>
  <c r="T47" i="451"/>
  <c r="V128" i="451"/>
  <c r="R31" i="451"/>
  <c r="T53" i="451"/>
  <c r="U244" i="451"/>
  <c r="T226" i="451"/>
  <c r="R241" i="451"/>
  <c r="O218" i="451"/>
  <c r="Q200" i="451"/>
  <c r="O183" i="451"/>
  <c r="S165" i="451"/>
  <c r="O149" i="451"/>
  <c r="W131" i="451"/>
  <c r="Q114" i="451"/>
  <c r="W97" i="451"/>
  <c r="U80" i="451"/>
  <c r="O63" i="451"/>
  <c r="U46" i="451"/>
  <c r="S29" i="451"/>
  <c r="S230" i="451"/>
  <c r="T231" i="451"/>
  <c r="T195" i="451"/>
  <c r="O168" i="451"/>
  <c r="Q143" i="451"/>
  <c r="W116" i="451"/>
  <c r="P89" i="451"/>
  <c r="O64" i="451"/>
  <c r="P38" i="451"/>
  <c r="O217" i="451"/>
  <c r="V177" i="451"/>
  <c r="V99" i="451"/>
  <c r="P63" i="451"/>
  <c r="V25" i="451"/>
  <c r="U199" i="451"/>
  <c r="P172" i="451"/>
  <c r="U143" i="451"/>
  <c r="R155" i="451"/>
  <c r="T103" i="451"/>
  <c r="S54" i="451"/>
  <c r="V152" i="451"/>
  <c r="W70" i="451"/>
  <c r="R25" i="451"/>
  <c r="R143" i="451"/>
  <c r="R243" i="451"/>
  <c r="R195" i="451"/>
  <c r="Q155" i="451"/>
  <c r="T109" i="451"/>
  <c r="R87" i="451"/>
  <c r="O66" i="451"/>
  <c r="T45" i="451"/>
  <c r="T164" i="451"/>
  <c r="Q123" i="451"/>
  <c r="U83" i="451"/>
  <c r="U35" i="451"/>
  <c r="T183" i="451"/>
  <c r="T118" i="451"/>
  <c r="O46" i="451"/>
  <c r="R67" i="451"/>
  <c r="M244" i="451"/>
  <c r="M236" i="451"/>
  <c r="M204" i="451"/>
  <c r="M196" i="451"/>
  <c r="M188" i="451"/>
  <c r="M180" i="451"/>
  <c r="M172" i="451"/>
  <c r="M164" i="451"/>
  <c r="M156" i="451"/>
  <c r="M148" i="451"/>
  <c r="M140" i="451"/>
  <c r="M132" i="451"/>
  <c r="M124" i="451"/>
  <c r="M116" i="451"/>
  <c r="M108" i="451"/>
  <c r="M100" i="451"/>
  <c r="M92" i="451"/>
  <c r="M84" i="451"/>
  <c r="M76" i="451"/>
  <c r="M68" i="451"/>
  <c r="M60" i="451"/>
  <c r="M52" i="451"/>
  <c r="M44" i="451"/>
  <c r="M36" i="451"/>
  <c r="M28" i="451"/>
  <c r="M245" i="451"/>
  <c r="M230" i="451"/>
  <c r="M214" i="451"/>
  <c r="M189" i="451"/>
  <c r="M157" i="451"/>
  <c r="M125" i="451"/>
  <c r="M93" i="451"/>
  <c r="M61" i="451"/>
  <c r="M29" i="451"/>
  <c r="M220" i="451"/>
  <c r="M217" i="451"/>
  <c r="M203" i="451"/>
  <c r="M187" i="451"/>
  <c r="M171" i="451"/>
  <c r="M155" i="451"/>
  <c r="M233" i="451"/>
  <c r="M137" i="451"/>
  <c r="M73" i="451"/>
  <c r="M191" i="451"/>
  <c r="M81" i="451"/>
  <c r="M219" i="451"/>
  <c r="M123" i="451"/>
  <c r="M218" i="451"/>
  <c r="M143" i="451"/>
  <c r="M111" i="451"/>
  <c r="M79" i="451"/>
  <c r="M47" i="451"/>
  <c r="M228" i="451"/>
  <c r="M135" i="451"/>
  <c r="M91" i="451"/>
  <c r="M43" i="451"/>
  <c r="M170" i="451"/>
  <c r="M138" i="451"/>
  <c r="M114" i="451"/>
  <c r="M98" i="451"/>
  <c r="M82" i="451"/>
  <c r="M66" i="451"/>
  <c r="M50" i="451"/>
  <c r="M42" i="451"/>
  <c r="M26" i="451"/>
  <c r="M243" i="451"/>
  <c r="M229" i="451"/>
  <c r="M181" i="451"/>
  <c r="M149" i="451"/>
  <c r="M85" i="451"/>
  <c r="M234" i="451"/>
  <c r="M216" i="451"/>
  <c r="M185" i="451"/>
  <c r="M153" i="451"/>
  <c r="M223" i="451"/>
  <c r="M57" i="451"/>
  <c r="M65" i="451"/>
  <c r="M199" i="451"/>
  <c r="M211" i="451"/>
  <c r="M131" i="451"/>
  <c r="M67" i="451"/>
  <c r="M159" i="451"/>
  <c r="M87" i="451"/>
  <c r="M71" i="451"/>
  <c r="M242" i="451"/>
  <c r="M241" i="451"/>
  <c r="M202" i="451"/>
  <c r="M194" i="451"/>
  <c r="M186" i="451"/>
  <c r="M178" i="451"/>
  <c r="M162" i="451"/>
  <c r="M154" i="451"/>
  <c r="M146" i="451"/>
  <c r="M130" i="451"/>
  <c r="M122" i="451"/>
  <c r="M106" i="451"/>
  <c r="M90" i="451"/>
  <c r="M74" i="451"/>
  <c r="M58" i="451"/>
  <c r="M34" i="451"/>
  <c r="M213" i="451"/>
  <c r="M117" i="451"/>
  <c r="M53" i="451"/>
  <c r="M215" i="451"/>
  <c r="M201" i="451"/>
  <c r="M169" i="451"/>
  <c r="M121" i="451"/>
  <c r="M129" i="451"/>
  <c r="M119" i="451"/>
  <c r="M99" i="451"/>
  <c r="M35" i="451"/>
  <c r="M39" i="451"/>
  <c r="M238" i="451"/>
  <c r="M198" i="451"/>
  <c r="M182" i="451"/>
  <c r="M166" i="451"/>
  <c r="M150" i="451"/>
  <c r="M134" i="451"/>
  <c r="M118" i="451"/>
  <c r="M102" i="451"/>
  <c r="M86" i="451"/>
  <c r="M70" i="451"/>
  <c r="M54" i="451"/>
  <c r="M38" i="451"/>
  <c r="M239" i="451"/>
  <c r="M221" i="451"/>
  <c r="M165" i="451"/>
  <c r="M101" i="451"/>
  <c r="M37" i="451"/>
  <c r="M226" i="451"/>
  <c r="M193" i="451"/>
  <c r="M161" i="451"/>
  <c r="M175" i="451"/>
  <c r="M25" i="451"/>
  <c r="M231" i="451"/>
  <c r="M103" i="451"/>
  <c r="M115" i="451"/>
  <c r="M51" i="451"/>
  <c r="M210" i="451"/>
  <c r="M55" i="451"/>
  <c r="M192" i="451"/>
  <c r="M176" i="451"/>
  <c r="M160" i="451"/>
  <c r="M144" i="451"/>
  <c r="M112" i="451"/>
  <c r="M96" i="451"/>
  <c r="M80" i="451"/>
  <c r="M64" i="451"/>
  <c r="M32" i="451"/>
  <c r="M237" i="451"/>
  <c r="M205" i="451"/>
  <c r="M141" i="451"/>
  <c r="M77" i="451"/>
  <c r="M212" i="451"/>
  <c r="M179" i="451"/>
  <c r="M147" i="451"/>
  <c r="M105" i="451"/>
  <c r="M113" i="451"/>
  <c r="M183" i="451"/>
  <c r="M95" i="451"/>
  <c r="M31" i="451"/>
  <c r="M75" i="451"/>
  <c r="M246" i="451"/>
  <c r="M190" i="451"/>
  <c r="M158" i="451"/>
  <c r="M126" i="451"/>
  <c r="M94" i="451"/>
  <c r="M62" i="451"/>
  <c r="M30" i="451"/>
  <c r="M197" i="451"/>
  <c r="M69" i="451"/>
  <c r="M209" i="451"/>
  <c r="M145" i="451"/>
  <c r="M97" i="451"/>
  <c r="M151" i="451"/>
  <c r="M232" i="451"/>
  <c r="M240" i="451"/>
  <c r="M200" i="451"/>
  <c r="M168" i="451"/>
  <c r="M136" i="451"/>
  <c r="M104" i="451"/>
  <c r="M72" i="451"/>
  <c r="M40" i="451"/>
  <c r="M222" i="451"/>
  <c r="M109" i="451"/>
  <c r="M227" i="451"/>
  <c r="M63" i="451"/>
  <c r="M208" i="451"/>
  <c r="M128" i="451"/>
  <c r="M48" i="451"/>
  <c r="M225" i="451"/>
  <c r="M167" i="451"/>
  <c r="M59" i="451"/>
  <c r="M206" i="451"/>
  <c r="M174" i="451"/>
  <c r="M142" i="451"/>
  <c r="M110" i="451"/>
  <c r="M78" i="451"/>
  <c r="M46" i="451"/>
  <c r="M235" i="451"/>
  <c r="M133" i="451"/>
  <c r="M224" i="451"/>
  <c r="M177" i="451"/>
  <c r="M89" i="451"/>
  <c r="M139" i="451"/>
  <c r="M83" i="451"/>
  <c r="M23" i="451"/>
  <c r="M184" i="451"/>
  <c r="M152" i="451"/>
  <c r="M120" i="451"/>
  <c r="M88" i="451"/>
  <c r="M56" i="451"/>
  <c r="M24" i="451"/>
  <c r="M173" i="451"/>
  <c r="M45" i="451"/>
  <c r="M195" i="451"/>
  <c r="M163" i="451"/>
  <c r="M207" i="451"/>
  <c r="M41" i="451"/>
  <c r="M33" i="451"/>
  <c r="M107" i="451"/>
  <c r="M127" i="451"/>
  <c r="M49" i="451"/>
  <c r="M27" i="451"/>
  <c r="M176" i="399"/>
  <c r="M113" i="399"/>
  <c r="M35" i="399"/>
  <c r="M63" i="399"/>
  <c r="M157" i="399"/>
  <c r="M139" i="399"/>
  <c r="M209" i="399"/>
  <c r="M236" i="399"/>
  <c r="M186" i="399"/>
  <c r="M246" i="399"/>
  <c r="M27" i="399"/>
  <c r="M46" i="399"/>
  <c r="M116" i="399"/>
  <c r="M82" i="399"/>
  <c r="M31" i="399"/>
  <c r="M78" i="399"/>
  <c r="M132" i="399"/>
  <c r="M207" i="399"/>
  <c r="M170" i="399"/>
  <c r="M216" i="399"/>
  <c r="M120" i="399"/>
  <c r="M66" i="399"/>
  <c r="M64" i="399"/>
  <c r="M185" i="399"/>
  <c r="M218" i="399"/>
  <c r="M129" i="399"/>
  <c r="X22" i="454"/>
  <c r="X19" i="454"/>
  <c r="X22" i="451"/>
  <c r="X19" i="451"/>
  <c r="AA22" i="454"/>
  <c r="AA19" i="454"/>
  <c r="AR21" i="447"/>
  <c r="AR17" i="447"/>
  <c r="BL16" i="444"/>
  <c r="W246" i="448"/>
  <c r="Q245" i="448"/>
  <c r="U243" i="448"/>
  <c r="O242" i="448"/>
  <c r="S240" i="448"/>
  <c r="W238" i="448"/>
  <c r="Q237" i="448"/>
  <c r="U235" i="448"/>
  <c r="T233" i="448"/>
  <c r="T231" i="448"/>
  <c r="T229" i="448"/>
  <c r="T227" i="448"/>
  <c r="T225" i="448"/>
  <c r="S245" i="448"/>
  <c r="O243" i="448"/>
  <c r="P241" i="448"/>
  <c r="T238" i="448"/>
  <c r="T235" i="448"/>
  <c r="S233" i="448"/>
  <c r="U230" i="448"/>
  <c r="P228" i="448"/>
  <c r="S225" i="448"/>
  <c r="S223" i="448"/>
  <c r="W221" i="448"/>
  <c r="Q220" i="448"/>
  <c r="U218" i="448"/>
  <c r="O217" i="448"/>
  <c r="S215" i="448"/>
  <c r="W213" i="448"/>
  <c r="Q212" i="448"/>
  <c r="U210" i="448"/>
  <c r="O209" i="448"/>
  <c r="S207" i="448"/>
  <c r="W205" i="448"/>
  <c r="Q204" i="448"/>
  <c r="U202" i="448"/>
  <c r="O201" i="448"/>
  <c r="S199" i="448"/>
  <c r="W197" i="448"/>
  <c r="Q196" i="448"/>
  <c r="U194" i="448"/>
  <c r="O193" i="448"/>
  <c r="P246" i="448"/>
  <c r="P242" i="448"/>
  <c r="V238" i="448"/>
  <c r="R235" i="448"/>
  <c r="Q233" i="448"/>
  <c r="S230" i="448"/>
  <c r="W226" i="448"/>
  <c r="T224" i="448"/>
  <c r="V222" i="448"/>
  <c r="R220" i="448"/>
  <c r="P217" i="448"/>
  <c r="Q215" i="448"/>
  <c r="W212" i="448"/>
  <c r="U209" i="448"/>
  <c r="V207" i="448"/>
  <c r="R205" i="448"/>
  <c r="S202" i="448"/>
  <c r="O200" i="448"/>
  <c r="P198" i="448"/>
  <c r="T195" i="448"/>
  <c r="T192" i="448"/>
  <c r="W190" i="448"/>
  <c r="Q189" i="448"/>
  <c r="U187" i="448"/>
  <c r="O186" i="448"/>
  <c r="S184" i="448"/>
  <c r="W182" i="448"/>
  <c r="Q181" i="448"/>
  <c r="U179" i="448"/>
  <c r="O178" i="448"/>
  <c r="S176" i="448"/>
  <c r="W174" i="448"/>
  <c r="Q173" i="448"/>
  <c r="U171" i="448"/>
  <c r="O170" i="448"/>
  <c r="S168" i="448"/>
  <c r="W166" i="448"/>
  <c r="Q165" i="448"/>
  <c r="U163" i="448"/>
  <c r="O162" i="448"/>
  <c r="S160" i="448"/>
  <c r="W158" i="448"/>
  <c r="Q157" i="448"/>
  <c r="U155" i="448"/>
  <c r="O154" i="448"/>
  <c r="S152" i="448"/>
  <c r="W150" i="448"/>
  <c r="Q149" i="448"/>
  <c r="U147" i="448"/>
  <c r="O146" i="448"/>
  <c r="S144" i="448"/>
  <c r="W142" i="448"/>
  <c r="Q141" i="448"/>
  <c r="U139" i="448"/>
  <c r="O138" i="448"/>
  <c r="S136" i="448"/>
  <c r="W134" i="448"/>
  <c r="Q133" i="448"/>
  <c r="U131" i="448"/>
  <c r="O130" i="448"/>
  <c r="V245" i="448"/>
  <c r="P240" i="448"/>
  <c r="R236" i="448"/>
  <c r="S232" i="448"/>
  <c r="T228" i="448"/>
  <c r="S224" i="448"/>
  <c r="T220" i="448"/>
  <c r="S216" i="448"/>
  <c r="T212" i="448"/>
  <c r="S208" i="448"/>
  <c r="T204" i="448"/>
  <c r="S200" i="448"/>
  <c r="T196" i="448"/>
  <c r="S192" i="448"/>
  <c r="S189" i="448"/>
  <c r="O187" i="448"/>
  <c r="P185" i="448"/>
  <c r="T182" i="448"/>
  <c r="T179" i="448"/>
  <c r="V177" i="448"/>
  <c r="R175" i="448"/>
  <c r="P172" i="448"/>
  <c r="Q170" i="448"/>
  <c r="W167" i="448"/>
  <c r="U164" i="448"/>
  <c r="V162" i="448"/>
  <c r="R160" i="448"/>
  <c r="S157" i="448"/>
  <c r="O155" i="448"/>
  <c r="P153" i="448"/>
  <c r="T150" i="448"/>
  <c r="T147" i="448"/>
  <c r="V145" i="448"/>
  <c r="R143" i="448"/>
  <c r="P140" i="448"/>
  <c r="Q138" i="448"/>
  <c r="W135" i="448"/>
  <c r="U132" i="448"/>
  <c r="V130" i="448"/>
  <c r="T128" i="448"/>
  <c r="T126" i="448"/>
  <c r="T124" i="448"/>
  <c r="T122" i="448"/>
  <c r="T120" i="448"/>
  <c r="T118" i="448"/>
  <c r="T116" i="448"/>
  <c r="T114" i="448"/>
  <c r="T112" i="448"/>
  <c r="T110" i="448"/>
  <c r="T108" i="448"/>
  <c r="T106" i="448"/>
  <c r="T104" i="448"/>
  <c r="T102" i="448"/>
  <c r="T100" i="448"/>
  <c r="T98" i="448"/>
  <c r="T96" i="448"/>
  <c r="T94" i="448"/>
  <c r="T92" i="448"/>
  <c r="T90" i="448"/>
  <c r="T88" i="448"/>
  <c r="T86" i="448"/>
  <c r="T84" i="448"/>
  <c r="T82" i="448"/>
  <c r="T80" i="448"/>
  <c r="T78" i="448"/>
  <c r="T76" i="448"/>
  <c r="T74" i="448"/>
  <c r="T72" i="448"/>
  <c r="T70" i="448"/>
  <c r="T68" i="448"/>
  <c r="T66" i="448"/>
  <c r="T64" i="448"/>
  <c r="T62" i="448"/>
  <c r="T60" i="448"/>
  <c r="T58" i="448"/>
  <c r="T56" i="448"/>
  <c r="T54" i="448"/>
  <c r="T52" i="448"/>
  <c r="T50" i="448"/>
  <c r="T48" i="448"/>
  <c r="T46" i="448"/>
  <c r="T44" i="448"/>
  <c r="T42" i="448"/>
  <c r="T40" i="448"/>
  <c r="T38" i="448"/>
  <c r="T36" i="448"/>
  <c r="T34" i="448"/>
  <c r="T32" i="448"/>
  <c r="T30" i="448"/>
  <c r="T28" i="448"/>
  <c r="T26" i="448"/>
  <c r="T24" i="448"/>
  <c r="L22" i="448"/>
  <c r="T240" i="448"/>
  <c r="Q234" i="448"/>
  <c r="Q230" i="448"/>
  <c r="S226" i="448"/>
  <c r="T222" i="448"/>
  <c r="V218" i="448"/>
  <c r="T214" i="448"/>
  <c r="V210" i="448"/>
  <c r="T206" i="448"/>
  <c r="V202" i="448"/>
  <c r="T198" i="448"/>
  <c r="V194" i="448"/>
  <c r="Q190" i="448"/>
  <c r="O245" i="448"/>
  <c r="U238" i="448"/>
  <c r="Q227" i="448"/>
  <c r="P219" i="448"/>
  <c r="U213" i="448"/>
  <c r="P208" i="448"/>
  <c r="V203" i="448"/>
  <c r="W198" i="448"/>
  <c r="P191" i="448"/>
  <c r="R186" i="448"/>
  <c r="Q182" i="448"/>
  <c r="R178" i="448"/>
  <c r="Q174" i="448"/>
  <c r="R170" i="448"/>
  <c r="Q166" i="448"/>
  <c r="R162" i="448"/>
  <c r="Q158" i="448"/>
  <c r="R154" i="448"/>
  <c r="Q150" i="448"/>
  <c r="R146" i="448"/>
  <c r="Q142" i="448"/>
  <c r="R138" i="448"/>
  <c r="Q134" i="448"/>
  <c r="R130" i="448"/>
  <c r="W127" i="448"/>
  <c r="V239" i="448"/>
  <c r="T230" i="448"/>
  <c r="O222" i="448"/>
  <c r="P215" i="448"/>
  <c r="W210" i="448"/>
  <c r="R201" i="448"/>
  <c r="S196" i="448"/>
  <c r="U190" i="448"/>
  <c r="P186" i="448"/>
  <c r="P182" i="448"/>
  <c r="O177" i="448"/>
  <c r="P173" i="448"/>
  <c r="U168" i="448"/>
  <c r="P163" i="448"/>
  <c r="P159" i="448"/>
  <c r="P154" i="448"/>
  <c r="P150" i="448"/>
  <c r="O145" i="448"/>
  <c r="P141" i="448"/>
  <c r="U136" i="448"/>
  <c r="P131" i="448"/>
  <c r="T127" i="448"/>
  <c r="T125" i="448"/>
  <c r="T123" i="448"/>
  <c r="T121" i="448"/>
  <c r="T119" i="448"/>
  <c r="T117" i="448"/>
  <c r="T115" i="448"/>
  <c r="T113" i="448"/>
  <c r="T111" i="448"/>
  <c r="T109" i="448"/>
  <c r="T107" i="448"/>
  <c r="T105" i="448"/>
  <c r="T103" i="448"/>
  <c r="T101" i="448"/>
  <c r="T99" i="448"/>
  <c r="T97" i="448"/>
  <c r="T95" i="448"/>
  <c r="T93" i="448"/>
  <c r="T91" i="448"/>
  <c r="T89" i="448"/>
  <c r="T87" i="448"/>
  <c r="T85" i="448"/>
  <c r="T83" i="448"/>
  <c r="T81" i="448"/>
  <c r="T79" i="448"/>
  <c r="T77" i="448"/>
  <c r="T75" i="448"/>
  <c r="T73" i="448"/>
  <c r="T71" i="448"/>
  <c r="T69" i="448"/>
  <c r="T67" i="448"/>
  <c r="T65" i="448"/>
  <c r="T63" i="448"/>
  <c r="T61" i="448"/>
  <c r="T59" i="448"/>
  <c r="T57" i="448"/>
  <c r="W245" i="448"/>
  <c r="S234" i="448"/>
  <c r="W222" i="448"/>
  <c r="P212" i="448"/>
  <c r="T239" i="448"/>
  <c r="W228" i="448"/>
  <c r="V217" i="448"/>
  <c r="Q205" i="448"/>
  <c r="V190" i="448"/>
  <c r="W185" i="448"/>
  <c r="W179" i="448"/>
  <c r="W173" i="448"/>
  <c r="Q168" i="448"/>
  <c r="R163" i="448"/>
  <c r="U158" i="448"/>
  <c r="W153" i="448"/>
  <c r="W147" i="448"/>
  <c r="W141" i="448"/>
  <c r="Q136" i="448"/>
  <c r="R131" i="448"/>
  <c r="V126" i="448"/>
  <c r="W123" i="448"/>
  <c r="S121" i="448"/>
  <c r="V118" i="448"/>
  <c r="W115" i="448"/>
  <c r="S113" i="448"/>
  <c r="V110" i="448"/>
  <c r="W107" i="448"/>
  <c r="S105" i="448"/>
  <c r="V102" i="448"/>
  <c r="W99" i="448"/>
  <c r="S97" i="448"/>
  <c r="V94" i="448"/>
  <c r="W91" i="448"/>
  <c r="S89" i="448"/>
  <c r="V86" i="448"/>
  <c r="W83" i="448"/>
  <c r="S81" i="448"/>
  <c r="V78" i="448"/>
  <c r="W75" i="448"/>
  <c r="S73" i="448"/>
  <c r="V70" i="448"/>
  <c r="W67" i="448"/>
  <c r="S65" i="448"/>
  <c r="V62" i="448"/>
  <c r="W59" i="448"/>
  <c r="S57" i="448"/>
  <c r="S54" i="448"/>
  <c r="U51" i="448"/>
  <c r="P49" i="448"/>
  <c r="S46" i="448"/>
  <c r="U43" i="448"/>
  <c r="P41" i="448"/>
  <c r="S38" i="448"/>
  <c r="U35" i="448"/>
  <c r="P33" i="448"/>
  <c r="S30" i="448"/>
  <c r="U27" i="448"/>
  <c r="P25" i="448"/>
  <c r="P245" i="448"/>
  <c r="W235" i="448"/>
  <c r="U221" i="448"/>
  <c r="O206" i="448"/>
  <c r="V197" i="448"/>
  <c r="R190" i="448"/>
  <c r="O183" i="448"/>
  <c r="V179" i="448"/>
  <c r="V173" i="448"/>
  <c r="V167" i="448"/>
  <c r="R161" i="448"/>
  <c r="T156" i="448"/>
  <c r="O151" i="448"/>
  <c r="V147" i="448"/>
  <c r="V141" i="448"/>
  <c r="U130" i="448"/>
  <c r="U126" i="448"/>
  <c r="U122" i="448"/>
  <c r="U118" i="448"/>
  <c r="U114" i="448"/>
  <c r="U110" i="448"/>
  <c r="U106" i="448"/>
  <c r="U102" i="448"/>
  <c r="U98" i="448"/>
  <c r="U94" i="448"/>
  <c r="U90" i="448"/>
  <c r="U86" i="448"/>
  <c r="U82" i="448"/>
  <c r="U78" i="448"/>
  <c r="U74" i="448"/>
  <c r="U70" i="448"/>
  <c r="U66" i="448"/>
  <c r="U62" i="448"/>
  <c r="U58" i="448"/>
  <c r="O55" i="448"/>
  <c r="O53" i="448"/>
  <c r="O51" i="448"/>
  <c r="O49" i="448"/>
  <c r="O47" i="448"/>
  <c r="O45" i="448"/>
  <c r="O43" i="448"/>
  <c r="O41" i="448"/>
  <c r="O39" i="448"/>
  <c r="O37" i="448"/>
  <c r="O35" i="448"/>
  <c r="O33" i="448"/>
  <c r="O31" i="448"/>
  <c r="O29" i="448"/>
  <c r="O27" i="448"/>
  <c r="O25" i="448"/>
  <c r="O23" i="448"/>
  <c r="O227" i="448"/>
  <c r="R198" i="448"/>
  <c r="W189" i="448"/>
  <c r="R182" i="448"/>
  <c r="T177" i="448"/>
  <c r="R173" i="448"/>
  <c r="S167" i="448"/>
  <c r="T162" i="448"/>
  <c r="R156" i="448"/>
  <c r="R150" i="448"/>
  <c r="T145" i="448"/>
  <c r="R141" i="448"/>
  <c r="S135" i="448"/>
  <c r="T130" i="448"/>
  <c r="W125" i="448"/>
  <c r="S123" i="448"/>
  <c r="V120" i="448"/>
  <c r="W117" i="448"/>
  <c r="S115" i="448"/>
  <c r="V112" i="448"/>
  <c r="W109" i="448"/>
  <c r="S107" i="448"/>
  <c r="V104" i="448"/>
  <c r="W101" i="448"/>
  <c r="S99" i="448"/>
  <c r="V96" i="448"/>
  <c r="W93" i="448"/>
  <c r="S91" i="448"/>
  <c r="V88" i="448"/>
  <c r="W85" i="448"/>
  <c r="S83" i="448"/>
  <c r="V80" i="448"/>
  <c r="W77" i="448"/>
  <c r="S75" i="448"/>
  <c r="V72" i="448"/>
  <c r="W69" i="448"/>
  <c r="S67" i="448"/>
  <c r="V64" i="448"/>
  <c r="W61" i="448"/>
  <c r="S59" i="448"/>
  <c r="V56" i="448"/>
  <c r="Q54" i="448"/>
  <c r="S51" i="448"/>
  <c r="V48" i="448"/>
  <c r="Q46" i="448"/>
  <c r="S43" i="448"/>
  <c r="V40" i="448"/>
  <c r="Q38" i="448"/>
  <c r="S35" i="448"/>
  <c r="V32" i="448"/>
  <c r="Q30" i="448"/>
  <c r="S27" i="448"/>
  <c r="V24" i="448"/>
  <c r="R242" i="448"/>
  <c r="R218" i="448"/>
  <c r="R210" i="448"/>
  <c r="W202" i="448"/>
  <c r="R193" i="448"/>
  <c r="T186" i="448"/>
  <c r="R180" i="448"/>
  <c r="R174" i="448"/>
  <c r="T169" i="448"/>
  <c r="R165" i="448"/>
  <c r="S159" i="448"/>
  <c r="T154" i="448"/>
  <c r="R148" i="448"/>
  <c r="R142" i="448"/>
  <c r="T137" i="448"/>
  <c r="R133" i="448"/>
  <c r="Q128" i="448"/>
  <c r="U124" i="448"/>
  <c r="U120" i="448"/>
  <c r="U116" i="448"/>
  <c r="U112" i="448"/>
  <c r="U108" i="448"/>
  <c r="U104" i="448"/>
  <c r="U100" i="448"/>
  <c r="U96" i="448"/>
  <c r="U92" i="448"/>
  <c r="U88" i="448"/>
  <c r="U84" i="448"/>
  <c r="U80" i="448"/>
  <c r="U76" i="448"/>
  <c r="U72" i="448"/>
  <c r="U68" i="448"/>
  <c r="U64" i="448"/>
  <c r="U60" i="448"/>
  <c r="U56" i="448"/>
  <c r="U54" i="448"/>
  <c r="U52" i="448"/>
  <c r="U50" i="448"/>
  <c r="U48" i="448"/>
  <c r="U46" i="448"/>
  <c r="U44" i="448"/>
  <c r="U42" i="448"/>
  <c r="U40" i="448"/>
  <c r="U38" i="448"/>
  <c r="U36" i="448"/>
  <c r="U34" i="448"/>
  <c r="U32" i="448"/>
  <c r="U30" i="448"/>
  <c r="U28" i="448"/>
  <c r="U26" i="448"/>
  <c r="U24" i="448"/>
  <c r="S246" i="448"/>
  <c r="S244" i="448"/>
  <c r="S242" i="448"/>
  <c r="O240" i="448"/>
  <c r="O238" i="448"/>
  <c r="O236" i="448"/>
  <c r="P233" i="448"/>
  <c r="V230" i="448"/>
  <c r="R228" i="448"/>
  <c r="P225" i="448"/>
  <c r="P244" i="448"/>
  <c r="V241" i="448"/>
  <c r="S237" i="448"/>
  <c r="U234" i="448"/>
  <c r="S231" i="448"/>
  <c r="S227" i="448"/>
  <c r="Q224" i="448"/>
  <c r="Q222" i="448"/>
  <c r="W219" i="448"/>
  <c r="W217" i="448"/>
  <c r="W215" i="448"/>
  <c r="S213" i="448"/>
  <c r="S211" i="448"/>
  <c r="S209" i="448"/>
  <c r="O207" i="448"/>
  <c r="O205" i="448"/>
  <c r="O203" i="448"/>
  <c r="U200" i="448"/>
  <c r="U198" i="448"/>
  <c r="U196" i="448"/>
  <c r="Q194" i="448"/>
  <c r="Q192" i="448"/>
  <c r="R243" i="448"/>
  <c r="P238" i="448"/>
  <c r="O234" i="448"/>
  <c r="O231" i="448"/>
  <c r="O226" i="448"/>
  <c r="V223" i="448"/>
  <c r="W220" i="448"/>
  <c r="T216" i="448"/>
  <c r="P214" i="448"/>
  <c r="S210" i="448"/>
  <c r="Q207" i="448"/>
  <c r="R204" i="448"/>
  <c r="T200" i="448"/>
  <c r="R197" i="448"/>
  <c r="U193" i="448"/>
  <c r="Q191" i="448"/>
  <c r="W188" i="448"/>
  <c r="W186" i="448"/>
  <c r="W184" i="448"/>
  <c r="S182" i="448"/>
  <c r="S180" i="448"/>
  <c r="S178" i="448"/>
  <c r="O176" i="448"/>
  <c r="O174" i="448"/>
  <c r="O172" i="448"/>
  <c r="U169" i="448"/>
  <c r="U167" i="448"/>
  <c r="U165" i="448"/>
  <c r="Q163" i="448"/>
  <c r="Q161" i="448"/>
  <c r="Q159" i="448"/>
  <c r="W156" i="448"/>
  <c r="W154" i="448"/>
  <c r="W152" i="448"/>
  <c r="S150" i="448"/>
  <c r="S148" i="448"/>
  <c r="S146" i="448"/>
  <c r="O144" i="448"/>
  <c r="O142" i="448"/>
  <c r="O140" i="448"/>
  <c r="U137" i="448"/>
  <c r="U135" i="448"/>
  <c r="U133" i="448"/>
  <c r="Q131" i="448"/>
  <c r="Q129" i="448"/>
  <c r="S241" i="448"/>
  <c r="S235" i="448"/>
  <c r="O230" i="448"/>
  <c r="R225" i="448"/>
  <c r="Q219" i="448"/>
  <c r="S214" i="448"/>
  <c r="Q209" i="448"/>
  <c r="Q203" i="448"/>
  <c r="S198" i="448"/>
  <c r="Q193" i="448"/>
  <c r="U188" i="448"/>
  <c r="Q186" i="448"/>
  <c r="R183" i="448"/>
  <c r="O179" i="448"/>
  <c r="R176" i="448"/>
  <c r="U172" i="448"/>
  <c r="V169" i="448"/>
  <c r="T166" i="448"/>
  <c r="O163" i="448"/>
  <c r="W159" i="448"/>
  <c r="P156" i="448"/>
  <c r="V153" i="448"/>
  <c r="S149" i="448"/>
  <c r="V146" i="448"/>
  <c r="W143" i="448"/>
  <c r="T139" i="448"/>
  <c r="P137" i="448"/>
  <c r="S133" i="448"/>
  <c r="Q130" i="448"/>
  <c r="V127" i="448"/>
  <c r="R125" i="448"/>
  <c r="P122" i="448"/>
  <c r="V119" i="448"/>
  <c r="R117" i="448"/>
  <c r="P114" i="448"/>
  <c r="V111" i="448"/>
  <c r="R109" i="448"/>
  <c r="P106" i="448"/>
  <c r="V103" i="448"/>
  <c r="R101" i="448"/>
  <c r="P98" i="448"/>
  <c r="V95" i="448"/>
  <c r="R93" i="448"/>
  <c r="P90" i="448"/>
  <c r="V87" i="448"/>
  <c r="R85" i="448"/>
  <c r="P82" i="448"/>
  <c r="V79" i="448"/>
  <c r="R77" i="448"/>
  <c r="P74" i="448"/>
  <c r="V71" i="448"/>
  <c r="R69" i="448"/>
  <c r="P66" i="448"/>
  <c r="V63" i="448"/>
  <c r="R61" i="448"/>
  <c r="P58" i="448"/>
  <c r="V55" i="448"/>
  <c r="R53" i="448"/>
  <c r="P50" i="448"/>
  <c r="V47" i="448"/>
  <c r="R45" i="448"/>
  <c r="P42" i="448"/>
  <c r="V39" i="448"/>
  <c r="R37" i="448"/>
  <c r="P34" i="448"/>
  <c r="V31" i="448"/>
  <c r="R29" i="448"/>
  <c r="P26" i="448"/>
  <c r="V23" i="448"/>
  <c r="W241" i="448"/>
  <c r="U233" i="448"/>
  <c r="O228" i="448"/>
  <c r="U223" i="448"/>
  <c r="T217" i="448"/>
  <c r="V212" i="448"/>
  <c r="U207" i="448"/>
  <c r="T201" i="448"/>
  <c r="V196" i="448"/>
  <c r="T191" i="448"/>
  <c r="P243" i="448"/>
  <c r="U231" i="448"/>
  <c r="S220" i="448"/>
  <c r="R211" i="448"/>
  <c r="V205" i="448"/>
  <c r="P199" i="448"/>
  <c r="P190" i="448"/>
  <c r="T184" i="448"/>
  <c r="S179" i="448"/>
  <c r="T173" i="448"/>
  <c r="T168" i="448"/>
  <c r="S163" i="448"/>
  <c r="T157" i="448"/>
  <c r="T152" i="448"/>
  <c r="S147" i="448"/>
  <c r="T141" i="448"/>
  <c r="T136" i="448"/>
  <c r="S131" i="448"/>
  <c r="T244" i="448"/>
  <c r="V235" i="448"/>
  <c r="P224" i="448"/>
  <c r="W214" i="448"/>
  <c r="P204" i="448"/>
  <c r="U197" i="448"/>
  <c r="R189" i="448"/>
  <c r="U184" i="448"/>
  <c r="P178" i="448"/>
  <c r="P171" i="448"/>
  <c r="P166" i="448"/>
  <c r="U160" i="448"/>
  <c r="O153" i="448"/>
  <c r="P147" i="448"/>
  <c r="P142" i="448"/>
  <c r="P135" i="448"/>
  <c r="O129" i="448"/>
  <c r="R126" i="448"/>
  <c r="O123" i="448"/>
  <c r="W120" i="448"/>
  <c r="R118" i="448"/>
  <c r="O115" i="448"/>
  <c r="W112" i="448"/>
  <c r="R110" i="448"/>
  <c r="O107" i="448"/>
  <c r="W104" i="448"/>
  <c r="R102" i="448"/>
  <c r="O99" i="448"/>
  <c r="W96" i="448"/>
  <c r="R94" i="448"/>
  <c r="O91" i="448"/>
  <c r="W88" i="448"/>
  <c r="R86" i="448"/>
  <c r="O83" i="448"/>
  <c r="W80" i="448"/>
  <c r="R78" i="448"/>
  <c r="O75" i="448"/>
  <c r="W72" i="448"/>
  <c r="R70" i="448"/>
  <c r="O67" i="448"/>
  <c r="W64" i="448"/>
  <c r="R62" i="448"/>
  <c r="O59" i="448"/>
  <c r="W56" i="448"/>
  <c r="Q236" i="448"/>
  <c r="V221" i="448"/>
  <c r="R209" i="448"/>
  <c r="O229" i="448"/>
  <c r="R216" i="448"/>
  <c r="P192" i="448"/>
  <c r="W187" i="448"/>
  <c r="T178" i="448"/>
  <c r="U170" i="448"/>
  <c r="T164" i="448"/>
  <c r="R157" i="448"/>
  <c r="V150" i="448"/>
  <c r="V143" i="448"/>
  <c r="R134" i="448"/>
  <c r="W128" i="448"/>
  <c r="S124" i="448"/>
  <c r="S120" i="448"/>
  <c r="S117" i="448"/>
  <c r="O114" i="448"/>
  <c r="O110" i="448"/>
  <c r="V106" i="448"/>
  <c r="P103" i="448"/>
  <c r="P99" i="448"/>
  <c r="W95" i="448"/>
  <c r="S92" i="448"/>
  <c r="S88" i="448"/>
  <c r="S85" i="448"/>
  <c r="O82" i="448"/>
  <c r="O78" i="448"/>
  <c r="V74" i="448"/>
  <c r="P71" i="448"/>
  <c r="P67" i="448"/>
  <c r="W63" i="448"/>
  <c r="S60" i="448"/>
  <c r="S56" i="448"/>
  <c r="P53" i="448"/>
  <c r="U49" i="448"/>
  <c r="U45" i="448"/>
  <c r="S42" i="448"/>
  <c r="P39" i="448"/>
  <c r="P35" i="448"/>
  <c r="U31" i="448"/>
  <c r="S28" i="448"/>
  <c r="S24" i="448"/>
  <c r="R238" i="448"/>
  <c r="U225" i="448"/>
  <c r="O202" i="448"/>
  <c r="V195" i="448"/>
  <c r="V184" i="448"/>
  <c r="W177" i="448"/>
  <c r="T170" i="448"/>
  <c r="U162" i="448"/>
  <c r="R155" i="448"/>
  <c r="R149" i="448"/>
  <c r="V142" i="448"/>
  <c r="V135" i="448"/>
  <c r="S128" i="448"/>
  <c r="U123" i="448"/>
  <c r="Q117" i="448"/>
  <c r="Q112" i="448"/>
  <c r="U107" i="448"/>
  <c r="Q101" i="448"/>
  <c r="Q96" i="448"/>
  <c r="U91" i="448"/>
  <c r="Q85" i="448"/>
  <c r="Q80" i="448"/>
  <c r="U75" i="448"/>
  <c r="Q69" i="448"/>
  <c r="Q64" i="448"/>
  <c r="U59" i="448"/>
  <c r="W54" i="448"/>
  <c r="R52" i="448"/>
  <c r="T49" i="448"/>
  <c r="W46" i="448"/>
  <c r="R44" i="448"/>
  <c r="T41" i="448"/>
  <c r="W38" i="448"/>
  <c r="R36" i="448"/>
  <c r="T33" i="448"/>
  <c r="W30" i="448"/>
  <c r="R28" i="448"/>
  <c r="T25" i="448"/>
  <c r="N22" i="448"/>
  <c r="S212" i="448"/>
  <c r="W194" i="448"/>
  <c r="O181" i="448"/>
  <c r="O175" i="448"/>
  <c r="W169" i="448"/>
  <c r="P160" i="448"/>
  <c r="R153" i="448"/>
  <c r="R147" i="448"/>
  <c r="V140" i="448"/>
  <c r="V133" i="448"/>
  <c r="S126" i="448"/>
  <c r="S122" i="448"/>
  <c r="S119" i="448"/>
  <c r="O116" i="448"/>
  <c r="O112" i="448"/>
  <c r="V108" i="448"/>
  <c r="P105" i="448"/>
  <c r="P101" i="448"/>
  <c r="W97" i="448"/>
  <c r="S94" i="448"/>
  <c r="S90" i="448"/>
  <c r="S87" i="448"/>
  <c r="O84" i="448"/>
  <c r="O80" i="448"/>
  <c r="V76" i="448"/>
  <c r="P73" i="448"/>
  <c r="P69" i="448"/>
  <c r="W65" i="448"/>
  <c r="S62" i="448"/>
  <c r="S58" i="448"/>
  <c r="S55" i="448"/>
  <c r="Q52" i="448"/>
  <c r="Q48" i="448"/>
  <c r="V44" i="448"/>
  <c r="S41" i="448"/>
  <c r="S37" i="448"/>
  <c r="Q34" i="448"/>
  <c r="V30" i="448"/>
  <c r="V26" i="448"/>
  <c r="S23" i="448"/>
  <c r="R222" i="448"/>
  <c r="U205" i="448"/>
  <c r="P195" i="448"/>
  <c r="T188" i="448"/>
  <c r="U178" i="448"/>
  <c r="T172" i="448"/>
  <c r="U166" i="448"/>
  <c r="V158" i="448"/>
  <c r="V151" i="448"/>
  <c r="Q144" i="448"/>
  <c r="V136" i="448"/>
  <c r="V131" i="448"/>
  <c r="U125" i="448"/>
  <c r="Q119" i="448"/>
  <c r="Q114" i="448"/>
  <c r="U109" i="448"/>
  <c r="Q103" i="448"/>
  <c r="Q98" i="448"/>
  <c r="U93" i="448"/>
  <c r="Q87" i="448"/>
  <c r="Q82" i="448"/>
  <c r="U77" i="448"/>
  <c r="Q71" i="448"/>
  <c r="Q66" i="448"/>
  <c r="U61" i="448"/>
  <c r="O56" i="448"/>
  <c r="W53" i="448"/>
  <c r="Q51" i="448"/>
  <c r="O48" i="448"/>
  <c r="W45" i="448"/>
  <c r="Q43" i="448"/>
  <c r="O40" i="448"/>
  <c r="W37" i="448"/>
  <c r="Q35" i="448"/>
  <c r="O32" i="448"/>
  <c r="W29" i="448"/>
  <c r="Q27" i="448"/>
  <c r="O24" i="448"/>
  <c r="U245" i="448"/>
  <c r="Q239" i="448"/>
  <c r="V234" i="448"/>
  <c r="P229" i="448"/>
  <c r="T246" i="448"/>
  <c r="U232" i="448"/>
  <c r="P226" i="448"/>
  <c r="O223" i="448"/>
  <c r="O219" i="448"/>
  <c r="U214" i="448"/>
  <c r="Q210" i="448"/>
  <c r="Q206" i="448"/>
  <c r="W201" i="448"/>
  <c r="S197" i="448"/>
  <c r="S193" i="448"/>
  <c r="Q240" i="448"/>
  <c r="V236" i="448"/>
  <c r="Q228" i="448"/>
  <c r="P222" i="448"/>
  <c r="V215" i="448"/>
  <c r="T208" i="448"/>
  <c r="U201" i="448"/>
  <c r="R196" i="448"/>
  <c r="O190" i="448"/>
  <c r="U185" i="448"/>
  <c r="U181" i="448"/>
  <c r="Q177" i="448"/>
  <c r="W172" i="448"/>
  <c r="W168" i="448"/>
  <c r="S164" i="448"/>
  <c r="O160" i="448"/>
  <c r="O156" i="448"/>
  <c r="U151" i="448"/>
  <c r="Q147" i="448"/>
  <c r="Q143" i="448"/>
  <c r="W138" i="448"/>
  <c r="S134" i="448"/>
  <c r="S130" i="448"/>
  <c r="Q238" i="448"/>
  <c r="U227" i="448"/>
  <c r="Q217" i="448"/>
  <c r="S206" i="448"/>
  <c r="Q195" i="448"/>
  <c r="T187" i="448"/>
  <c r="U180" i="448"/>
  <c r="T174" i="448"/>
  <c r="R168" i="448"/>
  <c r="V161" i="448"/>
  <c r="V154" i="448"/>
  <c r="P148" i="448"/>
  <c r="S141" i="448"/>
  <c r="R135" i="448"/>
  <c r="P129" i="448"/>
  <c r="V123" i="448"/>
  <c r="P118" i="448"/>
  <c r="R113" i="448"/>
  <c r="V107" i="448"/>
  <c r="P102" i="448"/>
  <c r="R97" i="448"/>
  <c r="V91" i="448"/>
  <c r="P86" i="448"/>
  <c r="R81" i="448"/>
  <c r="V75" i="448"/>
  <c r="P70" i="448"/>
  <c r="R65" i="448"/>
  <c r="V59" i="448"/>
  <c r="P54" i="448"/>
  <c r="R49" i="448"/>
  <c r="V43" i="448"/>
  <c r="P38" i="448"/>
  <c r="R33" i="448"/>
  <c r="V27" i="448"/>
  <c r="T245" i="448"/>
  <c r="W231" i="448"/>
  <c r="U215" i="448"/>
  <c r="V204" i="448"/>
  <c r="T193" i="448"/>
  <c r="U240" i="448"/>
  <c r="R217" i="448"/>
  <c r="P202" i="448"/>
  <c r="P187" i="448"/>
  <c r="T176" i="448"/>
  <c r="T165" i="448"/>
  <c r="S155" i="448"/>
  <c r="T144" i="448"/>
  <c r="T133" i="448"/>
  <c r="T241" i="448"/>
  <c r="V219" i="448"/>
  <c r="W200" i="448"/>
  <c r="V187" i="448"/>
  <c r="P175" i="448"/>
  <c r="P162" i="448"/>
  <c r="P151" i="448"/>
  <c r="P138" i="448"/>
  <c r="O127" i="448"/>
  <c r="R122" i="448"/>
  <c r="W116" i="448"/>
  <c r="O111" i="448"/>
  <c r="R106" i="448"/>
  <c r="W100" i="448"/>
  <c r="O95" i="448"/>
  <c r="R90" i="448"/>
  <c r="W84" i="448"/>
  <c r="O79" i="448"/>
  <c r="O71" i="448"/>
  <c r="R66" i="448"/>
  <c r="W60" i="448"/>
  <c r="S243" i="448"/>
  <c r="W237" i="448"/>
  <c r="W206" i="448"/>
  <c r="V175" i="448"/>
  <c r="V160" i="448"/>
  <c r="T146" i="448"/>
  <c r="T132" i="448"/>
  <c r="V122" i="448"/>
  <c r="P115" i="448"/>
  <c r="S108" i="448"/>
  <c r="S101" i="448"/>
  <c r="O98" i="448"/>
  <c r="V90" i="448"/>
  <c r="P83" i="448"/>
  <c r="S76" i="448"/>
  <c r="S72" i="448"/>
  <c r="O66" i="448"/>
  <c r="V58" i="448"/>
  <c r="P51" i="448"/>
  <c r="S44" i="448"/>
  <c r="S40" i="448"/>
  <c r="U33" i="448"/>
  <c r="S26" i="448"/>
  <c r="V233" i="448"/>
  <c r="R214" i="448"/>
  <c r="R187" i="448"/>
  <c r="V174" i="448"/>
  <c r="R158" i="448"/>
  <c r="W145" i="448"/>
  <c r="R132" i="448"/>
  <c r="Q120" i="448"/>
  <c r="Q109" i="448"/>
  <c r="U99" i="448"/>
  <c r="Q88" i="448"/>
  <c r="Q77" i="448"/>
  <c r="U67" i="448"/>
  <c r="R56" i="448"/>
  <c r="T53" i="448"/>
  <c r="R48" i="448"/>
  <c r="O246" i="448"/>
  <c r="O244" i="448"/>
  <c r="U241" i="448"/>
  <c r="U239" i="448"/>
  <c r="U237" i="448"/>
  <c r="Q235" i="448"/>
  <c r="V232" i="448"/>
  <c r="R230" i="448"/>
  <c r="P227" i="448"/>
  <c r="V224" i="448"/>
  <c r="T243" i="448"/>
  <c r="R240" i="448"/>
  <c r="U236" i="448"/>
  <c r="P234" i="448"/>
  <c r="P230" i="448"/>
  <c r="U226" i="448"/>
  <c r="W223" i="448"/>
  <c r="S221" i="448"/>
  <c r="S219" i="448"/>
  <c r="S217" i="448"/>
  <c r="O215" i="448"/>
  <c r="O213" i="448"/>
  <c r="O211" i="448"/>
  <c r="U208" i="448"/>
  <c r="U206" i="448"/>
  <c r="U204" i="448"/>
  <c r="Q202" i="448"/>
  <c r="Q200" i="448"/>
  <c r="Q198" i="448"/>
  <c r="W195" i="448"/>
  <c r="W193" i="448"/>
  <c r="V246" i="448"/>
  <c r="R241" i="448"/>
  <c r="R237" i="448"/>
  <c r="W233" i="448"/>
  <c r="U229" i="448"/>
  <c r="W225" i="448"/>
  <c r="Q223" i="448"/>
  <c r="T219" i="448"/>
  <c r="O216" i="448"/>
  <c r="R213" i="448"/>
  <c r="P209" i="448"/>
  <c r="V206" i="448"/>
  <c r="T203" i="448"/>
  <c r="V199" i="448"/>
  <c r="W196" i="448"/>
  <c r="P193" i="448"/>
  <c r="S190" i="448"/>
  <c r="S188" i="448"/>
  <c r="S186" i="448"/>
  <c r="O184" i="448"/>
  <c r="O182" i="448"/>
  <c r="O180" i="448"/>
  <c r="U177" i="448"/>
  <c r="U175" i="448"/>
  <c r="U173" i="448"/>
  <c r="Q171" i="448"/>
  <c r="Q169" i="448"/>
  <c r="Q167" i="448"/>
  <c r="W164" i="448"/>
  <c r="W162" i="448"/>
  <c r="W160" i="448"/>
  <c r="S158" i="448"/>
  <c r="S156" i="448"/>
  <c r="S154" i="448"/>
  <c r="O152" i="448"/>
  <c r="O150" i="448"/>
  <c r="O148" i="448"/>
  <c r="U145" i="448"/>
  <c r="U143" i="448"/>
  <c r="U141" i="448"/>
  <c r="Q139" i="448"/>
  <c r="Q137" i="448"/>
  <c r="Q135" i="448"/>
  <c r="W132" i="448"/>
  <c r="W130" i="448"/>
  <c r="U246" i="448"/>
  <c r="O239" i="448"/>
  <c r="T234" i="448"/>
  <c r="V229" i="448"/>
  <c r="R223" i="448"/>
  <c r="T218" i="448"/>
  <c r="T213" i="448"/>
  <c r="R207" i="448"/>
  <c r="T202" i="448"/>
  <c r="T197" i="448"/>
  <c r="W191" i="448"/>
  <c r="P188" i="448"/>
  <c r="V185" i="448"/>
  <c r="S181" i="448"/>
  <c r="V178" i="448"/>
  <c r="W175" i="448"/>
  <c r="T171" i="448"/>
  <c r="P169" i="448"/>
  <c r="S165" i="448"/>
  <c r="Q162" i="448"/>
  <c r="R159" i="448"/>
  <c r="T155" i="448"/>
  <c r="R152" i="448"/>
  <c r="U148" i="448"/>
  <c r="Q146" i="448"/>
  <c r="T142" i="448"/>
  <c r="O139" i="448"/>
  <c r="R136" i="448"/>
  <c r="P132" i="448"/>
  <c r="V129" i="448"/>
  <c r="R127" i="448"/>
  <c r="P124" i="448"/>
  <c r="V121" i="448"/>
  <c r="R119" i="448"/>
  <c r="P116" i="448"/>
  <c r="V113" i="448"/>
  <c r="R111" i="448"/>
  <c r="P108" i="448"/>
  <c r="V105" i="448"/>
  <c r="R103" i="448"/>
  <c r="P100" i="448"/>
  <c r="V97" i="448"/>
  <c r="R95" i="448"/>
  <c r="P92" i="448"/>
  <c r="V89" i="448"/>
  <c r="R87" i="448"/>
  <c r="P84" i="448"/>
  <c r="V81" i="448"/>
  <c r="R79" i="448"/>
  <c r="P76" i="448"/>
  <c r="V73" i="448"/>
  <c r="R71" i="448"/>
  <c r="P68" i="448"/>
  <c r="V65" i="448"/>
  <c r="R63" i="448"/>
  <c r="P60" i="448"/>
  <c r="V57" i="448"/>
  <c r="R55" i="448"/>
  <c r="P52" i="448"/>
  <c r="V49" i="448"/>
  <c r="R47" i="448"/>
  <c r="P44" i="448"/>
  <c r="V41" i="448"/>
  <c r="R39" i="448"/>
  <c r="P36" i="448"/>
  <c r="V33" i="448"/>
  <c r="R31" i="448"/>
  <c r="P28" i="448"/>
  <c r="V25" i="448"/>
  <c r="R23" i="448"/>
  <c r="V237" i="448"/>
  <c r="Q232" i="448"/>
  <c r="V227" i="448"/>
  <c r="P221" i="448"/>
  <c r="V216" i="448"/>
  <c r="U211" i="448"/>
  <c r="P205" i="448"/>
  <c r="V200" i="448"/>
  <c r="U195" i="448"/>
  <c r="T189" i="448"/>
  <c r="O241" i="448"/>
  <c r="S228" i="448"/>
  <c r="W218" i="448"/>
  <c r="O210" i="448"/>
  <c r="O204" i="448"/>
  <c r="P196" i="448"/>
  <c r="P189" i="448"/>
  <c r="T183" i="448"/>
  <c r="S177" i="448"/>
  <c r="Q172" i="448"/>
  <c r="T167" i="448"/>
  <c r="S161" i="448"/>
  <c r="Q156" i="448"/>
  <c r="T151" i="448"/>
  <c r="S145" i="448"/>
  <c r="Q140" i="448"/>
  <c r="T135" i="448"/>
  <c r="S129" i="448"/>
  <c r="U242" i="448"/>
  <c r="O232" i="448"/>
  <c r="O220" i="448"/>
  <c r="V213" i="448"/>
  <c r="R203" i="448"/>
  <c r="O194" i="448"/>
  <c r="V188" i="448"/>
  <c r="P183" i="448"/>
  <c r="U176" i="448"/>
  <c r="P170" i="448"/>
  <c r="P165" i="448"/>
  <c r="P158" i="448"/>
  <c r="U152" i="448"/>
  <c r="P146" i="448"/>
  <c r="P139" i="448"/>
  <c r="P134" i="448"/>
  <c r="V128" i="448"/>
  <c r="O125" i="448"/>
  <c r="W122" i="448"/>
  <c r="R120" i="448"/>
  <c r="O117" i="448"/>
  <c r="W114" i="448"/>
  <c r="R112" i="448"/>
  <c r="O109" i="448"/>
  <c r="W106" i="448"/>
  <c r="R104" i="448"/>
  <c r="O101" i="448"/>
  <c r="W98" i="448"/>
  <c r="R96" i="448"/>
  <c r="O93" i="448"/>
  <c r="W90" i="448"/>
  <c r="R88" i="448"/>
  <c r="O85" i="448"/>
  <c r="W82" i="448"/>
  <c r="R80" i="448"/>
  <c r="O77" i="448"/>
  <c r="W74" i="448"/>
  <c r="R72" i="448"/>
  <c r="O69" i="448"/>
  <c r="W66" i="448"/>
  <c r="R64" i="448"/>
  <c r="O61" i="448"/>
  <c r="W58" i="448"/>
  <c r="R246" i="448"/>
  <c r="O233" i="448"/>
  <c r="P218" i="448"/>
  <c r="V240" i="448"/>
  <c r="P220" i="448"/>
  <c r="T207" i="448"/>
  <c r="V191" i="448"/>
  <c r="S183" i="448"/>
  <c r="P176" i="448"/>
  <c r="R169" i="448"/>
  <c r="T161" i="448"/>
  <c r="V156" i="448"/>
  <c r="V149" i="448"/>
  <c r="R140" i="448"/>
  <c r="O133" i="448"/>
  <c r="P127" i="448"/>
  <c r="P123" i="448"/>
  <c r="W119" i="448"/>
  <c r="S116" i="448"/>
  <c r="S112" i="448"/>
  <c r="S109" i="448"/>
  <c r="O106" i="448"/>
  <c r="O102" i="448"/>
  <c r="V98" i="448"/>
  <c r="P95" i="448"/>
  <c r="P91" i="448"/>
  <c r="W87" i="448"/>
  <c r="S84" i="448"/>
  <c r="S80" i="448"/>
  <c r="S77" i="448"/>
  <c r="O74" i="448"/>
  <c r="O70" i="448"/>
  <c r="V66" i="448"/>
  <c r="P63" i="448"/>
  <c r="P59" i="448"/>
  <c r="U55" i="448"/>
  <c r="S52" i="448"/>
  <c r="S48" i="448"/>
  <c r="P45" i="448"/>
  <c r="U41" i="448"/>
  <c r="U37" i="448"/>
  <c r="S34" i="448"/>
  <c r="P31" i="448"/>
  <c r="P27" i="448"/>
  <c r="U23" i="448"/>
  <c r="O237" i="448"/>
  <c r="T215" i="448"/>
  <c r="V201" i="448"/>
  <c r="S191" i="448"/>
  <c r="U182" i="448"/>
  <c r="S175" i="448"/>
  <c r="P168" i="448"/>
  <c r="Q160" i="448"/>
  <c r="T153" i="448"/>
  <c r="V148" i="448"/>
  <c r="W139" i="448"/>
  <c r="W133" i="448"/>
  <c r="U127" i="448"/>
  <c r="Q121" i="448"/>
  <c r="Q116" i="448"/>
  <c r="U111" i="448"/>
  <c r="Q105" i="448"/>
  <c r="Q100" i="448"/>
  <c r="U95" i="448"/>
  <c r="Q89" i="448"/>
  <c r="Q84" i="448"/>
  <c r="U79" i="448"/>
  <c r="Q73" i="448"/>
  <c r="Q68" i="448"/>
  <c r="U63" i="448"/>
  <c r="Q57" i="448"/>
  <c r="R54" i="448"/>
  <c r="T51" i="448"/>
  <c r="W48" i="448"/>
  <c r="R46" i="448"/>
  <c r="T43" i="448"/>
  <c r="W40" i="448"/>
  <c r="R38" i="448"/>
  <c r="T35" i="448"/>
  <c r="W32" i="448"/>
  <c r="R30" i="448"/>
  <c r="T27" i="448"/>
  <c r="W24" i="448"/>
  <c r="Q246" i="448"/>
  <c r="W208" i="448"/>
  <c r="U186" i="448"/>
  <c r="T180" i="448"/>
  <c r="U174" i="448"/>
  <c r="V166" i="448"/>
  <c r="V159" i="448"/>
  <c r="Q152" i="448"/>
  <c r="V144" i="448"/>
  <c r="V139" i="448"/>
  <c r="W131" i="448"/>
  <c r="P125" i="448"/>
  <c r="W121" i="448"/>
  <c r="S118" i="448"/>
  <c r="S114" i="448"/>
  <c r="S111" i="448"/>
  <c r="O108" i="448"/>
  <c r="O104" i="448"/>
  <c r="V100" i="448"/>
  <c r="P97" i="448"/>
  <c r="P93" i="448"/>
  <c r="W89" i="448"/>
  <c r="S86" i="448"/>
  <c r="S82" i="448"/>
  <c r="S79" i="448"/>
  <c r="O76" i="448"/>
  <c r="O72" i="448"/>
  <c r="V68" i="448"/>
  <c r="P65" i="448"/>
  <c r="P61" i="448"/>
  <c r="W57" i="448"/>
  <c r="V54" i="448"/>
  <c r="V50" i="448"/>
  <c r="S47" i="448"/>
  <c r="Q44" i="448"/>
  <c r="Q40" i="448"/>
  <c r="V36" i="448"/>
  <c r="S33" i="448"/>
  <c r="S29" i="448"/>
  <c r="Q26" i="448"/>
  <c r="M22" i="448"/>
  <c r="Q213" i="448"/>
  <c r="S204" i="448"/>
  <c r="P194" i="448"/>
  <c r="P184" i="448"/>
  <c r="R177" i="448"/>
  <c r="R171" i="448"/>
  <c r="V164" i="448"/>
  <c r="V157" i="448"/>
  <c r="W149" i="448"/>
  <c r="O141" i="448"/>
  <c r="O135" i="448"/>
  <c r="W129" i="448"/>
  <c r="Q123" i="448"/>
  <c r="Q118" i="448"/>
  <c r="U113" i="448"/>
  <c r="Q107" i="448"/>
  <c r="Q102" i="448"/>
  <c r="U97" i="448"/>
  <c r="Q91" i="448"/>
  <c r="Q86" i="448"/>
  <c r="U81" i="448"/>
  <c r="Q75" i="448"/>
  <c r="Q70" i="448"/>
  <c r="U65" i="448"/>
  <c r="Q59" i="448"/>
  <c r="W55" i="448"/>
  <c r="Q53" i="448"/>
  <c r="O50" i="448"/>
  <c r="W47" i="448"/>
  <c r="Q45" i="448"/>
  <c r="O42" i="448"/>
  <c r="W39" i="448"/>
  <c r="Q37" i="448"/>
  <c r="O34" i="448"/>
  <c r="W31" i="448"/>
  <c r="Q29" i="448"/>
  <c r="O26" i="448"/>
  <c r="W23" i="448"/>
  <c r="Q243" i="448"/>
  <c r="Q241" i="448"/>
  <c r="W236" i="448"/>
  <c r="R232" i="448"/>
  <c r="V226" i="448"/>
  <c r="V242" i="448"/>
  <c r="W239" i="448"/>
  <c r="P236" i="448"/>
  <c r="S229" i="448"/>
  <c r="O221" i="448"/>
  <c r="U216" i="448"/>
  <c r="U212" i="448"/>
  <c r="Q208" i="448"/>
  <c r="W203" i="448"/>
  <c r="W199" i="448"/>
  <c r="S195" i="448"/>
  <c r="R245" i="448"/>
  <c r="T232" i="448"/>
  <c r="Q225" i="448"/>
  <c r="S218" i="448"/>
  <c r="R212" i="448"/>
  <c r="P206" i="448"/>
  <c r="Q199" i="448"/>
  <c r="O192" i="448"/>
  <c r="O188" i="448"/>
  <c r="U183" i="448"/>
  <c r="Q179" i="448"/>
  <c r="Q175" i="448"/>
  <c r="W170" i="448"/>
  <c r="S166" i="448"/>
  <c r="S162" i="448"/>
  <c r="O158" i="448"/>
  <c r="U153" i="448"/>
  <c r="U149" i="448"/>
  <c r="Q145" i="448"/>
  <c r="W140" i="448"/>
  <c r="W136" i="448"/>
  <c r="S132" i="448"/>
  <c r="W243" i="448"/>
  <c r="R233" i="448"/>
  <c r="S222" i="448"/>
  <c r="Q211" i="448"/>
  <c r="Q201" i="448"/>
  <c r="R191" i="448"/>
  <c r="R184" i="448"/>
  <c r="Q178" i="448"/>
  <c r="O171" i="448"/>
  <c r="P164" i="448"/>
  <c r="T158" i="448"/>
  <c r="W151" i="448"/>
  <c r="P145" i="448"/>
  <c r="V138" i="448"/>
  <c r="T131" i="448"/>
  <c r="P126" i="448"/>
  <c r="R121" i="448"/>
  <c r="V115" i="448"/>
  <c r="P110" i="448"/>
  <c r="R105" i="448"/>
  <c r="V99" i="448"/>
  <c r="P94" i="448"/>
  <c r="R89" i="448"/>
  <c r="V83" i="448"/>
  <c r="P78" i="448"/>
  <c r="R73" i="448"/>
  <c r="V67" i="448"/>
  <c r="P62" i="448"/>
  <c r="R57" i="448"/>
  <c r="V51" i="448"/>
  <c r="P46" i="448"/>
  <c r="R41" i="448"/>
  <c r="V35" i="448"/>
  <c r="P30" i="448"/>
  <c r="R25" i="448"/>
  <c r="T236" i="448"/>
  <c r="V225" i="448"/>
  <c r="V220" i="448"/>
  <c r="T209" i="448"/>
  <c r="U199" i="448"/>
  <c r="Q188" i="448"/>
  <c r="T223" i="448"/>
  <c r="V209" i="448"/>
  <c r="R194" i="448"/>
  <c r="T181" i="448"/>
  <c r="S171" i="448"/>
  <c r="T160" i="448"/>
  <c r="T149" i="448"/>
  <c r="S139" i="448"/>
  <c r="U128" i="448"/>
  <c r="Q229" i="448"/>
  <c r="P211" i="448"/>
  <c r="V193" i="448"/>
  <c r="P181" i="448"/>
  <c r="O169" i="448"/>
  <c r="P157" i="448"/>
  <c r="U144" i="448"/>
  <c r="P133" i="448"/>
  <c r="W124" i="448"/>
  <c r="O119" i="448"/>
  <c r="R114" i="448"/>
  <c r="W108" i="448"/>
  <c r="O103" i="448"/>
  <c r="R98" i="448"/>
  <c r="W92" i="448"/>
  <c r="O87" i="448"/>
  <c r="R82" i="448"/>
  <c r="W76" i="448"/>
  <c r="R74" i="448"/>
  <c r="W68" i="448"/>
  <c r="O63" i="448"/>
  <c r="R58" i="448"/>
  <c r="O225" i="448"/>
  <c r="P216" i="448"/>
  <c r="R219" i="448"/>
  <c r="O189" i="448"/>
  <c r="V182" i="448"/>
  <c r="R166" i="448"/>
  <c r="V155" i="448"/>
  <c r="U138" i="448"/>
  <c r="O126" i="448"/>
  <c r="P119" i="448"/>
  <c r="W111" i="448"/>
  <c r="S104" i="448"/>
  <c r="O94" i="448"/>
  <c r="P87" i="448"/>
  <c r="W79" i="448"/>
  <c r="S69" i="448"/>
  <c r="O62" i="448"/>
  <c r="P55" i="448"/>
  <c r="U47" i="448"/>
  <c r="P37" i="448"/>
  <c r="U29" i="448"/>
  <c r="P23" i="448"/>
  <c r="P200" i="448"/>
  <c r="R181" i="448"/>
  <c r="W165" i="448"/>
  <c r="V152" i="448"/>
  <c r="T138" i="448"/>
  <c r="Q125" i="448"/>
  <c r="U115" i="448"/>
  <c r="Q104" i="448"/>
  <c r="Q93" i="448"/>
  <c r="U83" i="448"/>
  <c r="Q72" i="448"/>
  <c r="Q61" i="448"/>
  <c r="W50" i="448"/>
  <c r="T45" i="448"/>
  <c r="W242" i="448"/>
  <c r="R234" i="448"/>
  <c r="U244" i="448"/>
  <c r="P232" i="448"/>
  <c r="U220" i="448"/>
  <c r="W211" i="448"/>
  <c r="S203" i="448"/>
  <c r="O195" i="448"/>
  <c r="W234" i="448"/>
  <c r="R221" i="448"/>
  <c r="O208" i="448"/>
  <c r="S194" i="448"/>
  <c r="Q185" i="448"/>
  <c r="W176" i="448"/>
  <c r="O168" i="448"/>
  <c r="U159" i="448"/>
  <c r="Q151" i="448"/>
  <c r="S142" i="448"/>
  <c r="O134" i="448"/>
  <c r="P237" i="448"/>
  <c r="R215" i="448"/>
  <c r="T194" i="448"/>
  <c r="P180" i="448"/>
  <c r="R167" i="448"/>
  <c r="Q154" i="448"/>
  <c r="U140" i="448"/>
  <c r="P128" i="448"/>
  <c r="V117" i="448"/>
  <c r="R107" i="448"/>
  <c r="P96" i="448"/>
  <c r="V85" i="448"/>
  <c r="R75" i="448"/>
  <c r="P64" i="448"/>
  <c r="V53" i="448"/>
  <c r="R43" i="448"/>
  <c r="P32" i="448"/>
  <c r="R244" i="448"/>
  <c r="U219" i="448"/>
  <c r="P197" i="448"/>
  <c r="Q221" i="448"/>
  <c r="W192" i="448"/>
  <c r="S169" i="448"/>
  <c r="Q148" i="448"/>
  <c r="O128" i="448"/>
  <c r="R208" i="448"/>
  <c r="P179" i="448"/>
  <c r="P155" i="448"/>
  <c r="P130" i="448"/>
  <c r="W118" i="448"/>
  <c r="R108" i="448"/>
  <c r="O97" i="448"/>
  <c r="W86" i="448"/>
  <c r="R76" i="448"/>
  <c r="O65" i="448"/>
  <c r="P239" i="448"/>
  <c r="O218" i="448"/>
  <c r="R172" i="448"/>
  <c r="P144" i="448"/>
  <c r="O122" i="448"/>
  <c r="P107" i="448"/>
  <c r="S93" i="448"/>
  <c r="P79" i="448"/>
  <c r="S64" i="448"/>
  <c r="S50" i="448"/>
  <c r="S36" i="448"/>
  <c r="V243" i="448"/>
  <c r="T185" i="448"/>
  <c r="O157" i="448"/>
  <c r="R129" i="448"/>
  <c r="Q108" i="448"/>
  <c r="U87" i="448"/>
  <c r="Q65" i="448"/>
  <c r="R50" i="448"/>
  <c r="R42" i="448"/>
  <c r="W36" i="448"/>
  <c r="T31" i="448"/>
  <c r="R26" i="448"/>
  <c r="R224" i="448"/>
  <c r="Q184" i="448"/>
  <c r="V171" i="448"/>
  <c r="U154" i="448"/>
  <c r="U142" i="448"/>
  <c r="S127" i="448"/>
  <c r="O120" i="448"/>
  <c r="P113" i="448"/>
  <c r="W105" i="448"/>
  <c r="S98" i="448"/>
  <c r="O92" i="448"/>
  <c r="V84" i="448"/>
  <c r="P77" i="448"/>
  <c r="S70" i="448"/>
  <c r="S63" i="448"/>
  <c r="Q56" i="448"/>
  <c r="S49" i="448"/>
  <c r="Q42" i="448"/>
  <c r="V34" i="448"/>
  <c r="Q28" i="448"/>
  <c r="Q226" i="448"/>
  <c r="T199" i="448"/>
  <c r="W181" i="448"/>
  <c r="O167" i="448"/>
  <c r="P152" i="448"/>
  <c r="R139" i="448"/>
  <c r="Q126" i="448"/>
  <c r="Q115" i="448"/>
  <c r="U105" i="448"/>
  <c r="Q94" i="448"/>
  <c r="Q83" i="448"/>
  <c r="U73" i="448"/>
  <c r="Q62" i="448"/>
  <c r="O54" i="448"/>
  <c r="Q49" i="448"/>
  <c r="W43" i="448"/>
  <c r="O38" i="448"/>
  <c r="Q33" i="448"/>
  <c r="W27" i="448"/>
  <c r="V228" i="448"/>
  <c r="U224" i="448"/>
  <c r="W207" i="448"/>
  <c r="V244" i="448"/>
  <c r="V214" i="448"/>
  <c r="U189" i="448"/>
  <c r="S172" i="448"/>
  <c r="Q155" i="448"/>
  <c r="S138" i="448"/>
  <c r="T226" i="448"/>
  <c r="V186" i="448"/>
  <c r="P161" i="448"/>
  <c r="T134" i="448"/>
  <c r="P112" i="448"/>
  <c r="R91" i="448"/>
  <c r="V69" i="448"/>
  <c r="P48" i="448"/>
  <c r="R27" i="448"/>
  <c r="V208" i="448"/>
  <c r="R206" i="448"/>
  <c r="T159" i="448"/>
  <c r="W227" i="448"/>
  <c r="P167" i="448"/>
  <c r="R124" i="448"/>
  <c r="W102" i="448"/>
  <c r="O81" i="448"/>
  <c r="R60" i="448"/>
  <c r="R188" i="448"/>
  <c r="T129" i="448"/>
  <c r="S100" i="448"/>
  <c r="W71" i="448"/>
  <c r="P43" i="448"/>
  <c r="P207" i="448"/>
  <c r="S143" i="448"/>
  <c r="Q97" i="448"/>
  <c r="T55" i="448"/>
  <c r="T39" i="448"/>
  <c r="W28" i="448"/>
  <c r="R195" i="448"/>
  <c r="W163" i="448"/>
  <c r="V134" i="448"/>
  <c r="V116" i="448"/>
  <c r="S102" i="448"/>
  <c r="O88" i="448"/>
  <c r="W73" i="448"/>
  <c r="O60" i="448"/>
  <c r="S45" i="448"/>
  <c r="S31" i="448"/>
  <c r="V211" i="448"/>
  <c r="O173" i="448"/>
  <c r="R145" i="448"/>
  <c r="U121" i="448"/>
  <c r="Q99" i="448"/>
  <c r="Q78" i="448"/>
  <c r="U57" i="448"/>
  <c r="O46" i="448"/>
  <c r="W35" i="448"/>
  <c r="Q25" i="448"/>
  <c r="W244" i="448"/>
  <c r="R226" i="448"/>
  <c r="U222" i="448"/>
  <c r="S205" i="448"/>
  <c r="S239" i="448"/>
  <c r="T211" i="448"/>
  <c r="Q187" i="448"/>
  <c r="S170" i="448"/>
  <c r="Q153" i="448"/>
  <c r="O136" i="448"/>
  <c r="T221" i="448"/>
  <c r="W183" i="448"/>
  <c r="U156" i="448"/>
  <c r="O131" i="448"/>
  <c r="V109" i="448"/>
  <c r="P88" i="448"/>
  <c r="R67" i="448"/>
  <c r="V45" i="448"/>
  <c r="P24" i="448"/>
  <c r="U203" i="448"/>
  <c r="R200" i="448"/>
  <c r="S153" i="448"/>
  <c r="W216" i="448"/>
  <c r="O161" i="448"/>
  <c r="O121" i="448"/>
  <c r="R100" i="448"/>
  <c r="W78" i="448"/>
  <c r="O57" i="448"/>
  <c r="V181" i="448"/>
  <c r="S125" i="448"/>
  <c r="S96" i="448"/>
  <c r="S68" i="448"/>
  <c r="U39" i="448"/>
  <c r="O196" i="448"/>
  <c r="P136" i="448"/>
  <c r="Q92" i="448"/>
  <c r="W52" i="448"/>
  <c r="T37" i="448"/>
  <c r="W26" i="448"/>
  <c r="R185" i="448"/>
  <c r="W157" i="448"/>
  <c r="R128" i="448"/>
  <c r="W113" i="448"/>
  <c r="O100" i="448"/>
  <c r="P85" i="448"/>
  <c r="S71" i="448"/>
  <c r="P57" i="448"/>
  <c r="V42" i="448"/>
  <c r="V28" i="448"/>
  <c r="P203" i="448"/>
  <c r="V168" i="448"/>
  <c r="T140" i="448"/>
  <c r="U117" i="448"/>
  <c r="Q95" i="448"/>
  <c r="Q74" i="448"/>
  <c r="Q55" i="448"/>
  <c r="O44" i="448"/>
  <c r="W33" i="448"/>
  <c r="Q23" i="448"/>
  <c r="W240" i="448"/>
  <c r="P231" i="448"/>
  <c r="Q242" i="448"/>
  <c r="U228" i="448"/>
  <c r="Q218" i="448"/>
  <c r="W209" i="448"/>
  <c r="S201" i="448"/>
  <c r="U192" i="448"/>
  <c r="V231" i="448"/>
  <c r="U217" i="448"/>
  <c r="W204" i="448"/>
  <c r="U191" i="448"/>
  <c r="Q183" i="448"/>
  <c r="S174" i="448"/>
  <c r="O166" i="448"/>
  <c r="U157" i="448"/>
  <c r="W148" i="448"/>
  <c r="S140" i="448"/>
  <c r="O132" i="448"/>
  <c r="Q231" i="448"/>
  <c r="T210" i="448"/>
  <c r="T190" i="448"/>
  <c r="P177" i="448"/>
  <c r="T163" i="448"/>
  <c r="R151" i="448"/>
  <c r="V137" i="448"/>
  <c r="V125" i="448"/>
  <c r="R115" i="448"/>
  <c r="P104" i="448"/>
  <c r="V93" i="448"/>
  <c r="R83" i="448"/>
  <c r="P72" i="448"/>
  <c r="V61" i="448"/>
  <c r="R51" i="448"/>
  <c r="P40" i="448"/>
  <c r="V29" i="448"/>
  <c r="P235" i="448"/>
  <c r="P213" i="448"/>
  <c r="V192" i="448"/>
  <c r="O214" i="448"/>
  <c r="S185" i="448"/>
  <c r="Q164" i="448"/>
  <c r="T143" i="448"/>
  <c r="T237" i="448"/>
  <c r="O198" i="448"/>
  <c r="P174" i="448"/>
  <c r="P149" i="448"/>
  <c r="W126" i="448"/>
  <c r="R116" i="448"/>
  <c r="O105" i="448"/>
  <c r="W94" i="448"/>
  <c r="R84" i="448"/>
  <c r="O73" i="448"/>
  <c r="W62" i="448"/>
  <c r="P223" i="448"/>
  <c r="R202" i="448"/>
  <c r="O165" i="448"/>
  <c r="R137" i="448"/>
  <c r="O118" i="448"/>
  <c r="W103" i="448"/>
  <c r="O90" i="448"/>
  <c r="P75" i="448"/>
  <c r="S61" i="448"/>
  <c r="P47" i="448"/>
  <c r="S32" i="448"/>
  <c r="R231" i="448"/>
  <c r="V180" i="448"/>
  <c r="U150" i="448"/>
  <c r="Q124" i="448"/>
  <c r="U103" i="448"/>
  <c r="Q81" i="448"/>
  <c r="Q60" i="448"/>
  <c r="T47" i="448"/>
  <c r="R40" i="448"/>
  <c r="W34" i="448"/>
  <c r="T29" i="448"/>
  <c r="R24" i="448"/>
  <c r="Q197" i="448"/>
  <c r="R179" i="448"/>
  <c r="V165" i="448"/>
  <c r="O149" i="448"/>
  <c r="W137" i="448"/>
  <c r="V124" i="448"/>
  <c r="P117" i="448"/>
  <c r="S110" i="448"/>
  <c r="S103" i="448"/>
  <c r="O96" i="448"/>
  <c r="P89" i="448"/>
  <c r="W81" i="448"/>
  <c r="S74" i="448"/>
  <c r="O68" i="448"/>
  <c r="V60" i="448"/>
  <c r="S53" i="448"/>
  <c r="V46" i="448"/>
  <c r="S39" i="448"/>
  <c r="Q32" i="448"/>
  <c r="S25" i="448"/>
  <c r="O212" i="448"/>
  <c r="R192" i="448"/>
  <c r="Q176" i="448"/>
  <c r="V163" i="448"/>
  <c r="U146" i="448"/>
  <c r="U134" i="448"/>
  <c r="Q122" i="448"/>
  <c r="Q111" i="448"/>
  <c r="U101" i="448"/>
  <c r="Q90" i="448"/>
  <c r="Q79" i="448"/>
  <c r="U69" i="448"/>
  <c r="Q58" i="448"/>
  <c r="O52" i="448"/>
  <c r="Q47" i="448"/>
  <c r="W41" i="448"/>
  <c r="O36" i="448"/>
  <c r="Q31" i="448"/>
  <c r="W25" i="448"/>
  <c r="S238" i="448"/>
  <c r="R239" i="448"/>
  <c r="Q216" i="448"/>
  <c r="O199" i="448"/>
  <c r="R227" i="448"/>
  <c r="P201" i="448"/>
  <c r="W180" i="448"/>
  <c r="O164" i="448"/>
  <c r="W146" i="448"/>
  <c r="U129" i="448"/>
  <c r="T205" i="448"/>
  <c r="S173" i="448"/>
  <c r="O147" i="448"/>
  <c r="R123" i="448"/>
  <c r="V101" i="448"/>
  <c r="P80" i="448"/>
  <c r="R59" i="448"/>
  <c r="V37" i="448"/>
  <c r="R229" i="448"/>
  <c r="S187" i="448"/>
  <c r="Q180" i="448"/>
  <c r="S137" i="448"/>
  <c r="O191" i="448"/>
  <c r="P143" i="448"/>
  <c r="O113" i="448"/>
  <c r="R92" i="448"/>
  <c r="W70" i="448"/>
  <c r="P210" i="448"/>
  <c r="O159" i="448"/>
  <c r="V114" i="448"/>
  <c r="O86" i="448"/>
  <c r="O58" i="448"/>
  <c r="P29" i="448"/>
  <c r="W171" i="448"/>
  <c r="U119" i="448"/>
  <c r="Q76" i="448"/>
  <c r="W44" i="448"/>
  <c r="R34" i="448"/>
  <c r="T23" i="448"/>
  <c r="V176" i="448"/>
  <c r="T148" i="448"/>
  <c r="O124" i="448"/>
  <c r="P109" i="448"/>
  <c r="S95" i="448"/>
  <c r="P81" i="448"/>
  <c r="S66" i="448"/>
  <c r="V52" i="448"/>
  <c r="V38" i="448"/>
  <c r="Q24" i="448"/>
  <c r="V189" i="448"/>
  <c r="W161" i="448"/>
  <c r="V132" i="448"/>
  <c r="Q110" i="448"/>
  <c r="U89" i="448"/>
  <c r="Q67" i="448"/>
  <c r="W51" i="448"/>
  <c r="Q41" i="448"/>
  <c r="O30" i="448"/>
  <c r="S236" i="448"/>
  <c r="O235" i="448"/>
  <c r="Q214" i="448"/>
  <c r="O197" i="448"/>
  <c r="O224" i="448"/>
  <c r="V198" i="448"/>
  <c r="W178" i="448"/>
  <c r="U161" i="448"/>
  <c r="W144" i="448"/>
  <c r="T242" i="448"/>
  <c r="R199" i="448"/>
  <c r="V170" i="448"/>
  <c r="R144" i="448"/>
  <c r="P120" i="448"/>
  <c r="R99" i="448"/>
  <c r="V77" i="448"/>
  <c r="P56" i="448"/>
  <c r="R35" i="448"/>
  <c r="W224" i="448"/>
  <c r="W232" i="448"/>
  <c r="T175" i="448"/>
  <c r="Q132" i="448"/>
  <c r="O185" i="448"/>
  <c r="O137" i="448"/>
  <c r="W110" i="448"/>
  <c r="O89" i="448"/>
  <c r="R68" i="448"/>
  <c r="W230" i="448"/>
  <c r="S151" i="448"/>
  <c r="P111" i="448"/>
  <c r="V82" i="448"/>
  <c r="U53" i="448"/>
  <c r="U25" i="448"/>
  <c r="R164" i="448"/>
  <c r="Q113" i="448"/>
  <c r="U71" i="448"/>
  <c r="W42" i="448"/>
  <c r="R32" i="448"/>
  <c r="Q244" i="448"/>
  <c r="V172" i="448"/>
  <c r="O143" i="448"/>
  <c r="P121" i="448"/>
  <c r="S106" i="448"/>
  <c r="V92" i="448"/>
  <c r="S78" i="448"/>
  <c r="O64" i="448"/>
  <c r="Q50" i="448"/>
  <c r="Q36" i="448"/>
  <c r="W229" i="448"/>
  <c r="V183" i="448"/>
  <c r="W155" i="448"/>
  <c r="Q127" i="448"/>
  <c r="Q106" i="448"/>
  <c r="U85" i="448"/>
  <c r="Q63" i="448"/>
  <c r="W49" i="448"/>
  <c r="Q39" i="448"/>
  <c r="O28" i="448"/>
  <c r="AV21" i="444"/>
  <c r="AB11" i="446"/>
  <c r="BL15" i="444"/>
  <c r="AR17" i="443"/>
  <c r="AA22" i="448"/>
  <c r="AA19" i="448"/>
  <c r="AW17" i="446"/>
  <c r="AA19" i="399"/>
  <c r="AV21" i="342"/>
  <c r="AW22" i="342"/>
  <c r="BY16" i="443"/>
  <c r="BY17" i="443" s="1"/>
  <c r="BY15" i="443"/>
  <c r="AV17" i="447"/>
  <c r="AW17" i="447"/>
  <c r="Q18" i="446"/>
  <c r="O18" i="446"/>
  <c r="AY18" i="446"/>
  <c r="BL18" i="446"/>
  <c r="BO16" i="342"/>
  <c r="AR17" i="446"/>
  <c r="AM17" i="342"/>
  <c r="AL17" i="342"/>
  <c r="AO21" i="342"/>
  <c r="X19" i="449"/>
  <c r="X22" i="449"/>
  <c r="Y22" i="449"/>
  <c r="Y19" i="449"/>
  <c r="AU17" i="446"/>
  <c r="AU21" i="446"/>
  <c r="Q113" i="450"/>
  <c r="Q101" i="450"/>
  <c r="Q65" i="450"/>
  <c r="S64" i="450"/>
  <c r="O58" i="450"/>
  <c r="U57" i="450"/>
  <c r="O50" i="450"/>
  <c r="U49" i="450"/>
  <c r="O42" i="450"/>
  <c r="U41" i="450"/>
  <c r="O34" i="450"/>
  <c r="U33" i="450"/>
  <c r="O26" i="450"/>
  <c r="U25" i="450"/>
  <c r="U129" i="450"/>
  <c r="R240" i="450"/>
  <c r="Q85" i="450"/>
  <c r="U83" i="450"/>
  <c r="Q51" i="450"/>
  <c r="S48" i="450"/>
  <c r="W38" i="450"/>
  <c r="Q77" i="450"/>
  <c r="S56" i="450"/>
  <c r="Q69" i="450"/>
  <c r="W54" i="450"/>
  <c r="Q43" i="450"/>
  <c r="Q35" i="450"/>
  <c r="W30" i="450"/>
  <c r="S24" i="450"/>
  <c r="U99" i="450"/>
  <c r="Q93" i="450"/>
  <c r="U91" i="450"/>
  <c r="S32" i="450"/>
  <c r="W46" i="450"/>
  <c r="Q27" i="450"/>
  <c r="Q73" i="450"/>
  <c r="S40" i="450"/>
  <c r="Q59" i="450"/>
  <c r="U27" i="450"/>
  <c r="U35" i="450"/>
  <c r="U43" i="450"/>
  <c r="U51" i="450"/>
  <c r="U59" i="450"/>
  <c r="U70" i="450"/>
  <c r="W245" i="450"/>
  <c r="Q244" i="450"/>
  <c r="U242" i="450"/>
  <c r="O241" i="450"/>
  <c r="S239" i="450"/>
  <c r="W237" i="450"/>
  <c r="Q236" i="450"/>
  <c r="T234" i="450"/>
  <c r="T232" i="450"/>
  <c r="T230" i="450"/>
  <c r="T228" i="450"/>
  <c r="T226" i="450"/>
  <c r="T246" i="450"/>
  <c r="T244" i="450"/>
  <c r="T242" i="450"/>
  <c r="T240" i="450"/>
  <c r="T238" i="450"/>
  <c r="T236" i="450"/>
  <c r="W234" i="450"/>
  <c r="Q233" i="450"/>
  <c r="U231" i="450"/>
  <c r="O230" i="450"/>
  <c r="U245" i="450"/>
  <c r="O244" i="450"/>
  <c r="S242" i="450"/>
  <c r="W240" i="450"/>
  <c r="Q239" i="450"/>
  <c r="U237" i="450"/>
  <c r="O236" i="450"/>
  <c r="R234" i="450"/>
  <c r="R232" i="450"/>
  <c r="R230" i="450"/>
  <c r="R228" i="450"/>
  <c r="R226" i="450"/>
  <c r="R246" i="450"/>
  <c r="R238" i="450"/>
  <c r="S233" i="450"/>
  <c r="Q227" i="450"/>
  <c r="Q224" i="450"/>
  <c r="U222" i="450"/>
  <c r="O221" i="450"/>
  <c r="S219" i="450"/>
  <c r="W217" i="450"/>
  <c r="Q216" i="450"/>
  <c r="U214" i="450"/>
  <c r="O213" i="450"/>
  <c r="S211" i="450"/>
  <c r="W209" i="450"/>
  <c r="Q208" i="450"/>
  <c r="U206" i="450"/>
  <c r="P245" i="450"/>
  <c r="P237" i="450"/>
  <c r="O233" i="450"/>
  <c r="O229" i="450"/>
  <c r="S226" i="450"/>
  <c r="P224" i="450"/>
  <c r="P222" i="450"/>
  <c r="P220" i="450"/>
  <c r="P218" i="450"/>
  <c r="P216" i="450"/>
  <c r="P214" i="450"/>
  <c r="P212" i="450"/>
  <c r="P210" i="450"/>
  <c r="R242" i="450"/>
  <c r="Q232" i="450"/>
  <c r="Q228" i="450"/>
  <c r="S224" i="450"/>
  <c r="W222" i="450"/>
  <c r="Q221" i="450"/>
  <c r="U219" i="450"/>
  <c r="O218" i="450"/>
  <c r="S216" i="450"/>
  <c r="W214" i="450"/>
  <c r="Q213" i="450"/>
  <c r="U211" i="450"/>
  <c r="O210" i="450"/>
  <c r="S208" i="450"/>
  <c r="W206" i="450"/>
  <c r="Q205" i="450"/>
  <c r="V238" i="450"/>
  <c r="T219" i="450"/>
  <c r="V212" i="450"/>
  <c r="P205" i="450"/>
  <c r="O203" i="450"/>
  <c r="S201" i="450"/>
  <c r="W199" i="450"/>
  <c r="Q198" i="450"/>
  <c r="U196" i="450"/>
  <c r="O195" i="450"/>
  <c r="S193" i="450"/>
  <c r="W191" i="450"/>
  <c r="Q190" i="450"/>
  <c r="U188" i="450"/>
  <c r="O187" i="450"/>
  <c r="S185" i="450"/>
  <c r="W183" i="450"/>
  <c r="Q182" i="450"/>
  <c r="U180" i="450"/>
  <c r="P219" i="450"/>
  <c r="R212" i="450"/>
  <c r="P207" i="450"/>
  <c r="V204" i="450"/>
  <c r="T202" i="450"/>
  <c r="T200" i="450"/>
  <c r="T198" i="450"/>
  <c r="T196" i="450"/>
  <c r="T194" i="450"/>
  <c r="T192" i="450"/>
  <c r="T190" i="450"/>
  <c r="T188" i="450"/>
  <c r="T186" i="450"/>
  <c r="T184" i="450"/>
  <c r="V246" i="450"/>
  <c r="W226" i="450"/>
  <c r="P217" i="450"/>
  <c r="T209" i="450"/>
  <c r="T205" i="450"/>
  <c r="Q203" i="450"/>
  <c r="U201" i="450"/>
  <c r="O200" i="450"/>
  <c r="S198" i="450"/>
  <c r="W196" i="450"/>
  <c r="Q195" i="450"/>
  <c r="U193" i="450"/>
  <c r="O192" i="450"/>
  <c r="S190" i="450"/>
  <c r="W188" i="450"/>
  <c r="Q187" i="450"/>
  <c r="U185" i="450"/>
  <c r="O184" i="450"/>
  <c r="S182" i="450"/>
  <c r="W180" i="450"/>
  <c r="Q179" i="450"/>
  <c r="U177" i="450"/>
  <c r="O176" i="450"/>
  <c r="S174" i="450"/>
  <c r="R224" i="450"/>
  <c r="T203" i="450"/>
  <c r="T195" i="450"/>
  <c r="T187" i="450"/>
  <c r="P180" i="450"/>
  <c r="T177" i="450"/>
  <c r="V175" i="450"/>
  <c r="R173" i="450"/>
  <c r="R171" i="450"/>
  <c r="R169" i="450"/>
  <c r="R167" i="450"/>
  <c r="R165" i="450"/>
  <c r="R163" i="450"/>
  <c r="R161" i="450"/>
  <c r="R159" i="450"/>
  <c r="R157" i="450"/>
  <c r="R155" i="450"/>
  <c r="R153" i="450"/>
  <c r="R151" i="450"/>
  <c r="R149" i="450"/>
  <c r="R147" i="450"/>
  <c r="R145" i="450"/>
  <c r="R143" i="450"/>
  <c r="T215" i="450"/>
  <c r="V200" i="450"/>
  <c r="V192" i="450"/>
  <c r="V184" i="450"/>
  <c r="W179" i="450"/>
  <c r="U176" i="450"/>
  <c r="V174" i="450"/>
  <c r="W172" i="450"/>
  <c r="Q171" i="450"/>
  <c r="U169" i="450"/>
  <c r="O168" i="450"/>
  <c r="S166" i="450"/>
  <c r="W164" i="450"/>
  <c r="Q163" i="450"/>
  <c r="U161" i="450"/>
  <c r="O160" i="450"/>
  <c r="P223" i="450"/>
  <c r="P201" i="450"/>
  <c r="P193" i="450"/>
  <c r="P185" i="450"/>
  <c r="V181" i="450"/>
  <c r="R178" i="450"/>
  <c r="S175" i="450"/>
  <c r="P173" i="450"/>
  <c r="P171" i="450"/>
  <c r="P169" i="450"/>
  <c r="P167" i="450"/>
  <c r="P165" i="450"/>
  <c r="P163" i="450"/>
  <c r="P161" i="450"/>
  <c r="P159" i="450"/>
  <c r="P157" i="450"/>
  <c r="P155" i="450"/>
  <c r="P153" i="450"/>
  <c r="P151" i="450"/>
  <c r="P149" i="450"/>
  <c r="P147" i="450"/>
  <c r="P145" i="450"/>
  <c r="P143" i="450"/>
  <c r="V188" i="450"/>
  <c r="O173" i="450"/>
  <c r="Q166" i="450"/>
  <c r="W161" i="450"/>
  <c r="O157" i="450"/>
  <c r="S154" i="450"/>
  <c r="W151" i="450"/>
  <c r="O149" i="450"/>
  <c r="S146" i="450"/>
  <c r="W143" i="450"/>
  <c r="T141" i="450"/>
  <c r="T139" i="450"/>
  <c r="T137" i="450"/>
  <c r="T135" i="450"/>
  <c r="T133" i="450"/>
  <c r="T131" i="450"/>
  <c r="T129" i="450"/>
  <c r="T127" i="450"/>
  <c r="T125" i="450"/>
  <c r="T123" i="450"/>
  <c r="T121" i="450"/>
  <c r="T119" i="450"/>
  <c r="T117" i="450"/>
  <c r="T115" i="450"/>
  <c r="R198" i="450"/>
  <c r="V178" i="450"/>
  <c r="S169" i="450"/>
  <c r="U162" i="450"/>
  <c r="U157" i="450"/>
  <c r="U153" i="450"/>
  <c r="U149" i="450"/>
  <c r="U145" i="450"/>
  <c r="W141" i="450"/>
  <c r="Q140" i="450"/>
  <c r="U138" i="450"/>
  <c r="O137" i="450"/>
  <c r="S135" i="450"/>
  <c r="W133" i="450"/>
  <c r="Q132" i="450"/>
  <c r="T221" i="450"/>
  <c r="V177" i="450"/>
  <c r="S167" i="450"/>
  <c r="U160" i="450"/>
  <c r="S157" i="450"/>
  <c r="W154" i="450"/>
  <c r="O152" i="450"/>
  <c r="S149" i="450"/>
  <c r="W146" i="450"/>
  <c r="O144" i="450"/>
  <c r="V141" i="450"/>
  <c r="V139" i="450"/>
  <c r="V137" i="450"/>
  <c r="V135" i="450"/>
  <c r="V133" i="450"/>
  <c r="V131" i="450"/>
  <c r="V129" i="450"/>
  <c r="V127" i="450"/>
  <c r="V125" i="450"/>
  <c r="V123" i="450"/>
  <c r="V121" i="450"/>
  <c r="V119" i="450"/>
  <c r="P177" i="450"/>
  <c r="S165" i="450"/>
  <c r="S140" i="450"/>
  <c r="U133" i="450"/>
  <c r="S129" i="450"/>
  <c r="W126" i="450"/>
  <c r="O124" i="450"/>
  <c r="S121" i="450"/>
  <c r="S118" i="450"/>
  <c r="V115" i="450"/>
  <c r="T113" i="450"/>
  <c r="T111" i="450"/>
  <c r="T109" i="450"/>
  <c r="T107" i="450"/>
  <c r="T105" i="450"/>
  <c r="T103" i="450"/>
  <c r="T101" i="450"/>
  <c r="T99" i="450"/>
  <c r="T97" i="450"/>
  <c r="T95" i="450"/>
  <c r="T93" i="450"/>
  <c r="T91" i="450"/>
  <c r="T89" i="450"/>
  <c r="T87" i="450"/>
  <c r="T85" i="450"/>
  <c r="T83" i="450"/>
  <c r="T81" i="450"/>
  <c r="T79" i="450"/>
  <c r="T77" i="450"/>
  <c r="T75" i="450"/>
  <c r="T73" i="450"/>
  <c r="T71" i="450"/>
  <c r="T69" i="450"/>
  <c r="T67" i="450"/>
  <c r="T65" i="450"/>
  <c r="T174" i="450"/>
  <c r="U152" i="450"/>
  <c r="U144" i="450"/>
  <c r="S138" i="450"/>
  <c r="U131" i="450"/>
  <c r="Q127" i="450"/>
  <c r="Q123" i="450"/>
  <c r="Q119" i="450"/>
  <c r="O117" i="450"/>
  <c r="O115" i="450"/>
  <c r="S113" i="450"/>
  <c r="W111" i="450"/>
  <c r="Q110" i="450"/>
  <c r="U108" i="450"/>
  <c r="O107" i="450"/>
  <c r="S105" i="450"/>
  <c r="W103" i="450"/>
  <c r="Q102" i="450"/>
  <c r="U100" i="450"/>
  <c r="O99" i="450"/>
  <c r="S97" i="450"/>
  <c r="W95" i="450"/>
  <c r="Q94" i="450"/>
  <c r="U92" i="450"/>
  <c r="O91" i="450"/>
  <c r="S89" i="450"/>
  <c r="W87" i="450"/>
  <c r="Q86" i="450"/>
  <c r="U84" i="450"/>
  <c r="O83" i="450"/>
  <c r="S81" i="450"/>
  <c r="Q160" i="450"/>
  <c r="S136" i="450"/>
  <c r="W129" i="450"/>
  <c r="O127" i="450"/>
  <c r="S124" i="450"/>
  <c r="W121" i="450"/>
  <c r="O119" i="450"/>
  <c r="U116" i="450"/>
  <c r="P114" i="450"/>
  <c r="P112" i="450"/>
  <c r="P110" i="450"/>
  <c r="P108" i="450"/>
  <c r="P106" i="450"/>
  <c r="P104" i="450"/>
  <c r="P102" i="450"/>
  <c r="P100" i="450"/>
  <c r="P98" i="450"/>
  <c r="P96" i="450"/>
  <c r="P94" i="450"/>
  <c r="P92" i="450"/>
  <c r="P90" i="450"/>
  <c r="P88" i="450"/>
  <c r="P86" i="450"/>
  <c r="P84" i="450"/>
  <c r="P82" i="450"/>
  <c r="P80" i="450"/>
  <c r="P78" i="450"/>
  <c r="P76" i="450"/>
  <c r="P74" i="450"/>
  <c r="P72" i="450"/>
  <c r="P70" i="450"/>
  <c r="P68" i="450"/>
  <c r="P66" i="450"/>
  <c r="P64" i="450"/>
  <c r="P62" i="450"/>
  <c r="W175" i="450"/>
  <c r="U135" i="450"/>
  <c r="O118" i="450"/>
  <c r="U111" i="450"/>
  <c r="U105" i="450"/>
  <c r="O98" i="450"/>
  <c r="Q91" i="450"/>
  <c r="W86" i="450"/>
  <c r="S80" i="450"/>
  <c r="W77" i="450"/>
  <c r="O75" i="450"/>
  <c r="S72" i="450"/>
  <c r="W69" i="450"/>
  <c r="O67" i="450"/>
  <c r="W64" i="450"/>
  <c r="W62" i="450"/>
  <c r="W60" i="450"/>
  <c r="V58" i="450"/>
  <c r="V56" i="450"/>
  <c r="V54" i="450"/>
  <c r="V52" i="450"/>
  <c r="V50" i="450"/>
  <c r="V48" i="450"/>
  <c r="V46" i="450"/>
  <c r="V44" i="450"/>
  <c r="V42" i="450"/>
  <c r="V40" i="450"/>
  <c r="V38" i="450"/>
  <c r="V36" i="450"/>
  <c r="V34" i="450"/>
  <c r="V32" i="450"/>
  <c r="V30" i="450"/>
  <c r="V28" i="450"/>
  <c r="V26" i="450"/>
  <c r="V24" i="450"/>
  <c r="Q155" i="450"/>
  <c r="Q147" i="450"/>
  <c r="W140" i="450"/>
  <c r="U127" i="450"/>
  <c r="R115" i="450"/>
  <c r="W108" i="450"/>
  <c r="S102" i="450"/>
  <c r="U95" i="450"/>
  <c r="O88" i="450"/>
  <c r="Q81" i="450"/>
  <c r="U77" i="450"/>
  <c r="U73" i="450"/>
  <c r="U69" i="450"/>
  <c r="U65" i="450"/>
  <c r="V62" i="450"/>
  <c r="Q60" i="450"/>
  <c r="U58" i="450"/>
  <c r="O57" i="450"/>
  <c r="S55" i="450"/>
  <c r="W53" i="450"/>
  <c r="Q52" i="450"/>
  <c r="U50" i="450"/>
  <c r="O49" i="450"/>
  <c r="S47" i="450"/>
  <c r="W45" i="450"/>
  <c r="Q44" i="450"/>
  <c r="U42" i="450"/>
  <c r="O41" i="450"/>
  <c r="S39" i="450"/>
  <c r="W37" i="450"/>
  <c r="Q36" i="450"/>
  <c r="U34" i="450"/>
  <c r="O33" i="450"/>
  <c r="S31" i="450"/>
  <c r="W29" i="450"/>
  <c r="Q28" i="450"/>
  <c r="U26" i="450"/>
  <c r="O25" i="450"/>
  <c r="S23" i="450"/>
  <c r="P199" i="450"/>
  <c r="W117" i="450"/>
  <c r="W112" i="450"/>
  <c r="W106" i="450"/>
  <c r="S100" i="450"/>
  <c r="U93" i="450"/>
  <c r="O86" i="450"/>
  <c r="O80" i="450"/>
  <c r="S77" i="450"/>
  <c r="W74" i="450"/>
  <c r="O72" i="450"/>
  <c r="S69" i="450"/>
  <c r="W66" i="450"/>
  <c r="O64" i="450"/>
  <c r="O62" i="450"/>
  <c r="P60" i="450"/>
  <c r="P58" i="450"/>
  <c r="P56" i="450"/>
  <c r="P54" i="450"/>
  <c r="P52" i="450"/>
  <c r="P50" i="450"/>
  <c r="P48" i="450"/>
  <c r="P46" i="450"/>
  <c r="P44" i="450"/>
  <c r="P42" i="450"/>
  <c r="P40" i="450"/>
  <c r="P38" i="450"/>
  <c r="P36" i="450"/>
  <c r="P34" i="450"/>
  <c r="P32" i="450"/>
  <c r="P30" i="450"/>
  <c r="P28" i="450"/>
  <c r="P26" i="450"/>
  <c r="P24" i="450"/>
  <c r="L22" i="450"/>
  <c r="U29" i="450"/>
  <c r="U37" i="450"/>
  <c r="U45" i="450"/>
  <c r="U53" i="450"/>
  <c r="P61" i="450"/>
  <c r="Q75" i="450"/>
  <c r="O108" i="450"/>
  <c r="S30" i="450"/>
  <c r="S38" i="450"/>
  <c r="S46" i="450"/>
  <c r="S54" i="450"/>
  <c r="U72" i="450"/>
  <c r="O84" i="450"/>
  <c r="W96" i="450"/>
  <c r="Q109" i="450"/>
  <c r="Q29" i="450"/>
  <c r="W32" i="450"/>
  <c r="S42" i="450"/>
  <c r="O52" i="450"/>
  <c r="P63" i="450"/>
  <c r="R117" i="450"/>
  <c r="Q246" i="450"/>
  <c r="W243" i="450"/>
  <c r="W241" i="450"/>
  <c r="W239" i="450"/>
  <c r="S237" i="450"/>
  <c r="S235" i="450"/>
  <c r="R233" i="450"/>
  <c r="P230" i="450"/>
  <c r="V227" i="450"/>
  <c r="R225" i="450"/>
  <c r="P244" i="450"/>
  <c r="V241" i="450"/>
  <c r="R239" i="450"/>
  <c r="P236" i="450"/>
  <c r="O234" i="450"/>
  <c r="O232" i="450"/>
  <c r="W246" i="450"/>
  <c r="W244" i="450"/>
  <c r="W242" i="450"/>
  <c r="S240" i="450"/>
  <c r="S238" i="450"/>
  <c r="S236" i="450"/>
  <c r="T233" i="450"/>
  <c r="P231" i="450"/>
  <c r="V228" i="450"/>
  <c r="T225" i="450"/>
  <c r="V244" i="450"/>
  <c r="U234" i="450"/>
  <c r="U226" i="450"/>
  <c r="S223" i="450"/>
  <c r="S221" i="450"/>
  <c r="O219" i="450"/>
  <c r="O217" i="450"/>
  <c r="O215" i="450"/>
  <c r="U212" i="450"/>
  <c r="U210" i="450"/>
  <c r="U208" i="450"/>
  <c r="Q206" i="450"/>
  <c r="T243" i="450"/>
  <c r="Q234" i="450"/>
  <c r="S228" i="450"/>
  <c r="O225" i="450"/>
  <c r="T222" i="450"/>
  <c r="V219" i="450"/>
  <c r="R217" i="450"/>
  <c r="T214" i="450"/>
  <c r="V211" i="450"/>
  <c r="R209" i="450"/>
  <c r="P235" i="450"/>
  <c r="U227" i="450"/>
  <c r="U223" i="450"/>
  <c r="U221" i="450"/>
  <c r="Q219" i="450"/>
  <c r="Q217" i="450"/>
  <c r="Q215" i="450"/>
  <c r="W212" i="450"/>
  <c r="W210" i="450"/>
  <c r="W208" i="450"/>
  <c r="S206" i="450"/>
  <c r="S204" i="450"/>
  <c r="V220" i="450"/>
  <c r="R208" i="450"/>
  <c r="W203" i="450"/>
  <c r="W201" i="450"/>
  <c r="S199" i="450"/>
  <c r="S197" i="450"/>
  <c r="S195" i="450"/>
  <c r="O193" i="450"/>
  <c r="O191" i="450"/>
  <c r="O189" i="450"/>
  <c r="U186" i="450"/>
  <c r="U184" i="450"/>
  <c r="U182" i="450"/>
  <c r="Q180" i="450"/>
  <c r="T217" i="450"/>
  <c r="P208" i="450"/>
  <c r="Q204" i="450"/>
  <c r="V201" i="450"/>
  <c r="R199" i="450"/>
  <c r="P196" i="450"/>
  <c r="V193" i="450"/>
  <c r="R191" i="450"/>
  <c r="P188" i="450"/>
  <c r="V185" i="450"/>
  <c r="R183" i="450"/>
  <c r="W224" i="450"/>
  <c r="P211" i="450"/>
  <c r="T206" i="450"/>
  <c r="W202" i="450"/>
  <c r="W200" i="450"/>
  <c r="W198" i="450"/>
  <c r="S196" i="450"/>
  <c r="S194" i="450"/>
  <c r="S192" i="450"/>
  <c r="O190" i="450"/>
  <c r="O188" i="450"/>
  <c r="O186" i="450"/>
  <c r="U183" i="450"/>
  <c r="U181" i="450"/>
  <c r="U179" i="450"/>
  <c r="Q177" i="450"/>
  <c r="Q175" i="450"/>
  <c r="W233" i="450"/>
  <c r="V202" i="450"/>
  <c r="P189" i="450"/>
  <c r="R181" i="450"/>
  <c r="O177" i="450"/>
  <c r="R174" i="450"/>
  <c r="V171" i="450"/>
  <c r="T168" i="450"/>
  <c r="P166" i="450"/>
  <c r="V163" i="450"/>
  <c r="T160" i="450"/>
  <c r="P158" i="450"/>
  <c r="V155" i="450"/>
  <c r="T152" i="450"/>
  <c r="P150" i="450"/>
  <c r="V147" i="450"/>
  <c r="T144" i="450"/>
  <c r="S225" i="450"/>
  <c r="T201" i="450"/>
  <c r="P187" i="450"/>
  <c r="P181" i="450"/>
  <c r="S177" i="450"/>
  <c r="Q174" i="450"/>
  <c r="O172" i="450"/>
  <c r="O170" i="450"/>
  <c r="U167" i="450"/>
  <c r="U165" i="450"/>
  <c r="U163" i="450"/>
  <c r="Q161" i="450"/>
  <c r="O228" i="450"/>
  <c r="R205" i="450"/>
  <c r="R192" i="450"/>
  <c r="T183" i="450"/>
  <c r="P179" i="450"/>
  <c r="U174" i="450"/>
  <c r="R172" i="450"/>
  <c r="T169" i="450"/>
  <c r="V166" i="450"/>
  <c r="R164" i="450"/>
  <c r="T161" i="450"/>
  <c r="V158" i="450"/>
  <c r="R156" i="450"/>
  <c r="T153" i="450"/>
  <c r="V150" i="450"/>
  <c r="R148" i="450"/>
  <c r="T145" i="450"/>
  <c r="V142" i="450"/>
  <c r="O179" i="450"/>
  <c r="W169" i="450"/>
  <c r="O159" i="450"/>
  <c r="W155" i="450"/>
  <c r="S152" i="450"/>
  <c r="S148" i="450"/>
  <c r="O145" i="450"/>
  <c r="O142" i="450"/>
  <c r="P139" i="450"/>
  <c r="V136" i="450"/>
  <c r="R134" i="450"/>
  <c r="P131" i="450"/>
  <c r="V128" i="450"/>
  <c r="R126" i="450"/>
  <c r="P123" i="450"/>
  <c r="V120" i="450"/>
  <c r="R118" i="450"/>
  <c r="P115" i="450"/>
  <c r="T182" i="450"/>
  <c r="U170" i="450"/>
  <c r="S161" i="450"/>
  <c r="U155" i="450"/>
  <c r="Q150" i="450"/>
  <c r="Q144" i="450"/>
  <c r="O141" i="450"/>
  <c r="O139" i="450"/>
  <c r="U136" i="450"/>
  <c r="U134" i="450"/>
  <c r="U132" i="450"/>
  <c r="V196" i="450"/>
  <c r="O169" i="450"/>
  <c r="O161" i="450"/>
  <c r="W156" i="450"/>
  <c r="S153" i="450"/>
  <c r="O150" i="450"/>
  <c r="O146" i="450"/>
  <c r="W142" i="450"/>
  <c r="P140" i="450"/>
  <c r="R137" i="450"/>
  <c r="T134" i="450"/>
  <c r="P132" i="450"/>
  <c r="R129" i="450"/>
  <c r="T126" i="450"/>
  <c r="P124" i="450"/>
  <c r="R121" i="450"/>
  <c r="V214" i="450"/>
  <c r="W171" i="450"/>
  <c r="W138" i="450"/>
  <c r="W130" i="450"/>
  <c r="S127" i="450"/>
  <c r="S123" i="450"/>
  <c r="O120" i="450"/>
  <c r="S116" i="450"/>
  <c r="P113" i="450"/>
  <c r="V110" i="450"/>
  <c r="R108" i="450"/>
  <c r="P105" i="450"/>
  <c r="V102" i="450"/>
  <c r="R100" i="450"/>
  <c r="P97" i="450"/>
  <c r="V94" i="450"/>
  <c r="R92" i="450"/>
  <c r="P89" i="450"/>
  <c r="V86" i="450"/>
  <c r="R84" i="450"/>
  <c r="P81" i="450"/>
  <c r="V78" i="450"/>
  <c r="R76" i="450"/>
  <c r="P73" i="450"/>
  <c r="V70" i="450"/>
  <c r="R68" i="450"/>
  <c r="P65" i="450"/>
  <c r="U156" i="450"/>
  <c r="Q145" i="450"/>
  <c r="W136" i="450"/>
  <c r="Q129" i="450"/>
  <c r="U124" i="450"/>
  <c r="W118" i="450"/>
  <c r="Q116" i="450"/>
  <c r="W113" i="450"/>
  <c r="S111" i="450"/>
  <c r="S109" i="450"/>
  <c r="S107" i="450"/>
  <c r="O105" i="450"/>
  <c r="O103" i="450"/>
  <c r="O101" i="450"/>
  <c r="U98" i="450"/>
  <c r="U96" i="450"/>
  <c r="U94" i="450"/>
  <c r="Q92" i="450"/>
  <c r="Q90" i="450"/>
  <c r="Q88" i="450"/>
  <c r="W85" i="450"/>
  <c r="W83" i="450"/>
  <c r="W81" i="450"/>
  <c r="Q139" i="450"/>
  <c r="Q131" i="450"/>
  <c r="W127" i="450"/>
  <c r="W123" i="450"/>
  <c r="S120" i="450"/>
  <c r="S117" i="450"/>
  <c r="V113" i="450"/>
  <c r="R111" i="450"/>
  <c r="T108" i="450"/>
  <c r="V105" i="450"/>
  <c r="R103" i="450"/>
  <c r="T100" i="450"/>
  <c r="V97" i="450"/>
  <c r="R95" i="450"/>
  <c r="T92" i="450"/>
  <c r="V89" i="450"/>
  <c r="R87" i="450"/>
  <c r="T84" i="450"/>
  <c r="V81" i="450"/>
  <c r="R79" i="450"/>
  <c r="T76" i="450"/>
  <c r="V73" i="450"/>
  <c r="R71" i="450"/>
  <c r="T68" i="450"/>
  <c r="V65" i="450"/>
  <c r="R63" i="450"/>
  <c r="T60" i="450"/>
  <c r="Q128" i="450"/>
  <c r="W114" i="450"/>
  <c r="O106" i="450"/>
  <c r="U97" i="450"/>
  <c r="U89" i="450"/>
  <c r="U81" i="450"/>
  <c r="O77" i="450"/>
  <c r="W73" i="450"/>
  <c r="S70" i="450"/>
  <c r="S66" i="450"/>
  <c r="T63" i="450"/>
  <c r="O61" i="450"/>
  <c r="R58" i="450"/>
  <c r="T55" i="450"/>
  <c r="P53" i="450"/>
  <c r="R50" i="450"/>
  <c r="T47" i="450"/>
  <c r="P45" i="450"/>
  <c r="R42" i="450"/>
  <c r="T39" i="450"/>
  <c r="P37" i="450"/>
  <c r="R34" i="450"/>
  <c r="T31" i="450"/>
  <c r="P29" i="450"/>
  <c r="R26" i="450"/>
  <c r="T23" i="450"/>
  <c r="U158" i="450"/>
  <c r="U146" i="450"/>
  <c r="S134" i="450"/>
  <c r="T116" i="450"/>
  <c r="Q105" i="450"/>
  <c r="Q97" i="450"/>
  <c r="Q89" i="450"/>
  <c r="Q80" i="450"/>
  <c r="U75" i="450"/>
  <c r="Q70" i="450"/>
  <c r="V64" i="450"/>
  <c r="S61" i="450"/>
  <c r="O59" i="450"/>
  <c r="U56" i="450"/>
  <c r="U54" i="450"/>
  <c r="U52" i="450"/>
  <c r="Q50" i="450"/>
  <c r="Q48" i="450"/>
  <c r="Q46" i="450"/>
  <c r="W43" i="450"/>
  <c r="W41" i="450"/>
  <c r="W39" i="450"/>
  <c r="S37" i="450"/>
  <c r="S35" i="450"/>
  <c r="S33" i="450"/>
  <c r="O31" i="450"/>
  <c r="O29" i="450"/>
  <c r="O27" i="450"/>
  <c r="U24" i="450"/>
  <c r="O23" i="450"/>
  <c r="Q122" i="450"/>
  <c r="O110" i="450"/>
  <c r="O102" i="450"/>
  <c r="O94" i="450"/>
  <c r="U85" i="450"/>
  <c r="W78" i="450"/>
  <c r="S75" i="450"/>
  <c r="S71" i="450"/>
  <c r="O68" i="450"/>
  <c r="U64" i="450"/>
  <c r="W61" i="450"/>
  <c r="R59" i="450"/>
  <c r="T56" i="450"/>
  <c r="V53" i="450"/>
  <c r="R51" i="450"/>
  <c r="T48" i="450"/>
  <c r="V45" i="450"/>
  <c r="R43" i="450"/>
  <c r="T40" i="450"/>
  <c r="V37" i="450"/>
  <c r="R35" i="450"/>
  <c r="T32" i="450"/>
  <c r="V29" i="450"/>
  <c r="R27" i="450"/>
  <c r="T24" i="450"/>
  <c r="Q31" i="450"/>
  <c r="W34" i="450"/>
  <c r="S44" i="450"/>
  <c r="O54" i="450"/>
  <c r="Q67" i="450"/>
  <c r="S106" i="450"/>
  <c r="U31" i="450"/>
  <c r="O40" i="450"/>
  <c r="Q49" i="450"/>
  <c r="W52" i="450"/>
  <c r="U76" i="450"/>
  <c r="S90" i="450"/>
  <c r="U107" i="450"/>
  <c r="T229" i="450"/>
  <c r="O212" i="450"/>
  <c r="U205" i="450"/>
  <c r="R214" i="450"/>
  <c r="U202" i="450"/>
  <c r="U198" i="450"/>
  <c r="Q194" i="450"/>
  <c r="W189" i="450"/>
  <c r="W185" i="450"/>
  <c r="S181" i="450"/>
  <c r="T211" i="450"/>
  <c r="R203" i="450"/>
  <c r="V197" i="450"/>
  <c r="P192" i="450"/>
  <c r="R187" i="450"/>
  <c r="Q230" i="450"/>
  <c r="V208" i="450"/>
  <c r="O202" i="450"/>
  <c r="U197" i="450"/>
  <c r="Q193" i="450"/>
  <c r="Q189" i="450"/>
  <c r="W184" i="450"/>
  <c r="S180" i="450"/>
  <c r="S176" i="450"/>
  <c r="T207" i="450"/>
  <c r="V186" i="450"/>
  <c r="Q176" i="450"/>
  <c r="P170" i="450"/>
  <c r="T164" i="450"/>
  <c r="V159" i="450"/>
  <c r="P154" i="450"/>
  <c r="T148" i="450"/>
  <c r="V143" i="450"/>
  <c r="R194" i="450"/>
  <c r="R179" i="450"/>
  <c r="Q173" i="450"/>
  <c r="W168" i="450"/>
  <c r="S164" i="450"/>
  <c r="S160" i="450"/>
  <c r="T199" i="450"/>
  <c r="T180" i="450"/>
  <c r="T173" i="450"/>
  <c r="R168" i="450"/>
  <c r="V162" i="450"/>
  <c r="R160" i="450"/>
  <c r="V154" i="450"/>
  <c r="T149" i="450"/>
  <c r="R144" i="450"/>
  <c r="U172" i="450"/>
  <c r="U164" i="450"/>
  <c r="W153" i="450"/>
  <c r="O147" i="450"/>
  <c r="V140" i="450"/>
  <c r="P135" i="450"/>
  <c r="R130" i="450"/>
  <c r="V124" i="450"/>
  <c r="P119" i="450"/>
  <c r="R206" i="450"/>
  <c r="Q164" i="450"/>
  <c r="Q152" i="450"/>
  <c r="S142" i="450"/>
  <c r="W139" i="450"/>
  <c r="W135" i="450"/>
  <c r="S131" i="450"/>
  <c r="W165" i="450"/>
  <c r="S155" i="450"/>
  <c r="O148" i="450"/>
  <c r="R141" i="450"/>
  <c r="T138" i="450"/>
  <c r="R133" i="450"/>
  <c r="P128" i="450"/>
  <c r="T122" i="450"/>
  <c r="R176" i="450"/>
  <c r="O134" i="450"/>
  <c r="S125" i="450"/>
  <c r="V117" i="450"/>
  <c r="R112" i="450"/>
  <c r="V106" i="450"/>
  <c r="P101" i="450"/>
  <c r="R96" i="450"/>
  <c r="V90" i="450"/>
  <c r="P85" i="450"/>
  <c r="R80" i="450"/>
  <c r="V74" i="450"/>
  <c r="P69" i="450"/>
  <c r="P183" i="450"/>
  <c r="O140" i="450"/>
  <c r="O132" i="450"/>
  <c r="Q121" i="450"/>
  <c r="U114" i="450"/>
  <c r="U110" i="450"/>
  <c r="Q106" i="450"/>
  <c r="W101" i="450"/>
  <c r="W97" i="450"/>
  <c r="S93" i="450"/>
  <c r="O89" i="450"/>
  <c r="O85" i="450"/>
  <c r="U80" i="450"/>
  <c r="O129" i="450"/>
  <c r="S122" i="450"/>
  <c r="T112" i="450"/>
  <c r="R107" i="450"/>
  <c r="V101" i="450"/>
  <c r="T96" i="450"/>
  <c r="R91" i="450"/>
  <c r="V85" i="450"/>
  <c r="T80" i="450"/>
  <c r="R75" i="450"/>
  <c r="V69" i="450"/>
  <c r="T64" i="450"/>
  <c r="U166" i="450"/>
  <c r="W110" i="450"/>
  <c r="W94" i="450"/>
  <c r="O79" i="450"/>
  <c r="W71" i="450"/>
  <c r="O65" i="450"/>
  <c r="T59" i="450"/>
  <c r="R54" i="450"/>
  <c r="P49" i="450"/>
  <c r="T43" i="450"/>
  <c r="R38" i="450"/>
  <c r="P33" i="450"/>
  <c r="T27" i="450"/>
  <c r="N22" i="450"/>
  <c r="U123" i="450"/>
  <c r="S94" i="450"/>
  <c r="Q78" i="450"/>
  <c r="U67" i="450"/>
  <c r="W59" i="450"/>
  <c r="W55" i="450"/>
  <c r="S51" i="450"/>
  <c r="O47" i="450"/>
  <c r="O43" i="450"/>
  <c r="U38" i="450"/>
  <c r="Q34" i="450"/>
  <c r="Q30" i="450"/>
  <c r="W27" i="450"/>
  <c r="W25" i="450"/>
  <c r="W23" i="450"/>
  <c r="Q130" i="450"/>
  <c r="O114" i="450"/>
  <c r="S108" i="450"/>
  <c r="W98" i="450"/>
  <c r="W90" i="450"/>
  <c r="W82" i="450"/>
  <c r="W76" i="450"/>
  <c r="S73" i="450"/>
  <c r="O66" i="450"/>
  <c r="Q63" i="450"/>
  <c r="U60" i="450"/>
  <c r="V57" i="450"/>
  <c r="R55" i="450"/>
  <c r="V49" i="450"/>
  <c r="R47" i="450"/>
  <c r="V41" i="450"/>
  <c r="R39" i="450"/>
  <c r="V33" i="450"/>
  <c r="T28" i="450"/>
  <c r="S60" i="450"/>
  <c r="Q33" i="450"/>
  <c r="W36" i="450"/>
  <c r="U47" i="450"/>
  <c r="O56" i="450"/>
  <c r="S82" i="450"/>
  <c r="S98" i="450"/>
  <c r="U121" i="450"/>
  <c r="W24" i="450"/>
  <c r="S34" i="450"/>
  <c r="O44" i="450"/>
  <c r="Q53" i="450"/>
  <c r="W56" i="450"/>
  <c r="U66" i="450"/>
  <c r="S245" i="450"/>
  <c r="S243" i="450"/>
  <c r="S241" i="450"/>
  <c r="O239" i="450"/>
  <c r="O237" i="450"/>
  <c r="O235" i="450"/>
  <c r="P232" i="450"/>
  <c r="V229" i="450"/>
  <c r="R227" i="450"/>
  <c r="P246" i="450"/>
  <c r="V243" i="450"/>
  <c r="R241" i="450"/>
  <c r="P238" i="450"/>
  <c r="V235" i="450"/>
  <c r="U233" i="450"/>
  <c r="Q231" i="450"/>
  <c r="S246" i="450"/>
  <c r="S244" i="450"/>
  <c r="O242" i="450"/>
  <c r="O240" i="450"/>
  <c r="O238" i="450"/>
  <c r="U235" i="450"/>
  <c r="P233" i="450"/>
  <c r="V230" i="450"/>
  <c r="T227" i="450"/>
  <c r="P225" i="450"/>
  <c r="P239" i="450"/>
  <c r="W231" i="450"/>
  <c r="Q225" i="450"/>
  <c r="O223" i="450"/>
  <c r="U220" i="450"/>
  <c r="U218" i="450"/>
  <c r="U216" i="450"/>
  <c r="Q214" i="450"/>
  <c r="Q212" i="450"/>
  <c r="Q210" i="450"/>
  <c r="W207" i="450"/>
  <c r="W205" i="450"/>
  <c r="V242" i="450"/>
  <c r="U232" i="450"/>
  <c r="W227" i="450"/>
  <c r="T224" i="450"/>
  <c r="V221" i="450"/>
  <c r="R219" i="450"/>
  <c r="T216" i="450"/>
  <c r="V213" i="450"/>
  <c r="R211" i="450"/>
  <c r="P243" i="450"/>
  <c r="O231" i="450"/>
  <c r="Q226" i="450"/>
  <c r="Q223" i="450"/>
  <c r="W220" i="450"/>
  <c r="W218" i="450"/>
  <c r="W216" i="450"/>
  <c r="S214" i="450"/>
  <c r="S212" i="450"/>
  <c r="S210" i="450"/>
  <c r="O208" i="450"/>
  <c r="O206" i="450"/>
  <c r="O204" i="450"/>
  <c r="P215" i="450"/>
  <c r="R207" i="450"/>
  <c r="S203" i="450"/>
  <c r="O201" i="450"/>
  <c r="O199" i="450"/>
  <c r="O197" i="450"/>
  <c r="U194" i="450"/>
  <c r="U192" i="450"/>
  <c r="U190" i="450"/>
  <c r="Q188" i="450"/>
  <c r="Q186" i="450"/>
  <c r="Q184" i="450"/>
  <c r="W181" i="450"/>
  <c r="P241" i="450"/>
  <c r="P213" i="450"/>
  <c r="V206" i="450"/>
  <c r="V203" i="450"/>
  <c r="R201" i="450"/>
  <c r="P198" i="450"/>
  <c r="V195" i="450"/>
  <c r="R193" i="450"/>
  <c r="P190" i="450"/>
  <c r="V187" i="450"/>
  <c r="R185" i="450"/>
  <c r="T239" i="450"/>
  <c r="T223" i="450"/>
  <c r="R210" i="450"/>
  <c r="U204" i="450"/>
  <c r="S202" i="450"/>
  <c r="S200" i="450"/>
  <c r="O198" i="450"/>
  <c r="O196" i="450"/>
  <c r="O194" i="450"/>
  <c r="U191" i="450"/>
  <c r="U189" i="450"/>
  <c r="U187" i="450"/>
  <c r="Q185" i="450"/>
  <c r="Q183" i="450"/>
  <c r="Q181" i="450"/>
  <c r="W178" i="450"/>
  <c r="W176" i="450"/>
  <c r="W174" i="450"/>
  <c r="T208" i="450"/>
  <c r="P197" i="450"/>
  <c r="R188" i="450"/>
  <c r="S179" i="450"/>
  <c r="V176" i="450"/>
  <c r="W173" i="450"/>
  <c r="T170" i="450"/>
  <c r="P168" i="450"/>
  <c r="V165" i="450"/>
  <c r="T162" i="450"/>
  <c r="P160" i="450"/>
  <c r="V157" i="450"/>
  <c r="T154" i="450"/>
  <c r="P152" i="450"/>
  <c r="V149" i="450"/>
  <c r="T146" i="450"/>
  <c r="P144" i="450"/>
  <c r="V222" i="450"/>
  <c r="P195" i="450"/>
  <c r="R186" i="450"/>
  <c r="V180" i="450"/>
  <c r="P176" i="450"/>
  <c r="V173" i="450"/>
  <c r="U171" i="450"/>
  <c r="Q169" i="450"/>
  <c r="Q167" i="450"/>
  <c r="Q165" i="450"/>
  <c r="W162" i="450"/>
  <c r="W160" i="450"/>
  <c r="S227" i="450"/>
  <c r="R200" i="450"/>
  <c r="T191" i="450"/>
  <c r="V182" i="450"/>
  <c r="W177" i="450"/>
  <c r="P174" i="450"/>
  <c r="T171" i="450"/>
  <c r="V168" i="450"/>
  <c r="R166" i="450"/>
  <c r="T163" i="450"/>
  <c r="V160" i="450"/>
  <c r="R158" i="450"/>
  <c r="T155" i="450"/>
  <c r="V152" i="450"/>
  <c r="R150" i="450"/>
  <c r="T147" i="450"/>
  <c r="V144" i="450"/>
  <c r="R142" i="450"/>
  <c r="R175" i="450"/>
  <c r="O165" i="450"/>
  <c r="S158" i="450"/>
  <c r="O155" i="450"/>
  <c r="O151" i="450"/>
  <c r="W147" i="450"/>
  <c r="S144" i="450"/>
  <c r="P141" i="450"/>
  <c r="V138" i="450"/>
  <c r="R136" i="450"/>
  <c r="P133" i="450"/>
  <c r="V130" i="450"/>
  <c r="R128" i="450"/>
  <c r="P125" i="450"/>
  <c r="V122" i="450"/>
  <c r="R120" i="450"/>
  <c r="P117" i="450"/>
  <c r="S229" i="450"/>
  <c r="T181" i="450"/>
  <c r="W167" i="450"/>
  <c r="W159" i="450"/>
  <c r="Q154" i="450"/>
  <c r="Q148" i="450"/>
  <c r="U143" i="450"/>
  <c r="U140" i="450"/>
  <c r="Q138" i="450"/>
  <c r="Q136" i="450"/>
  <c r="Q134" i="450"/>
  <c r="W131" i="450"/>
  <c r="T189" i="450"/>
  <c r="U168" i="450"/>
  <c r="S159" i="450"/>
  <c r="O156" i="450"/>
  <c r="W152" i="450"/>
  <c r="W148" i="450"/>
  <c r="S145" i="450"/>
  <c r="Q142" i="450"/>
  <c r="R139" i="450"/>
  <c r="T136" i="450"/>
  <c r="P134" i="450"/>
  <c r="R131" i="450"/>
  <c r="T128" i="450"/>
  <c r="P126" i="450"/>
  <c r="R123" i="450"/>
  <c r="T120" i="450"/>
  <c r="T179" i="450"/>
  <c r="W163" i="450"/>
  <c r="Q135" i="450"/>
  <c r="O130" i="450"/>
  <c r="O126" i="450"/>
  <c r="W122" i="450"/>
  <c r="S119" i="450"/>
  <c r="Q115" i="450"/>
  <c r="V112" i="450"/>
  <c r="R110" i="450"/>
  <c r="P107" i="450"/>
  <c r="V104" i="450"/>
  <c r="R102" i="450"/>
  <c r="P99" i="450"/>
  <c r="V96" i="450"/>
  <c r="R94" i="450"/>
  <c r="P91" i="450"/>
  <c r="V88" i="450"/>
  <c r="R86" i="450"/>
  <c r="P83" i="450"/>
  <c r="V80" i="450"/>
  <c r="R78" i="450"/>
  <c r="P75" i="450"/>
  <c r="V72" i="450"/>
  <c r="R70" i="450"/>
  <c r="P67" i="450"/>
  <c r="R190" i="450"/>
  <c r="Q153" i="450"/>
  <c r="Q141" i="450"/>
  <c r="Q133" i="450"/>
  <c r="U128" i="450"/>
  <c r="U122" i="450"/>
  <c r="Q118" i="450"/>
  <c r="U115" i="450"/>
  <c r="O113" i="450"/>
  <c r="O111" i="450"/>
  <c r="O109" i="450"/>
  <c r="U106" i="450"/>
  <c r="U104" i="450"/>
  <c r="U102" i="450"/>
  <c r="Q100" i="450"/>
  <c r="Q98" i="450"/>
  <c r="Q96" i="450"/>
  <c r="W93" i="450"/>
  <c r="W91" i="450"/>
  <c r="W89" i="450"/>
  <c r="S87" i="450"/>
  <c r="S85" i="450"/>
  <c r="S83" i="450"/>
  <c r="O81" i="450"/>
  <c r="O138" i="450"/>
  <c r="S130" i="450"/>
  <c r="S126" i="450"/>
  <c r="O123" i="450"/>
  <c r="W119" i="450"/>
  <c r="P116" i="450"/>
  <c r="R113" i="450"/>
  <c r="T110" i="450"/>
  <c r="V107" i="450"/>
  <c r="R105" i="450"/>
  <c r="T102" i="450"/>
  <c r="V99" i="450"/>
  <c r="R97" i="450"/>
  <c r="T94" i="450"/>
  <c r="V91" i="450"/>
  <c r="R89" i="450"/>
  <c r="T86" i="450"/>
  <c r="V83" i="450"/>
  <c r="R81" i="450"/>
  <c r="T78" i="450"/>
  <c r="V75" i="450"/>
  <c r="R73" i="450"/>
  <c r="T70" i="450"/>
  <c r="V67" i="450"/>
  <c r="R65" i="450"/>
  <c r="T62" i="450"/>
  <c r="O167" i="450"/>
  <c r="Q124" i="450"/>
  <c r="O112" i="450"/>
  <c r="S104" i="450"/>
  <c r="S96" i="450"/>
  <c r="S88" i="450"/>
  <c r="W79" i="450"/>
  <c r="S76" i="450"/>
  <c r="O73" i="450"/>
  <c r="O69" i="450"/>
  <c r="W65" i="450"/>
  <c r="O63" i="450"/>
  <c r="R60" i="450"/>
  <c r="T57" i="450"/>
  <c r="P55" i="450"/>
  <c r="R52" i="450"/>
  <c r="T49" i="450"/>
  <c r="P47" i="450"/>
  <c r="R44" i="450"/>
  <c r="T41" i="450"/>
  <c r="P39" i="450"/>
  <c r="R36" i="450"/>
  <c r="T33" i="450"/>
  <c r="P31" i="450"/>
  <c r="R28" i="450"/>
  <c r="T25" i="450"/>
  <c r="P23" i="450"/>
  <c r="U154" i="450"/>
  <c r="Q143" i="450"/>
  <c r="W132" i="450"/>
  <c r="S114" i="450"/>
  <c r="O104" i="450"/>
  <c r="O96" i="450"/>
  <c r="U87" i="450"/>
  <c r="U79" i="450"/>
  <c r="Q74" i="450"/>
  <c r="Q68" i="450"/>
  <c r="Q64" i="450"/>
  <c r="V60" i="450"/>
  <c r="Q58" i="450"/>
  <c r="Q56" i="450"/>
  <c r="Q54" i="450"/>
  <c r="W51" i="450"/>
  <c r="W49" i="450"/>
  <c r="W47" i="450"/>
  <c r="S45" i="450"/>
  <c r="S43" i="450"/>
  <c r="S41" i="450"/>
  <c r="O39" i="450"/>
  <c r="O37" i="450"/>
  <c r="O35" i="450"/>
  <c r="U32" i="450"/>
  <c r="U30" i="450"/>
  <c r="U28" i="450"/>
  <c r="Q26" i="450"/>
  <c r="Q24" i="450"/>
  <c r="M22" i="450"/>
  <c r="O116" i="450"/>
  <c r="U109" i="450"/>
  <c r="U101" i="450"/>
  <c r="S92" i="450"/>
  <c r="S84" i="450"/>
  <c r="O78" i="450"/>
  <c r="O74" i="450"/>
  <c r="W70" i="450"/>
  <c r="S67" i="450"/>
  <c r="W63" i="450"/>
  <c r="Q61" i="450"/>
  <c r="T58" i="450"/>
  <c r="V55" i="450"/>
  <c r="R53" i="450"/>
  <c r="T50" i="450"/>
  <c r="V47" i="450"/>
  <c r="R45" i="450"/>
  <c r="T42" i="450"/>
  <c r="V39" i="450"/>
  <c r="R37" i="450"/>
  <c r="T34" i="450"/>
  <c r="V31" i="450"/>
  <c r="R29" i="450"/>
  <c r="T26" i="450"/>
  <c r="V23" i="450"/>
  <c r="Q23" i="450"/>
  <c r="W26" i="450"/>
  <c r="S36" i="450"/>
  <c r="O46" i="450"/>
  <c r="Q55" i="450"/>
  <c r="W58" i="450"/>
  <c r="Q71" i="450"/>
  <c r="S112" i="450"/>
  <c r="U23" i="450"/>
  <c r="O32" i="450"/>
  <c r="Q41" i="450"/>
  <c r="W44" i="450"/>
  <c r="U55" i="450"/>
  <c r="W80" i="450"/>
  <c r="O92" i="450"/>
  <c r="T118" i="450"/>
  <c r="S26" i="450"/>
  <c r="O36" i="450"/>
  <c r="Q45" i="450"/>
  <c r="W48" i="450"/>
  <c r="S58" i="450"/>
  <c r="U74" i="450"/>
  <c r="O245" i="450"/>
  <c r="O243" i="450"/>
  <c r="U240" i="450"/>
  <c r="U238" i="450"/>
  <c r="U236" i="450"/>
  <c r="P234" i="450"/>
  <c r="V231" i="450"/>
  <c r="R229" i="450"/>
  <c r="P226" i="450"/>
  <c r="V245" i="450"/>
  <c r="R243" i="450"/>
  <c r="P240" i="450"/>
  <c r="V237" i="450"/>
  <c r="R235" i="450"/>
  <c r="W232" i="450"/>
  <c r="W230" i="450"/>
  <c r="O246" i="450"/>
  <c r="U243" i="450"/>
  <c r="U241" i="450"/>
  <c r="U239" i="450"/>
  <c r="Q237" i="450"/>
  <c r="Q235" i="450"/>
  <c r="V232" i="450"/>
  <c r="P227" i="450"/>
  <c r="V224" i="450"/>
  <c r="T237" i="450"/>
  <c r="Q229" i="450"/>
  <c r="U224" i="450"/>
  <c r="Q222" i="450"/>
  <c r="Q220" i="450"/>
  <c r="Q218" i="450"/>
  <c r="W215" i="450"/>
  <c r="W213" i="450"/>
  <c r="W211" i="450"/>
  <c r="S209" i="450"/>
  <c r="S207" i="450"/>
  <c r="S205" i="450"/>
  <c r="R236" i="450"/>
  <c r="S231" i="450"/>
  <c r="O227" i="450"/>
  <c r="V223" i="450"/>
  <c r="R221" i="450"/>
  <c r="T218" i="450"/>
  <c r="V215" i="450"/>
  <c r="R213" i="450"/>
  <c r="T210" i="450"/>
  <c r="T241" i="450"/>
  <c r="U230" i="450"/>
  <c r="U225" i="450"/>
  <c r="S222" i="450"/>
  <c r="S220" i="450"/>
  <c r="S218" i="450"/>
  <c r="O216" i="450"/>
  <c r="O214" i="450"/>
  <c r="U209" i="450"/>
  <c r="U207" i="450"/>
  <c r="R222" i="450"/>
  <c r="P206" i="450"/>
  <c r="U200" i="450"/>
  <c r="Q196" i="450"/>
  <c r="Q192" i="450"/>
  <c r="W187" i="450"/>
  <c r="S183" i="450"/>
  <c r="R220" i="450"/>
  <c r="V205" i="450"/>
  <c r="P200" i="450"/>
  <c r="R195" i="450"/>
  <c r="V189" i="450"/>
  <c r="P184" i="450"/>
  <c r="R218" i="450"/>
  <c r="P204" i="450"/>
  <c r="U199" i="450"/>
  <c r="U195" i="450"/>
  <c r="Q191" i="450"/>
  <c r="W186" i="450"/>
  <c r="W182" i="450"/>
  <c r="S178" i="450"/>
  <c r="O174" i="450"/>
  <c r="R196" i="450"/>
  <c r="U178" i="450"/>
  <c r="T172" i="450"/>
  <c r="V167" i="450"/>
  <c r="P162" i="450"/>
  <c r="T156" i="450"/>
  <c r="V151" i="450"/>
  <c r="P146" i="450"/>
  <c r="P203" i="450"/>
  <c r="T185" i="450"/>
  <c r="T175" i="450"/>
  <c r="W170" i="450"/>
  <c r="W166" i="450"/>
  <c r="S162" i="450"/>
  <c r="R216" i="450"/>
  <c r="V190" i="450"/>
  <c r="R177" i="450"/>
  <c r="V170" i="450"/>
  <c r="T165" i="450"/>
  <c r="T157" i="450"/>
  <c r="R152" i="450"/>
  <c r="V146" i="450"/>
  <c r="T197" i="450"/>
  <c r="W157" i="450"/>
  <c r="S150" i="450"/>
  <c r="O143" i="450"/>
  <c r="R138" i="450"/>
  <c r="V132" i="450"/>
  <c r="P127" i="450"/>
  <c r="R122" i="450"/>
  <c r="V116" i="450"/>
  <c r="Q172" i="450"/>
  <c r="Q158" i="450"/>
  <c r="U147" i="450"/>
  <c r="W137" i="450"/>
  <c r="S133" i="450"/>
  <c r="Q178" i="450"/>
  <c r="W158" i="450"/>
  <c r="S151" i="450"/>
  <c r="W144" i="450"/>
  <c r="P136" i="450"/>
  <c r="T130" i="450"/>
  <c r="R125" i="450"/>
  <c r="P120" i="450"/>
  <c r="P142" i="450"/>
  <c r="W128" i="450"/>
  <c r="O122" i="450"/>
  <c r="V114" i="450"/>
  <c r="P109" i="450"/>
  <c r="R104" i="450"/>
  <c r="V98" i="450"/>
  <c r="P93" i="450"/>
  <c r="R88" i="450"/>
  <c r="V82" i="450"/>
  <c r="P77" i="450"/>
  <c r="R72" i="450"/>
  <c r="V66" i="450"/>
  <c r="Q149" i="450"/>
  <c r="U126" i="450"/>
  <c r="U117" i="450"/>
  <c r="U112" i="450"/>
  <c r="Q108" i="450"/>
  <c r="Q104" i="450"/>
  <c r="W99" i="450"/>
  <c r="S95" i="450"/>
  <c r="S91" i="450"/>
  <c r="O87" i="450"/>
  <c r="U82" i="450"/>
  <c r="U137" i="450"/>
  <c r="W125" i="450"/>
  <c r="U118" i="450"/>
  <c r="S115" i="450"/>
  <c r="V109" i="450"/>
  <c r="T104" i="450"/>
  <c r="R99" i="450"/>
  <c r="V93" i="450"/>
  <c r="T88" i="450"/>
  <c r="R83" i="450"/>
  <c r="V77" i="450"/>
  <c r="T72" i="450"/>
  <c r="R67" i="450"/>
  <c r="V61" i="450"/>
  <c r="Q120" i="450"/>
  <c r="W102" i="450"/>
  <c r="Q83" i="450"/>
  <c r="W75" i="450"/>
  <c r="S68" i="450"/>
  <c r="R62" i="450"/>
  <c r="P57" i="450"/>
  <c r="T51" i="450"/>
  <c r="R46" i="450"/>
  <c r="P41" i="450"/>
  <c r="T35" i="450"/>
  <c r="R30" i="450"/>
  <c r="P25" i="450"/>
  <c r="Q151" i="450"/>
  <c r="U142" i="450"/>
  <c r="Q111" i="450"/>
  <c r="U103" i="450"/>
  <c r="S86" i="450"/>
  <c r="Q72" i="450"/>
  <c r="S63" i="450"/>
  <c r="W57" i="450"/>
  <c r="S53" i="450"/>
  <c r="S49" i="450"/>
  <c r="O45" i="450"/>
  <c r="U40" i="450"/>
  <c r="U36" i="450"/>
  <c r="Q32" i="450"/>
  <c r="O70" i="450"/>
  <c r="T52" i="450"/>
  <c r="T44" i="450"/>
  <c r="T36" i="450"/>
  <c r="R31" i="450"/>
  <c r="V25" i="450"/>
  <c r="S28" i="450"/>
  <c r="O38" i="450"/>
  <c r="Q47" i="450"/>
  <c r="W50" i="450"/>
  <c r="Q79" i="450"/>
  <c r="U125" i="450"/>
  <c r="O24" i="450"/>
  <c r="Q242" i="450"/>
  <c r="V233" i="450"/>
  <c r="R245" i="450"/>
  <c r="S234" i="450"/>
  <c r="Q243" i="450"/>
  <c r="V234" i="450"/>
  <c r="T245" i="450"/>
  <c r="W221" i="450"/>
  <c r="S213" i="450"/>
  <c r="R244" i="450"/>
  <c r="R223" i="450"/>
  <c r="T212" i="450"/>
  <c r="O224" i="450"/>
  <c r="U215" i="450"/>
  <c r="Q207" i="450"/>
  <c r="R204" i="450"/>
  <c r="W195" i="450"/>
  <c r="S187" i="450"/>
  <c r="V218" i="450"/>
  <c r="V199" i="450"/>
  <c r="R189" i="450"/>
  <c r="V216" i="450"/>
  <c r="Q199" i="450"/>
  <c r="W190" i="450"/>
  <c r="O182" i="450"/>
  <c r="U173" i="450"/>
  <c r="P178" i="450"/>
  <c r="T166" i="450"/>
  <c r="P156" i="450"/>
  <c r="V145" i="450"/>
  <c r="P182" i="450"/>
  <c r="S170" i="450"/>
  <c r="O162" i="450"/>
  <c r="R184" i="450"/>
  <c r="R170" i="450"/>
  <c r="T159" i="450"/>
  <c r="V148" i="450"/>
  <c r="S171" i="450"/>
  <c r="W149" i="450"/>
  <c r="P137" i="450"/>
  <c r="V126" i="450"/>
  <c r="R116" i="450"/>
  <c r="Q156" i="450"/>
  <c r="S139" i="450"/>
  <c r="O131" i="450"/>
  <c r="O154" i="450"/>
  <c r="T140" i="450"/>
  <c r="P130" i="450"/>
  <c r="R119" i="450"/>
  <c r="O128" i="450"/>
  <c r="R114" i="450"/>
  <c r="P103" i="450"/>
  <c r="V92" i="450"/>
  <c r="R82" i="450"/>
  <c r="P71" i="450"/>
  <c r="U148" i="450"/>
  <c r="U120" i="450"/>
  <c r="W109" i="450"/>
  <c r="S101" i="450"/>
  <c r="O93" i="450"/>
  <c r="Q84" i="450"/>
  <c r="S128" i="450"/>
  <c r="T114" i="450"/>
  <c r="V103" i="450"/>
  <c r="R93" i="450"/>
  <c r="T82" i="450"/>
  <c r="V71" i="450"/>
  <c r="R61" i="450"/>
  <c r="Q99" i="450"/>
  <c r="S74" i="450"/>
  <c r="T61" i="450"/>
  <c r="P51" i="450"/>
  <c r="R40" i="450"/>
  <c r="T29" i="450"/>
  <c r="U150" i="450"/>
  <c r="W100" i="450"/>
  <c r="U71" i="450"/>
  <c r="S57" i="450"/>
  <c r="U48" i="450"/>
  <c r="Q40" i="450"/>
  <c r="W31" i="450"/>
  <c r="Q95" i="450"/>
  <c r="W72" i="450"/>
  <c r="V59" i="450"/>
  <c r="R49" i="450"/>
  <c r="T38" i="450"/>
  <c r="V27" i="450"/>
  <c r="W104" i="450"/>
  <c r="W88" i="450"/>
  <c r="Q37" i="450"/>
  <c r="S50" i="450"/>
  <c r="S62" i="450"/>
  <c r="V239" i="450"/>
  <c r="W238" i="450"/>
  <c r="U228" i="450"/>
  <c r="O209" i="450"/>
  <c r="V217" i="450"/>
  <c r="O220" i="450"/>
  <c r="P221" i="450"/>
  <c r="S191" i="450"/>
  <c r="O205" i="450"/>
  <c r="V183" i="450"/>
  <c r="W194" i="450"/>
  <c r="O178" i="450"/>
  <c r="P172" i="450"/>
  <c r="T150" i="450"/>
  <c r="O175" i="450"/>
  <c r="P209" i="450"/>
  <c r="V164" i="450"/>
  <c r="T143" i="450"/>
  <c r="T142" i="450"/>
  <c r="P121" i="450"/>
  <c r="Q146" i="450"/>
  <c r="Q162" i="450"/>
  <c r="R135" i="450"/>
  <c r="U141" i="450"/>
  <c r="V108" i="450"/>
  <c r="V76" i="450"/>
  <c r="U130" i="450"/>
  <c r="W105" i="450"/>
  <c r="U88" i="450"/>
  <c r="O121" i="450"/>
  <c r="T98" i="450"/>
  <c r="R77" i="450"/>
  <c r="W115" i="450"/>
  <c r="W67" i="450"/>
  <c r="T45" i="450"/>
  <c r="R24" i="450"/>
  <c r="W84" i="450"/>
  <c r="O53" i="450"/>
  <c r="W35" i="450"/>
  <c r="U113" i="450"/>
  <c r="S65" i="450"/>
  <c r="V43" i="450"/>
  <c r="R23" i="450"/>
  <c r="U78" i="450"/>
  <c r="V225" i="450"/>
  <c r="Q245" i="450"/>
  <c r="V226" i="450"/>
  <c r="S215" i="450"/>
  <c r="W225" i="450"/>
  <c r="U229" i="450"/>
  <c r="Q209" i="450"/>
  <c r="W197" i="450"/>
  <c r="O181" i="450"/>
  <c r="V191" i="450"/>
  <c r="Q201" i="450"/>
  <c r="S184" i="450"/>
  <c r="R182" i="450"/>
  <c r="T158" i="450"/>
  <c r="T193" i="450"/>
  <c r="O164" i="450"/>
  <c r="V172" i="450"/>
  <c r="T151" i="450"/>
  <c r="O153" i="450"/>
  <c r="P129" i="450"/>
  <c r="O163" i="450"/>
  <c r="O133" i="450"/>
  <c r="S143" i="450"/>
  <c r="P122" i="450"/>
  <c r="Q117" i="450"/>
  <c r="P95" i="450"/>
  <c r="R74" i="450"/>
  <c r="Q125" i="450"/>
  <c r="S103" i="450"/>
  <c r="U86" i="450"/>
  <c r="P118" i="450"/>
  <c r="V95" i="450"/>
  <c r="T74" i="450"/>
  <c r="Q107" i="450"/>
  <c r="R64" i="450"/>
  <c r="P43" i="450"/>
  <c r="Q159" i="450"/>
  <c r="Q76" i="450"/>
  <c r="O51" i="450"/>
  <c r="W33" i="450"/>
  <c r="Q103" i="450"/>
  <c r="U62" i="450"/>
  <c r="R41" i="450"/>
  <c r="Q39" i="450"/>
  <c r="S52" i="450"/>
  <c r="Q25" i="450"/>
  <c r="U39" i="450"/>
  <c r="Q57" i="450"/>
  <c r="U68" i="450"/>
  <c r="Q240" i="450"/>
  <c r="R231" i="450"/>
  <c r="P242" i="450"/>
  <c r="S232" i="450"/>
  <c r="Q241" i="450"/>
  <c r="T231" i="450"/>
  <c r="V236" i="450"/>
  <c r="W219" i="450"/>
  <c r="O211" i="450"/>
  <c r="T235" i="450"/>
  <c r="T220" i="450"/>
  <c r="V209" i="450"/>
  <c r="O222" i="450"/>
  <c r="U213" i="450"/>
  <c r="W204" i="450"/>
  <c r="Q202" i="450"/>
  <c r="W193" i="450"/>
  <c r="O185" i="450"/>
  <c r="V210" i="450"/>
  <c r="R197" i="450"/>
  <c r="P186" i="450"/>
  <c r="V207" i="450"/>
  <c r="Q197" i="450"/>
  <c r="S188" i="450"/>
  <c r="O180" i="450"/>
  <c r="T204" i="450"/>
  <c r="P175" i="450"/>
  <c r="P164" i="450"/>
  <c r="V153" i="450"/>
  <c r="O226" i="450"/>
  <c r="T178" i="450"/>
  <c r="S168" i="450"/>
  <c r="U159" i="450"/>
  <c r="V179" i="450"/>
  <c r="T167" i="450"/>
  <c r="V156" i="450"/>
  <c r="R146" i="450"/>
  <c r="S163" i="450"/>
  <c r="W145" i="450"/>
  <c r="V134" i="450"/>
  <c r="R124" i="450"/>
  <c r="P191" i="450"/>
  <c r="U151" i="450"/>
  <c r="S137" i="450"/>
  <c r="Q170" i="450"/>
  <c r="W150" i="450"/>
  <c r="P138" i="450"/>
  <c r="R127" i="450"/>
  <c r="S173" i="450"/>
  <c r="W124" i="450"/>
  <c r="P111" i="450"/>
  <c r="V100" i="450"/>
  <c r="R90" i="450"/>
  <c r="P79" i="450"/>
  <c r="V68" i="450"/>
  <c r="U139" i="450"/>
  <c r="W116" i="450"/>
  <c r="W107" i="450"/>
  <c r="S99" i="450"/>
  <c r="U90" i="450"/>
  <c r="Q82" i="450"/>
  <c r="O125" i="450"/>
  <c r="V111" i="450"/>
  <c r="R101" i="450"/>
  <c r="T90" i="450"/>
  <c r="V79" i="450"/>
  <c r="R69" i="450"/>
  <c r="Q137" i="450"/>
  <c r="O90" i="450"/>
  <c r="O71" i="450"/>
  <c r="P59" i="450"/>
  <c r="R48" i="450"/>
  <c r="T37" i="450"/>
  <c r="P27" i="450"/>
  <c r="O136" i="450"/>
  <c r="W92" i="450"/>
  <c r="Q66" i="450"/>
  <c r="O55" i="450"/>
  <c r="U46" i="450"/>
  <c r="Q38" i="450"/>
  <c r="S29" i="450"/>
  <c r="Q126" i="450"/>
  <c r="Q87" i="450"/>
  <c r="W68" i="450"/>
  <c r="R57" i="450"/>
  <c r="T46" i="450"/>
  <c r="V35" i="450"/>
  <c r="R25" i="450"/>
  <c r="O100" i="450"/>
  <c r="O28" i="450"/>
  <c r="W40" i="450"/>
  <c r="O60" i="450"/>
  <c r="U246" i="450"/>
  <c r="Q238" i="450"/>
  <c r="P228" i="450"/>
  <c r="S230" i="450"/>
  <c r="P229" i="450"/>
  <c r="S217" i="450"/>
  <c r="W229" i="450"/>
  <c r="V240" i="450"/>
  <c r="Q211" i="450"/>
  <c r="Q200" i="450"/>
  <c r="O183" i="450"/>
  <c r="P194" i="450"/>
  <c r="U203" i="450"/>
  <c r="S186" i="450"/>
  <c r="V194" i="450"/>
  <c r="V161" i="450"/>
  <c r="R202" i="450"/>
  <c r="O166" i="450"/>
  <c r="T176" i="450"/>
  <c r="R154" i="450"/>
  <c r="S156" i="450"/>
  <c r="R132" i="450"/>
  <c r="O171" i="450"/>
  <c r="O135" i="450"/>
  <c r="S147" i="450"/>
  <c r="T124" i="450"/>
  <c r="W120" i="450"/>
  <c r="R98" i="450"/>
  <c r="P87" i="450"/>
  <c r="R66" i="450"/>
  <c r="Q114" i="450"/>
  <c r="O97" i="450"/>
  <c r="Q168" i="450"/>
  <c r="R109" i="450"/>
  <c r="V87" i="450"/>
  <c r="T66" i="450"/>
  <c r="O82" i="450"/>
  <c r="R56" i="450"/>
  <c r="P35" i="450"/>
  <c r="U119" i="450"/>
  <c r="Q62" i="450"/>
  <c r="U44" i="450"/>
  <c r="S27" i="450"/>
  <c r="S79" i="450"/>
  <c r="T54" i="450"/>
  <c r="R33" i="450"/>
  <c r="U244" i="450"/>
  <c r="W235" i="450"/>
  <c r="R237" i="450"/>
  <c r="W236" i="450"/>
  <c r="W223" i="450"/>
  <c r="O207" i="450"/>
  <c r="R215" i="450"/>
  <c r="U217" i="450"/>
  <c r="T213" i="450"/>
  <c r="S189" i="450"/>
  <c r="P202" i="450"/>
  <c r="W228" i="450"/>
  <c r="W192" i="450"/>
  <c r="U175" i="450"/>
  <c r="V169" i="450"/>
  <c r="P148" i="450"/>
  <c r="S172" i="450"/>
  <c r="V198" i="450"/>
  <c r="R162" i="450"/>
  <c r="R180" i="450"/>
  <c r="R140" i="450"/>
  <c r="V118" i="450"/>
  <c r="S141" i="450"/>
  <c r="O158" i="450"/>
  <c r="T132" i="450"/>
  <c r="S132" i="450"/>
  <c r="R106" i="450"/>
  <c r="V84" i="450"/>
  <c r="Q157" i="450"/>
  <c r="Q112" i="450"/>
  <c r="O95" i="450"/>
  <c r="W134" i="450"/>
  <c r="T106" i="450"/>
  <c r="R85" i="450"/>
  <c r="V63" i="450"/>
  <c r="S78" i="450"/>
  <c r="T53" i="450"/>
  <c r="R32" i="450"/>
  <c r="S110" i="450"/>
  <c r="S59" i="450"/>
  <c r="Q42" i="450"/>
  <c r="S25" i="450"/>
  <c r="O76" i="450"/>
  <c r="V51" i="450"/>
  <c r="T30" i="450"/>
  <c r="O30" i="450"/>
  <c r="W42" i="450"/>
  <c r="U63" i="450"/>
  <c r="W28" i="450"/>
  <c r="O48" i="450"/>
  <c r="U61" i="450"/>
  <c r="AU21" i="445"/>
  <c r="AU17" i="445"/>
  <c r="X19" i="453"/>
  <c r="X22" i="453"/>
  <c r="AQ23" i="445"/>
  <c r="AP21" i="445"/>
  <c r="AP21" i="446"/>
  <c r="AW25" i="445"/>
  <c r="AV21" i="445"/>
  <c r="AW22" i="443"/>
  <c r="AV21" i="443"/>
  <c r="BO15" i="443"/>
  <c r="BO16" i="443"/>
  <c r="BV13" i="443"/>
  <c r="BW11" i="443"/>
  <c r="BU14" i="443"/>
  <c r="BW13" i="443"/>
  <c r="BU12" i="443"/>
  <c r="BV12" i="443"/>
  <c r="BW15" i="443"/>
  <c r="BW12" i="443"/>
  <c r="BV14" i="443"/>
  <c r="BU11" i="443"/>
  <c r="BU13" i="443"/>
  <c r="BV15" i="443"/>
  <c r="BW14" i="443"/>
  <c r="BV11" i="443"/>
  <c r="BU15" i="443"/>
  <c r="BL16" i="443"/>
  <c r="AS17" i="342"/>
  <c r="Z19" i="452"/>
  <c r="Z22" i="452"/>
  <c r="AA19" i="430"/>
  <c r="AA22" i="430"/>
  <c r="BY16" i="342"/>
  <c r="BY17" i="342" s="1"/>
  <c r="BY15" i="342"/>
  <c r="AA22" i="452"/>
  <c r="Y19" i="450"/>
  <c r="Y22" i="450"/>
  <c r="AA19" i="449"/>
  <c r="AA22" i="449"/>
  <c r="Y19" i="453"/>
  <c r="Y22" i="453"/>
  <c r="AY18" i="445"/>
  <c r="O18" i="445"/>
  <c r="Q18" i="445"/>
  <c r="BL18" i="445"/>
  <c r="T18" i="443"/>
  <c r="R18" i="443"/>
  <c r="AQ17" i="444"/>
  <c r="AP17" i="444"/>
  <c r="BR15" i="446"/>
  <c r="AI21" i="446"/>
  <c r="AR21" i="444"/>
  <c r="T18" i="342"/>
  <c r="R18" i="342"/>
  <c r="Z22" i="448"/>
  <c r="Z19" i="448"/>
  <c r="BU12" i="444"/>
  <c r="BW13" i="444"/>
  <c r="BU15" i="444"/>
  <c r="BW15" i="444"/>
  <c r="BV15" i="444"/>
  <c r="BW12" i="444"/>
  <c r="BU14" i="444"/>
  <c r="BY17" i="444"/>
  <c r="BW14" i="444"/>
  <c r="BU11" i="444"/>
  <c r="BV13" i="444"/>
  <c r="BW11" i="444"/>
  <c r="BV12" i="444"/>
  <c r="BV11" i="444"/>
  <c r="BV14" i="444"/>
  <c r="BU13" i="444"/>
  <c r="BR16" i="443"/>
  <c r="BR15" i="443"/>
  <c r="AB11" i="443"/>
  <c r="AO21" i="443"/>
  <c r="AO17" i="443"/>
  <c r="AB12" i="342"/>
  <c r="AR21" i="342"/>
  <c r="AR17" i="342"/>
  <c r="BL16" i="342"/>
  <c r="BL15" i="342"/>
  <c r="AU17" i="342"/>
  <c r="AU21" i="342"/>
  <c r="S15" i="453"/>
  <c r="S14" i="453"/>
  <c r="BR16" i="444"/>
  <c r="V15" i="453"/>
  <c r="V14" i="453"/>
  <c r="BO16" i="446"/>
  <c r="AI21" i="444"/>
  <c r="Z19" i="399"/>
  <c r="X19" i="430"/>
  <c r="X22" i="430"/>
  <c r="P15" i="453"/>
  <c r="AT17" i="446"/>
  <c r="BW11" i="342"/>
  <c r="BU13" i="342"/>
  <c r="BV15" i="342"/>
  <c r="BW14" i="342"/>
  <c r="BU14" i="342"/>
  <c r="BU12" i="342"/>
  <c r="BU11" i="342"/>
  <c r="BU15" i="342"/>
  <c r="BW15" i="342"/>
  <c r="BW12" i="342"/>
  <c r="BV14" i="342"/>
  <c r="BV12" i="342"/>
  <c r="BW13" i="342"/>
  <c r="BV11" i="342"/>
  <c r="BV13" i="342"/>
  <c r="Y19" i="452"/>
  <c r="Y22" i="452"/>
  <c r="X19" i="450"/>
  <c r="Z19" i="449"/>
  <c r="Z22" i="449"/>
  <c r="AS21" i="445"/>
  <c r="Z22" i="453"/>
  <c r="Z19" i="453"/>
  <c r="BO16" i="447"/>
  <c r="BO15" i="447"/>
  <c r="AT17" i="445"/>
  <c r="AS17" i="445"/>
  <c r="AS17" i="443"/>
  <c r="AT17" i="443"/>
  <c r="Y19" i="399"/>
  <c r="AS21" i="342"/>
  <c r="AR21" i="445"/>
  <c r="BR18" i="446"/>
  <c r="W18" i="446"/>
  <c r="U18" i="446"/>
  <c r="BE18" i="446"/>
  <c r="BV14" i="446"/>
  <c r="BW14" i="446"/>
  <c r="BW12" i="446"/>
  <c r="BU11" i="446"/>
  <c r="BU13" i="446"/>
  <c r="BV13" i="446"/>
  <c r="BV12" i="446"/>
  <c r="BY17" i="446"/>
  <c r="BV15" i="446"/>
  <c r="BW13" i="446"/>
  <c r="BW11" i="446"/>
  <c r="BV11" i="446"/>
  <c r="BU14" i="446"/>
  <c r="BU15" i="446"/>
  <c r="BW15" i="446"/>
  <c r="BU12" i="446"/>
  <c r="S22" i="453"/>
  <c r="P22" i="453"/>
  <c r="T102" i="399"/>
  <c r="T164" i="399"/>
  <c r="W239" i="399"/>
  <c r="Q203" i="399"/>
  <c r="W140" i="399"/>
  <c r="Q85" i="399"/>
  <c r="U211" i="399"/>
  <c r="U180" i="399"/>
  <c r="V210" i="399"/>
  <c r="U240" i="399"/>
  <c r="R116" i="399"/>
  <c r="P100" i="399"/>
  <c r="T198" i="399"/>
  <c r="S109" i="399"/>
  <c r="Q143" i="399"/>
  <c r="S71" i="399"/>
  <c r="R217" i="399"/>
  <c r="S99" i="399"/>
  <c r="P226" i="399"/>
  <c r="P59" i="399"/>
  <c r="U231" i="399"/>
  <c r="O214" i="399"/>
  <c r="U187" i="399"/>
  <c r="V56" i="399"/>
  <c r="V202" i="399"/>
  <c r="P64" i="399"/>
  <c r="S121" i="399"/>
  <c r="T166" i="399"/>
  <c r="P237" i="399"/>
  <c r="V234" i="399"/>
  <c r="U90" i="399"/>
  <c r="P213" i="399"/>
  <c r="Q80" i="399"/>
  <c r="P115" i="399"/>
  <c r="P104" i="399"/>
  <c r="V246" i="399"/>
  <c r="O115" i="399"/>
  <c r="T179" i="399"/>
  <c r="S197" i="399"/>
  <c r="P44" i="399"/>
  <c r="V89" i="399"/>
  <c r="R105" i="399"/>
  <c r="Q176" i="399"/>
  <c r="W184" i="399"/>
  <c r="V206" i="399"/>
  <c r="Q220" i="399"/>
  <c r="P55" i="399"/>
  <c r="P110" i="399"/>
  <c r="Q228" i="399"/>
  <c r="O221" i="399"/>
  <c r="Q131" i="399"/>
  <c r="O170" i="399"/>
  <c r="P216" i="399"/>
  <c r="Q98" i="399"/>
  <c r="P168" i="399"/>
  <c r="R90" i="399"/>
  <c r="O87" i="399"/>
  <c r="V149" i="399"/>
  <c r="R161" i="399"/>
  <c r="W116" i="399"/>
  <c r="V71" i="399"/>
  <c r="S168" i="399"/>
  <c r="V135" i="399"/>
  <c r="O184" i="399"/>
  <c r="U138" i="399"/>
  <c r="T140" i="399"/>
  <c r="U144" i="399"/>
  <c r="S33" i="399"/>
  <c r="T99" i="399"/>
  <c r="O185" i="399"/>
  <c r="O240" i="399"/>
  <c r="V226" i="399"/>
  <c r="S38" i="399"/>
  <c r="V51" i="399"/>
  <c r="V76" i="399"/>
  <c r="U167" i="399"/>
  <c r="O182" i="399"/>
  <c r="U201" i="399"/>
  <c r="S241" i="399"/>
  <c r="T65" i="399"/>
  <c r="O204" i="399"/>
  <c r="T107" i="399"/>
  <c r="Q126" i="399"/>
  <c r="O55" i="399"/>
  <c r="W152" i="399"/>
  <c r="T215" i="399"/>
  <c r="W73" i="399"/>
  <c r="S238" i="399"/>
  <c r="S37" i="399"/>
  <c r="Q61" i="399"/>
  <c r="P151" i="399"/>
  <c r="R183" i="399"/>
  <c r="U192" i="399"/>
  <c r="W64" i="399"/>
  <c r="U186" i="399"/>
  <c r="R200" i="399"/>
  <c r="R134" i="399"/>
  <c r="Q34" i="399"/>
  <c r="W241" i="399"/>
  <c r="S189" i="399"/>
  <c r="P173" i="399"/>
  <c r="O148" i="399"/>
  <c r="V136" i="399"/>
  <c r="P238" i="399"/>
  <c r="S182" i="399"/>
  <c r="P152" i="399"/>
  <c r="U173" i="399"/>
  <c r="V59" i="399"/>
  <c r="U222" i="399"/>
  <c r="Q154" i="399"/>
  <c r="T116" i="399"/>
  <c r="Q36" i="399"/>
  <c r="Q116" i="399"/>
  <c r="T84" i="399"/>
  <c r="R173" i="399"/>
  <c r="W76" i="399"/>
  <c r="O103" i="399"/>
  <c r="Q46" i="399"/>
  <c r="V245" i="399"/>
  <c r="P146" i="399"/>
  <c r="V165" i="399"/>
  <c r="W238" i="399"/>
  <c r="W125" i="399"/>
  <c r="R99" i="399"/>
  <c r="O198" i="399"/>
  <c r="T52" i="399"/>
  <c r="S128" i="399"/>
  <c r="O106" i="399"/>
  <c r="V94" i="399"/>
  <c r="V70" i="399"/>
  <c r="W103" i="399"/>
  <c r="Q83" i="399"/>
  <c r="Q144" i="399"/>
  <c r="O52" i="399"/>
  <c r="T186" i="399"/>
  <c r="W236" i="399"/>
  <c r="O137" i="399"/>
  <c r="V48" i="399"/>
  <c r="R190" i="399"/>
  <c r="T192" i="399"/>
  <c r="S141" i="399"/>
  <c r="S124" i="399"/>
  <c r="V25" i="399"/>
  <c r="U177" i="399"/>
  <c r="V188" i="399"/>
  <c r="V43" i="399"/>
  <c r="W109" i="399"/>
  <c r="V192" i="399"/>
  <c r="U111" i="399"/>
  <c r="T176" i="399"/>
  <c r="R112" i="399"/>
  <c r="O77" i="399"/>
  <c r="V46" i="399"/>
  <c r="P81" i="399"/>
  <c r="Q114" i="399"/>
  <c r="P57" i="399"/>
  <c r="Q108" i="399"/>
  <c r="T147" i="399"/>
  <c r="V187" i="399"/>
  <c r="S166" i="399"/>
  <c r="V88" i="399"/>
  <c r="P232" i="399"/>
  <c r="T64" i="399"/>
  <c r="Q78" i="399"/>
  <c r="T67" i="399"/>
  <c r="Q52" i="399"/>
  <c r="W63" i="399"/>
  <c r="W207" i="399"/>
  <c r="P58" i="399"/>
  <c r="P25" i="399"/>
  <c r="P107" i="399"/>
  <c r="T54" i="399"/>
  <c r="U227" i="399"/>
  <c r="O237" i="399"/>
  <c r="U112" i="399"/>
  <c r="P128" i="399"/>
  <c r="U97" i="399"/>
  <c r="O70" i="399"/>
  <c r="V74" i="399"/>
  <c r="Q118" i="399"/>
  <c r="O64" i="399"/>
  <c r="U185" i="399"/>
  <c r="P125" i="399"/>
  <c r="T171" i="399"/>
  <c r="P116" i="399"/>
  <c r="T162" i="399"/>
  <c r="Q232" i="399"/>
  <c r="T85" i="399"/>
  <c r="T71" i="399"/>
  <c r="Q48" i="399"/>
  <c r="Q90" i="399"/>
  <c r="R193" i="399"/>
  <c r="P208" i="399"/>
  <c r="V41" i="399"/>
  <c r="U58" i="399"/>
  <c r="V189" i="399"/>
  <c r="Q73" i="399"/>
  <c r="S175" i="399"/>
  <c r="Q69" i="399"/>
  <c r="O58" i="399"/>
  <c r="U217" i="399"/>
  <c r="V118" i="399"/>
  <c r="W115" i="399"/>
  <c r="P114" i="399"/>
  <c r="U88" i="399"/>
  <c r="Q235" i="399"/>
  <c r="O187" i="399"/>
  <c r="W91" i="399"/>
  <c r="O78" i="399"/>
  <c r="P77" i="399"/>
  <c r="Q45" i="399"/>
  <c r="P244" i="399"/>
  <c r="R195" i="399"/>
  <c r="S133" i="399"/>
  <c r="P72" i="399"/>
  <c r="S146" i="399"/>
  <c r="Q93" i="399"/>
  <c r="S151" i="399"/>
  <c r="V241" i="399"/>
  <c r="P196" i="399"/>
  <c r="W222" i="399"/>
  <c r="V233" i="399"/>
  <c r="U210" i="399"/>
  <c r="S65" i="399"/>
  <c r="S149" i="399"/>
  <c r="S102" i="399"/>
  <c r="R242" i="399"/>
  <c r="Q214" i="399"/>
  <c r="S77" i="399"/>
  <c r="W79" i="399"/>
  <c r="U121" i="399"/>
  <c r="T239" i="399"/>
  <c r="Q63" i="399"/>
  <c r="T75" i="399"/>
  <c r="W113" i="399"/>
  <c r="O109" i="399"/>
  <c r="T95" i="399"/>
  <c r="O175" i="399"/>
  <c r="W98" i="399"/>
  <c r="W67" i="399"/>
  <c r="U98" i="399"/>
  <c r="V105" i="399"/>
  <c r="T63" i="399"/>
  <c r="V139" i="399"/>
  <c r="T168" i="399"/>
  <c r="P68" i="399"/>
  <c r="S46" i="399"/>
  <c r="V28" i="399"/>
  <c r="O192" i="399"/>
  <c r="V200" i="399"/>
  <c r="V171" i="399"/>
  <c r="Q231" i="399"/>
  <c r="Q82" i="399"/>
  <c r="R223" i="399"/>
  <c r="T178" i="399"/>
  <c r="S159" i="399"/>
  <c r="T208" i="399"/>
  <c r="O97" i="399"/>
  <c r="R115" i="399"/>
  <c r="P96" i="399"/>
  <c r="O174" i="399"/>
  <c r="R97" i="399"/>
  <c r="O239" i="399"/>
  <c r="W218" i="399"/>
  <c r="P165" i="399"/>
  <c r="T133" i="399"/>
  <c r="U71" i="399"/>
  <c r="R64" i="399"/>
  <c r="R226" i="399"/>
  <c r="S150" i="399"/>
  <c r="U172" i="399"/>
  <c r="Q102" i="399"/>
  <c r="O31" i="399"/>
  <c r="T40" i="399"/>
  <c r="O24" i="399"/>
  <c r="Q245" i="399"/>
  <c r="Q236" i="399"/>
  <c r="V222" i="399"/>
  <c r="R132" i="399"/>
  <c r="U123" i="399"/>
  <c r="V61" i="399"/>
  <c r="Q191" i="399"/>
  <c r="P42" i="399"/>
  <c r="W192" i="399"/>
  <c r="R153" i="399"/>
  <c r="W174" i="399"/>
  <c r="T23" i="399"/>
  <c r="Q97" i="399"/>
  <c r="V101" i="399"/>
  <c r="R57" i="399"/>
  <c r="O222" i="399"/>
  <c r="Q99" i="399"/>
  <c r="S113" i="399"/>
  <c r="W171" i="399"/>
  <c r="V92" i="399"/>
  <c r="O211" i="399"/>
  <c r="Q87" i="399"/>
  <c r="Q195" i="399"/>
  <c r="V164" i="399"/>
  <c r="Q215" i="399"/>
  <c r="T88" i="399"/>
  <c r="U52" i="399"/>
  <c r="Q115" i="399"/>
  <c r="R59" i="399"/>
  <c r="V63" i="399"/>
  <c r="S97" i="399"/>
  <c r="O112" i="399"/>
  <c r="R69" i="399"/>
  <c r="W146" i="399"/>
  <c r="Q177" i="399"/>
  <c r="V119" i="399"/>
  <c r="V175" i="399"/>
  <c r="P76" i="399"/>
  <c r="Q76" i="399"/>
  <c r="T103" i="399"/>
  <c r="Q230" i="399"/>
  <c r="W82" i="399"/>
  <c r="S119" i="399"/>
  <c r="R151" i="399"/>
  <c r="T137" i="399"/>
  <c r="V47" i="399"/>
  <c r="S123" i="399"/>
  <c r="T173" i="399"/>
  <c r="W160" i="399"/>
  <c r="P142" i="399"/>
  <c r="O71" i="399"/>
  <c r="R131" i="399"/>
  <c r="P54" i="399"/>
  <c r="S228" i="399"/>
  <c r="P240" i="399"/>
  <c r="S96" i="399"/>
  <c r="T217" i="399"/>
  <c r="Q68" i="399"/>
  <c r="W240" i="399"/>
  <c r="R104" i="399"/>
  <c r="T220" i="399"/>
  <c r="R126" i="399"/>
  <c r="V190" i="399"/>
  <c r="Q124" i="399"/>
  <c r="O108" i="399"/>
  <c r="P119" i="399"/>
  <c r="T187" i="399"/>
  <c r="S196" i="399"/>
  <c r="T205" i="399"/>
  <c r="S108" i="399"/>
  <c r="O165" i="399"/>
  <c r="S213" i="399"/>
  <c r="O167" i="399"/>
  <c r="P159" i="399"/>
  <c r="O232" i="399"/>
  <c r="O107" i="399"/>
  <c r="O141" i="399"/>
  <c r="W243" i="399"/>
  <c r="S112" i="399"/>
  <c r="P211" i="399"/>
  <c r="V153" i="399"/>
  <c r="U152" i="399"/>
  <c r="S117" i="399"/>
  <c r="V145" i="399"/>
  <c r="W181" i="399"/>
  <c r="T221" i="399"/>
  <c r="O231" i="399"/>
  <c r="T146" i="399"/>
  <c r="V221" i="399"/>
  <c r="W180" i="399"/>
  <c r="U170" i="399"/>
  <c r="S50" i="399"/>
  <c r="V93" i="399"/>
  <c r="W132" i="399"/>
  <c r="U156" i="399"/>
  <c r="U102" i="399"/>
  <c r="U183" i="399"/>
  <c r="S164" i="399"/>
  <c r="W217" i="399"/>
  <c r="U155" i="399"/>
  <c r="W56" i="399"/>
  <c r="Q77" i="399"/>
  <c r="T112" i="399"/>
  <c r="S88" i="399"/>
  <c r="Q171" i="399"/>
  <c r="R240" i="399"/>
  <c r="P149" i="399"/>
  <c r="Q122" i="399"/>
  <c r="Q30" i="399"/>
  <c r="P89" i="399"/>
  <c r="P223" i="399"/>
  <c r="S25" i="399"/>
  <c r="U55" i="399"/>
  <c r="Q182" i="399"/>
  <c r="T97" i="399"/>
  <c r="V156" i="399"/>
  <c r="Q147" i="399"/>
  <c r="Q166" i="399"/>
  <c r="T80" i="399"/>
  <c r="O57" i="399"/>
  <c r="U86" i="399"/>
  <c r="U69" i="399"/>
  <c r="P40" i="399"/>
  <c r="R128" i="399"/>
  <c r="O201" i="399"/>
  <c r="T120" i="399"/>
  <c r="P186" i="399"/>
  <c r="W177" i="399"/>
  <c r="V99" i="399"/>
  <c r="Q142" i="399"/>
  <c r="Q55" i="399"/>
  <c r="S94" i="399"/>
  <c r="S45" i="399"/>
  <c r="V212" i="399"/>
  <c r="R181" i="399"/>
  <c r="T96" i="399"/>
  <c r="O81" i="399"/>
  <c r="O35" i="399"/>
  <c r="R139" i="399"/>
  <c r="P124" i="399"/>
  <c r="O196" i="399"/>
  <c r="V193" i="399"/>
  <c r="O151" i="399"/>
  <c r="W196" i="399"/>
  <c r="P90" i="399"/>
  <c r="T101" i="399"/>
  <c r="R192" i="399"/>
  <c r="O73" i="399"/>
  <c r="T150" i="399"/>
  <c r="O181" i="399"/>
  <c r="T57" i="399"/>
  <c r="P170" i="399"/>
  <c r="T238" i="399"/>
  <c r="Q190" i="399"/>
  <c r="R243" i="399"/>
  <c r="S111" i="399"/>
  <c r="S187" i="399"/>
  <c r="V121" i="399"/>
  <c r="V124" i="399"/>
  <c r="P52" i="399"/>
  <c r="P171" i="399"/>
  <c r="P225" i="399"/>
  <c r="V208" i="399"/>
  <c r="T211" i="399"/>
  <c r="U245" i="399"/>
  <c r="T210" i="399"/>
  <c r="S134" i="399"/>
  <c r="S244" i="399"/>
  <c r="R171" i="399"/>
  <c r="P158" i="399"/>
  <c r="T165" i="399"/>
  <c r="T79" i="399"/>
  <c r="P37" i="399"/>
  <c r="R165" i="399"/>
  <c r="U62" i="399"/>
  <c r="O242" i="399"/>
  <c r="W183" i="399"/>
  <c r="U160" i="399"/>
  <c r="T111" i="399"/>
  <c r="T195" i="399"/>
  <c r="P67" i="399"/>
  <c r="U215" i="399"/>
  <c r="R194" i="399"/>
  <c r="Q110" i="399"/>
  <c r="R172" i="399"/>
  <c r="Q67" i="399"/>
  <c r="R102" i="399"/>
  <c r="P191" i="399"/>
  <c r="P206" i="399"/>
  <c r="Q106" i="399"/>
  <c r="P53" i="399"/>
  <c r="W93" i="399"/>
  <c r="W166" i="399"/>
  <c r="R179" i="399"/>
  <c r="R211" i="399"/>
  <c r="U60" i="399"/>
  <c r="U100" i="399"/>
  <c r="S230" i="399"/>
  <c r="T189" i="399"/>
  <c r="T98" i="399"/>
  <c r="R25" i="399"/>
  <c r="R36" i="399"/>
  <c r="R41" i="399"/>
  <c r="R34" i="399"/>
  <c r="R49" i="399"/>
  <c r="R44" i="399"/>
  <c r="O41" i="399"/>
  <c r="R38" i="399"/>
  <c r="R27" i="399"/>
  <c r="R26" i="399"/>
  <c r="R45" i="399"/>
  <c r="R28" i="399"/>
  <c r="O42" i="399"/>
  <c r="O32" i="399"/>
  <c r="R46" i="399"/>
  <c r="O23" i="399"/>
  <c r="U47" i="399"/>
  <c r="U48" i="399"/>
  <c r="U35" i="399"/>
  <c r="U49" i="399"/>
  <c r="U45" i="399"/>
  <c r="U44" i="399"/>
  <c r="U36" i="399"/>
  <c r="U24" i="399"/>
  <c r="U33" i="399"/>
  <c r="U26" i="399"/>
  <c r="U41" i="399"/>
  <c r="U25" i="399"/>
  <c r="U31" i="399"/>
  <c r="U39" i="399"/>
  <c r="U42" i="399"/>
  <c r="W23" i="399"/>
  <c r="W50" i="399"/>
  <c r="V169" i="399"/>
  <c r="O84" i="399"/>
  <c r="T142" i="399"/>
  <c r="V172" i="399"/>
  <c r="P172" i="399"/>
  <c r="U149" i="399"/>
  <c r="U61" i="399"/>
  <c r="S116" i="399"/>
  <c r="Q86" i="399"/>
  <c r="Q209" i="399"/>
  <c r="U154" i="399"/>
  <c r="P82" i="399"/>
  <c r="W69" i="399"/>
  <c r="P174" i="399"/>
  <c r="R216" i="399"/>
  <c r="Q222" i="399"/>
  <c r="T235" i="399"/>
  <c r="S215" i="399"/>
  <c r="U205" i="399"/>
  <c r="S131" i="399"/>
  <c r="S32" i="399"/>
  <c r="S67" i="399"/>
  <c r="P234" i="399"/>
  <c r="V69" i="399"/>
  <c r="P245" i="399"/>
  <c r="V75" i="399"/>
  <c r="O173" i="399"/>
  <c r="P218" i="399"/>
  <c r="O61" i="399"/>
  <c r="Q66" i="399"/>
  <c r="R114" i="399"/>
  <c r="R66" i="399"/>
  <c r="V85" i="399"/>
  <c r="T154" i="399"/>
  <c r="V215" i="399"/>
  <c r="S239" i="399"/>
  <c r="R147" i="399"/>
  <c r="O44" i="399"/>
  <c r="V140" i="399"/>
  <c r="V185" i="399"/>
  <c r="S145" i="399"/>
  <c r="S176" i="399"/>
  <c r="Q233" i="399"/>
  <c r="U118" i="399"/>
  <c r="W110" i="399"/>
  <c r="T117" i="399"/>
  <c r="P182" i="399"/>
  <c r="U89" i="399"/>
  <c r="R113" i="399"/>
  <c r="W189" i="399"/>
  <c r="O225" i="399"/>
  <c r="S51" i="399"/>
  <c r="O178" i="399"/>
  <c r="S34" i="399"/>
  <c r="P132" i="399"/>
  <c r="P187" i="399"/>
  <c r="O136" i="399"/>
  <c r="W154" i="399"/>
  <c r="P47" i="399"/>
  <c r="V58" i="399"/>
  <c r="O212" i="399"/>
  <c r="U195" i="399"/>
  <c r="R85" i="399"/>
  <c r="Q223" i="399"/>
  <c r="V179" i="399"/>
  <c r="R33" i="399"/>
  <c r="P194" i="399"/>
  <c r="P198" i="399"/>
  <c r="R227" i="399"/>
  <c r="S224" i="399"/>
  <c r="P39" i="399"/>
  <c r="V131" i="399"/>
  <c r="T191" i="399"/>
  <c r="O43" i="399"/>
  <c r="S79" i="399"/>
  <c r="U242" i="399"/>
  <c r="W128" i="399"/>
  <c r="U135" i="399"/>
  <c r="S167" i="399"/>
  <c r="V133" i="399"/>
  <c r="P153" i="399"/>
  <c r="O227" i="399"/>
  <c r="P148" i="399"/>
  <c r="S231" i="399"/>
  <c r="S39" i="399"/>
  <c r="U74" i="399"/>
  <c r="R37" i="399"/>
  <c r="S163" i="399"/>
  <c r="R155" i="399"/>
  <c r="S26" i="399"/>
  <c r="S206" i="399"/>
  <c r="O162" i="399"/>
  <c r="R140" i="399"/>
  <c r="O176" i="399"/>
  <c r="S54" i="399"/>
  <c r="V103" i="399"/>
  <c r="O93" i="399"/>
  <c r="P197" i="399"/>
  <c r="Q208" i="399"/>
  <c r="S156" i="399"/>
  <c r="S211" i="399"/>
  <c r="P200" i="399"/>
  <c r="P121" i="399"/>
  <c r="V120" i="399"/>
  <c r="T243" i="399"/>
  <c r="W66" i="399"/>
  <c r="T202" i="399"/>
  <c r="V214" i="399"/>
  <c r="O72" i="399"/>
  <c r="T83" i="399"/>
  <c r="P184" i="399"/>
  <c r="R203" i="399"/>
  <c r="Q94" i="399"/>
  <c r="V67" i="399"/>
  <c r="T201" i="399"/>
  <c r="R60" i="399"/>
  <c r="P120" i="399"/>
  <c r="O50" i="399"/>
  <c r="O224" i="399"/>
  <c r="U221" i="399"/>
  <c r="P199" i="399"/>
  <c r="U163" i="399"/>
  <c r="P215" i="399"/>
  <c r="R76" i="399"/>
  <c r="V244" i="399"/>
  <c r="P214" i="399"/>
  <c r="U101" i="399"/>
  <c r="V194" i="399"/>
  <c r="T126" i="399"/>
  <c r="T128" i="399"/>
  <c r="W105" i="399"/>
  <c r="R87" i="399"/>
  <c r="V55" i="399"/>
  <c r="S98" i="399"/>
  <c r="U174" i="399"/>
  <c r="T58" i="399"/>
  <c r="V160" i="399"/>
  <c r="Q135" i="399"/>
  <c r="R123" i="399"/>
  <c r="S154" i="399"/>
  <c r="U117" i="399"/>
  <c r="Q157" i="399"/>
  <c r="U116" i="399"/>
  <c r="T196" i="399"/>
  <c r="W219" i="399"/>
  <c r="U239" i="399"/>
  <c r="U130" i="399"/>
  <c r="S246" i="399"/>
  <c r="W167" i="399"/>
  <c r="S52" i="399"/>
  <c r="S243" i="399"/>
  <c r="T244" i="399"/>
  <c r="P230" i="399"/>
  <c r="R235" i="399"/>
  <c r="O171" i="399"/>
  <c r="P103" i="399"/>
  <c r="S162" i="399"/>
  <c r="R225" i="399"/>
  <c r="O130" i="399"/>
  <c r="R119" i="399"/>
  <c r="T87" i="399"/>
  <c r="S147" i="399"/>
  <c r="R210" i="399"/>
  <c r="U171" i="399"/>
  <c r="T132" i="399"/>
  <c r="P224" i="399"/>
  <c r="T86" i="399"/>
  <c r="O25" i="399"/>
  <c r="O195" i="399"/>
  <c r="R228" i="399"/>
  <c r="O236" i="399"/>
  <c r="O82" i="399"/>
  <c r="O160" i="399"/>
  <c r="O203" i="399"/>
  <c r="R236" i="399"/>
  <c r="V203" i="399"/>
  <c r="Q218" i="399"/>
  <c r="P221" i="399"/>
  <c r="V242" i="399"/>
  <c r="W138" i="399"/>
  <c r="P70" i="399"/>
  <c r="T245" i="399"/>
  <c r="W99" i="399"/>
  <c r="O134" i="399"/>
  <c r="Q159" i="399"/>
  <c r="Q226" i="399"/>
  <c r="O127" i="399"/>
  <c r="V79" i="399"/>
  <c r="U191" i="399"/>
  <c r="W204" i="399"/>
  <c r="V57" i="399"/>
  <c r="Q119" i="399"/>
  <c r="S76" i="399"/>
  <c r="U67" i="399"/>
  <c r="R175" i="399"/>
  <c r="S234" i="399"/>
  <c r="R96" i="399"/>
  <c r="W170" i="399"/>
  <c r="V227" i="399"/>
  <c r="T161" i="399"/>
  <c r="U72" i="399"/>
  <c r="S184" i="399"/>
  <c r="U99" i="399"/>
  <c r="R180" i="399"/>
  <c r="U141" i="399"/>
  <c r="U53" i="399"/>
  <c r="P179" i="399"/>
  <c r="T50" i="399"/>
  <c r="V173" i="399"/>
  <c r="V186" i="399"/>
  <c r="U122" i="399"/>
  <c r="V35" i="399"/>
  <c r="S144" i="399"/>
  <c r="V125" i="399"/>
  <c r="R237" i="399"/>
  <c r="P144" i="399"/>
  <c r="O145" i="399"/>
  <c r="W95" i="399"/>
  <c r="P33" i="399"/>
  <c r="O190" i="399"/>
  <c r="Q184" i="399"/>
  <c r="R234" i="399"/>
  <c r="R229" i="399"/>
  <c r="P242" i="399"/>
  <c r="V126" i="399"/>
  <c r="Q180" i="399"/>
  <c r="Q183" i="399"/>
  <c r="R68" i="399"/>
  <c r="O126" i="399"/>
  <c r="O235" i="399"/>
  <c r="U109" i="399"/>
  <c r="S81" i="399"/>
  <c r="R94" i="399"/>
  <c r="S237" i="399"/>
  <c r="Q155" i="399"/>
  <c r="S223" i="399"/>
  <c r="P98" i="399"/>
  <c r="P106" i="399"/>
  <c r="T78" i="399"/>
  <c r="W193" i="399"/>
  <c r="O215" i="399"/>
  <c r="O189" i="399"/>
  <c r="W122" i="399"/>
  <c r="S195" i="399"/>
  <c r="Q130" i="399"/>
  <c r="W155" i="399"/>
  <c r="T100" i="399"/>
  <c r="U230" i="399"/>
  <c r="W86" i="399"/>
  <c r="R218" i="399"/>
  <c r="U176" i="399"/>
  <c r="O120" i="399"/>
  <c r="W215" i="399"/>
  <c r="T177" i="399"/>
  <c r="R239" i="399"/>
  <c r="P99" i="399"/>
  <c r="R74" i="399"/>
  <c r="T131" i="399"/>
  <c r="U238" i="399"/>
  <c r="Q165" i="399"/>
  <c r="W143" i="399"/>
  <c r="U142" i="399"/>
  <c r="S85" i="399"/>
  <c r="O123" i="399"/>
  <c r="T74" i="399"/>
  <c r="T109" i="399"/>
  <c r="O76" i="399"/>
  <c r="U232" i="399"/>
  <c r="P166" i="399"/>
  <c r="P122" i="399"/>
  <c r="Q31" i="399"/>
  <c r="Q92" i="399"/>
  <c r="Q24" i="399"/>
  <c r="U229" i="399"/>
  <c r="U200" i="399"/>
  <c r="V205" i="399"/>
  <c r="O75" i="399"/>
  <c r="O150" i="399"/>
  <c r="Q173" i="399"/>
  <c r="S174" i="399"/>
  <c r="T59" i="399"/>
  <c r="T122" i="399"/>
  <c r="V231" i="399"/>
  <c r="P155" i="399"/>
  <c r="T199" i="399"/>
  <c r="P27" i="399"/>
  <c r="S27" i="399"/>
  <c r="S93" i="399"/>
  <c r="P185" i="399"/>
  <c r="P92" i="399"/>
  <c r="T76" i="399"/>
  <c r="R244" i="399"/>
  <c r="Q101" i="399"/>
  <c r="P175" i="399"/>
  <c r="Q204" i="399"/>
  <c r="W209" i="399"/>
  <c r="T56" i="399"/>
  <c r="P204" i="399"/>
  <c r="S106" i="399"/>
  <c r="U204" i="399"/>
  <c r="W202" i="399"/>
  <c r="U64" i="399"/>
  <c r="R65" i="399"/>
  <c r="Q149" i="399"/>
  <c r="O157" i="399"/>
  <c r="T115" i="399"/>
  <c r="O153" i="399"/>
  <c r="R149" i="399"/>
  <c r="S190" i="399"/>
  <c r="S135" i="399"/>
  <c r="P28" i="399"/>
  <c r="S214" i="399"/>
  <c r="S157" i="399"/>
  <c r="T144" i="399"/>
  <c r="W213" i="399"/>
  <c r="S44" i="399"/>
  <c r="R184" i="399"/>
  <c r="P112" i="399"/>
  <c r="Q89" i="399"/>
  <c r="W145" i="399"/>
  <c r="R162" i="399"/>
  <c r="T160" i="399"/>
  <c r="S107" i="399"/>
  <c r="O197" i="399"/>
  <c r="P167" i="399"/>
  <c r="V112" i="399"/>
  <c r="P231" i="399"/>
  <c r="R213" i="399"/>
  <c r="O245" i="399"/>
  <c r="P181" i="399"/>
  <c r="Q127" i="399"/>
  <c r="U129" i="399"/>
  <c r="P32" i="399"/>
  <c r="U193" i="399"/>
  <c r="S198" i="399"/>
  <c r="V216" i="399"/>
  <c r="V183" i="399"/>
  <c r="T170" i="399"/>
  <c r="P56" i="399"/>
  <c r="P38" i="399"/>
  <c r="T151" i="399"/>
  <c r="O51" i="399"/>
  <c r="V134" i="399"/>
  <c r="S194" i="399"/>
  <c r="V38" i="399"/>
  <c r="Q132" i="399"/>
  <c r="T182" i="399"/>
  <c r="S192" i="399"/>
  <c r="W130" i="399"/>
  <c r="V113" i="399"/>
  <c r="S152" i="399"/>
  <c r="O63" i="399"/>
  <c r="P88" i="399"/>
  <c r="O54" i="399"/>
  <c r="Q213" i="399"/>
  <c r="T60" i="399"/>
  <c r="R92" i="399"/>
  <c r="U145" i="399"/>
  <c r="O199" i="399"/>
  <c r="T130" i="399"/>
  <c r="P49" i="399"/>
  <c r="R182" i="399"/>
  <c r="P60" i="399"/>
  <c r="S43" i="399"/>
  <c r="U220" i="399"/>
  <c r="T73" i="399"/>
  <c r="T141" i="399"/>
  <c r="W144" i="399"/>
  <c r="V218" i="399"/>
  <c r="W190" i="399"/>
  <c r="O62" i="399"/>
  <c r="R231" i="399"/>
  <c r="Q197" i="399"/>
  <c r="U194" i="399"/>
  <c r="R72" i="399"/>
  <c r="O169" i="399"/>
  <c r="V182" i="399"/>
  <c r="S217" i="399"/>
  <c r="T123" i="399"/>
  <c r="R122" i="399"/>
  <c r="R111" i="399"/>
  <c r="O53" i="399"/>
  <c r="U82" i="399"/>
  <c r="P220" i="399"/>
  <c r="P108" i="399"/>
  <c r="P105" i="399"/>
  <c r="V146" i="399"/>
  <c r="W237" i="399"/>
  <c r="R138" i="399"/>
  <c r="V122" i="399"/>
  <c r="W163" i="399"/>
  <c r="T197" i="399"/>
  <c r="P137" i="399"/>
  <c r="S180" i="399"/>
  <c r="R166" i="399"/>
  <c r="O86" i="399"/>
  <c r="W185" i="399"/>
  <c r="O83" i="399"/>
  <c r="P62" i="399"/>
  <c r="O172" i="399"/>
  <c r="T229" i="399"/>
  <c r="P212" i="399"/>
  <c r="V229" i="399"/>
  <c r="R215" i="399"/>
  <c r="W118" i="399"/>
  <c r="P195" i="399"/>
  <c r="O104" i="399"/>
  <c r="W149" i="399"/>
  <c r="T231" i="399"/>
  <c r="W120" i="399"/>
  <c r="Q35" i="399"/>
  <c r="V24" i="399"/>
  <c r="T242" i="399"/>
  <c r="U108" i="399"/>
  <c r="T81" i="399"/>
  <c r="T246" i="399"/>
  <c r="Q167" i="399"/>
  <c r="S42" i="399"/>
  <c r="W123" i="399"/>
  <c r="T181" i="399"/>
  <c r="U158" i="399"/>
  <c r="T94" i="399"/>
  <c r="Q112" i="399"/>
  <c r="W72" i="399"/>
  <c r="O88" i="399"/>
  <c r="R67" i="399"/>
  <c r="W52" i="399"/>
  <c r="W175" i="399"/>
  <c r="O228" i="399"/>
  <c r="R56" i="399"/>
  <c r="R241" i="399"/>
  <c r="O223" i="399"/>
  <c r="T139" i="399"/>
  <c r="O138" i="399"/>
  <c r="W178" i="399"/>
  <c r="U132" i="399"/>
  <c r="O98" i="399"/>
  <c r="W246" i="399"/>
  <c r="Q246" i="399"/>
  <c r="Q70" i="399"/>
  <c r="T69" i="399"/>
  <c r="T66" i="399"/>
  <c r="W191" i="399"/>
  <c r="S171" i="399"/>
  <c r="W230" i="399"/>
  <c r="O37" i="399"/>
  <c r="R83" i="399"/>
  <c r="R51" i="399"/>
  <c r="O90" i="399"/>
  <c r="Q134" i="399"/>
  <c r="Q207" i="399"/>
  <c r="T190" i="399"/>
  <c r="Q199" i="399"/>
  <c r="U87" i="399"/>
  <c r="S178" i="399"/>
  <c r="O89" i="399"/>
  <c r="U197" i="399"/>
  <c r="O164" i="399"/>
  <c r="T136" i="399"/>
  <c r="O200" i="399"/>
  <c r="O29" i="399"/>
  <c r="R169" i="399"/>
  <c r="W58" i="399"/>
  <c r="T82" i="399"/>
  <c r="S103" i="399"/>
  <c r="O132" i="399"/>
  <c r="V34" i="399"/>
  <c r="Q158" i="399"/>
  <c r="V109" i="399"/>
  <c r="S226" i="399"/>
  <c r="S126" i="399"/>
  <c r="R205" i="399"/>
  <c r="O191" i="399"/>
  <c r="T25" i="399"/>
  <c r="T36" i="399"/>
  <c r="T41" i="399"/>
  <c r="T34" i="399"/>
  <c r="T49" i="399"/>
  <c r="T44" i="399"/>
  <c r="Q41" i="399"/>
  <c r="T38" i="399"/>
  <c r="T27" i="399"/>
  <c r="T26" i="399"/>
  <c r="T45" i="399"/>
  <c r="T28" i="399"/>
  <c r="Q42" i="399"/>
  <c r="Q32" i="399"/>
  <c r="T46" i="399"/>
  <c r="Q23" i="399"/>
  <c r="W47" i="399"/>
  <c r="M22" i="399"/>
  <c r="W48" i="399"/>
  <c r="W35" i="399"/>
  <c r="W49" i="399"/>
  <c r="W45" i="399"/>
  <c r="W44" i="399"/>
  <c r="W36" i="399"/>
  <c r="W24" i="399"/>
  <c r="W33" i="399"/>
  <c r="W26" i="399"/>
  <c r="W41" i="399"/>
  <c r="W25" i="399"/>
  <c r="W31" i="399"/>
  <c r="W39" i="399"/>
  <c r="W42" i="399"/>
  <c r="U23" i="399"/>
  <c r="Q49" i="399"/>
  <c r="R156" i="399"/>
  <c r="O96" i="399"/>
  <c r="V117" i="399"/>
  <c r="W232" i="399"/>
  <c r="W173" i="399"/>
  <c r="V52" i="399"/>
  <c r="R177" i="399"/>
  <c r="O220" i="399"/>
  <c r="P177" i="399"/>
  <c r="S118" i="399"/>
  <c r="U147" i="399"/>
  <c r="P129" i="399"/>
  <c r="S60" i="399"/>
  <c r="S59" i="399"/>
  <c r="W231" i="399"/>
  <c r="V80" i="399"/>
  <c r="W61" i="399"/>
  <c r="U119" i="399"/>
  <c r="W220" i="399"/>
  <c r="Q44" i="399"/>
  <c r="Q129" i="399"/>
  <c r="U70" i="399"/>
  <c r="Q91" i="399"/>
  <c r="U139" i="399"/>
  <c r="O56" i="399"/>
  <c r="U136" i="399"/>
  <c r="Q100" i="399"/>
  <c r="V32" i="399"/>
  <c r="P241" i="399"/>
  <c r="W60" i="399"/>
  <c r="P202" i="399"/>
  <c r="V239" i="399"/>
  <c r="W198" i="399"/>
  <c r="T33" i="399"/>
  <c r="P160" i="399"/>
  <c r="W55" i="399"/>
  <c r="T158" i="399"/>
  <c r="Q43" i="399"/>
  <c r="Q51" i="399"/>
  <c r="Q201" i="399"/>
  <c r="R133" i="399"/>
  <c r="P154" i="399"/>
  <c r="V236" i="399"/>
  <c r="U83" i="399"/>
  <c r="S80" i="399"/>
  <c r="Q103" i="399"/>
  <c r="S139" i="399"/>
  <c r="U157" i="399"/>
  <c r="V144" i="399"/>
  <c r="W234" i="399"/>
  <c r="V60" i="399"/>
  <c r="W131" i="399"/>
  <c r="S47" i="399"/>
  <c r="U50" i="399"/>
  <c r="O193" i="399"/>
  <c r="R100" i="399"/>
  <c r="W159" i="399"/>
  <c r="O38" i="399"/>
  <c r="R214" i="399"/>
  <c r="S207" i="399"/>
  <c r="W168" i="399"/>
  <c r="Q88" i="399"/>
  <c r="U105" i="399"/>
  <c r="S142" i="399"/>
  <c r="W182" i="399"/>
  <c r="T218" i="399"/>
  <c r="U189" i="399"/>
  <c r="R233" i="399"/>
  <c r="V97" i="399"/>
  <c r="T70" i="399"/>
  <c r="W53" i="399"/>
  <c r="S69" i="399"/>
  <c r="T148" i="399"/>
  <c r="R127" i="399"/>
  <c r="Q59" i="399"/>
  <c r="R58" i="399"/>
  <c r="P97" i="399"/>
  <c r="Q205" i="399"/>
  <c r="U223" i="399"/>
  <c r="Q128" i="399"/>
  <c r="S193" i="399"/>
  <c r="T153" i="399"/>
  <c r="P243" i="399"/>
  <c r="P101" i="399"/>
  <c r="Q25" i="399"/>
  <c r="S188" i="399"/>
  <c r="O59" i="399"/>
  <c r="R144" i="399"/>
  <c r="U140" i="399"/>
  <c r="O234" i="399"/>
  <c r="W176" i="399"/>
  <c r="P145" i="399"/>
  <c r="V100" i="399"/>
  <c r="W194" i="399"/>
  <c r="Q138" i="399"/>
  <c r="S191" i="399"/>
  <c r="T225" i="399"/>
  <c r="S125" i="399"/>
  <c r="O219" i="399"/>
  <c r="V195" i="399"/>
  <c r="Q140" i="399"/>
  <c r="R95" i="399"/>
  <c r="O121" i="399"/>
  <c r="W210" i="399"/>
  <c r="U207" i="399"/>
  <c r="R178" i="399"/>
  <c r="P228" i="399"/>
  <c r="W148" i="399"/>
  <c r="U79" i="399"/>
  <c r="S153" i="399"/>
  <c r="Q64" i="399"/>
  <c r="U104" i="399"/>
  <c r="V237" i="399"/>
  <c r="Q240" i="399"/>
  <c r="P118" i="399"/>
  <c r="R220" i="399"/>
  <c r="V243" i="399"/>
  <c r="S120" i="399"/>
  <c r="P188" i="399"/>
  <c r="V220" i="399"/>
  <c r="O124" i="399"/>
  <c r="S92" i="399"/>
  <c r="R219" i="399"/>
  <c r="W65" i="399"/>
  <c r="W206" i="399"/>
  <c r="W133" i="399"/>
  <c r="Q79" i="399"/>
  <c r="S35" i="399"/>
  <c r="W129" i="399"/>
  <c r="T55" i="399"/>
  <c r="P193" i="399"/>
  <c r="P131" i="399"/>
  <c r="O74" i="399"/>
  <c r="T124" i="399"/>
  <c r="Q178" i="399"/>
  <c r="P50" i="399"/>
  <c r="S53" i="399"/>
  <c r="Q210" i="399"/>
  <c r="V163" i="399"/>
  <c r="W153" i="399"/>
  <c r="O213" i="399"/>
  <c r="T241" i="399"/>
  <c r="S23" i="399"/>
  <c r="O79" i="399"/>
  <c r="O208" i="399"/>
  <c r="T138" i="399"/>
  <c r="S170" i="399"/>
  <c r="W108" i="399"/>
  <c r="Q200" i="399"/>
  <c r="U244" i="399"/>
  <c r="U196" i="399"/>
  <c r="P117" i="399"/>
  <c r="Q216" i="399"/>
  <c r="U143" i="399"/>
  <c r="P162" i="399"/>
  <c r="S115" i="399"/>
  <c r="S161" i="399"/>
  <c r="W57" i="399"/>
  <c r="Q62" i="399"/>
  <c r="R98" i="399"/>
  <c r="Q107" i="399"/>
  <c r="P180" i="399"/>
  <c r="Q156" i="399"/>
  <c r="S101" i="399"/>
  <c r="W89" i="399"/>
  <c r="W77" i="399"/>
  <c r="N22" i="399"/>
  <c r="P86" i="399"/>
  <c r="P210" i="399"/>
  <c r="P45" i="399"/>
  <c r="U75" i="399"/>
  <c r="T114" i="399"/>
  <c r="R202" i="399"/>
  <c r="S41" i="399"/>
  <c r="S229" i="399"/>
  <c r="O139" i="399"/>
  <c r="S220" i="399"/>
  <c r="S240" i="399"/>
  <c r="V197" i="399"/>
  <c r="V235" i="399"/>
  <c r="Q117" i="399"/>
  <c r="S78" i="399"/>
  <c r="W151" i="399"/>
  <c r="V223" i="399"/>
  <c r="R53" i="399"/>
  <c r="Q188" i="399"/>
  <c r="T185" i="399"/>
  <c r="V40" i="399"/>
  <c r="O119" i="399"/>
  <c r="S209" i="399"/>
  <c r="Q84" i="399"/>
  <c r="Q152" i="399"/>
  <c r="Q148" i="399"/>
  <c r="S31" i="399"/>
  <c r="R206" i="399"/>
  <c r="V107" i="399"/>
  <c r="R159" i="399"/>
  <c r="R167" i="399"/>
  <c r="U243" i="399"/>
  <c r="P66" i="399"/>
  <c r="O142" i="399"/>
  <c r="P65" i="399"/>
  <c r="W96" i="399"/>
  <c r="P130" i="399"/>
  <c r="Q194" i="399"/>
  <c r="T213" i="399"/>
  <c r="O154" i="399"/>
  <c r="R142" i="399"/>
  <c r="P201" i="399"/>
  <c r="V148" i="399"/>
  <c r="Q221" i="399"/>
  <c r="W150" i="399"/>
  <c r="R187" i="399"/>
  <c r="R198" i="399"/>
  <c r="W179" i="399"/>
  <c r="R145" i="399"/>
  <c r="U182" i="399"/>
  <c r="W141" i="399"/>
  <c r="U126" i="399"/>
  <c r="T53" i="399"/>
  <c r="V147" i="399"/>
  <c r="V82" i="399"/>
  <c r="R84" i="399"/>
  <c r="Q37" i="399"/>
  <c r="O125" i="399"/>
  <c r="W101" i="399"/>
  <c r="R163" i="399"/>
  <c r="S199" i="399"/>
  <c r="O210" i="399"/>
  <c r="V108" i="399"/>
  <c r="V33" i="399"/>
  <c r="P236" i="399"/>
  <c r="P93" i="399"/>
  <c r="O65" i="399"/>
  <c r="Q172" i="399"/>
  <c r="Q74" i="399"/>
  <c r="S68" i="399"/>
  <c r="R30" i="399"/>
  <c r="R39" i="399"/>
  <c r="R35" i="399"/>
  <c r="O28" i="399"/>
  <c r="R32" i="399"/>
  <c r="R29" i="399"/>
  <c r="R31" i="399"/>
  <c r="O33" i="399"/>
  <c r="W34" i="399"/>
  <c r="W30" i="399"/>
  <c r="W28" i="399"/>
  <c r="W37" i="399"/>
  <c r="W43" i="399"/>
  <c r="W27" i="399"/>
  <c r="W38" i="399"/>
  <c r="V217" i="399"/>
  <c r="T233" i="399"/>
  <c r="U131" i="399"/>
  <c r="U59" i="399"/>
  <c r="S49" i="399"/>
  <c r="R70" i="399"/>
  <c r="T143" i="399"/>
  <c r="S82" i="399"/>
  <c r="Q244" i="399"/>
  <c r="O146" i="399"/>
  <c r="Q160" i="399"/>
  <c r="R164" i="399"/>
  <c r="V115" i="399"/>
  <c r="V77" i="399"/>
  <c r="U76" i="399"/>
  <c r="P109" i="399"/>
  <c r="O85" i="399"/>
  <c r="W81" i="399"/>
  <c r="T163" i="399"/>
  <c r="S138" i="399"/>
  <c r="Q50" i="399"/>
  <c r="V30" i="399"/>
  <c r="V201" i="399"/>
  <c r="U208" i="399"/>
  <c r="R89" i="399"/>
  <c r="S148" i="399"/>
  <c r="R176" i="399"/>
  <c r="Q39" i="399"/>
  <c r="Q169" i="399"/>
  <c r="P87" i="399"/>
  <c r="V116" i="399"/>
  <c r="W187" i="399"/>
  <c r="Q225" i="399"/>
  <c r="Q95" i="399"/>
  <c r="Q104" i="399"/>
  <c r="S181" i="399"/>
  <c r="O34" i="399"/>
  <c r="R157" i="399"/>
  <c r="S242" i="399"/>
  <c r="T104" i="399"/>
  <c r="U228" i="399"/>
  <c r="P36" i="399"/>
  <c r="S84" i="399"/>
  <c r="Q38" i="399"/>
  <c r="R107" i="399"/>
  <c r="V49" i="399"/>
  <c r="T184" i="399"/>
  <c r="V219" i="399"/>
  <c r="Q120" i="399"/>
  <c r="W107" i="399"/>
  <c r="Q136" i="399"/>
  <c r="O149" i="399"/>
  <c r="U127" i="399"/>
  <c r="W68" i="399"/>
  <c r="V37" i="399"/>
  <c r="V142" i="399"/>
  <c r="S143" i="399"/>
  <c r="R62" i="399"/>
  <c r="V39" i="399"/>
  <c r="S70" i="399"/>
  <c r="V50" i="399"/>
  <c r="O238" i="399"/>
  <c r="O179" i="399"/>
  <c r="R129" i="399"/>
  <c r="W158" i="399"/>
  <c r="T157" i="399"/>
  <c r="P133" i="399"/>
  <c r="P126" i="399"/>
  <c r="Q187" i="399"/>
  <c r="P71" i="399"/>
  <c r="P246" i="399"/>
  <c r="R86" i="399"/>
  <c r="Q206" i="399"/>
  <c r="R221" i="399"/>
  <c r="R50" i="399"/>
  <c r="Q161" i="399"/>
  <c r="R207" i="399"/>
  <c r="R117" i="399"/>
  <c r="W88" i="399"/>
  <c r="P26" i="399"/>
  <c r="O80" i="399"/>
  <c r="R170" i="399"/>
  <c r="U92" i="399"/>
  <c r="S212" i="399"/>
  <c r="U115" i="399"/>
  <c r="U190" i="399"/>
  <c r="T180" i="399"/>
  <c r="P147" i="399"/>
  <c r="V66" i="399"/>
  <c r="W201" i="399"/>
  <c r="Q189" i="399"/>
  <c r="P74" i="399"/>
  <c r="U107" i="399"/>
  <c r="S89" i="399"/>
  <c r="P164" i="399"/>
  <c r="S48" i="399"/>
  <c r="V106" i="399"/>
  <c r="Q145" i="399"/>
  <c r="R238" i="399"/>
  <c r="O92" i="399"/>
  <c r="P207" i="399"/>
  <c r="U225" i="399"/>
  <c r="R40" i="399"/>
  <c r="P239" i="399"/>
  <c r="U57" i="399"/>
  <c r="U234" i="399"/>
  <c r="W214" i="399"/>
  <c r="W112" i="399"/>
  <c r="V161" i="399"/>
  <c r="O100" i="399"/>
  <c r="Q211" i="399"/>
  <c r="S29" i="399"/>
  <c r="W111" i="399"/>
  <c r="U128" i="399"/>
  <c r="Q192" i="399"/>
  <c r="V128" i="399"/>
  <c r="O131" i="399"/>
  <c r="V44" i="399"/>
  <c r="R245" i="399"/>
  <c r="W62" i="399"/>
  <c r="T89" i="399"/>
  <c r="Q219" i="399"/>
  <c r="Q141" i="399"/>
  <c r="T125" i="399"/>
  <c r="U137" i="399"/>
  <c r="V91" i="399"/>
  <c r="P169" i="399"/>
  <c r="W227" i="399"/>
  <c r="T232" i="399"/>
  <c r="S90" i="399"/>
  <c r="P84" i="399"/>
  <c r="V27" i="399"/>
  <c r="T236" i="399"/>
  <c r="Q202" i="399"/>
  <c r="R135" i="399"/>
  <c r="S227" i="399"/>
  <c r="R222" i="399"/>
  <c r="O102" i="399"/>
  <c r="R201" i="399"/>
  <c r="S55" i="399"/>
  <c r="W74" i="399"/>
  <c r="V176" i="399"/>
  <c r="R125" i="399"/>
  <c r="P30" i="399"/>
  <c r="S137" i="399"/>
  <c r="P235" i="399"/>
  <c r="S140" i="399"/>
  <c r="S73" i="399"/>
  <c r="T118" i="399"/>
  <c r="P150" i="399"/>
  <c r="P233" i="399"/>
  <c r="T155" i="399"/>
  <c r="O114" i="399"/>
  <c r="U80" i="399"/>
  <c r="P35" i="399"/>
  <c r="W205" i="399"/>
  <c r="Q234" i="399"/>
  <c r="V180" i="399"/>
  <c r="P222" i="399"/>
  <c r="V36" i="399"/>
  <c r="S56" i="399"/>
  <c r="T106" i="399"/>
  <c r="O116" i="399"/>
  <c r="W169" i="399"/>
  <c r="W100" i="399"/>
  <c r="R120" i="399"/>
  <c r="S155" i="399"/>
  <c r="S129" i="399"/>
  <c r="R81" i="399"/>
  <c r="W186" i="399"/>
  <c r="T113" i="399"/>
  <c r="O117" i="399"/>
  <c r="S74" i="399"/>
  <c r="Q29" i="399"/>
  <c r="V152" i="399"/>
  <c r="O194" i="399"/>
  <c r="S203" i="399"/>
  <c r="Q185" i="399"/>
  <c r="T30" i="399"/>
  <c r="R24" i="399"/>
  <c r="T42" i="399"/>
  <c r="T32" i="399"/>
  <c r="O40" i="399"/>
  <c r="T48" i="399"/>
  <c r="U30" i="399"/>
  <c r="W46" i="399"/>
  <c r="U27" i="399"/>
  <c r="V29" i="399"/>
  <c r="Q56" i="399"/>
  <c r="U218" i="399"/>
  <c r="P135" i="399"/>
  <c r="T222" i="399"/>
  <c r="R63" i="399"/>
  <c r="S221" i="399"/>
  <c r="W233" i="399"/>
  <c r="T226" i="399"/>
  <c r="W165" i="399"/>
  <c r="P157" i="399"/>
  <c r="W208" i="399"/>
  <c r="Q198" i="399"/>
  <c r="P189" i="399"/>
  <c r="T214" i="399"/>
  <c r="S104" i="399"/>
  <c r="U85" i="399"/>
  <c r="U179" i="399"/>
  <c r="R160" i="399"/>
  <c r="S64" i="399"/>
  <c r="W78" i="399"/>
  <c r="O46" i="399"/>
  <c r="V53" i="399"/>
  <c r="T134" i="399"/>
  <c r="W197" i="399"/>
  <c r="U66" i="399"/>
  <c r="V42" i="399"/>
  <c r="Q241" i="399"/>
  <c r="O48" i="399"/>
  <c r="Q75" i="399"/>
  <c r="O217" i="399"/>
  <c r="S218" i="399"/>
  <c r="T127" i="399"/>
  <c r="R158" i="399"/>
  <c r="Q71" i="399"/>
  <c r="R230" i="399"/>
  <c r="O218" i="399"/>
  <c r="W84" i="399"/>
  <c r="T194" i="399"/>
  <c r="V204" i="399"/>
  <c r="U106" i="399"/>
  <c r="Q111" i="399"/>
  <c r="O244" i="399"/>
  <c r="P127" i="399"/>
  <c r="Q121" i="399"/>
  <c r="V72" i="399"/>
  <c r="W242" i="399"/>
  <c r="O161" i="399"/>
  <c r="V111" i="399"/>
  <c r="U148" i="399"/>
  <c r="T149" i="399"/>
  <c r="S86" i="399"/>
  <c r="Q186" i="399"/>
  <c r="W223" i="399"/>
  <c r="T237" i="399"/>
  <c r="U103" i="399"/>
  <c r="S66" i="399"/>
  <c r="P95" i="399"/>
  <c r="L22" i="399"/>
  <c r="T121" i="399"/>
  <c r="U96" i="399"/>
  <c r="V102" i="399"/>
  <c r="O216" i="399"/>
  <c r="R106" i="399"/>
  <c r="S36" i="399"/>
  <c r="V132" i="399"/>
  <c r="P229" i="399"/>
  <c r="O94" i="399"/>
  <c r="V166" i="399"/>
  <c r="P219" i="399"/>
  <c r="R82" i="399"/>
  <c r="O168" i="399"/>
  <c r="W244" i="399"/>
  <c r="R54" i="399"/>
  <c r="U175" i="399"/>
  <c r="O209" i="399"/>
  <c r="P163" i="399"/>
  <c r="U94" i="399"/>
  <c r="W216" i="399"/>
  <c r="Q227" i="399"/>
  <c r="T216" i="399"/>
  <c r="V230" i="399"/>
  <c r="T43" i="399"/>
  <c r="O47" i="399"/>
  <c r="T31" i="399"/>
  <c r="U32" i="399"/>
  <c r="U37" i="399"/>
  <c r="U29" i="399"/>
  <c r="W40" i="399"/>
  <c r="O49" i="399"/>
  <c r="Q224" i="399"/>
  <c r="R150" i="399"/>
  <c r="P156" i="399"/>
  <c r="W71" i="399"/>
  <c r="W135" i="399"/>
  <c r="V123" i="399"/>
  <c r="P136" i="399"/>
  <c r="V225" i="399"/>
  <c r="T135" i="399"/>
  <c r="W94" i="399"/>
  <c r="W228" i="399"/>
  <c r="W59" i="399"/>
  <c r="Q113" i="399"/>
  <c r="S179" i="399"/>
  <c r="W92" i="399"/>
  <c r="U226" i="399"/>
  <c r="O152" i="399"/>
  <c r="W172" i="399"/>
  <c r="V127" i="399"/>
  <c r="Q153" i="399"/>
  <c r="O122" i="399"/>
  <c r="V198" i="399"/>
  <c r="Q57" i="399"/>
  <c r="W127" i="399"/>
  <c r="V178" i="399"/>
  <c r="U124" i="399"/>
  <c r="O177" i="399"/>
  <c r="Q242" i="399"/>
  <c r="P176" i="399"/>
  <c r="W80" i="399"/>
  <c r="O183" i="399"/>
  <c r="S62" i="399"/>
  <c r="W162" i="399"/>
  <c r="V98" i="399"/>
  <c r="R93" i="399"/>
  <c r="T212" i="399"/>
  <c r="O66" i="399"/>
  <c r="V143" i="399"/>
  <c r="U184" i="399"/>
  <c r="O105" i="399"/>
  <c r="W164" i="399"/>
  <c r="O36" i="399"/>
  <c r="S185" i="399"/>
  <c r="P46" i="399"/>
  <c r="O69" i="399"/>
  <c r="V213" i="399"/>
  <c r="W211" i="399"/>
  <c r="W188" i="399"/>
  <c r="Q60" i="399"/>
  <c r="P83" i="399"/>
  <c r="R154" i="399"/>
  <c r="W114" i="399"/>
  <c r="T219" i="399"/>
  <c r="V184" i="399"/>
  <c r="W87" i="399"/>
  <c r="O155" i="399"/>
  <c r="S219" i="399"/>
  <c r="S183" i="399"/>
  <c r="T204" i="399"/>
  <c r="W200" i="399"/>
  <c r="S232" i="399"/>
  <c r="W106" i="399"/>
  <c r="Q181" i="399"/>
  <c r="T108" i="399"/>
  <c r="S57" i="399"/>
  <c r="U219" i="399"/>
  <c r="Q217" i="399"/>
  <c r="O133" i="399"/>
  <c r="U91" i="399"/>
  <c r="V209" i="399"/>
  <c r="P48" i="399"/>
  <c r="S24" i="399"/>
  <c r="T156" i="399"/>
  <c r="R174" i="399"/>
  <c r="R77" i="399"/>
  <c r="R152" i="399"/>
  <c r="R109" i="399"/>
  <c r="S127" i="399"/>
  <c r="O45" i="399"/>
  <c r="Q163" i="399"/>
  <c r="S58" i="399"/>
  <c r="V232" i="399"/>
  <c r="W147" i="399"/>
  <c r="P78" i="399"/>
  <c r="O229" i="399"/>
  <c r="U165" i="399"/>
  <c r="P23" i="399"/>
  <c r="S114" i="399"/>
  <c r="U181" i="399"/>
  <c r="T119" i="399"/>
  <c r="R110" i="399"/>
  <c r="U246" i="399"/>
  <c r="V177" i="399"/>
  <c r="T77" i="399"/>
  <c r="P183" i="399"/>
  <c r="S216" i="399"/>
  <c r="W54" i="399"/>
  <c r="U146" i="399"/>
  <c r="Q193" i="399"/>
  <c r="T193" i="399"/>
  <c r="V62" i="399"/>
  <c r="P141" i="399"/>
  <c r="P24" i="399"/>
  <c r="V240" i="399"/>
  <c r="R91" i="399"/>
  <c r="R130" i="399"/>
  <c r="V155" i="399"/>
  <c r="R103" i="399"/>
  <c r="Q150" i="399"/>
  <c r="S63" i="399"/>
  <c r="S186" i="399"/>
  <c r="Q139" i="399"/>
  <c r="T234" i="399"/>
  <c r="V130" i="399"/>
  <c r="U150" i="399"/>
  <c r="V90" i="399"/>
  <c r="S210" i="399"/>
  <c r="T228" i="399"/>
  <c r="W119" i="399"/>
  <c r="V31" i="399"/>
  <c r="O101" i="399"/>
  <c r="R168" i="399"/>
  <c r="V159" i="399"/>
  <c r="R185" i="399"/>
  <c r="W137" i="399"/>
  <c r="U78" i="399"/>
  <c r="P205" i="399"/>
  <c r="U77" i="399"/>
  <c r="V238" i="399"/>
  <c r="O135" i="399"/>
  <c r="U169" i="399"/>
  <c r="W85" i="399"/>
  <c r="P209" i="399"/>
  <c r="S202" i="399"/>
  <c r="O246" i="399"/>
  <c r="U95" i="399"/>
  <c r="V151" i="399"/>
  <c r="U241" i="399"/>
  <c r="T227" i="399"/>
  <c r="S173" i="399"/>
  <c r="R148" i="399"/>
  <c r="V78" i="399"/>
  <c r="V138" i="399"/>
  <c r="O30" i="399"/>
  <c r="V129" i="399"/>
  <c r="V158" i="399"/>
  <c r="U63" i="399"/>
  <c r="Q170" i="399"/>
  <c r="T90" i="399"/>
  <c r="S222" i="399"/>
  <c r="V81" i="399"/>
  <c r="O99" i="399"/>
  <c r="R208" i="399"/>
  <c r="S205" i="399"/>
  <c r="V104" i="399"/>
  <c r="W139" i="399"/>
  <c r="Q137" i="399"/>
  <c r="V224" i="399"/>
  <c r="T183" i="399"/>
  <c r="S225" i="399"/>
  <c r="U203" i="399"/>
  <c r="V64" i="399"/>
  <c r="V68" i="399"/>
  <c r="R75" i="399"/>
  <c r="W157" i="399"/>
  <c r="Q243" i="399"/>
  <c r="U153" i="399"/>
  <c r="U162" i="399"/>
  <c r="V228" i="399"/>
  <c r="Q105" i="399"/>
  <c r="R196" i="399"/>
  <c r="U212" i="399"/>
  <c r="Q146" i="399"/>
  <c r="R137" i="399"/>
  <c r="P91" i="399"/>
  <c r="Q72" i="399"/>
  <c r="U224" i="399"/>
  <c r="O143" i="399"/>
  <c r="R43" i="399"/>
  <c r="T24" i="399"/>
  <c r="Q28" i="399"/>
  <c r="R47" i="399"/>
  <c r="Q40" i="399"/>
  <c r="Q33" i="399"/>
  <c r="U34" i="399"/>
  <c r="U43" i="399"/>
  <c r="U40" i="399"/>
  <c r="T207" i="399"/>
  <c r="P217" i="399"/>
  <c r="P43" i="399"/>
  <c r="S83" i="399"/>
  <c r="V26" i="399"/>
  <c r="U233" i="399"/>
  <c r="S95" i="399"/>
  <c r="V87" i="399"/>
  <c r="V196" i="399"/>
  <c r="V154" i="399"/>
  <c r="T93" i="399"/>
  <c r="S75" i="399"/>
  <c r="P139" i="399"/>
  <c r="U81" i="399"/>
  <c r="S122" i="399"/>
  <c r="U68" i="399"/>
  <c r="P85" i="399"/>
  <c r="P102" i="399"/>
  <c r="V45" i="399"/>
  <c r="V162" i="399"/>
  <c r="S208" i="399"/>
  <c r="O27" i="399"/>
  <c r="V141" i="399"/>
  <c r="S105" i="399"/>
  <c r="V211" i="399"/>
  <c r="R191" i="399"/>
  <c r="R146" i="399"/>
  <c r="U51" i="399"/>
  <c r="P190" i="399"/>
  <c r="V84" i="399"/>
  <c r="Q238" i="399"/>
  <c r="W104" i="399"/>
  <c r="W136" i="399"/>
  <c r="S87" i="399"/>
  <c r="R246" i="399"/>
  <c r="S160" i="399"/>
  <c r="O111" i="399"/>
  <c r="R141" i="399"/>
  <c r="P203" i="399"/>
  <c r="U110" i="399"/>
  <c r="R52" i="399"/>
  <c r="W235" i="399"/>
  <c r="Q123" i="399"/>
  <c r="T200" i="399"/>
  <c r="W161" i="399"/>
  <c r="U114" i="399"/>
  <c r="W51" i="399"/>
  <c r="V150" i="399"/>
  <c r="W97" i="399"/>
  <c r="P69" i="399"/>
  <c r="U113" i="399"/>
  <c r="U235" i="399"/>
  <c r="R79" i="399"/>
  <c r="T174" i="399"/>
  <c r="Q212" i="399"/>
  <c r="P51" i="399"/>
  <c r="O144" i="399"/>
  <c r="P31" i="399"/>
  <c r="U133" i="399"/>
  <c r="O68" i="399"/>
  <c r="R88" i="399"/>
  <c r="R224" i="399"/>
  <c r="V73" i="399"/>
  <c r="U199" i="399"/>
  <c r="P80" i="399"/>
  <c r="P111" i="399"/>
  <c r="P79" i="399"/>
  <c r="U209" i="399"/>
  <c r="T129" i="399"/>
  <c r="V65" i="399"/>
  <c r="Q175" i="399"/>
  <c r="W199" i="399"/>
  <c r="R188" i="399"/>
  <c r="T91" i="399"/>
  <c r="Q53" i="399"/>
  <c r="T92" i="399"/>
  <c r="U54" i="399"/>
  <c r="R204" i="399"/>
  <c r="W75" i="399"/>
  <c r="R209" i="399"/>
  <c r="U216" i="399"/>
  <c r="T105" i="399"/>
  <c r="T62" i="399"/>
  <c r="U206" i="399"/>
  <c r="P63" i="399"/>
  <c r="O156" i="399"/>
  <c r="S30" i="399"/>
  <c r="P123" i="399"/>
  <c r="O91" i="399"/>
  <c r="Q237" i="399"/>
  <c r="V191" i="399"/>
  <c r="Q81" i="399"/>
  <c r="U159" i="399"/>
  <c r="U213" i="399"/>
  <c r="U73" i="399"/>
  <c r="P75" i="399"/>
  <c r="T35" i="399"/>
  <c r="T47" i="399"/>
  <c r="O26" i="399"/>
  <c r="Q133" i="399"/>
  <c r="U151" i="399"/>
  <c r="U198" i="399"/>
  <c r="P61" i="399"/>
  <c r="U168" i="399"/>
  <c r="T175" i="399"/>
  <c r="T68" i="399"/>
  <c r="V174" i="399"/>
  <c r="P138" i="399"/>
  <c r="P34" i="399"/>
  <c r="U214" i="399"/>
  <c r="O207" i="399"/>
  <c r="Q151" i="399"/>
  <c r="W195" i="399"/>
  <c r="R55" i="399"/>
  <c r="Q96" i="399"/>
  <c r="T209" i="399"/>
  <c r="V114" i="399"/>
  <c r="W224" i="399"/>
  <c r="W126" i="399"/>
  <c r="S130" i="399"/>
  <c r="U164" i="399"/>
  <c r="T159" i="399"/>
  <c r="O180" i="399"/>
  <c r="S100" i="399"/>
  <c r="O60" i="399"/>
  <c r="T188" i="399"/>
  <c r="U134" i="399"/>
  <c r="W124" i="399"/>
  <c r="V110" i="399"/>
  <c r="Q164" i="399"/>
  <c r="Q65" i="399"/>
  <c r="W221" i="399"/>
  <c r="Q179" i="399"/>
  <c r="V157" i="399"/>
  <c r="R143" i="399"/>
  <c r="O230" i="399"/>
  <c r="U178" i="399"/>
  <c r="W226" i="399"/>
  <c r="S236" i="399"/>
  <c r="U202" i="399"/>
  <c r="V86" i="399"/>
  <c r="W225" i="399"/>
  <c r="W229" i="399"/>
  <c r="S245" i="399"/>
  <c r="R42" i="399"/>
  <c r="Q26" i="399"/>
  <c r="U28" i="399"/>
  <c r="P140" i="399"/>
  <c r="P227" i="399"/>
  <c r="T169" i="399"/>
  <c r="R80" i="399"/>
  <c r="T152" i="399"/>
  <c r="S165" i="399"/>
  <c r="Q109" i="399"/>
  <c r="U166" i="399"/>
  <c r="T230" i="399"/>
  <c r="Q125" i="399"/>
  <c r="R232" i="399"/>
  <c r="W245" i="399"/>
  <c r="R189" i="399"/>
  <c r="P192" i="399"/>
  <c r="O206" i="399"/>
  <c r="O147" i="399"/>
  <c r="P29" i="399"/>
  <c r="U236" i="399"/>
  <c r="T223" i="399"/>
  <c r="O128" i="399"/>
  <c r="W203" i="399"/>
  <c r="U237" i="399"/>
  <c r="U161" i="399"/>
  <c r="Q196" i="399"/>
  <c r="S136" i="399"/>
  <c r="O241" i="399"/>
  <c r="O67" i="399"/>
  <c r="O243" i="399"/>
  <c r="S72" i="399"/>
  <c r="W90" i="399"/>
  <c r="T224" i="399"/>
  <c r="P41" i="399"/>
  <c r="R136" i="399"/>
  <c r="O205" i="399"/>
  <c r="S91" i="399"/>
  <c r="S28" i="399"/>
  <c r="P94" i="399"/>
  <c r="O233" i="399"/>
  <c r="R61" i="399"/>
  <c r="U125" i="399"/>
  <c r="U65" i="399"/>
  <c r="V181" i="399"/>
  <c r="T240" i="399"/>
  <c r="W134" i="399"/>
  <c r="R48" i="399"/>
  <c r="S110" i="399"/>
  <c r="O159" i="399"/>
  <c r="V96" i="399"/>
  <c r="O113" i="399"/>
  <c r="O158" i="399"/>
  <c r="W212" i="399"/>
  <c r="U84" i="399"/>
  <c r="V23" i="399"/>
  <c r="T37" i="399"/>
  <c r="O166" i="399"/>
  <c r="O186" i="399"/>
  <c r="P73" i="399"/>
  <c r="R73" i="399"/>
  <c r="Q239" i="399"/>
  <c r="W156" i="399"/>
  <c r="S177" i="399"/>
  <c r="Q174" i="399"/>
  <c r="T51" i="399"/>
  <c r="P134" i="399"/>
  <c r="U56" i="399"/>
  <c r="S158" i="399"/>
  <c r="Q229" i="399"/>
  <c r="W70" i="399"/>
  <c r="V83" i="399"/>
  <c r="R186" i="399"/>
  <c r="T206" i="399"/>
  <c r="S201" i="399"/>
  <c r="W121" i="399"/>
  <c r="U120" i="399"/>
  <c r="W83" i="399"/>
  <c r="R124" i="399"/>
  <c r="P113" i="399"/>
  <c r="V54" i="399"/>
  <c r="V170" i="399"/>
  <c r="O118" i="399"/>
  <c r="T61" i="399"/>
  <c r="Q58" i="399"/>
  <c r="V137" i="399"/>
  <c r="U93" i="399"/>
  <c r="T145" i="399"/>
  <c r="O202" i="399"/>
  <c r="R121" i="399"/>
  <c r="T110" i="399"/>
  <c r="W102" i="399"/>
  <c r="S235" i="399"/>
  <c r="Q47" i="399"/>
  <c r="U46" i="399"/>
  <c r="R197" i="399"/>
  <c r="T167" i="399"/>
  <c r="P178" i="399"/>
  <c r="Q54" i="399"/>
  <c r="S132" i="399"/>
  <c r="T72" i="399"/>
  <c r="R71" i="399"/>
  <c r="O163" i="399"/>
  <c r="S200" i="399"/>
  <c r="O140" i="399"/>
  <c r="V199" i="399"/>
  <c r="O95" i="399"/>
  <c r="S40" i="399"/>
  <c r="T172" i="399"/>
  <c r="V168" i="399"/>
  <c r="R212" i="399"/>
  <c r="Q162" i="399"/>
  <c r="S169" i="399"/>
  <c r="V207" i="399"/>
  <c r="R78" i="399"/>
  <c r="R118" i="399"/>
  <c r="R199" i="399"/>
  <c r="T29" i="399"/>
  <c r="W29" i="399"/>
  <c r="R101" i="399"/>
  <c r="P143" i="399"/>
  <c r="R108" i="399"/>
  <c r="O39" i="399"/>
  <c r="O226" i="399"/>
  <c r="Q27" i="399"/>
  <c r="P161" i="399"/>
  <c r="S172" i="399"/>
  <c r="O188" i="399"/>
  <c r="T203" i="399"/>
  <c r="S61" i="399"/>
  <c r="W117" i="399"/>
  <c r="U188" i="399"/>
  <c r="R23" i="399"/>
  <c r="W142" i="399"/>
  <c r="Q168" i="399"/>
  <c r="S204" i="399"/>
  <c r="V167" i="399"/>
  <c r="O129" i="399"/>
  <c r="O110" i="399"/>
  <c r="S233" i="399"/>
  <c r="V95" i="399"/>
  <c r="T39" i="399"/>
  <c r="W32" i="399"/>
  <c r="U38" i="399"/>
  <c r="Z19" i="430"/>
  <c r="Z22" i="430"/>
  <c r="AA22" i="451"/>
  <c r="AA19" i="451"/>
  <c r="U17" i="449"/>
  <c r="W17" i="449"/>
  <c r="BR15" i="447"/>
  <c r="BR16" i="447"/>
  <c r="BR15" i="445"/>
  <c r="BR16" i="445"/>
  <c r="AP21" i="444"/>
  <c r="AS21" i="446"/>
  <c r="AS17" i="444"/>
  <c r="AJ17" i="443"/>
  <c r="O18" i="342"/>
  <c r="AY18" i="342"/>
  <c r="Q18" i="342"/>
  <c r="BL18" i="342"/>
  <c r="Y19" i="448"/>
  <c r="Y22" i="448"/>
  <c r="BR16" i="342"/>
  <c r="BR15" i="342"/>
  <c r="AB12" i="445"/>
  <c r="O230" i="430"/>
  <c r="W236" i="430"/>
  <c r="R225" i="430"/>
  <c r="R228" i="430"/>
  <c r="O208" i="430"/>
  <c r="Q193" i="430"/>
  <c r="O225" i="430"/>
  <c r="R200" i="430"/>
  <c r="W179" i="430"/>
  <c r="U168" i="430"/>
  <c r="O157" i="430"/>
  <c r="W145" i="430"/>
  <c r="U134" i="430"/>
  <c r="U122" i="430"/>
  <c r="T208" i="430"/>
  <c r="P181" i="430"/>
  <c r="V163" i="430"/>
  <c r="V146" i="430"/>
  <c r="R129" i="430"/>
  <c r="S115" i="430"/>
  <c r="Q104" i="430"/>
  <c r="O93" i="430"/>
  <c r="O81" i="430"/>
  <c r="Q70" i="430"/>
  <c r="W61" i="430"/>
  <c r="O53" i="430"/>
  <c r="U44" i="430"/>
  <c r="Q36" i="430"/>
  <c r="S27" i="430"/>
  <c r="P231" i="430"/>
  <c r="P210" i="430"/>
  <c r="V190" i="430"/>
  <c r="U210" i="430"/>
  <c r="W182" i="430"/>
  <c r="W223" i="430"/>
  <c r="V191" i="430"/>
  <c r="T170" i="430"/>
  <c r="V152" i="430"/>
  <c r="O136" i="430"/>
  <c r="Q181" i="430"/>
  <c r="R156" i="430"/>
  <c r="Q133" i="430"/>
  <c r="W116" i="430"/>
  <c r="Q103" i="430"/>
  <c r="U89" i="430"/>
  <c r="R77" i="430"/>
  <c r="V63" i="430"/>
  <c r="S50" i="430"/>
  <c r="P38" i="430"/>
  <c r="T182" i="430"/>
  <c r="Q153" i="430"/>
  <c r="Q129" i="430"/>
  <c r="R114" i="430"/>
  <c r="Q101" i="430"/>
  <c r="P87" i="430"/>
  <c r="W74" i="430"/>
  <c r="V61" i="430"/>
  <c r="U47" i="430"/>
  <c r="R35" i="430"/>
  <c r="U223" i="430"/>
  <c r="W166" i="430"/>
  <c r="T142" i="430"/>
  <c r="T125" i="430"/>
  <c r="Q115" i="430"/>
  <c r="R105" i="430"/>
  <c r="T95" i="430"/>
  <c r="P85" i="430"/>
  <c r="V75" i="430"/>
  <c r="P66" i="430"/>
  <c r="R56" i="430"/>
  <c r="U45" i="430"/>
  <c r="O36" i="430"/>
  <c r="V26" i="430"/>
  <c r="V192" i="430"/>
  <c r="V167" i="430"/>
  <c r="Q151" i="430"/>
  <c r="V132" i="430"/>
  <c r="V120" i="430"/>
  <c r="W110" i="430"/>
  <c r="S100" i="430"/>
  <c r="S92" i="430"/>
  <c r="R86" i="430"/>
  <c r="R79" i="430"/>
  <c r="Q73" i="430"/>
  <c r="O66" i="430"/>
  <c r="P59" i="430"/>
  <c r="T53" i="430"/>
  <c r="W46" i="430"/>
  <c r="P40" i="430"/>
  <c r="V33" i="430"/>
  <c r="R237" i="430"/>
  <c r="U243" i="430"/>
  <c r="V223" i="430"/>
  <c r="R216" i="430"/>
  <c r="U199" i="430"/>
  <c r="S223" i="430"/>
  <c r="S189" i="430"/>
  <c r="S173" i="430"/>
  <c r="Q156" i="430"/>
  <c r="W139" i="430"/>
  <c r="Q128" i="430"/>
  <c r="T207" i="430"/>
  <c r="T172" i="430"/>
  <c r="P154" i="430"/>
  <c r="T127" i="430"/>
  <c r="W109" i="430"/>
  <c r="W97" i="430"/>
  <c r="U80" i="430"/>
  <c r="W65" i="430"/>
  <c r="O57" i="430"/>
  <c r="Q44" i="430"/>
  <c r="M22" i="430"/>
  <c r="Q208" i="430"/>
  <c r="V231" i="430"/>
  <c r="O193" i="430"/>
  <c r="S220" i="430"/>
  <c r="T178" i="430"/>
  <c r="V160" i="430"/>
  <c r="R135" i="430"/>
  <c r="T168" i="430"/>
  <c r="S144" i="430"/>
  <c r="T115" i="430"/>
  <c r="T96" i="430"/>
  <c r="S82" i="430"/>
  <c r="Q63" i="430"/>
  <c r="R44" i="430"/>
  <c r="V30" i="430"/>
  <c r="R180" i="430"/>
  <c r="V141" i="430"/>
  <c r="P119" i="430"/>
  <c r="P100" i="430"/>
  <c r="T81" i="430"/>
  <c r="R67" i="430"/>
  <c r="P47" i="430"/>
  <c r="V28" i="430"/>
  <c r="P183" i="430"/>
  <c r="T141" i="430"/>
  <c r="R120" i="430"/>
  <c r="P109" i="430"/>
  <c r="S94" i="430"/>
  <c r="W80" i="430"/>
  <c r="U69" i="430"/>
  <c r="T55" i="430"/>
  <c r="R41" i="430"/>
  <c r="S30" i="430"/>
  <c r="R30" i="430" s="1"/>
  <c r="T30" i="430" s="1"/>
  <c r="P191" i="430"/>
  <c r="P159" i="430"/>
  <c r="P140" i="430"/>
  <c r="P120" i="430"/>
  <c r="V105" i="430"/>
  <c r="R95" i="430"/>
  <c r="T85" i="430"/>
  <c r="U75" i="430"/>
  <c r="S68" i="430"/>
  <c r="T58" i="430"/>
  <c r="V49" i="430"/>
  <c r="O42" i="430"/>
  <c r="V32" i="430"/>
  <c r="P240" i="430"/>
  <c r="W232" i="430"/>
  <c r="S226" i="430"/>
  <c r="S242" i="430"/>
  <c r="O236" i="430"/>
  <c r="R238" i="430"/>
  <c r="P227" i="430"/>
  <c r="T218" i="430"/>
  <c r="O237" i="430"/>
  <c r="W222" i="430"/>
  <c r="W214" i="430"/>
  <c r="S208" i="430"/>
  <c r="O202" i="430"/>
  <c r="U195" i="430"/>
  <c r="Q189" i="430"/>
  <c r="S239" i="430"/>
  <c r="W221" i="430"/>
  <c r="O211" i="430"/>
  <c r="V201" i="430"/>
  <c r="W191" i="430"/>
  <c r="U182" i="430"/>
  <c r="T240" i="430"/>
  <c r="W230" i="430"/>
  <c r="W244" i="430"/>
  <c r="S236" i="430"/>
  <c r="W233" i="430"/>
  <c r="V221" i="430"/>
  <c r="U238" i="430"/>
  <c r="R220" i="430"/>
  <c r="W210" i="430"/>
  <c r="S202" i="430"/>
  <c r="U193" i="430"/>
  <c r="Q185" i="430"/>
  <c r="S222" i="430"/>
  <c r="R208" i="430"/>
  <c r="O195" i="430"/>
  <c r="O183" i="430"/>
  <c r="W175" i="430"/>
  <c r="S169" i="430"/>
  <c r="O163" i="430"/>
  <c r="U156" i="430"/>
  <c r="Q150" i="430"/>
  <c r="W143" i="430"/>
  <c r="S137" i="430"/>
  <c r="O131" i="430"/>
  <c r="U124" i="430"/>
  <c r="R227" i="430"/>
  <c r="S209" i="430"/>
  <c r="S193" i="430"/>
  <c r="V179" i="430"/>
  <c r="P170" i="430"/>
  <c r="R160" i="430"/>
  <c r="U149" i="430"/>
  <c r="O140" i="430"/>
  <c r="V130" i="430"/>
  <c r="S121" i="430"/>
  <c r="O115" i="430"/>
  <c r="U108" i="430"/>
  <c r="Q102" i="430"/>
  <c r="W95" i="430"/>
  <c r="S89" i="430"/>
  <c r="O83" i="430"/>
  <c r="U76" i="430"/>
  <c r="R245" i="430"/>
  <c r="O232" i="430"/>
  <c r="Q243" i="430"/>
  <c r="V242" i="430"/>
  <c r="R223" i="430"/>
  <c r="T234" i="430"/>
  <c r="S214" i="430"/>
  <c r="Q203" i="430"/>
  <c r="O192" i="430"/>
  <c r="O231" i="430"/>
  <c r="Q210" i="430"/>
  <c r="P193" i="430"/>
  <c r="U178" i="430"/>
  <c r="Q170" i="430"/>
  <c r="W161" i="430"/>
  <c r="O153" i="430"/>
  <c r="U144" i="430"/>
  <c r="Q136" i="430"/>
  <c r="S127" i="430"/>
  <c r="R231" i="430"/>
  <c r="Q206" i="430"/>
  <c r="T184" i="430"/>
  <c r="Q171" i="430"/>
  <c r="U157" i="430"/>
  <c r="W144" i="430"/>
  <c r="V131" i="430"/>
  <c r="Q120" i="430"/>
  <c r="S111" i="430"/>
  <c r="O103" i="430"/>
  <c r="U94" i="430"/>
  <c r="W85" i="430"/>
  <c r="S77" i="430"/>
  <c r="S69" i="430"/>
  <c r="O63" i="430"/>
  <c r="U56" i="430"/>
  <c r="Q50" i="430"/>
  <c r="W43" i="430"/>
  <c r="S37" i="430"/>
  <c r="U24" i="430"/>
  <c r="W24" i="430" s="1"/>
  <c r="P229" i="430"/>
  <c r="R213" i="430"/>
  <c r="V198" i="430"/>
  <c r="W241" i="430"/>
  <c r="U208" i="430"/>
  <c r="W185" i="430"/>
  <c r="P174" i="430"/>
  <c r="V211" i="430"/>
  <c r="R188" i="430"/>
  <c r="R173" i="430"/>
  <c r="O160" i="430"/>
  <c r="T147" i="430"/>
  <c r="V134" i="430"/>
  <c r="T186" i="430"/>
  <c r="R166" i="430"/>
  <c r="V149" i="430"/>
  <c r="R131" i="430"/>
  <c r="V118" i="430"/>
  <c r="W108" i="430"/>
  <c r="S98" i="430"/>
  <c r="T88" i="430"/>
  <c r="Q79" i="430"/>
  <c r="R69" i="430"/>
  <c r="T59" i="430"/>
  <c r="P49" i="430"/>
  <c r="V39" i="430"/>
  <c r="P30" i="430"/>
  <c r="O30" i="430" s="1"/>
  <c r="Q30" i="430" s="1"/>
  <c r="P228" i="430"/>
  <c r="S176" i="430"/>
  <c r="P156" i="430"/>
  <c r="U139" i="430"/>
  <c r="P123" i="430"/>
  <c r="S112" i="430"/>
  <c r="T102" i="430"/>
  <c r="Q93" i="430"/>
  <c r="R83" i="430"/>
  <c r="T73" i="430"/>
  <c r="P63" i="430"/>
  <c r="V53" i="430"/>
  <c r="P44" i="430"/>
  <c r="R34" i="430"/>
  <c r="U23" i="430"/>
  <c r="W23" i="430" s="1"/>
  <c r="R182" i="430"/>
  <c r="Q159" i="430"/>
  <c r="R140" i="430"/>
  <c r="U127" i="430"/>
  <c r="U231" i="430"/>
  <c r="W238" i="430"/>
  <c r="Q228" i="430"/>
  <c r="T231" i="430"/>
  <c r="S210" i="430"/>
  <c r="Q195" i="430"/>
  <c r="V230" i="430"/>
  <c r="O203" i="430"/>
  <c r="W181" i="430"/>
  <c r="W169" i="430"/>
  <c r="U158" i="430"/>
  <c r="S147" i="430"/>
  <c r="S135" i="430"/>
  <c r="Q124" i="430"/>
  <c r="Q212" i="430"/>
  <c r="T183" i="430"/>
  <c r="U165" i="430"/>
  <c r="T148" i="430"/>
  <c r="Q131" i="430"/>
  <c r="O117" i="430"/>
  <c r="W105" i="430"/>
  <c r="W93" i="430"/>
  <c r="U82" i="430"/>
  <c r="S71" i="430"/>
  <c r="U62" i="430"/>
  <c r="Q54" i="430"/>
  <c r="W45" i="430"/>
  <c r="O37" i="430"/>
  <c r="U28" i="430"/>
  <c r="W28" i="430" s="1"/>
  <c r="Q234" i="430"/>
  <c r="V212" i="430"/>
  <c r="R193" i="430"/>
  <c r="Q215" i="430"/>
  <c r="Q184" i="430"/>
  <c r="P232" i="430"/>
  <c r="V195" i="430"/>
  <c r="V172" i="430"/>
  <c r="T155" i="430"/>
  <c r="T138" i="430"/>
  <c r="O185" i="430"/>
  <c r="V159" i="430"/>
  <c r="T136" i="430"/>
  <c r="P118" i="430"/>
  <c r="T104" i="430"/>
  <c r="R92" i="430"/>
  <c r="V78" i="430"/>
  <c r="P65" i="430"/>
  <c r="W52" i="430"/>
  <c r="Q39" i="430"/>
  <c r="U25" i="430"/>
  <c r="W25" i="430" s="1"/>
  <c r="P189" i="430"/>
  <c r="P155" i="430"/>
  <c r="R132" i="430"/>
  <c r="P116" i="430"/>
  <c r="O102" i="430"/>
  <c r="T89" i="430"/>
  <c r="V76" i="430"/>
  <c r="T62" i="430"/>
  <c r="R50" i="430"/>
  <c r="Q37" i="430"/>
  <c r="P23" i="430"/>
  <c r="T169" i="430"/>
  <c r="W146" i="430"/>
  <c r="W126" i="430"/>
  <c r="O116" i="430"/>
  <c r="V106" i="430"/>
  <c r="W96" i="430"/>
  <c r="S86" i="430"/>
  <c r="T76" i="430"/>
  <c r="Q67" i="430"/>
  <c r="R57" i="430"/>
  <c r="T47" i="430"/>
  <c r="P37" i="430"/>
  <c r="V27" i="430"/>
  <c r="T202" i="430"/>
  <c r="W170" i="430"/>
  <c r="V153" i="430"/>
  <c r="T134" i="430"/>
  <c r="V121" i="430"/>
  <c r="P112" i="430"/>
  <c r="R102" i="430"/>
  <c r="U91" i="430"/>
  <c r="O82" i="430"/>
  <c r="V72" i="430"/>
  <c r="W62" i="430"/>
  <c r="S52" i="430"/>
  <c r="T42" i="430"/>
  <c r="Q33" i="430"/>
  <c r="V25" i="430"/>
  <c r="S230" i="430"/>
  <c r="O238" i="430"/>
  <c r="W225" i="430"/>
  <c r="Q230" i="430"/>
  <c r="U209" i="430"/>
  <c r="S194" i="430"/>
  <c r="W227" i="430"/>
  <c r="V202" i="430"/>
  <c r="Q180" i="430"/>
  <c r="O169" i="430"/>
  <c r="W157" i="430"/>
  <c r="Q146" i="430"/>
  <c r="O135" i="430"/>
  <c r="W123" i="430"/>
  <c r="R210" i="430"/>
  <c r="S182" i="430"/>
  <c r="P165" i="430"/>
  <c r="Q147" i="430"/>
  <c r="P130" i="430"/>
  <c r="Q116" i="430"/>
  <c r="U104" i="430"/>
  <c r="S93" i="430"/>
  <c r="Q82" i="430"/>
  <c r="U70" i="430"/>
  <c r="Q62" i="430"/>
  <c r="W53" i="430"/>
  <c r="O45" i="430"/>
  <c r="U36" i="430"/>
  <c r="U232" i="430"/>
  <c r="R211" i="430"/>
  <c r="Q192" i="430"/>
  <c r="W211" i="430"/>
  <c r="U183" i="430"/>
  <c r="P225" i="430"/>
  <c r="P192" i="430"/>
  <c r="T171" i="430"/>
  <c r="T154" i="430"/>
  <c r="V136" i="430"/>
  <c r="V183" i="430"/>
  <c r="T158" i="430"/>
  <c r="R134" i="430"/>
  <c r="R117" i="430"/>
  <c r="O104" i="430"/>
  <c r="S90" i="430"/>
  <c r="P78" i="430"/>
  <c r="T64" i="430"/>
  <c r="T51" i="430"/>
  <c r="V38" i="430"/>
  <c r="P25" i="430"/>
  <c r="O25" i="430" s="1"/>
  <c r="Q25" i="430" s="1"/>
  <c r="Q183" i="430"/>
  <c r="W154" i="430"/>
  <c r="P131" i="430"/>
  <c r="W114" i="430"/>
  <c r="V101" i="430"/>
  <c r="S88" i="430"/>
  <c r="R75" i="430"/>
  <c r="O62" i="430"/>
  <c r="T49" i="430"/>
  <c r="P36" i="430"/>
  <c r="R230" i="430"/>
  <c r="P168" i="430"/>
  <c r="V143" i="430"/>
  <c r="P126" i="430"/>
  <c r="V115" i="430"/>
  <c r="P106" i="430"/>
  <c r="R96" i="430"/>
  <c r="U85" i="430"/>
  <c r="O76" i="430"/>
  <c r="V66" i="430"/>
  <c r="W56" i="430"/>
  <c r="S46" i="430"/>
  <c r="T36" i="430"/>
  <c r="R196" i="430"/>
  <c r="Q169" i="430"/>
  <c r="S152" i="430"/>
  <c r="T133" i="430"/>
  <c r="Q121" i="430"/>
  <c r="R111" i="430"/>
  <c r="T101" i="430"/>
  <c r="T37" i="430"/>
  <c r="T50" i="430"/>
  <c r="P64" i="430"/>
  <c r="S76" i="430"/>
  <c r="O90" i="430"/>
  <c r="P107" i="430"/>
  <c r="O128" i="430"/>
  <c r="O162" i="430"/>
  <c r="Q43" i="430"/>
  <c r="S62" i="430"/>
  <c r="V82" i="430"/>
  <c r="U101" i="430"/>
  <c r="P122" i="430"/>
  <c r="S160" i="430"/>
  <c r="T57" i="430"/>
  <c r="P84" i="430"/>
  <c r="V109" i="430"/>
  <c r="T145" i="430"/>
  <c r="V229" i="430"/>
  <c r="V46" i="430"/>
  <c r="T72" i="430"/>
  <c r="T99" i="430"/>
  <c r="T126" i="430"/>
  <c r="R174" i="430"/>
  <c r="V148" i="430"/>
  <c r="O182" i="430"/>
  <c r="O178" i="430"/>
  <c r="W243" i="430"/>
  <c r="Q224" i="430"/>
  <c r="Q46" i="430"/>
  <c r="S63" i="430"/>
  <c r="S83" i="430"/>
  <c r="Q106" i="430"/>
  <c r="O132" i="430"/>
  <c r="S166" i="430"/>
  <c r="Q214" i="430"/>
  <c r="U136" i="430"/>
  <c r="O159" i="430"/>
  <c r="Q182" i="430"/>
  <c r="S233" i="430"/>
  <c r="Q211" i="430"/>
  <c r="V228" i="430"/>
  <c r="S232" i="430"/>
  <c r="U27" i="430"/>
  <c r="S44" i="430"/>
  <c r="O58" i="430"/>
  <c r="R71" i="430"/>
  <c r="U83" i="430"/>
  <c r="O98" i="430"/>
  <c r="R118" i="430"/>
  <c r="P145" i="430"/>
  <c r="U184" i="430"/>
  <c r="P34" i="430"/>
  <c r="P53" i="430"/>
  <c r="R73" i="430"/>
  <c r="T92" i="430"/>
  <c r="W112" i="430"/>
  <c r="T137" i="430"/>
  <c r="P200" i="430"/>
  <c r="Q45" i="430"/>
  <c r="P71" i="430"/>
  <c r="T97" i="430"/>
  <c r="V125" i="430"/>
  <c r="U171" i="430"/>
  <c r="U33" i="430"/>
  <c r="W60" i="430"/>
  <c r="Q87" i="430"/>
  <c r="T112" i="430"/>
  <c r="P151" i="430"/>
  <c r="Q238" i="430"/>
  <c r="O166" i="430"/>
  <c r="U214" i="430"/>
  <c r="T204" i="430"/>
  <c r="R205" i="430"/>
  <c r="S25" i="430"/>
  <c r="R25" i="430" s="1"/>
  <c r="T25" i="430" s="1"/>
  <c r="U42" i="430"/>
  <c r="S59" i="430"/>
  <c r="U78" i="430"/>
  <c r="S101" i="430"/>
  <c r="O124" i="430"/>
  <c r="T159" i="430"/>
  <c r="R202" i="430"/>
  <c r="S131" i="430"/>
  <c r="Q154" i="430"/>
  <c r="O177" i="430"/>
  <c r="W217" i="430"/>
  <c r="W204" i="430"/>
  <c r="P220" i="430"/>
  <c r="U225" i="430"/>
  <c r="T236" i="430"/>
  <c r="U235" i="430"/>
  <c r="R215" i="430"/>
  <c r="T215" i="430"/>
  <c r="W192" i="430"/>
  <c r="P212" i="430"/>
  <c r="O187" i="430"/>
  <c r="S167" i="430"/>
  <c r="S151" i="430"/>
  <c r="S139" i="430"/>
  <c r="U246" i="430"/>
  <c r="R194" i="430"/>
  <c r="V171" i="430"/>
  <c r="P146" i="430"/>
  <c r="O121" i="430"/>
  <c r="O109" i="430"/>
  <c r="W91" i="430"/>
  <c r="W75" i="430"/>
  <c r="S65" i="430"/>
  <c r="U52" i="430"/>
  <c r="Q40" i="430"/>
  <c r="S31" i="430"/>
  <c r="T230" i="430"/>
  <c r="Q200" i="430"/>
  <c r="S225" i="430"/>
  <c r="T181" i="430"/>
  <c r="V207" i="430"/>
  <c r="U177" i="430"/>
  <c r="O152" i="430"/>
  <c r="T209" i="430"/>
  <c r="U167" i="430"/>
  <c r="S132" i="430"/>
  <c r="P110" i="430"/>
  <c r="V95" i="430"/>
  <c r="R76" i="430"/>
  <c r="P57" i="430"/>
  <c r="T43" i="430"/>
  <c r="V23" i="430"/>
  <c r="W164" i="430"/>
  <c r="S140" i="430"/>
  <c r="T113" i="430"/>
  <c r="O94" i="430"/>
  <c r="U79" i="430"/>
  <c r="V60" i="430"/>
  <c r="R42" i="430"/>
  <c r="P28" i="430"/>
  <c r="O28" i="430" s="1"/>
  <c r="Q28" i="430" s="1"/>
  <c r="V165" i="430"/>
  <c r="P132" i="430"/>
  <c r="T119" i="430"/>
  <c r="W104" i="430"/>
  <c r="V90" i="430"/>
  <c r="R80" i="430"/>
  <c r="R65" i="430"/>
  <c r="Q51" i="430"/>
  <c r="W40" i="430"/>
  <c r="P26" i="430"/>
  <c r="O26" i="430" s="1"/>
  <c r="Q26" i="430" s="1"/>
  <c r="T177" i="430"/>
  <c r="W158" i="430"/>
  <c r="T131" i="430"/>
  <c r="P115" i="430"/>
  <c r="Q105" i="430"/>
  <c r="P91" i="430"/>
  <c r="T82" i="430"/>
  <c r="P75" i="430"/>
  <c r="V65" i="430"/>
  <c r="V56" i="430"/>
  <c r="Q49" i="430"/>
  <c r="R39" i="430"/>
  <c r="S28" i="430"/>
  <c r="R28" i="430" s="1"/>
  <c r="T28" i="430" s="1"/>
  <c r="P246" i="430"/>
  <c r="P238" i="430"/>
  <c r="Q231" i="430"/>
  <c r="W224" i="430"/>
  <c r="W240" i="430"/>
  <c r="R234" i="430"/>
  <c r="U234" i="430"/>
  <c r="T224" i="430"/>
  <c r="T216" i="430"/>
  <c r="R233" i="430"/>
  <c r="W220" i="430"/>
  <c r="Q213" i="430"/>
  <c r="W206" i="430"/>
  <c r="S200" i="430"/>
  <c r="O194" i="430"/>
  <c r="U187" i="430"/>
  <c r="V232" i="430"/>
  <c r="S219" i="430"/>
  <c r="P209" i="430"/>
  <c r="R199" i="430"/>
  <c r="U188" i="430"/>
  <c r="O181" i="430"/>
  <c r="V237" i="430"/>
  <c r="W228" i="430"/>
  <c r="W242" i="430"/>
  <c r="T233" i="430"/>
  <c r="P230" i="430"/>
  <c r="R219" i="430"/>
  <c r="Q232" i="430"/>
  <c r="T217" i="430"/>
  <c r="W208" i="430"/>
  <c r="O200" i="430"/>
  <c r="U191" i="430"/>
  <c r="U240" i="430"/>
  <c r="S218" i="430"/>
  <c r="U204" i="430"/>
  <c r="R192" i="430"/>
  <c r="U180" i="430"/>
  <c r="Q174" i="430"/>
  <c r="W167" i="430"/>
  <c r="S161" i="430"/>
  <c r="O155" i="430"/>
  <c r="U148" i="430"/>
  <c r="Q142" i="430"/>
  <c r="W135" i="430"/>
  <c r="S129" i="430"/>
  <c r="O123" i="430"/>
  <c r="U222" i="430"/>
  <c r="T205" i="430"/>
  <c r="T189" i="430"/>
  <c r="R177" i="430"/>
  <c r="T167" i="430"/>
  <c r="P157" i="430"/>
  <c r="V147" i="430"/>
  <c r="P138" i="430"/>
  <c r="R128" i="430"/>
  <c r="W119" i="430"/>
  <c r="S113" i="430"/>
  <c r="O107" i="430"/>
  <c r="U100" i="430"/>
  <c r="Q94" i="430"/>
  <c r="W87" i="430"/>
  <c r="S81" i="430"/>
  <c r="O75" i="430"/>
  <c r="V241" i="430"/>
  <c r="Q229" i="430"/>
  <c r="O240" i="430"/>
  <c r="U236" i="430"/>
  <c r="V219" i="430"/>
  <c r="T226" i="430"/>
  <c r="O212" i="430"/>
  <c r="W200" i="430"/>
  <c r="W188" i="430"/>
  <c r="O224" i="430"/>
  <c r="S205" i="430"/>
  <c r="T187" i="430"/>
  <c r="U176" i="430"/>
  <c r="Q168" i="430"/>
  <c r="S159" i="430"/>
  <c r="O151" i="430"/>
  <c r="U142" i="430"/>
  <c r="W133" i="430"/>
  <c r="S125" i="430"/>
  <c r="Q223" i="430"/>
  <c r="T200" i="430"/>
  <c r="T180" i="430"/>
  <c r="R168" i="430"/>
  <c r="V154" i="430"/>
  <c r="P141" i="430"/>
  <c r="W128" i="430"/>
  <c r="W117" i="430"/>
  <c r="S109" i="430"/>
  <c r="O101" i="430"/>
  <c r="Q92" i="430"/>
  <c r="W83" i="430"/>
  <c r="S75" i="430"/>
  <c r="W67" i="430"/>
  <c r="S61" i="430"/>
  <c r="O55" i="430"/>
  <c r="U48" i="430"/>
  <c r="Q42" i="430"/>
  <c r="W35" i="430"/>
  <c r="S29" i="430"/>
  <c r="O23" i="430"/>
  <c r="Q23" i="430" s="1"/>
  <c r="V225" i="430"/>
  <c r="R209" i="430"/>
  <c r="R195" i="430"/>
  <c r="V226" i="430"/>
  <c r="P203" i="430"/>
  <c r="P182" i="430"/>
  <c r="S237" i="430"/>
  <c r="W205" i="430"/>
  <c r="V182" i="430"/>
  <c r="U169" i="430"/>
  <c r="R157" i="430"/>
  <c r="O144" i="430"/>
  <c r="T228" i="430"/>
  <c r="S180" i="430"/>
  <c r="W162" i="430"/>
  <c r="V145" i="430"/>
  <c r="Q127" i="430"/>
  <c r="R116" i="430"/>
  <c r="U105" i="430"/>
  <c r="O96" i="430"/>
  <c r="V86" i="430"/>
  <c r="W76" i="430"/>
  <c r="S66" i="430"/>
  <c r="T56" i="430"/>
  <c r="Q47" i="430"/>
  <c r="R37" i="430"/>
  <c r="P211" i="430"/>
  <c r="R170" i="430"/>
  <c r="V151" i="430"/>
  <c r="Q135" i="430"/>
  <c r="U119" i="430"/>
  <c r="O110" i="430"/>
  <c r="V100" i="430"/>
  <c r="W90" i="430"/>
  <c r="S80" i="430"/>
  <c r="T70" i="430"/>
  <c r="Q61" i="430"/>
  <c r="R51" i="430"/>
  <c r="T41" i="430"/>
  <c r="P31" i="430"/>
  <c r="O31" i="430" s="1"/>
  <c r="Q31" i="430" s="1"/>
  <c r="R212" i="430"/>
  <c r="R171" i="430"/>
  <c r="P153" i="430"/>
  <c r="P136" i="430"/>
  <c r="T244" i="430"/>
  <c r="U227" i="430"/>
  <c r="Q235" i="430"/>
  <c r="P222" i="430"/>
  <c r="T223" i="430"/>
  <c r="Q207" i="430"/>
  <c r="Q191" i="430"/>
  <c r="P221" i="430"/>
  <c r="S197" i="430"/>
  <c r="Q178" i="430"/>
  <c r="O167" i="430"/>
  <c r="W155" i="430"/>
  <c r="Q144" i="430"/>
  <c r="O133" i="430"/>
  <c r="W245" i="430"/>
  <c r="Q204" i="430"/>
  <c r="Q179" i="430"/>
  <c r="P162" i="430"/>
  <c r="R144" i="430"/>
  <c r="S126" i="430"/>
  <c r="Q114" i="430"/>
  <c r="U102" i="430"/>
  <c r="S91" i="430"/>
  <c r="Q80" i="430"/>
  <c r="O69" i="430"/>
  <c r="U60" i="430"/>
  <c r="Q52" i="430"/>
  <c r="S43" i="430"/>
  <c r="O35" i="430"/>
  <c r="U26" i="430"/>
  <c r="W26" i="430" s="1"/>
  <c r="U228" i="430"/>
  <c r="S207" i="430"/>
  <c r="R189" i="430"/>
  <c r="R206" i="430"/>
  <c r="W180" i="430"/>
  <c r="Q219" i="430"/>
  <c r="T185" i="430"/>
  <c r="O168" i="430"/>
  <c r="R151" i="430"/>
  <c r="O134" i="430"/>
  <c r="R178" i="430"/>
  <c r="O154" i="430"/>
  <c r="S130" i="430"/>
  <c r="S114" i="430"/>
  <c r="P102" i="430"/>
  <c r="O88" i="430"/>
  <c r="T75" i="430"/>
  <c r="V62" i="430"/>
  <c r="T48" i="430"/>
  <c r="R36" i="430"/>
  <c r="V173" i="430"/>
  <c r="T149" i="430"/>
  <c r="V127" i="430"/>
  <c r="U111" i="430"/>
  <c r="R99" i="430"/>
  <c r="O86" i="430"/>
  <c r="S72" i="430"/>
  <c r="P60" i="430"/>
  <c r="T46" i="430"/>
  <c r="T33" i="430"/>
  <c r="P207" i="430"/>
  <c r="S164" i="430"/>
  <c r="R139" i="430"/>
  <c r="P124" i="430"/>
  <c r="P114" i="430"/>
  <c r="R104" i="430"/>
  <c r="U93" i="430"/>
  <c r="O84" i="430"/>
  <c r="V74" i="430"/>
  <c r="W64" i="430"/>
  <c r="S54" i="430"/>
  <c r="T44" i="430"/>
  <c r="Q35" i="430"/>
  <c r="U186" i="430"/>
  <c r="T165" i="430"/>
  <c r="W148" i="430"/>
  <c r="T130" i="430"/>
  <c r="R119" i="430"/>
  <c r="T109" i="430"/>
  <c r="P99" i="430"/>
  <c r="V89" i="430"/>
  <c r="P80" i="430"/>
  <c r="R70" i="430"/>
  <c r="U59" i="430"/>
  <c r="O50" i="430"/>
  <c r="V40" i="430"/>
  <c r="P24" i="430"/>
  <c r="O24" i="430" s="1"/>
  <c r="Q24" i="430" s="1"/>
  <c r="V243" i="430"/>
  <c r="Q227" i="430"/>
  <c r="P233" i="430"/>
  <c r="R221" i="430"/>
  <c r="R222" i="430"/>
  <c r="U205" i="430"/>
  <c r="S190" i="430"/>
  <c r="V220" i="430"/>
  <c r="T195" i="430"/>
  <c r="W177" i="430"/>
  <c r="U166" i="430"/>
  <c r="U154" i="430"/>
  <c r="S143" i="430"/>
  <c r="Q132" i="430"/>
  <c r="O241" i="430"/>
  <c r="S203" i="430"/>
  <c r="V178" i="430"/>
  <c r="W160" i="430"/>
  <c r="T143" i="430"/>
  <c r="U125" i="430"/>
  <c r="O113" i="430"/>
  <c r="W101" i="430"/>
  <c r="U90" i="430"/>
  <c r="O79" i="430"/>
  <c r="U68" i="430"/>
  <c r="Q60" i="430"/>
  <c r="S51" i="430"/>
  <c r="O43" i="430"/>
  <c r="U34" i="430"/>
  <c r="O227" i="430"/>
  <c r="V206" i="430"/>
  <c r="R187" i="430"/>
  <c r="O205" i="430"/>
  <c r="P180" i="430"/>
  <c r="P215" i="430"/>
  <c r="P184" i="430"/>
  <c r="R167" i="430"/>
  <c r="O150" i="430"/>
  <c r="R133" i="430"/>
  <c r="Q177" i="430"/>
  <c r="P152" i="430"/>
  <c r="T129" i="430"/>
  <c r="U113" i="430"/>
  <c r="W100" i="430"/>
  <c r="V87" i="430"/>
  <c r="S74" i="430"/>
  <c r="R61" i="430"/>
  <c r="O48" i="430"/>
  <c r="T35" i="430"/>
  <c r="R244" i="430"/>
  <c r="S172" i="430"/>
  <c r="R148" i="430"/>
  <c r="R126" i="430"/>
  <c r="P111" i="430"/>
  <c r="W98" i="430"/>
  <c r="Q85" i="430"/>
  <c r="U71" i="430"/>
  <c r="R59" i="430"/>
  <c r="V45" i="430"/>
  <c r="S32" i="430"/>
  <c r="R32" i="430" s="1"/>
  <c r="T32" i="430" s="1"/>
  <c r="U202" i="430"/>
  <c r="R162" i="430"/>
  <c r="O138" i="430"/>
  <c r="U123" i="430"/>
  <c r="R113" i="430"/>
  <c r="T103" i="430"/>
  <c r="P93" i="430"/>
  <c r="V83" i="430"/>
  <c r="P74" i="430"/>
  <c r="R64" i="430"/>
  <c r="U53" i="430"/>
  <c r="O44" i="430"/>
  <c r="V34" i="430"/>
  <c r="R185" i="430"/>
  <c r="R164" i="430"/>
  <c r="S146" i="430"/>
  <c r="U129" i="430"/>
  <c r="W118" i="430"/>
  <c r="S108" i="430"/>
  <c r="T98" i="430"/>
  <c r="Q41" i="430"/>
  <c r="R54" i="430"/>
  <c r="T66" i="430"/>
  <c r="V80" i="430"/>
  <c r="T93" i="430"/>
  <c r="V112" i="430"/>
  <c r="V135" i="430"/>
  <c r="P171" i="430"/>
  <c r="R48" i="430"/>
  <c r="V67" i="430"/>
  <c r="T87" i="430"/>
  <c r="Q107" i="430"/>
  <c r="P128" i="430"/>
  <c r="O170" i="430"/>
  <c r="V37" i="430"/>
  <c r="U63" i="430"/>
  <c r="R90" i="430"/>
  <c r="V116" i="430"/>
  <c r="Q157" i="430"/>
  <c r="S26" i="430"/>
  <c r="R26" i="430" s="1"/>
  <c r="T26" i="430" s="1"/>
  <c r="R53" i="430"/>
  <c r="V79" i="430"/>
  <c r="P105" i="430"/>
  <c r="P137" i="430"/>
  <c r="V189" i="430"/>
  <c r="V156" i="430"/>
  <c r="P197" i="430"/>
  <c r="P187" i="430"/>
  <c r="P194" i="430"/>
  <c r="W237" i="430"/>
  <c r="S33" i="430"/>
  <c r="U50" i="430"/>
  <c r="S67" i="430"/>
  <c r="O89" i="430"/>
  <c r="Q112" i="430"/>
  <c r="T140" i="430"/>
  <c r="R176" i="430"/>
  <c r="R236" i="430"/>
  <c r="W141" i="430"/>
  <c r="O165" i="430"/>
  <c r="V193" i="430"/>
  <c r="S188" i="430"/>
  <c r="T219" i="430"/>
  <c r="U244" i="430"/>
  <c r="R241" i="430"/>
  <c r="T34" i="430"/>
  <c r="V48" i="430"/>
  <c r="T61" i="430"/>
  <c r="O74" i="430"/>
  <c r="P88" i="430"/>
  <c r="R103" i="430"/>
  <c r="T122" i="430"/>
  <c r="U155" i="430"/>
  <c r="U206" i="430"/>
  <c r="S38" i="430"/>
  <c r="V58" i="430"/>
  <c r="U77" i="430"/>
  <c r="P98" i="430"/>
  <c r="P117" i="430"/>
  <c r="P148" i="430"/>
  <c r="P52" i="430"/>
  <c r="V77" i="430"/>
  <c r="U103" i="430"/>
  <c r="S136" i="430"/>
  <c r="W197" i="430"/>
  <c r="T40" i="430"/>
  <c r="T67" i="430"/>
  <c r="R93" i="430"/>
  <c r="V119" i="430"/>
  <c r="P163" i="430"/>
  <c r="V140" i="430"/>
  <c r="V174" i="430"/>
  <c r="P241" i="430"/>
  <c r="V218" i="430"/>
  <c r="V214" i="430"/>
  <c r="U46" i="430"/>
  <c r="W63" i="430"/>
  <c r="Q84" i="430"/>
  <c r="U106" i="430"/>
  <c r="P133" i="430"/>
  <c r="W168" i="430"/>
  <c r="W215" i="430"/>
  <c r="O137" i="430"/>
  <c r="Q160" i="430"/>
  <c r="S183" i="430"/>
  <c r="O235" i="430"/>
  <c r="S212" i="430"/>
  <c r="T229" i="430"/>
  <c r="U233" i="430"/>
  <c r="P237" i="430"/>
  <c r="U207" i="430"/>
  <c r="V210" i="430"/>
  <c r="U162" i="430"/>
  <c r="S133" i="430"/>
  <c r="T192" i="430"/>
  <c r="R137" i="430"/>
  <c r="S103" i="430"/>
  <c r="U74" i="430"/>
  <c r="O49" i="430"/>
  <c r="S199" i="430"/>
  <c r="U175" i="430"/>
  <c r="V168" i="430"/>
  <c r="P205" i="430"/>
  <c r="S122" i="430"/>
  <c r="P89" i="430"/>
  <c r="O56" i="430"/>
  <c r="T212" i="430"/>
  <c r="S128" i="430"/>
  <c r="V93" i="430"/>
  <c r="T54" i="430"/>
  <c r="V208" i="430"/>
  <c r="U131" i="430"/>
  <c r="O100" i="430"/>
  <c r="Q75" i="430"/>
  <c r="V50" i="430"/>
  <c r="V222" i="430"/>
  <c r="P150" i="430"/>
  <c r="T114" i="430"/>
  <c r="Q89" i="430"/>
  <c r="P72" i="430"/>
  <c r="P56" i="430"/>
  <c r="S36" i="430"/>
  <c r="N22" i="430"/>
  <c r="P244" i="430"/>
  <c r="U229" i="430"/>
  <c r="Q239" i="430"/>
  <c r="S231" i="430"/>
  <c r="T245" i="430"/>
  <c r="W218" i="430"/>
  <c r="Q205" i="430"/>
  <c r="S192" i="430"/>
  <c r="W229" i="430"/>
  <c r="T206" i="430"/>
  <c r="V186" i="430"/>
  <c r="R235" i="430"/>
  <c r="S240" i="430"/>
  <c r="V227" i="430"/>
  <c r="S227" i="430"/>
  <c r="S206" i="430"/>
  <c r="U189" i="430"/>
  <c r="S215" i="430"/>
  <c r="P188" i="430"/>
  <c r="U172" i="430"/>
  <c r="W159" i="430"/>
  <c r="O147" i="430"/>
  <c r="Q134" i="430"/>
  <c r="Q244" i="430"/>
  <c r="S201" i="430"/>
  <c r="S174" i="430"/>
  <c r="Q155" i="430"/>
  <c r="T135" i="430"/>
  <c r="Q118" i="430"/>
  <c r="S105" i="430"/>
  <c r="U92" i="430"/>
  <c r="W79" i="430"/>
  <c r="T238" i="430"/>
  <c r="Q237" i="430"/>
  <c r="V215" i="430"/>
  <c r="Q209" i="430"/>
  <c r="S186" i="430"/>
  <c r="P201" i="430"/>
  <c r="U174" i="430"/>
  <c r="S157" i="430"/>
  <c r="Q140" i="430"/>
  <c r="S123" i="430"/>
  <c r="S195" i="430"/>
  <c r="O164" i="430"/>
  <c r="V138" i="430"/>
  <c r="W115" i="430"/>
  <c r="U98" i="430"/>
  <c r="W81" i="430"/>
  <c r="Q66" i="430"/>
  <c r="S53" i="430"/>
  <c r="U40" i="430"/>
  <c r="W27" i="430"/>
  <c r="S221" i="430"/>
  <c r="S191" i="430"/>
  <c r="W195" i="430"/>
  <c r="U224" i="430"/>
  <c r="T179" i="430"/>
  <c r="U153" i="430"/>
  <c r="W213" i="430"/>
  <c r="T157" i="430"/>
  <c r="R123" i="430"/>
  <c r="V103" i="430"/>
  <c r="R84" i="430"/>
  <c r="O64" i="430"/>
  <c r="W44" i="430"/>
  <c r="P166" i="430"/>
  <c r="R130" i="430"/>
  <c r="P108" i="430"/>
  <c r="U87" i="430"/>
  <c r="V68" i="430"/>
  <c r="S48" i="430"/>
  <c r="P167" i="430"/>
  <c r="W132" i="430"/>
  <c r="S246" i="430"/>
  <c r="V217" i="430"/>
  <c r="W202" i="430"/>
  <c r="O216" i="430"/>
  <c r="S175" i="430"/>
  <c r="U152" i="430"/>
  <c r="Q130" i="430"/>
  <c r="Q198" i="430"/>
  <c r="T156" i="430"/>
  <c r="V122" i="430"/>
  <c r="W99" i="430"/>
  <c r="O77" i="430"/>
  <c r="U58" i="430"/>
  <c r="S41" i="430"/>
  <c r="R203" i="430"/>
  <c r="P199" i="430"/>
  <c r="T210" i="430"/>
  <c r="V164" i="430"/>
  <c r="Q221" i="430"/>
  <c r="S148" i="430"/>
  <c r="V111" i="430"/>
  <c r="R85" i="430"/>
  <c r="S58" i="430"/>
  <c r="S168" i="430"/>
  <c r="R122" i="430"/>
  <c r="U95" i="430"/>
  <c r="V69" i="430"/>
  <c r="R43" i="430"/>
  <c r="T196" i="430"/>
  <c r="W134" i="430"/>
  <c r="T111" i="430"/>
  <c r="V91" i="430"/>
  <c r="R72" i="430"/>
  <c r="O52" i="430"/>
  <c r="R179" i="430"/>
  <c r="U143" i="430"/>
  <c r="S116" i="430"/>
  <c r="Q97" i="430"/>
  <c r="T77" i="430"/>
  <c r="V57" i="430"/>
  <c r="R38" i="430"/>
  <c r="R239" i="430"/>
  <c r="W239" i="430"/>
  <c r="O217" i="430"/>
  <c r="W186" i="430"/>
  <c r="T190" i="430"/>
  <c r="S163" i="430"/>
  <c r="O141" i="430"/>
  <c r="U226" i="430"/>
  <c r="P173" i="430"/>
  <c r="Q139" i="430"/>
  <c r="U110" i="430"/>
  <c r="S87" i="430"/>
  <c r="U66" i="430"/>
  <c r="S49" i="430"/>
  <c r="Q222" i="430"/>
  <c r="R232" i="430"/>
  <c r="P176" i="430"/>
  <c r="V180" i="430"/>
  <c r="U145" i="430"/>
  <c r="P169" i="430"/>
  <c r="S124" i="430"/>
  <c r="P97" i="430"/>
  <c r="Q71" i="430"/>
  <c r="R45" i="430"/>
  <c r="O213" i="430"/>
  <c r="W142" i="430"/>
  <c r="V108" i="430"/>
  <c r="R82" i="430"/>
  <c r="P55" i="430"/>
  <c r="V29" i="430"/>
  <c r="W156" i="430"/>
  <c r="W120" i="430"/>
  <c r="T100" i="430"/>
  <c r="R81" i="430"/>
  <c r="P61" i="430"/>
  <c r="P42" i="430"/>
  <c r="V236" i="430"/>
  <c r="P160" i="430"/>
  <c r="V126" i="430"/>
  <c r="O106" i="430"/>
  <c r="Q57" i="430"/>
  <c r="P83" i="430"/>
  <c r="T117" i="430"/>
  <c r="V181" i="430"/>
  <c r="T52" i="430"/>
  <c r="O92" i="430"/>
  <c r="P135" i="430"/>
  <c r="V44" i="430"/>
  <c r="S96" i="430"/>
  <c r="V169" i="430"/>
  <c r="R60" i="430"/>
  <c r="O112" i="430"/>
  <c r="T227" i="430"/>
  <c r="P213" i="430"/>
  <c r="V204" i="430"/>
  <c r="W37" i="430"/>
  <c r="Q72" i="430"/>
  <c r="S117" i="430"/>
  <c r="R186" i="430"/>
  <c r="W147" i="430"/>
  <c r="P204" i="430"/>
  <c r="T235" i="430"/>
  <c r="P27" i="430"/>
  <c r="O27" i="430" s="1"/>
  <c r="Q27" i="430" s="1"/>
  <c r="P51" i="430"/>
  <c r="R78" i="430"/>
  <c r="U107" i="430"/>
  <c r="R163" i="430"/>
  <c r="V43" i="430"/>
  <c r="Q83" i="430"/>
  <c r="W122" i="430"/>
  <c r="U31" i="430"/>
  <c r="W31" i="430" s="1"/>
  <c r="V84" i="430"/>
  <c r="O146" i="430"/>
  <c r="V47" i="430"/>
  <c r="R100" i="430"/>
  <c r="P175" i="430"/>
  <c r="R183" i="430"/>
  <c r="P186" i="430"/>
  <c r="W33" i="430"/>
  <c r="Q68" i="430"/>
  <c r="U112" i="430"/>
  <c r="W176" i="430"/>
  <c r="O143" i="430"/>
  <c r="V194" i="430"/>
  <c r="O221" i="430"/>
  <c r="T242" i="430"/>
  <c r="T246" i="430"/>
  <c r="S235" i="430"/>
  <c r="Q201" i="430"/>
  <c r="W199" i="430"/>
  <c r="Q162" i="430"/>
  <c r="U128" i="430"/>
  <c r="O180" i="430"/>
  <c r="W136" i="430"/>
  <c r="Q98" i="430"/>
  <c r="W69" i="430"/>
  <c r="Q48" i="430"/>
  <c r="S23" i="430"/>
  <c r="R23" i="430" s="1"/>
  <c r="T23" i="430" s="1"/>
  <c r="P190" i="430"/>
  <c r="W174" i="430"/>
  <c r="U161" i="430"/>
  <c r="P179" i="430"/>
  <c r="U121" i="430"/>
  <c r="T83" i="430"/>
  <c r="U49" i="430"/>
  <c r="V203" i="430"/>
  <c r="S120" i="430"/>
  <c r="T86" i="430"/>
  <c r="O54" i="430"/>
  <c r="V184" i="430"/>
  <c r="W124" i="430"/>
  <c r="V99" i="430"/>
  <c r="S70" i="430"/>
  <c r="P45" i="430"/>
  <c r="U217" i="430"/>
  <c r="Q141" i="430"/>
  <c r="R110" i="430"/>
  <c r="V88" i="430"/>
  <c r="T69" i="430"/>
  <c r="U51" i="430"/>
  <c r="U35" i="430"/>
  <c r="P242" i="430"/>
  <c r="O228" i="430"/>
  <c r="U237" i="430"/>
  <c r="O229" i="430"/>
  <c r="S241" i="430"/>
  <c r="W216" i="430"/>
  <c r="U203" i="430"/>
  <c r="W190" i="430"/>
  <c r="V224" i="430"/>
  <c r="T203" i="430"/>
  <c r="R184" i="430"/>
  <c r="Q233" i="430"/>
  <c r="S238" i="430"/>
  <c r="P224" i="430"/>
  <c r="O223" i="430"/>
  <c r="S204" i="430"/>
  <c r="Q187" i="430"/>
  <c r="T211" i="430"/>
  <c r="V185" i="430"/>
  <c r="O171" i="430"/>
  <c r="Q158" i="430"/>
  <c r="S145" i="430"/>
  <c r="U132" i="430"/>
  <c r="P239" i="430"/>
  <c r="T197" i="430"/>
  <c r="O172" i="430"/>
  <c r="W152" i="430"/>
  <c r="T132" i="430"/>
  <c r="U116" i="430"/>
  <c r="W103" i="430"/>
  <c r="O91" i="430"/>
  <c r="Q78" i="430"/>
  <c r="W234" i="430"/>
  <c r="V234" i="430"/>
  <c r="R240" i="430"/>
  <c r="O206" i="430"/>
  <c r="V246" i="430"/>
  <c r="U196" i="430"/>
  <c r="Q172" i="430"/>
  <c r="S155" i="430"/>
  <c r="Q138" i="430"/>
  <c r="T243" i="430"/>
  <c r="Q190" i="430"/>
  <c r="R161" i="430"/>
  <c r="S134" i="430"/>
  <c r="W113" i="430"/>
  <c r="U96" i="430"/>
  <c r="S79" i="430"/>
  <c r="U64" i="430"/>
  <c r="W51" i="430"/>
  <c r="O39" i="430"/>
  <c r="U216" i="430"/>
  <c r="V188" i="430"/>
  <c r="R190" i="430"/>
  <c r="U218" i="430"/>
  <c r="O176" i="430"/>
  <c r="V150" i="430"/>
  <c r="W193" i="430"/>
  <c r="T153" i="430"/>
  <c r="T120" i="430"/>
  <c r="R101" i="430"/>
  <c r="P81" i="430"/>
  <c r="P62" i="430"/>
  <c r="U41" i="430"/>
  <c r="L22" i="430"/>
  <c r="T160" i="430"/>
  <c r="P127" i="430"/>
  <c r="T105" i="430"/>
  <c r="V85" i="430"/>
  <c r="R66" i="430"/>
  <c r="O46" i="430"/>
  <c r="U163" i="430"/>
  <c r="O130" i="430"/>
  <c r="O242" i="430"/>
  <c r="Q242" i="430"/>
  <c r="Q199" i="430"/>
  <c r="V209" i="430"/>
  <c r="O173" i="430"/>
  <c r="W149" i="430"/>
  <c r="O127" i="430"/>
  <c r="T191" i="430"/>
  <c r="R153" i="430"/>
  <c r="S119" i="430"/>
  <c r="O97" i="430"/>
  <c r="Q74" i="430"/>
  <c r="Q56" i="430"/>
  <c r="S39" i="430"/>
  <c r="Q246" i="430"/>
  <c r="P198" i="430"/>
  <c r="U192" i="430"/>
  <c r="T201" i="430"/>
  <c r="R159" i="430"/>
  <c r="W203" i="430"/>
  <c r="Q143" i="430"/>
  <c r="R108" i="430"/>
  <c r="U81" i="430"/>
  <c r="V55" i="430"/>
  <c r="R29" i="430"/>
  <c r="T29" i="430" s="1"/>
  <c r="P161" i="430"/>
  <c r="T118" i="430"/>
  <c r="V92" i="430"/>
  <c r="W66" i="430"/>
  <c r="U39" i="430"/>
  <c r="V175" i="430"/>
  <c r="W130" i="430"/>
  <c r="T108" i="430"/>
  <c r="R89" i="430"/>
  <c r="P69" i="430"/>
  <c r="P50" i="430"/>
  <c r="U29" i="430"/>
  <c r="W29" i="430" s="1"/>
  <c r="T174" i="430"/>
  <c r="P139" i="430"/>
  <c r="O114" i="430"/>
  <c r="W94" i="430"/>
  <c r="T74" i="430"/>
  <c r="R55" i="430"/>
  <c r="P35" i="430"/>
  <c r="O234" i="430"/>
  <c r="T232" i="430"/>
  <c r="U213" i="430"/>
  <c r="T237" i="430"/>
  <c r="P185" i="430"/>
  <c r="U160" i="430"/>
  <c r="W137" i="430"/>
  <c r="P219" i="430"/>
  <c r="R169" i="430"/>
  <c r="U133" i="430"/>
  <c r="W107" i="430"/>
  <c r="O85" i="430"/>
  <c r="Q64" i="430"/>
  <c r="S47" i="430"/>
  <c r="U215" i="430"/>
  <c r="U220" i="430"/>
  <c r="U242" i="430"/>
  <c r="R175" i="430"/>
  <c r="O142" i="430"/>
  <c r="P164" i="430"/>
  <c r="O120" i="430"/>
  <c r="V94" i="430"/>
  <c r="R68" i="430"/>
  <c r="P41" i="430"/>
  <c r="V199" i="430"/>
  <c r="V137" i="430"/>
  <c r="S104" i="430"/>
  <c r="T78" i="430"/>
  <c r="V52" i="430"/>
  <c r="R150" i="430"/>
  <c r="U117" i="430"/>
  <c r="V98" i="430"/>
  <c r="S78" i="430"/>
  <c r="Q59" i="430"/>
  <c r="T39" i="430"/>
  <c r="O207" i="430"/>
  <c r="S156" i="430"/>
  <c r="T123" i="430"/>
  <c r="P104" i="430"/>
  <c r="O34" i="430"/>
  <c r="S60" i="430"/>
  <c r="W86" i="430"/>
  <c r="O122" i="430"/>
  <c r="V205" i="430"/>
  <c r="P58" i="430"/>
  <c r="R97" i="430"/>
  <c r="P147" i="430"/>
  <c r="W50" i="430"/>
  <c r="P103" i="430"/>
  <c r="T193" i="430"/>
  <c r="U65" i="430"/>
  <c r="Q119" i="430"/>
  <c r="T139" i="430"/>
  <c r="P235" i="430"/>
  <c r="P214" i="430"/>
  <c r="W41" i="430"/>
  <c r="W77" i="430"/>
  <c r="V123" i="430"/>
  <c r="T199" i="430"/>
  <c r="W153" i="430"/>
  <c r="P217" i="430"/>
  <c r="P218" i="430"/>
  <c r="R31" i="430"/>
  <c r="W54" i="430"/>
  <c r="Q81" i="430"/>
  <c r="Q113" i="430"/>
  <c r="P172" i="430"/>
  <c r="W48" i="430"/>
  <c r="R88" i="430"/>
  <c r="P129" i="430"/>
  <c r="O38" i="430"/>
  <c r="R91" i="430"/>
  <c r="R158" i="430"/>
  <c r="P54" i="430"/>
  <c r="S106" i="430"/>
  <c r="U190" i="430"/>
  <c r="U198" i="430"/>
  <c r="V196" i="430"/>
  <c r="Q38" i="430"/>
  <c r="U72" i="430"/>
  <c r="U118" i="430"/>
  <c r="S187" i="430"/>
  <c r="Q148" i="430"/>
  <c r="R207" i="430"/>
  <c r="Q236" i="430"/>
  <c r="R224" i="430"/>
  <c r="W173" i="430"/>
  <c r="U221" i="430"/>
  <c r="U114" i="430"/>
  <c r="S57" i="430"/>
  <c r="O218" i="430"/>
  <c r="W189" i="430"/>
  <c r="R146" i="430"/>
  <c r="P70" i="430"/>
  <c r="T150" i="430"/>
  <c r="P68" i="430"/>
  <c r="T152" i="430"/>
  <c r="T84" i="430"/>
  <c r="T31" i="430"/>
  <c r="R125" i="430"/>
  <c r="W78" i="430"/>
  <c r="P43" i="430"/>
  <c r="U245" i="430"/>
  <c r="T222" i="430"/>
  <c r="U211" i="430"/>
  <c r="O186" i="430"/>
  <c r="P196" i="430"/>
  <c r="W226" i="430"/>
  <c r="P216" i="430"/>
  <c r="O198" i="430"/>
  <c r="Q202" i="430"/>
  <c r="Q166" i="430"/>
  <c r="U140" i="430"/>
  <c r="Q218" i="430"/>
  <c r="T164" i="430"/>
  <c r="P125" i="430"/>
  <c r="O99" i="430"/>
  <c r="S73" i="430"/>
  <c r="U230" i="430"/>
  <c r="U197" i="430"/>
  <c r="W183" i="430"/>
  <c r="O149" i="430"/>
  <c r="S217" i="430"/>
  <c r="T151" i="430"/>
  <c r="S107" i="430"/>
  <c r="O73" i="430"/>
  <c r="O47" i="430"/>
  <c r="P243" i="430"/>
  <c r="U219" i="430"/>
  <c r="O199" i="430"/>
  <c r="R141" i="430"/>
  <c r="W140" i="430"/>
  <c r="P94" i="430"/>
  <c r="V54" i="430"/>
  <c r="R198" i="430"/>
  <c r="V117" i="430"/>
  <c r="O78" i="430"/>
  <c r="T38" i="430"/>
  <c r="Q149" i="430"/>
  <c r="Q240" i="430"/>
  <c r="O188" i="430"/>
  <c r="Q164" i="430"/>
  <c r="R229" i="430"/>
  <c r="V139" i="430"/>
  <c r="U88" i="430"/>
  <c r="W49" i="430"/>
  <c r="P223" i="430"/>
  <c r="V177" i="430"/>
  <c r="T146" i="430"/>
  <c r="Q125" i="430"/>
  <c r="O72" i="430"/>
  <c r="S216" i="430"/>
  <c r="Q109" i="430"/>
  <c r="S56" i="430"/>
  <c r="P158" i="430"/>
  <c r="P101" i="430"/>
  <c r="U61" i="430"/>
  <c r="R242" i="430"/>
  <c r="R127" i="430"/>
  <c r="R87" i="430"/>
  <c r="P48" i="430"/>
  <c r="Q245" i="430"/>
  <c r="U201" i="430"/>
  <c r="O175" i="430"/>
  <c r="O129" i="430"/>
  <c r="O156" i="430"/>
  <c r="S99" i="430"/>
  <c r="W57" i="430"/>
  <c r="V197" i="430"/>
  <c r="T162" i="430"/>
  <c r="U147" i="430"/>
  <c r="W84" i="430"/>
  <c r="V31" i="430"/>
  <c r="T121" i="430"/>
  <c r="Q69" i="430"/>
  <c r="V187" i="430"/>
  <c r="S110" i="430"/>
  <c r="T71" i="430"/>
  <c r="R142" i="430"/>
  <c r="V96" i="430"/>
  <c r="W70" i="430"/>
  <c r="T144" i="430"/>
  <c r="W72" i="430"/>
  <c r="O197" i="430"/>
  <c r="R124" i="430"/>
  <c r="P86" i="430"/>
  <c r="R165" i="430"/>
  <c r="O95" i="430"/>
  <c r="O125" i="430"/>
  <c r="S196" i="430"/>
  <c r="W38" i="430"/>
  <c r="T90" i="430"/>
  <c r="S102" i="430"/>
  <c r="R58" i="430"/>
  <c r="P234" i="430"/>
  <c r="T128" i="430"/>
  <c r="W178" i="430"/>
  <c r="O51" i="430"/>
  <c r="U141" i="430"/>
  <c r="S165" i="430"/>
  <c r="R246" i="430"/>
  <c r="S244" i="430"/>
  <c r="W184" i="430"/>
  <c r="O145" i="430"/>
  <c r="U86" i="430"/>
  <c r="U194" i="430"/>
  <c r="V102" i="430"/>
  <c r="W106" i="430"/>
  <c r="U109" i="430"/>
  <c r="O60" i="430"/>
  <c r="P96" i="430"/>
  <c r="P245" i="430"/>
  <c r="S229" i="430"/>
  <c r="V216" i="430"/>
  <c r="S243" i="430"/>
  <c r="W231" i="430"/>
  <c r="S153" i="430"/>
  <c r="S185" i="430"/>
  <c r="W111" i="430"/>
  <c r="O226" i="430"/>
  <c r="O220" i="430"/>
  <c r="W131" i="430"/>
  <c r="T124" i="430"/>
  <c r="W59" i="430"/>
  <c r="P206" i="430"/>
  <c r="V166" i="430"/>
  <c r="P113" i="430"/>
  <c r="S34" i="430"/>
  <c r="R98" i="430"/>
  <c r="O201" i="430"/>
  <c r="O219" i="430"/>
  <c r="S141" i="430"/>
  <c r="O111" i="430"/>
  <c r="O33" i="430"/>
  <c r="R181" i="430"/>
  <c r="U97" i="430"/>
  <c r="P144" i="430"/>
  <c r="P82" i="430"/>
  <c r="T161" i="430"/>
  <c r="P67" i="430"/>
  <c r="R217" i="430"/>
  <c r="Q152" i="430"/>
  <c r="W121" i="430"/>
  <c r="O41" i="430"/>
  <c r="P208" i="430"/>
  <c r="V110" i="430"/>
  <c r="Q167" i="430"/>
  <c r="W42" i="430"/>
  <c r="Q91" i="430"/>
  <c r="S178" i="430"/>
  <c r="U43" i="430"/>
  <c r="R33" i="430"/>
  <c r="O70" i="430"/>
  <c r="W150" i="430"/>
  <c r="U54" i="430"/>
  <c r="U170" i="430"/>
  <c r="V64" i="430"/>
  <c r="T63" i="430"/>
  <c r="T110" i="430"/>
  <c r="R149" i="430"/>
  <c r="W89" i="430"/>
  <c r="O190" i="430"/>
  <c r="S228" i="430"/>
  <c r="U185" i="430"/>
  <c r="U150" i="430"/>
  <c r="Q163" i="430"/>
  <c r="O87" i="430"/>
  <c r="W39" i="430"/>
  <c r="O209" i="430"/>
  <c r="V144" i="430"/>
  <c r="R109" i="430"/>
  <c r="W36" i="430"/>
  <c r="R107" i="430"/>
  <c r="S40" i="430"/>
  <c r="V114" i="430"/>
  <c r="T60" i="430"/>
  <c r="Q175" i="430"/>
  <c r="U99" i="430"/>
  <c r="R63" i="430"/>
  <c r="O244" i="430"/>
  <c r="T220" i="430"/>
  <c r="O210" i="430"/>
  <c r="S184" i="430"/>
  <c r="Q194" i="430"/>
  <c r="W246" i="430"/>
  <c r="O243" i="430"/>
  <c r="O196" i="430"/>
  <c r="T198" i="430"/>
  <c r="U164" i="430"/>
  <c r="O139" i="430"/>
  <c r="T213" i="430"/>
  <c r="V162" i="430"/>
  <c r="Q123" i="430"/>
  <c r="S97" i="430"/>
  <c r="W71" i="430"/>
  <c r="R226" i="430"/>
  <c r="W194" i="430"/>
  <c r="S181" i="430"/>
  <c r="U146" i="430"/>
  <c r="S211" i="430"/>
  <c r="O148" i="430"/>
  <c r="O105" i="430"/>
  <c r="O71" i="430"/>
  <c r="S45" i="430"/>
  <c r="V233" i="430"/>
  <c r="V213" i="430"/>
  <c r="T194" i="430"/>
  <c r="U137" i="430"/>
  <c r="U135" i="430"/>
  <c r="T91" i="430"/>
  <c r="R52" i="430"/>
  <c r="W187" i="430"/>
  <c r="R115" i="430"/>
  <c r="P76" i="430"/>
  <c r="V36" i="430"/>
  <c r="Q145" i="430"/>
  <c r="O233" i="430"/>
  <c r="O184" i="430"/>
  <c r="O161" i="430"/>
  <c r="Q220" i="430"/>
  <c r="R136" i="430"/>
  <c r="S85" i="430"/>
  <c r="W47" i="430"/>
  <c r="Q217" i="430"/>
  <c r="O245" i="430"/>
  <c r="V142" i="430"/>
  <c r="P121" i="430"/>
  <c r="W68" i="430"/>
  <c r="U200" i="430"/>
  <c r="R106" i="430"/>
  <c r="Q53" i="430"/>
  <c r="U151" i="430"/>
  <c r="Q99" i="430"/>
  <c r="V59" i="430"/>
  <c r="W209" i="430"/>
  <c r="V124" i="430"/>
  <c r="S84" i="430"/>
  <c r="T45" i="430"/>
  <c r="U241" i="430"/>
  <c r="S198" i="430"/>
  <c r="W171" i="430"/>
  <c r="U126" i="430"/>
  <c r="R152" i="430"/>
  <c r="Q96" i="430"/>
  <c r="W55" i="430"/>
  <c r="S245" i="430"/>
  <c r="O189" i="430"/>
  <c r="V158" i="430"/>
  <c r="P142" i="430"/>
  <c r="T80" i="430"/>
  <c r="O118" i="430"/>
  <c r="T65" i="430"/>
  <c r="T173" i="430"/>
  <c r="O108" i="430"/>
  <c r="T68" i="430"/>
  <c r="P29" i="430"/>
  <c r="O29" i="430" s="1"/>
  <c r="Q29" i="430" s="1"/>
  <c r="W138" i="430"/>
  <c r="P32" i="430"/>
  <c r="V73" i="430"/>
  <c r="R154" i="430"/>
  <c r="P77" i="430"/>
  <c r="S24" i="430"/>
  <c r="R24" i="430" s="1"/>
  <c r="T24" i="430" s="1"/>
  <c r="P134" i="430"/>
  <c r="W92" i="430"/>
  <c r="O174" i="430"/>
  <c r="Q100" i="430"/>
  <c r="U130" i="430"/>
  <c r="O204" i="430"/>
  <c r="V41" i="430"/>
  <c r="R94" i="430"/>
  <c r="V107" i="430"/>
  <c r="S64" i="430"/>
  <c r="S138" i="430"/>
  <c r="T188" i="430"/>
  <c r="S55" i="430"/>
  <c r="S150" i="430"/>
  <c r="S171" i="430"/>
  <c r="Q241" i="430"/>
  <c r="V155" i="430"/>
  <c r="S35" i="430"/>
  <c r="R143" i="430"/>
  <c r="W34" i="430"/>
  <c r="T166" i="430"/>
  <c r="R62" i="430"/>
  <c r="P236" i="430"/>
  <c r="W198" i="430"/>
  <c r="V245" i="430"/>
  <c r="O215" i="430"/>
  <c r="O179" i="430"/>
  <c r="W127" i="430"/>
  <c r="R145" i="430"/>
  <c r="Q86" i="430"/>
  <c r="T221" i="430"/>
  <c r="W165" i="430"/>
  <c r="P178" i="430"/>
  <c r="Q90" i="430"/>
  <c r="Q34" i="430"/>
  <c r="U179" i="430"/>
  <c r="T176" i="430"/>
  <c r="U73" i="430"/>
  <c r="R147" i="430"/>
  <c r="W58" i="430"/>
  <c r="V239" i="430"/>
  <c r="R191" i="430"/>
  <c r="T175" i="430"/>
  <c r="O67" i="430"/>
  <c r="W235" i="430"/>
  <c r="W172" i="430"/>
  <c r="P46" i="430"/>
  <c r="W82" i="430"/>
  <c r="R121" i="430"/>
  <c r="V42" i="430"/>
  <c r="T106" i="430"/>
  <c r="V24" i="430"/>
  <c r="U212" i="430"/>
  <c r="Q196" i="430"/>
  <c r="Q76" i="430"/>
  <c r="R201" i="430"/>
  <c r="R214" i="430"/>
  <c r="U57" i="430"/>
  <c r="T94" i="430"/>
  <c r="V133" i="430"/>
  <c r="V51" i="430"/>
  <c r="U115" i="430"/>
  <c r="V97" i="430"/>
  <c r="R112" i="430"/>
  <c r="P33" i="430"/>
  <c r="W201" i="430"/>
  <c r="P149" i="430"/>
  <c r="U239" i="430"/>
  <c r="V128" i="430"/>
  <c r="V161" i="430"/>
  <c r="P73" i="430"/>
  <c r="P226" i="430"/>
  <c r="V240" i="430"/>
  <c r="S224" i="430"/>
  <c r="R204" i="430"/>
  <c r="R74" i="430"/>
  <c r="O126" i="430"/>
  <c r="T225" i="430"/>
  <c r="O239" i="430"/>
  <c r="W151" i="430"/>
  <c r="Q110" i="430"/>
  <c r="T214" i="430"/>
  <c r="Q122" i="430"/>
  <c r="P202" i="430"/>
  <c r="Q111" i="430"/>
  <c r="P95" i="430"/>
  <c r="O214" i="430"/>
  <c r="Q108" i="430"/>
  <c r="V176" i="430"/>
  <c r="R138" i="430"/>
  <c r="T79" i="430"/>
  <c r="Q65" i="430"/>
  <c r="S149" i="430"/>
  <c r="U38" i="430"/>
  <c r="T107" i="430"/>
  <c r="P39" i="430"/>
  <c r="Q173" i="430"/>
  <c r="U37" i="430"/>
  <c r="Q161" i="430"/>
  <c r="Q176" i="430"/>
  <c r="O68" i="430"/>
  <c r="O158" i="430"/>
  <c r="W196" i="430"/>
  <c r="V244" i="430"/>
  <c r="O61" i="430"/>
  <c r="V70" i="430"/>
  <c r="P90" i="430"/>
  <c r="R46" i="430"/>
  <c r="S234" i="430"/>
  <c r="Q226" i="430"/>
  <c r="O246" i="430"/>
  <c r="Q58" i="430"/>
  <c r="O32" i="430"/>
  <c r="Q32" i="430" s="1"/>
  <c r="U138" i="430"/>
  <c r="Q95" i="430"/>
  <c r="V157" i="430"/>
  <c r="V200" i="430"/>
  <c r="W88" i="430"/>
  <c r="Q77" i="430"/>
  <c r="U67" i="430"/>
  <c r="S95" i="430"/>
  <c r="S179" i="430"/>
  <c r="S162" i="430"/>
  <c r="R243" i="430"/>
  <c r="S142" i="430"/>
  <c r="U173" i="430"/>
  <c r="S170" i="430"/>
  <c r="V235" i="430"/>
  <c r="O222" i="430"/>
  <c r="S118" i="430"/>
  <c r="W207" i="430"/>
  <c r="W73" i="430"/>
  <c r="P92" i="430"/>
  <c r="W102" i="430"/>
  <c r="S158" i="430"/>
  <c r="O80" i="430"/>
  <c r="U120" i="430"/>
  <c r="R155" i="430"/>
  <c r="S154" i="430"/>
  <c r="V81" i="430"/>
  <c r="Q197" i="430"/>
  <c r="W212" i="430"/>
  <c r="Q126" i="430"/>
  <c r="U84" i="430"/>
  <c r="W163" i="430"/>
  <c r="Q88" i="430"/>
  <c r="P177" i="430"/>
  <c r="V71" i="430"/>
  <c r="U55" i="430"/>
  <c r="Q186" i="430"/>
  <c r="O65" i="430"/>
  <c r="Q165" i="430"/>
  <c r="P79" i="430"/>
  <c r="R40" i="430"/>
  <c r="Q188" i="430"/>
  <c r="R197" i="430"/>
  <c r="Q55" i="430"/>
  <c r="V129" i="430"/>
  <c r="V113" i="430"/>
  <c r="T116" i="430"/>
  <c r="Q216" i="430"/>
  <c r="Q225" i="430"/>
  <c r="R172" i="430"/>
  <c r="V238" i="430"/>
  <c r="S213" i="430"/>
  <c r="U181" i="430"/>
  <c r="W129" i="430"/>
  <c r="T163" i="430"/>
  <c r="P195" i="430"/>
  <c r="U30" i="430"/>
  <c r="W30" i="430" s="1"/>
  <c r="R27" i="430"/>
  <c r="T27" i="430" s="1"/>
  <c r="T239" i="430"/>
  <c r="O119" i="430"/>
  <c r="U159" i="430"/>
  <c r="R47" i="430"/>
  <c r="O59" i="430"/>
  <c r="Q117" i="430"/>
  <c r="W219" i="430"/>
  <c r="V35" i="430"/>
  <c r="T241" i="430"/>
  <c r="S177" i="430"/>
  <c r="R218" i="430"/>
  <c r="U32" i="430"/>
  <c r="W32" i="430" s="1"/>
  <c r="P143" i="430"/>
  <c r="V170" i="430"/>
  <c r="S42" i="430"/>
  <c r="V104" i="430"/>
  <c r="O191" i="430"/>
  <c r="R49" i="430"/>
  <c r="O40" i="430"/>
  <c r="Q137" i="430"/>
  <c r="W125" i="430"/>
  <c r="X22" i="452"/>
  <c r="X19" i="452"/>
  <c r="BL15" i="447"/>
  <c r="Q17" i="449"/>
  <c r="O17" i="449"/>
  <c r="AO21" i="447"/>
  <c r="AB11" i="447"/>
  <c r="AO17" i="447"/>
  <c r="AQ22" i="447"/>
  <c r="AP21" i="447"/>
  <c r="AV17" i="444"/>
  <c r="Z19" i="450"/>
  <c r="BU15" i="445"/>
  <c r="BY17" i="445"/>
  <c r="BW15" i="445"/>
  <c r="BW11" i="445"/>
  <c r="BU14" i="445"/>
  <c r="BW13" i="445"/>
  <c r="BV13" i="445"/>
  <c r="BV15" i="445"/>
  <c r="BU11" i="445"/>
  <c r="BW14" i="445"/>
  <c r="BW12" i="445"/>
  <c r="BV14" i="445"/>
  <c r="BV11" i="445"/>
  <c r="BV12" i="445"/>
  <c r="BU12" i="445"/>
  <c r="BU13" i="445"/>
  <c r="AV21" i="446"/>
  <c r="BW13" i="447"/>
  <c r="BV13" i="447"/>
  <c r="BV14" i="447"/>
  <c r="BU14" i="447"/>
  <c r="BV12" i="447"/>
  <c r="BW12" i="447"/>
  <c r="BW14" i="447"/>
  <c r="BV15" i="447"/>
  <c r="BW15" i="447"/>
  <c r="BU11" i="447"/>
  <c r="BU13" i="447"/>
  <c r="BV11" i="447"/>
  <c r="BU12" i="447"/>
  <c r="BU15" i="447"/>
  <c r="BW11" i="447"/>
  <c r="BR16" i="446"/>
  <c r="T18" i="446"/>
  <c r="R18" i="446"/>
  <c r="X22" i="399"/>
  <c r="Z19" i="454"/>
  <c r="Z22" i="454"/>
  <c r="Y19" i="451"/>
  <c r="Y22" i="451"/>
  <c r="Y22" i="454"/>
  <c r="Y19" i="454"/>
  <c r="AA22" i="450"/>
  <c r="AA19" i="450"/>
  <c r="Z19" i="451"/>
  <c r="BL16" i="445"/>
  <c r="BL15" i="445"/>
  <c r="AA19" i="453"/>
  <c r="AA22" i="453"/>
  <c r="AT17" i="447"/>
  <c r="AS17" i="447"/>
  <c r="AU17" i="447"/>
  <c r="AU21" i="447"/>
  <c r="BO16" i="445"/>
  <c r="BO15" i="445"/>
  <c r="BO18" i="445"/>
  <c r="BQ18" i="445"/>
  <c r="BD18" i="445"/>
  <c r="BB18" i="445"/>
  <c r="AM17" i="444"/>
  <c r="AL17" i="444"/>
  <c r="AO21" i="444"/>
  <c r="AO17" i="444"/>
  <c r="AB11" i="444"/>
  <c r="AU17" i="444"/>
  <c r="AU21" i="444"/>
  <c r="BL16" i="447"/>
  <c r="AO21" i="446"/>
  <c r="AI17" i="446"/>
  <c r="AJ17" i="446"/>
  <c r="BO15" i="444"/>
  <c r="BO16" i="444"/>
  <c r="AI17" i="445"/>
  <c r="BY16" i="447"/>
  <c r="BY17" i="447" s="1"/>
  <c r="BY15" i="447"/>
  <c r="X19" i="448"/>
  <c r="X22" i="448"/>
  <c r="AS21" i="443"/>
  <c r="AU17" i="443"/>
  <c r="AU21" i="443"/>
  <c r="AP21" i="443"/>
  <c r="AQ22" i="443"/>
  <c r="AA22" i="399"/>
  <c r="AV21" i="447"/>
  <c r="Y22" i="399"/>
  <c r="BD18" i="446"/>
  <c r="BB18" i="446"/>
  <c r="BO18" i="446"/>
  <c r="BQ18" i="446"/>
  <c r="AB12" i="447"/>
  <c r="AP21" i="342"/>
  <c r="AQ25" i="342"/>
  <c r="AI21" i="443"/>
  <c r="Y22" i="430"/>
  <c r="Y19" i="430"/>
  <c r="AO17" i="342"/>
  <c r="M71" i="399" l="1"/>
  <c r="M89" i="399"/>
  <c r="V22" i="452"/>
  <c r="V14" i="452"/>
  <c r="P22" i="452"/>
  <c r="P14" i="454"/>
  <c r="S22" i="449"/>
  <c r="V22" i="449"/>
  <c r="P22" i="449"/>
  <c r="S14" i="449"/>
  <c r="S15" i="449"/>
  <c r="S22" i="452"/>
  <c r="S14" i="452"/>
  <c r="P15" i="452"/>
  <c r="V15" i="452"/>
  <c r="P15" i="454"/>
  <c r="S15" i="454"/>
  <c r="V22" i="454"/>
  <c r="S22" i="454"/>
  <c r="P22" i="454"/>
  <c r="V14" i="454"/>
  <c r="V15" i="449"/>
  <c r="V14" i="449"/>
  <c r="P15" i="449"/>
  <c r="P14" i="449"/>
  <c r="L247" i="450"/>
  <c r="M134" i="399"/>
  <c r="M68" i="399"/>
  <c r="M231" i="399"/>
  <c r="M107" i="399"/>
  <c r="M124" i="399"/>
  <c r="M123" i="399"/>
  <c r="M87" i="399"/>
  <c r="M30" i="399"/>
  <c r="M220" i="399"/>
  <c r="M245" i="399"/>
  <c r="M130" i="399"/>
  <c r="M205" i="399"/>
  <c r="M60" i="399"/>
  <c r="M181" i="399"/>
  <c r="M105" i="399"/>
  <c r="M234" i="399"/>
  <c r="M99" i="399"/>
  <c r="M225" i="399"/>
  <c r="M206" i="399"/>
  <c r="M70" i="399"/>
  <c r="M166" i="399"/>
  <c r="M80" i="399"/>
  <c r="M197" i="399"/>
  <c r="M165" i="399"/>
  <c r="M104" i="399"/>
  <c r="M41" i="399"/>
  <c r="M55" i="399"/>
  <c r="M43" i="399"/>
  <c r="M62" i="399"/>
  <c r="M187" i="399"/>
  <c r="M155" i="399"/>
  <c r="M37" i="399"/>
  <c r="M56" i="399"/>
  <c r="M24" i="399"/>
  <c r="M167" i="399"/>
  <c r="M72" i="399"/>
  <c r="M125" i="399"/>
  <c r="M180" i="399"/>
  <c r="M217" i="399"/>
  <c r="M214" i="399"/>
  <c r="M174" i="399"/>
  <c r="M108" i="399"/>
  <c r="M49" i="399"/>
  <c r="M36" i="399"/>
  <c r="M59" i="399"/>
  <c r="M194" i="399"/>
  <c r="M91" i="399"/>
  <c r="M235" i="399"/>
  <c r="M148" i="399"/>
  <c r="M208" i="399"/>
  <c r="M57" i="399"/>
  <c r="M40" i="399"/>
  <c r="M33" i="399"/>
  <c r="M150" i="399"/>
  <c r="M183" i="399"/>
  <c r="M119" i="399"/>
  <c r="M200" i="399"/>
  <c r="M223" i="399"/>
  <c r="M93" i="399"/>
  <c r="M95" i="399"/>
  <c r="M213" i="399"/>
  <c r="M159" i="399"/>
  <c r="M161" i="399"/>
  <c r="M175" i="399"/>
  <c r="M151" i="399"/>
  <c r="M73" i="399"/>
  <c r="M86" i="399"/>
  <c r="M85" i="399"/>
  <c r="M193" i="399"/>
  <c r="M198" i="399"/>
  <c r="M111" i="399"/>
  <c r="M84" i="399"/>
  <c r="M81" i="399"/>
  <c r="M127" i="399"/>
  <c r="M202" i="399"/>
  <c r="M195" i="399"/>
  <c r="M191" i="399"/>
  <c r="M147" i="399"/>
  <c r="M156" i="399"/>
  <c r="M160" i="399"/>
  <c r="M115" i="399"/>
  <c r="M240" i="399"/>
  <c r="M229" i="399"/>
  <c r="M158" i="399"/>
  <c r="P14" i="452"/>
  <c r="M121" i="399"/>
  <c r="M221" i="399"/>
  <c r="M79" i="399"/>
  <c r="M117" i="399"/>
  <c r="M103" i="399"/>
  <c r="M29" i="399"/>
  <c r="M243" i="399"/>
  <c r="M52" i="399"/>
  <c r="M65" i="399"/>
  <c r="M242" i="399"/>
  <c r="M210" i="399"/>
  <c r="M224" i="399"/>
  <c r="M149" i="399"/>
  <c r="M133" i="399"/>
  <c r="M189" i="399"/>
  <c r="M128" i="399"/>
  <c r="M51" i="399"/>
  <c r="M135" i="399"/>
  <c r="M48" i="399"/>
  <c r="M118" i="399"/>
  <c r="M42" i="399"/>
  <c r="M45" i="399"/>
  <c r="M232" i="399"/>
  <c r="M201" i="399"/>
  <c r="M67" i="399"/>
  <c r="M177" i="399"/>
  <c r="M77" i="399"/>
  <c r="M145" i="399"/>
  <c r="S14" i="454"/>
  <c r="M26" i="399"/>
  <c r="M230" i="399"/>
  <c r="M190" i="399"/>
  <c r="M50" i="399"/>
  <c r="M76" i="399"/>
  <c r="M83" i="399"/>
  <c r="M237" i="399"/>
  <c r="M32" i="399"/>
  <c r="M114" i="399"/>
  <c r="M88" i="399"/>
  <c r="M106" i="399"/>
  <c r="M97" i="399"/>
  <c r="M142" i="399"/>
  <c r="M238" i="399"/>
  <c r="M25" i="399"/>
  <c r="M61" i="399"/>
  <c r="M192" i="399"/>
  <c r="M226" i="399"/>
  <c r="M144" i="399"/>
  <c r="M109" i="399"/>
  <c r="M140" i="399"/>
  <c r="M179" i="399"/>
  <c r="M23" i="399"/>
  <c r="M227" i="399"/>
  <c r="M212" i="399"/>
  <c r="M58" i="399"/>
  <c r="M112" i="399"/>
  <c r="M38" i="399"/>
  <c r="S15" i="452"/>
  <c r="V15" i="454"/>
  <c r="M100" i="399"/>
  <c r="M188" i="399"/>
  <c r="M74" i="399"/>
  <c r="M164" i="399"/>
  <c r="M241" i="399"/>
  <c r="M171" i="399"/>
  <c r="M110" i="399"/>
  <c r="M233" i="399"/>
  <c r="M162" i="399"/>
  <c r="M204" i="399"/>
  <c r="M98" i="399"/>
  <c r="M96" i="399"/>
  <c r="M94" i="399"/>
  <c r="M53" i="399"/>
  <c r="M222" i="399"/>
  <c r="M173" i="399"/>
  <c r="M184" i="399"/>
  <c r="M228" i="399"/>
  <c r="M146" i="399"/>
  <c r="M47" i="399"/>
  <c r="M28" i="399"/>
  <c r="M211" i="399"/>
  <c r="M152" i="399"/>
  <c r="M44" i="399"/>
  <c r="M90" i="399"/>
  <c r="M244" i="399"/>
  <c r="M69" i="399"/>
  <c r="M153" i="399"/>
  <c r="M163" i="399"/>
  <c r="M75" i="399"/>
  <c r="M126" i="399"/>
  <c r="M138" i="399"/>
  <c r="M141" i="399"/>
  <c r="M172" i="399"/>
  <c r="M239" i="399"/>
  <c r="M136" i="399"/>
  <c r="M196" i="399"/>
  <c r="M102" i="399"/>
  <c r="M199" i="399"/>
  <c r="M215" i="399"/>
  <c r="M178" i="399"/>
  <c r="M154" i="399"/>
  <c r="M92" i="399"/>
  <c r="M131" i="399"/>
  <c r="M169" i="399"/>
  <c r="M168" i="399"/>
  <c r="M219" i="399"/>
  <c r="M54" i="399"/>
  <c r="M203" i="399"/>
  <c r="M143" i="399"/>
  <c r="M101" i="399"/>
  <c r="M182" i="399"/>
  <c r="M34" i="399"/>
  <c r="M39" i="399"/>
  <c r="M137" i="399"/>
  <c r="M247" i="450"/>
  <c r="M14" i="450" s="1"/>
  <c r="S22" i="399"/>
  <c r="V22" i="399"/>
  <c r="P22" i="399"/>
  <c r="BV143" i="447"/>
  <c r="BW138" i="447"/>
  <c r="BU146" i="447"/>
  <c r="BV141" i="447"/>
  <c r="BW133" i="447"/>
  <c r="BU127" i="447"/>
  <c r="BV122" i="447"/>
  <c r="BW117" i="447"/>
  <c r="BU134" i="447"/>
  <c r="BV129" i="447"/>
  <c r="BW122" i="447"/>
  <c r="BW132" i="447"/>
  <c r="BU122" i="447"/>
  <c r="BU116" i="447"/>
  <c r="BU135" i="447"/>
  <c r="BW123" i="447"/>
  <c r="BV116" i="447"/>
  <c r="BW110" i="447"/>
  <c r="BU104" i="447"/>
  <c r="BV99" i="447"/>
  <c r="BW143" i="447"/>
  <c r="BU130" i="447"/>
  <c r="BW111" i="447"/>
  <c r="BW104" i="447"/>
  <c r="BW97" i="447"/>
  <c r="BU91" i="447"/>
  <c r="BU143" i="447"/>
  <c r="BW119" i="447"/>
  <c r="BW107" i="447"/>
  <c r="BV96" i="447"/>
  <c r="BU90" i="447"/>
  <c r="BV83" i="447"/>
  <c r="BW78" i="447"/>
  <c r="BU72" i="447"/>
  <c r="BV67" i="447"/>
  <c r="BW62" i="447"/>
  <c r="BU56" i="447"/>
  <c r="BV51" i="447"/>
  <c r="BV112" i="447"/>
  <c r="BW101" i="447"/>
  <c r="BV91" i="447"/>
  <c r="BV82" i="447"/>
  <c r="BW75" i="447"/>
  <c r="BW68" i="447"/>
  <c r="BW61" i="447"/>
  <c r="BU53" i="447"/>
  <c r="BU48" i="447"/>
  <c r="BV43" i="447"/>
  <c r="BW38" i="447"/>
  <c r="BU32" i="447"/>
  <c r="BU103" i="447"/>
  <c r="BU89" i="447"/>
  <c r="BU78" i="447"/>
  <c r="BU73" i="447"/>
  <c r="BV62" i="447"/>
  <c r="BV54" i="447"/>
  <c r="BV48" i="447"/>
  <c r="BV42" i="447"/>
  <c r="BW35" i="447"/>
  <c r="BW28" i="447"/>
  <c r="BU22" i="447"/>
  <c r="BI13" i="447"/>
  <c r="BW115" i="447"/>
  <c r="BU93" i="447"/>
  <c r="BV78" i="447"/>
  <c r="BU65" i="447"/>
  <c r="BU47" i="447"/>
  <c r="BU34" i="447"/>
  <c r="BU24" i="447"/>
  <c r="BI15" i="447"/>
  <c r="BV110" i="447"/>
  <c r="BV85" i="447"/>
  <c r="BV70" i="447"/>
  <c r="BW53" i="447"/>
  <c r="BV36" i="447"/>
  <c r="BU28" i="447"/>
  <c r="BK15" i="447"/>
  <c r="BW130" i="447"/>
  <c r="BW103" i="447"/>
  <c r="BU74" i="447"/>
  <c r="BW47" i="447"/>
  <c r="BV30" i="447"/>
  <c r="BW26" i="447"/>
  <c r="BV61" i="447"/>
  <c r="BV27" i="447"/>
  <c r="BW94" i="447"/>
  <c r="BW43" i="447"/>
  <c r="BU107" i="447"/>
  <c r="BV84" i="447"/>
  <c r="BW69" i="447"/>
  <c r="BW45" i="447"/>
  <c r="BV37" i="447"/>
  <c r="BW30" i="447"/>
  <c r="BV105" i="447"/>
  <c r="BW79" i="447"/>
  <c r="BV53" i="447"/>
  <c r="BW27" i="447"/>
  <c r="BW142" i="447"/>
  <c r="BU136" i="447"/>
  <c r="BU145" i="447"/>
  <c r="BU139" i="447"/>
  <c r="BU131" i="447"/>
  <c r="BV126" i="447"/>
  <c r="BW121" i="447"/>
  <c r="BV145" i="447"/>
  <c r="BU133" i="447"/>
  <c r="BV128" i="447"/>
  <c r="BV146" i="447"/>
  <c r="BW127" i="447"/>
  <c r="BV121" i="447"/>
  <c r="BU115" i="447"/>
  <c r="BV132" i="447"/>
  <c r="BU121" i="447"/>
  <c r="BU114" i="447"/>
  <c r="BU108" i="447"/>
  <c r="BV103" i="447"/>
  <c r="BW98" i="447"/>
  <c r="BU142" i="447"/>
  <c r="BV125" i="447"/>
  <c r="BV108" i="447"/>
  <c r="BV102" i="447"/>
  <c r="BU95" i="447"/>
  <c r="BV90" i="447"/>
  <c r="BU141" i="447"/>
  <c r="BV117" i="447"/>
  <c r="BW105" i="447"/>
  <c r="BW95" i="447"/>
  <c r="BW88" i="447"/>
  <c r="BW82" i="447"/>
  <c r="BU76" i="447"/>
  <c r="BV71" i="447"/>
  <c r="BW66" i="447"/>
  <c r="BU60" i="447"/>
  <c r="BV55" i="447"/>
  <c r="BW50" i="447"/>
  <c r="BU111" i="447"/>
  <c r="BV98" i="447"/>
  <c r="BU86" i="447"/>
  <c r="BV81" i="447"/>
  <c r="BV72" i="447"/>
  <c r="BV66" i="447"/>
  <c r="BW59" i="447"/>
  <c r="BW52" i="447"/>
  <c r="BV47" i="447"/>
  <c r="BW42" i="447"/>
  <c r="BU36" i="447"/>
  <c r="BW116" i="447"/>
  <c r="BU97" i="447"/>
  <c r="BU88" i="447"/>
  <c r="BV76" i="447"/>
  <c r="BW72" i="447"/>
  <c r="BU61" i="447"/>
  <c r="BV52" i="447"/>
  <c r="BU46" i="447"/>
  <c r="BV41" i="447"/>
  <c r="BV32" i="447"/>
  <c r="BU26" i="447"/>
  <c r="BJ16" i="447"/>
  <c r="BW140" i="447"/>
  <c r="BU113" i="447"/>
  <c r="BW91" i="447"/>
  <c r="BV77" i="447"/>
  <c r="BW63" i="447"/>
  <c r="BV45" i="447"/>
  <c r="BW31" i="447"/>
  <c r="BU23" i="447"/>
  <c r="BK12" i="447"/>
  <c r="BV100" i="447"/>
  <c r="BU81" i="447"/>
  <c r="BU59" i="447"/>
  <c r="BU51" i="447"/>
  <c r="BU35" i="447"/>
  <c r="BW25" i="447"/>
  <c r="BI14" i="447"/>
  <c r="BU124" i="447"/>
  <c r="BU92" i="447"/>
  <c r="BV68" i="447"/>
  <c r="BV46" i="447"/>
  <c r="BU29" i="447"/>
  <c r="BK14" i="447"/>
  <c r="BU57" i="447"/>
  <c r="BI12" i="447"/>
  <c r="BU82" i="447"/>
  <c r="BV33" i="447"/>
  <c r="BV106" i="447"/>
  <c r="BW83" i="447"/>
  <c r="BW64" i="447"/>
  <c r="BU43" i="447"/>
  <c r="BV34" i="447"/>
  <c r="BV23" i="447"/>
  <c r="BV89" i="447"/>
  <c r="BV69" i="447"/>
  <c r="BU38" i="447"/>
  <c r="BU25" i="447"/>
  <c r="BU144" i="447"/>
  <c r="BW134" i="447"/>
  <c r="BW135" i="447"/>
  <c r="BU123" i="447"/>
  <c r="BV140" i="447"/>
  <c r="BW124" i="447"/>
  <c r="BV123" i="447"/>
  <c r="BU138" i="447"/>
  <c r="BU118" i="447"/>
  <c r="BW106" i="447"/>
  <c r="BV144" i="447"/>
  <c r="BW113" i="447"/>
  <c r="BU99" i="447"/>
  <c r="BU87" i="447"/>
  <c r="BU110" i="447"/>
  <c r="BV92" i="447"/>
  <c r="BV79" i="447"/>
  <c r="BU68" i="447"/>
  <c r="BW58" i="447"/>
  <c r="BV134" i="447"/>
  <c r="BW92" i="447"/>
  <c r="BW77" i="447"/>
  <c r="BU63" i="447"/>
  <c r="BV49" i="447"/>
  <c r="BV39" i="447"/>
  <c r="BV109" i="447"/>
  <c r="BW80" i="447"/>
  <c r="BU66" i="447"/>
  <c r="BU49" i="447"/>
  <c r="BW37" i="447"/>
  <c r="BW24" i="447"/>
  <c r="BW128" i="447"/>
  <c r="BW81" i="447"/>
  <c r="BW56" i="447"/>
  <c r="BV26" i="447"/>
  <c r="BW112" i="447"/>
  <c r="BU71" i="447"/>
  <c r="BU41" i="447"/>
  <c r="BI16" i="447"/>
  <c r="BV104" i="447"/>
  <c r="BW55" i="447"/>
  <c r="BU27" i="447"/>
  <c r="BW40" i="447"/>
  <c r="BV44" i="447"/>
  <c r="BW90" i="447"/>
  <c r="BV60" i="447"/>
  <c r="BV31" i="447"/>
  <c r="BV80" i="447"/>
  <c r="BU31" i="447"/>
  <c r="BU140" i="447"/>
  <c r="BW144" i="447"/>
  <c r="BV130" i="447"/>
  <c r="BU119" i="447"/>
  <c r="BU132" i="447"/>
  <c r="BW139" i="447"/>
  <c r="BV119" i="447"/>
  <c r="BV127" i="447"/>
  <c r="BU112" i="447"/>
  <c r="BW102" i="447"/>
  <c r="BU137" i="447"/>
  <c r="BU106" i="447"/>
  <c r="BV94" i="447"/>
  <c r="BV137" i="447"/>
  <c r="BW100" i="447"/>
  <c r="BW86" i="447"/>
  <c r="BV75" i="447"/>
  <c r="BU64" i="447"/>
  <c r="BW54" i="447"/>
  <c r="BW109" i="447"/>
  <c r="BU85" i="447"/>
  <c r="BU70" i="447"/>
  <c r="BV56" i="447"/>
  <c r="BW46" i="447"/>
  <c r="BV35" i="447"/>
  <c r="BW96" i="447"/>
  <c r="BU75" i="447"/>
  <c r="BW60" i="447"/>
  <c r="BU45" i="447"/>
  <c r="BU30" i="447"/>
  <c r="BJ15" i="447"/>
  <c r="BU101" i="447"/>
  <c r="BW71" i="447"/>
  <c r="BW41" i="447"/>
  <c r="BW22" i="447"/>
  <c r="BW99" i="447"/>
  <c r="BV58" i="447"/>
  <c r="BW33" i="447"/>
  <c r="BJ13" i="447"/>
  <c r="BW87" i="447"/>
  <c r="BW39" i="447"/>
  <c r="BK13" i="447"/>
  <c r="BU129" i="447"/>
  <c r="BV124" i="447"/>
  <c r="BU77" i="447"/>
  <c r="BU42" i="447"/>
  <c r="BV22" i="447"/>
  <c r="BV64" i="447"/>
  <c r="BV24" i="447"/>
  <c r="BV139" i="447"/>
  <c r="BW129" i="447"/>
  <c r="BW131" i="447"/>
  <c r="BU117" i="447"/>
  <c r="BV111" i="447"/>
  <c r="BV133" i="447"/>
  <c r="BW93" i="447"/>
  <c r="BU98" i="447"/>
  <c r="BW74" i="447"/>
  <c r="BU52" i="447"/>
  <c r="BW84" i="447"/>
  <c r="BU54" i="447"/>
  <c r="BW34" i="447"/>
  <c r="BV74" i="447"/>
  <c r="BW44" i="447"/>
  <c r="BJ14" i="447"/>
  <c r="BW67" i="447"/>
  <c r="BK16" i="447"/>
  <c r="BU55" i="447"/>
  <c r="BV131" i="447"/>
  <c r="BW36" i="447"/>
  <c r="BV113" i="447"/>
  <c r="BW76" i="447"/>
  <c r="BU120" i="447"/>
  <c r="BJ12" i="447"/>
  <c r="BV135" i="447"/>
  <c r="BW125" i="447"/>
  <c r="BU126" i="447"/>
  <c r="BV114" i="447"/>
  <c r="BV107" i="447"/>
  <c r="BV120" i="447"/>
  <c r="BW89" i="447"/>
  <c r="BV93" i="447"/>
  <c r="BW70" i="447"/>
  <c r="BW145" i="447"/>
  <c r="BU79" i="447"/>
  <c r="BV50" i="447"/>
  <c r="BV115" i="447"/>
  <c r="BU67" i="447"/>
  <c r="BU39" i="447"/>
  <c r="BV138" i="447"/>
  <c r="BU58" i="447"/>
  <c r="BV136" i="447"/>
  <c r="BU50" i="447"/>
  <c r="BW118" i="447"/>
  <c r="BV28" i="447"/>
  <c r="BW48" i="447"/>
  <c r="BU62" i="447"/>
  <c r="BU83" i="447"/>
  <c r="BV118" i="447"/>
  <c r="BW126" i="447"/>
  <c r="BU105" i="447"/>
  <c r="BU84" i="447"/>
  <c r="BW108" i="447"/>
  <c r="BU44" i="447"/>
  <c r="BV57" i="447"/>
  <c r="BV95" i="447"/>
  <c r="BV87" i="447"/>
  <c r="BV86" i="447"/>
  <c r="BU109" i="447"/>
  <c r="BW57" i="447"/>
  <c r="BW136" i="447"/>
  <c r="BU128" i="447"/>
  <c r="BU69" i="447"/>
  <c r="BV29" i="447"/>
  <c r="BW32" i="447"/>
  <c r="BV38" i="447"/>
  <c r="BW146" i="447"/>
  <c r="BW141" i="447"/>
  <c r="BW120" i="447"/>
  <c r="BV101" i="447"/>
  <c r="BU80" i="447"/>
  <c r="BV97" i="447"/>
  <c r="BU40" i="447"/>
  <c r="BW51" i="447"/>
  <c r="BV88" i="447"/>
  <c r="BW73" i="447"/>
  <c r="BW65" i="447"/>
  <c r="BU102" i="447"/>
  <c r="BU37" i="447"/>
  <c r="BV142" i="447"/>
  <c r="BU100" i="447"/>
  <c r="BV63" i="447"/>
  <c r="BU94" i="447"/>
  <c r="BV40" i="447"/>
  <c r="BV73" i="447"/>
  <c r="BW114" i="447"/>
  <c r="BV25" i="447"/>
  <c r="BU33" i="447"/>
  <c r="BU96" i="447"/>
  <c r="BW137" i="447"/>
  <c r="BV59" i="447"/>
  <c r="BW29" i="447"/>
  <c r="BU125" i="447"/>
  <c r="BV65" i="447"/>
  <c r="BW23" i="447"/>
  <c r="BW85" i="447"/>
  <c r="BW49" i="447"/>
  <c r="BU142" i="443"/>
  <c r="BV137" i="443"/>
  <c r="BU144" i="443"/>
  <c r="BV139" i="443"/>
  <c r="BU131" i="443"/>
  <c r="BV143" i="443"/>
  <c r="BU129" i="443"/>
  <c r="BU123" i="443"/>
  <c r="BV118" i="443"/>
  <c r="BW113" i="443"/>
  <c r="BU130" i="443"/>
  <c r="BV124" i="443"/>
  <c r="BV115" i="443"/>
  <c r="BV109" i="443"/>
  <c r="BW104" i="443"/>
  <c r="BU98" i="443"/>
  <c r="BV93" i="443"/>
  <c r="BW88" i="443"/>
  <c r="BU82" i="443"/>
  <c r="BV77" i="443"/>
  <c r="BV136" i="443"/>
  <c r="BV123" i="443"/>
  <c r="BU111" i="443"/>
  <c r="BU105" i="443"/>
  <c r="BU96" i="443"/>
  <c r="BU136" i="443"/>
  <c r="BW126" i="443"/>
  <c r="BW116" i="443"/>
  <c r="BU108" i="443"/>
  <c r="BV103" i="443"/>
  <c r="BV94" i="443"/>
  <c r="BV88" i="443"/>
  <c r="BW81" i="443"/>
  <c r="BV74" i="443"/>
  <c r="BW69" i="443"/>
  <c r="BU63" i="443"/>
  <c r="BV58" i="443"/>
  <c r="BW53" i="443"/>
  <c r="BU47" i="443"/>
  <c r="BV42" i="443"/>
  <c r="BW37" i="443"/>
  <c r="BU31" i="443"/>
  <c r="BV26" i="443"/>
  <c r="BK16" i="443"/>
  <c r="BI12" i="443"/>
  <c r="BV132" i="443"/>
  <c r="BW115" i="443"/>
  <c r="BW105" i="443"/>
  <c r="BV95" i="443"/>
  <c r="BU87" i="443"/>
  <c r="BU77" i="443"/>
  <c r="BV67" i="443"/>
  <c r="BV61" i="443"/>
  <c r="BW54" i="443"/>
  <c r="BW47" i="443"/>
  <c r="BW40" i="443"/>
  <c r="BW138" i="443"/>
  <c r="BW109" i="443"/>
  <c r="BU95" i="443"/>
  <c r="BV84" i="443"/>
  <c r="BV76" i="443"/>
  <c r="BU70" i="443"/>
  <c r="BU61" i="443"/>
  <c r="BV56" i="443"/>
  <c r="BV47" i="443"/>
  <c r="BV41" i="443"/>
  <c r="BW34" i="443"/>
  <c r="BW27" i="443"/>
  <c r="BJ15" i="443"/>
  <c r="BV129" i="443"/>
  <c r="BW93" i="443"/>
  <c r="BW62" i="443"/>
  <c r="BW46" i="443"/>
  <c r="BV32" i="443"/>
  <c r="BU24" i="443"/>
  <c r="BJ14" i="443"/>
  <c r="BV69" i="443"/>
  <c r="BW48" i="443"/>
  <c r="BU103" i="443"/>
  <c r="BW71" i="443"/>
  <c r="BV48" i="443"/>
  <c r="BU30" i="443"/>
  <c r="BW128" i="443"/>
  <c r="BW111" i="443"/>
  <c r="BW95" i="443"/>
  <c r="BV80" i="443"/>
  <c r="BU62" i="443"/>
  <c r="BU46" i="443"/>
  <c r="BU32" i="443"/>
  <c r="BI16" i="443"/>
  <c r="BW134" i="443"/>
  <c r="BV82" i="443"/>
  <c r="BW64" i="443"/>
  <c r="BU33" i="443"/>
  <c r="BW78" i="443"/>
  <c r="BV59" i="443"/>
  <c r="BW42" i="443"/>
  <c r="BU146" i="443"/>
  <c r="BV141" i="443"/>
  <c r="BW136" i="443"/>
  <c r="BU143" i="443"/>
  <c r="BU137" i="443"/>
  <c r="BV130" i="443"/>
  <c r="BW139" i="443"/>
  <c r="BU127" i="443"/>
  <c r="BV122" i="443"/>
  <c r="BW117" i="443"/>
  <c r="BU139" i="443"/>
  <c r="BU128" i="443"/>
  <c r="BU122" i="443"/>
  <c r="BU113" i="443"/>
  <c r="BW108" i="443"/>
  <c r="BU102" i="443"/>
  <c r="BV97" i="443"/>
  <c r="BW92" i="443"/>
  <c r="BU86" i="443"/>
  <c r="BV81" i="443"/>
  <c r="BW76" i="443"/>
  <c r="BU132" i="443"/>
  <c r="BU117" i="443"/>
  <c r="BW110" i="443"/>
  <c r="BW103" i="443"/>
  <c r="BV142" i="443"/>
  <c r="BV133" i="443"/>
  <c r="BU124" i="443"/>
  <c r="BU114" i="443"/>
  <c r="BU107" i="443"/>
  <c r="BU101" i="443"/>
  <c r="BU92" i="443"/>
  <c r="BV87" i="443"/>
  <c r="BV78" i="443"/>
  <c r="BW73" i="443"/>
  <c r="BU67" i="443"/>
  <c r="BV62" i="443"/>
  <c r="BW57" i="443"/>
  <c r="BU51" i="443"/>
  <c r="BV46" i="443"/>
  <c r="BW41" i="443"/>
  <c r="BU35" i="443"/>
  <c r="BV30" i="443"/>
  <c r="BW25" i="443"/>
  <c r="BK15" i="443"/>
  <c r="BW143" i="443"/>
  <c r="BW119" i="443"/>
  <c r="BV113" i="443"/>
  <c r="BU104" i="443"/>
  <c r="BV92" i="443"/>
  <c r="BW85" i="443"/>
  <c r="BU74" i="443"/>
  <c r="BU65" i="443"/>
  <c r="BV60" i="443"/>
  <c r="BV51" i="443"/>
  <c r="BV45" i="443"/>
  <c r="BW38" i="443"/>
  <c r="BV119" i="443"/>
  <c r="BW107" i="443"/>
  <c r="BW94" i="443"/>
  <c r="BU83" i="443"/>
  <c r="BW75" i="443"/>
  <c r="BW68" i="443"/>
  <c r="BU60" i="443"/>
  <c r="BU54" i="443"/>
  <c r="BU45" i="443"/>
  <c r="BV40" i="443"/>
  <c r="BV31" i="443"/>
  <c r="BV25" i="443"/>
  <c r="BI14" i="443"/>
  <c r="BU126" i="443"/>
  <c r="BW77" i="443"/>
  <c r="BW60" i="443"/>
  <c r="BW44" i="443"/>
  <c r="BV29" i="443"/>
  <c r="BW22" i="443"/>
  <c r="BK13" i="443"/>
  <c r="BU68" i="443"/>
  <c r="BU36" i="443"/>
  <c r="BV91" i="443"/>
  <c r="BV64" i="443"/>
  <c r="BU41" i="443"/>
  <c r="BW24" i="443"/>
  <c r="BU125" i="443"/>
  <c r="BV100" i="443"/>
  <c r="BU93" i="443"/>
  <c r="BU72" i="443"/>
  <c r="BU56" i="443"/>
  <c r="BU40" i="443"/>
  <c r="BW31" i="443"/>
  <c r="BI13" i="443"/>
  <c r="BV121" i="443"/>
  <c r="BU80" i="443"/>
  <c r="BW51" i="443"/>
  <c r="BW30" i="443"/>
  <c r="BV75" i="443"/>
  <c r="BU57" i="443"/>
  <c r="BW39" i="443"/>
  <c r="BW144" i="443"/>
  <c r="BV146" i="443"/>
  <c r="BW133" i="443"/>
  <c r="BV131" i="443"/>
  <c r="BU119" i="443"/>
  <c r="BW132" i="443"/>
  <c r="BW118" i="443"/>
  <c r="BV105" i="443"/>
  <c r="BU94" i="443"/>
  <c r="BW84" i="443"/>
  <c r="BU140" i="443"/>
  <c r="BW112" i="443"/>
  <c r="BV98" i="443"/>
  <c r="BV127" i="443"/>
  <c r="BV110" i="443"/>
  <c r="BW97" i="443"/>
  <c r="BW83" i="443"/>
  <c r="BV70" i="443"/>
  <c r="BU59" i="443"/>
  <c r="BW49" i="443"/>
  <c r="BV38" i="443"/>
  <c r="BU27" i="443"/>
  <c r="BJ13" i="443"/>
  <c r="BV116" i="443"/>
  <c r="BU100" i="443"/>
  <c r="BW79" i="443"/>
  <c r="BW63" i="443"/>
  <c r="BU48" i="443"/>
  <c r="BV144" i="443"/>
  <c r="BU97" i="443"/>
  <c r="BV79" i="443"/>
  <c r="BV63" i="443"/>
  <c r="BW50" i="443"/>
  <c r="BW36" i="443"/>
  <c r="BU22" i="443"/>
  <c r="BV99" i="443"/>
  <c r="BU50" i="443"/>
  <c r="BW26" i="443"/>
  <c r="BW91" i="443"/>
  <c r="BU121" i="443"/>
  <c r="BW55" i="443"/>
  <c r="BU133" i="443"/>
  <c r="BW98" i="443"/>
  <c r="BV65" i="443"/>
  <c r="BV33" i="443"/>
  <c r="BW146" i="443"/>
  <c r="BW67" i="443"/>
  <c r="BV96" i="443"/>
  <c r="BV43" i="443"/>
  <c r="BW140" i="443"/>
  <c r="BW142" i="443"/>
  <c r="BW129" i="443"/>
  <c r="BV126" i="443"/>
  <c r="BU115" i="443"/>
  <c r="BW127" i="443"/>
  <c r="BU112" i="443"/>
  <c r="BV101" i="443"/>
  <c r="BU90" i="443"/>
  <c r="BW80" i="443"/>
  <c r="BV128" i="443"/>
  <c r="BV108" i="443"/>
  <c r="BW141" i="443"/>
  <c r="BW122" i="443"/>
  <c r="BW106" i="443"/>
  <c r="BU91" i="443"/>
  <c r="BU76" i="443"/>
  <c r="BV66" i="443"/>
  <c r="BU55" i="443"/>
  <c r="BW45" i="443"/>
  <c r="BV34" i="443"/>
  <c r="BU23" i="443"/>
  <c r="BU141" i="443"/>
  <c r="BV111" i="443"/>
  <c r="BV90" i="443"/>
  <c r="BW72" i="443"/>
  <c r="BU58" i="443"/>
  <c r="BV44" i="443"/>
  <c r="BV117" i="443"/>
  <c r="BU89" i="443"/>
  <c r="BV73" i="443"/>
  <c r="BW59" i="443"/>
  <c r="BU44" i="443"/>
  <c r="BU29" i="443"/>
  <c r="BV135" i="443"/>
  <c r="BV71" i="443"/>
  <c r="BV39" i="443"/>
  <c r="BJ16" i="443"/>
  <c r="BV53" i="443"/>
  <c r="BW87" i="443"/>
  <c r="BU37" i="443"/>
  <c r="BW123" i="443"/>
  <c r="BW86" i="443"/>
  <c r="BV52" i="443"/>
  <c r="BU26" i="443"/>
  <c r="BV86" i="443"/>
  <c r="BV37" i="443"/>
  <c r="BW74" i="443"/>
  <c r="BV28" i="443"/>
  <c r="BU138" i="443"/>
  <c r="BU145" i="443"/>
  <c r="BV114" i="443"/>
  <c r="BU110" i="443"/>
  <c r="BV89" i="443"/>
  <c r="BW124" i="443"/>
  <c r="BW137" i="443"/>
  <c r="BV104" i="443"/>
  <c r="BU75" i="443"/>
  <c r="BV54" i="443"/>
  <c r="BW33" i="443"/>
  <c r="BU135" i="443"/>
  <c r="BW89" i="443"/>
  <c r="BW56" i="443"/>
  <c r="BU116" i="443"/>
  <c r="BV72" i="443"/>
  <c r="BW43" i="443"/>
  <c r="BW130" i="443"/>
  <c r="BU34" i="443"/>
  <c r="BU52" i="443"/>
  <c r="BW32" i="443"/>
  <c r="BU81" i="443"/>
  <c r="BU25" i="443"/>
  <c r="BW35" i="443"/>
  <c r="BU134" i="443"/>
  <c r="BV138" i="443"/>
  <c r="BV134" i="443"/>
  <c r="BU106" i="443"/>
  <c r="BV85" i="443"/>
  <c r="BW114" i="443"/>
  <c r="BW131" i="443"/>
  <c r="BW99" i="443"/>
  <c r="BU71" i="443"/>
  <c r="BV50" i="443"/>
  <c r="BW29" i="443"/>
  <c r="BU118" i="443"/>
  <c r="BV83" i="443"/>
  <c r="BU49" i="443"/>
  <c r="BV102" i="443"/>
  <c r="BW66" i="443"/>
  <c r="BU38" i="443"/>
  <c r="BU109" i="443"/>
  <c r="BV27" i="443"/>
  <c r="BW28" i="443"/>
  <c r="BV23" i="443"/>
  <c r="BV68" i="443"/>
  <c r="BJ12" i="443"/>
  <c r="BW23" i="443"/>
  <c r="BV140" i="443"/>
  <c r="BV125" i="443"/>
  <c r="BU78" i="443"/>
  <c r="BV120" i="443"/>
  <c r="BW65" i="443"/>
  <c r="BV22" i="443"/>
  <c r="BW70" i="443"/>
  <c r="BU88" i="443"/>
  <c r="BU28" i="443"/>
  <c r="BI15" i="443"/>
  <c r="BU120" i="443"/>
  <c r="BU84" i="443"/>
  <c r="BV107" i="443"/>
  <c r="BV106" i="443"/>
  <c r="BV57" i="443"/>
  <c r="BV49" i="443"/>
  <c r="BW135" i="443"/>
  <c r="BW120" i="443"/>
  <c r="BW145" i="443"/>
  <c r="BV112" i="443"/>
  <c r="BW61" i="443"/>
  <c r="BK14" i="443"/>
  <c r="BU64" i="443"/>
  <c r="BW82" i="443"/>
  <c r="BV24" i="443"/>
  <c r="BK12" i="443"/>
  <c r="BU99" i="443"/>
  <c r="BU79" i="443"/>
  <c r="BW125" i="443"/>
  <c r="BW100" i="443"/>
  <c r="BW90" i="443"/>
  <c r="BU43" i="443"/>
  <c r="BU42" i="443"/>
  <c r="BU66" i="443"/>
  <c r="BU73" i="443"/>
  <c r="BU69" i="443"/>
  <c r="BV145" i="443"/>
  <c r="BU85" i="443"/>
  <c r="BW52" i="443"/>
  <c r="BU53" i="443"/>
  <c r="BV35" i="443"/>
  <c r="BW121" i="443"/>
  <c r="BU39" i="443"/>
  <c r="BV55" i="443"/>
  <c r="BW96" i="443"/>
  <c r="BW102" i="443"/>
  <c r="BW58" i="443"/>
  <c r="BW101" i="443"/>
  <c r="BV36" i="443"/>
  <c r="P15" i="399"/>
  <c r="P14" i="399"/>
  <c r="M247" i="453"/>
  <c r="L247" i="453"/>
  <c r="N247" i="453"/>
  <c r="V22" i="450"/>
  <c r="N230" i="454"/>
  <c r="N245" i="454"/>
  <c r="N231" i="454"/>
  <c r="N244" i="454"/>
  <c r="N211" i="454"/>
  <c r="N195" i="454"/>
  <c r="N212" i="454"/>
  <c r="N189" i="454"/>
  <c r="N173" i="454"/>
  <c r="N157" i="454"/>
  <c r="N141" i="454"/>
  <c r="N125" i="454"/>
  <c r="N117" i="454"/>
  <c r="N109" i="454"/>
  <c r="N101" i="454"/>
  <c r="N93" i="454"/>
  <c r="N85" i="454"/>
  <c r="N77" i="454"/>
  <c r="N69" i="454"/>
  <c r="N61" i="454"/>
  <c r="N53" i="454"/>
  <c r="N45" i="454"/>
  <c r="N37" i="454"/>
  <c r="N29" i="454"/>
  <c r="N242" i="454"/>
  <c r="N222" i="454"/>
  <c r="N193" i="454"/>
  <c r="N167" i="454"/>
  <c r="N135" i="454"/>
  <c r="N206" i="454"/>
  <c r="N172" i="454"/>
  <c r="N208" i="454"/>
  <c r="N185" i="454"/>
  <c r="N171" i="454"/>
  <c r="N214" i="454"/>
  <c r="N144" i="454"/>
  <c r="N122" i="454"/>
  <c r="N114" i="454"/>
  <c r="N106" i="454"/>
  <c r="N98" i="454"/>
  <c r="N90" i="454"/>
  <c r="N82" i="454"/>
  <c r="N74" i="454"/>
  <c r="N66" i="454"/>
  <c r="N58" i="454"/>
  <c r="N50" i="454"/>
  <c r="N42" i="454"/>
  <c r="N34" i="454"/>
  <c r="N26" i="454"/>
  <c r="N213" i="454"/>
  <c r="N168" i="454"/>
  <c r="N154" i="454"/>
  <c r="N145" i="454"/>
  <c r="N131" i="454"/>
  <c r="N184" i="454"/>
  <c r="N148" i="454"/>
  <c r="N228" i="454"/>
  <c r="N238" i="454"/>
  <c r="N229" i="454"/>
  <c r="N236" i="454"/>
  <c r="N210" i="454"/>
  <c r="N194" i="454"/>
  <c r="N204" i="454"/>
  <c r="N182" i="454"/>
  <c r="N166" i="454"/>
  <c r="N150" i="454"/>
  <c r="N134" i="454"/>
  <c r="N123" i="454"/>
  <c r="N115" i="454"/>
  <c r="N107" i="454"/>
  <c r="N99" i="454"/>
  <c r="N91" i="454"/>
  <c r="N83" i="454"/>
  <c r="N75" i="454"/>
  <c r="N67" i="454"/>
  <c r="N59" i="454"/>
  <c r="N51" i="454"/>
  <c r="N43" i="454"/>
  <c r="N35" i="454"/>
  <c r="N27" i="454"/>
  <c r="N239" i="454"/>
  <c r="N216" i="454"/>
  <c r="N188" i="454"/>
  <c r="N159" i="454"/>
  <c r="N240" i="454"/>
  <c r="N205" i="454"/>
  <c r="N241" i="454"/>
  <c r="N201" i="454"/>
  <c r="N179" i="454"/>
  <c r="N170" i="454"/>
  <c r="N200" i="454"/>
  <c r="N136" i="454"/>
  <c r="N120" i="454"/>
  <c r="N112" i="454"/>
  <c r="N104" i="454"/>
  <c r="N96" i="454"/>
  <c r="N88" i="454"/>
  <c r="N80" i="454"/>
  <c r="N72" i="454"/>
  <c r="N64" i="454"/>
  <c r="N56" i="454"/>
  <c r="N48" i="454"/>
  <c r="N40" i="454"/>
  <c r="N32" i="454"/>
  <c r="N24" i="454"/>
  <c r="N209" i="454"/>
  <c r="N162" i="454"/>
  <c r="N153" i="454"/>
  <c r="N139" i="454"/>
  <c r="N130" i="454"/>
  <c r="N140" i="454"/>
  <c r="N156" i="454"/>
  <c r="N232" i="454"/>
  <c r="N233" i="454"/>
  <c r="N218" i="454"/>
  <c r="N220" i="454"/>
  <c r="N174" i="454"/>
  <c r="N142" i="454"/>
  <c r="N119" i="454"/>
  <c r="N103" i="454"/>
  <c r="N87" i="454"/>
  <c r="N71" i="454"/>
  <c r="N55" i="454"/>
  <c r="N39" i="454"/>
  <c r="N23" i="454"/>
  <c r="N197" i="454"/>
  <c r="N143" i="454"/>
  <c r="N180" i="454"/>
  <c r="N186" i="454"/>
  <c r="N163" i="454"/>
  <c r="N124" i="454"/>
  <c r="N108" i="454"/>
  <c r="N92" i="454"/>
  <c r="N76" i="454"/>
  <c r="N60" i="454"/>
  <c r="N44" i="454"/>
  <c r="N28" i="454"/>
  <c r="N176" i="454"/>
  <c r="N146" i="454"/>
  <c r="N223" i="454"/>
  <c r="N226" i="454"/>
  <c r="N227" i="454"/>
  <c r="N203" i="454"/>
  <c r="N196" i="454"/>
  <c r="N165" i="454"/>
  <c r="N133" i="454"/>
  <c r="N113" i="454"/>
  <c r="N81" i="454"/>
  <c r="N65" i="454"/>
  <c r="N49" i="454"/>
  <c r="N33" i="454"/>
  <c r="N191" i="454"/>
  <c r="N183" i="454"/>
  <c r="N221" i="454"/>
  <c r="N224" i="454"/>
  <c r="N160" i="454"/>
  <c r="N118" i="454"/>
  <c r="N102" i="454"/>
  <c r="N86" i="454"/>
  <c r="N70" i="454"/>
  <c r="N54" i="454"/>
  <c r="N38" i="454"/>
  <c r="N161" i="454"/>
  <c r="N138" i="454"/>
  <c r="N128" i="454"/>
  <c r="N246" i="454"/>
  <c r="N202" i="454"/>
  <c r="N158" i="454"/>
  <c r="N111" i="454"/>
  <c r="N79" i="454"/>
  <c r="N47" i="454"/>
  <c r="N235" i="454"/>
  <c r="N217" i="454"/>
  <c r="N177" i="454"/>
  <c r="N116" i="454"/>
  <c r="N84" i="454"/>
  <c r="N52" i="454"/>
  <c r="N164" i="454"/>
  <c r="N137" i="454"/>
  <c r="N234" i="454"/>
  <c r="N237" i="454"/>
  <c r="N219" i="454"/>
  <c r="N243" i="454"/>
  <c r="N181" i="454"/>
  <c r="N121" i="454"/>
  <c r="N105" i="454"/>
  <c r="N73" i="454"/>
  <c r="N41" i="454"/>
  <c r="N207" i="454"/>
  <c r="N199" i="454"/>
  <c r="N169" i="454"/>
  <c r="N110" i="454"/>
  <c r="N78" i="454"/>
  <c r="N46" i="454"/>
  <c r="N187" i="454"/>
  <c r="N129" i="454"/>
  <c r="N97" i="454"/>
  <c r="N178" i="454"/>
  <c r="N192" i="454"/>
  <c r="N225" i="454"/>
  <c r="N190" i="454"/>
  <c r="N127" i="454"/>
  <c r="N95" i="454"/>
  <c r="N63" i="454"/>
  <c r="N31" i="454"/>
  <c r="N175" i="454"/>
  <c r="N215" i="454"/>
  <c r="N152" i="454"/>
  <c r="N100" i="454"/>
  <c r="N68" i="454"/>
  <c r="N36" i="454"/>
  <c r="N155" i="454"/>
  <c r="N132" i="454"/>
  <c r="N149" i="454"/>
  <c r="N89" i="454"/>
  <c r="N57" i="454"/>
  <c r="N25" i="454"/>
  <c r="N151" i="454"/>
  <c r="N198" i="454"/>
  <c r="N126" i="454"/>
  <c r="N94" i="454"/>
  <c r="N62" i="454"/>
  <c r="N30" i="454"/>
  <c r="N147" i="454"/>
  <c r="V15" i="399"/>
  <c r="V14" i="399"/>
  <c r="BV146" i="446"/>
  <c r="BW141" i="446"/>
  <c r="BU135" i="446"/>
  <c r="BV130" i="446"/>
  <c r="BW125" i="446"/>
  <c r="BU119" i="446"/>
  <c r="BV114" i="446"/>
  <c r="BW109" i="446"/>
  <c r="BU103" i="446"/>
  <c r="BV98" i="446"/>
  <c r="BW93" i="446"/>
  <c r="BV143" i="446"/>
  <c r="BV137" i="446"/>
  <c r="BW130" i="446"/>
  <c r="BW123" i="446"/>
  <c r="BW116" i="446"/>
  <c r="BU108" i="446"/>
  <c r="BU102" i="446"/>
  <c r="BU93" i="446"/>
  <c r="BW88" i="446"/>
  <c r="BU82" i="446"/>
  <c r="BV77" i="446"/>
  <c r="BW72" i="446"/>
  <c r="BU66" i="446"/>
  <c r="BV61" i="446"/>
  <c r="BW56" i="446"/>
  <c r="BV144" i="446"/>
  <c r="BU136" i="446"/>
  <c r="BU126" i="446"/>
  <c r="BU113" i="446"/>
  <c r="BU101" i="446"/>
  <c r="BU96" i="446"/>
  <c r="BV87" i="446"/>
  <c r="BV78" i="446"/>
  <c r="BV72" i="446"/>
  <c r="BW65" i="446"/>
  <c r="BW58" i="446"/>
  <c r="BW51" i="446"/>
  <c r="BW46" i="446"/>
  <c r="BU40" i="446"/>
  <c r="BV35" i="446"/>
  <c r="BW30" i="446"/>
  <c r="BU24" i="446"/>
  <c r="BJ12" i="446"/>
  <c r="BW136" i="446"/>
  <c r="BW124" i="446"/>
  <c r="BU114" i="446"/>
  <c r="BU106" i="446"/>
  <c r="BW99" i="446"/>
  <c r="BW90" i="446"/>
  <c r="BV82" i="446"/>
  <c r="BV76" i="446"/>
  <c r="BW69" i="446"/>
  <c r="BW62" i="446"/>
  <c r="BW55" i="446"/>
  <c r="BW47" i="446"/>
  <c r="BU41" i="446"/>
  <c r="BV36" i="446"/>
  <c r="BW31" i="446"/>
  <c r="BU25" i="446"/>
  <c r="BI15" i="446"/>
  <c r="BW143" i="446"/>
  <c r="BU130" i="446"/>
  <c r="BW115" i="446"/>
  <c r="BW89" i="446"/>
  <c r="BV79" i="446"/>
  <c r="BW66" i="446"/>
  <c r="BV51" i="446"/>
  <c r="BW45" i="446"/>
  <c r="BW32" i="446"/>
  <c r="BK14" i="446"/>
  <c r="BU128" i="446"/>
  <c r="BV109" i="446"/>
  <c r="BW92" i="446"/>
  <c r="BU72" i="446"/>
  <c r="BW36" i="446"/>
  <c r="BU120" i="446"/>
  <c r="BV83" i="446"/>
  <c r="BU43" i="446"/>
  <c r="BU22" i="446"/>
  <c r="BU132" i="446"/>
  <c r="BU110" i="446"/>
  <c r="BV68" i="446"/>
  <c r="BU50" i="446"/>
  <c r="BW33" i="446"/>
  <c r="BI13" i="446"/>
  <c r="BV70" i="446"/>
  <c r="BW57" i="446"/>
  <c r="BU27" i="446"/>
  <c r="BJ15" i="446"/>
  <c r="BV145" i="446"/>
  <c r="BW118" i="446"/>
  <c r="BW96" i="446"/>
  <c r="BW79" i="446"/>
  <c r="BV54" i="446"/>
  <c r="BW44" i="446"/>
  <c r="BU31" i="446"/>
  <c r="BW25" i="446"/>
  <c r="BW145" i="446"/>
  <c r="BU139" i="446"/>
  <c r="BV134" i="446"/>
  <c r="BW129" i="446"/>
  <c r="BU123" i="446"/>
  <c r="BV118" i="446"/>
  <c r="BW113" i="446"/>
  <c r="BU107" i="446"/>
  <c r="BV102" i="446"/>
  <c r="BW97" i="446"/>
  <c r="BU91" i="446"/>
  <c r="BU141" i="446"/>
  <c r="BV136" i="446"/>
  <c r="BV127" i="446"/>
  <c r="BV121" i="446"/>
  <c r="BW114" i="446"/>
  <c r="BW107" i="446"/>
  <c r="BW100" i="446"/>
  <c r="BU92" i="446"/>
  <c r="BU86" i="446"/>
  <c r="BV81" i="446"/>
  <c r="BW76" i="446"/>
  <c r="BU70" i="446"/>
  <c r="BV65" i="446"/>
  <c r="BW60" i="446"/>
  <c r="BU54" i="446"/>
  <c r="BV141" i="446"/>
  <c r="BW134" i="446"/>
  <c r="BV124" i="446"/>
  <c r="BW110" i="446"/>
  <c r="BV99" i="446"/>
  <c r="BW95" i="446"/>
  <c r="BU85" i="446"/>
  <c r="BU76" i="446"/>
  <c r="BV71" i="446"/>
  <c r="BV62" i="446"/>
  <c r="BV56" i="446"/>
  <c r="BW50" i="446"/>
  <c r="BU44" i="446"/>
  <c r="BV39" i="446"/>
  <c r="BW34" i="446"/>
  <c r="BU28" i="446"/>
  <c r="BV23" i="446"/>
  <c r="BW144" i="446"/>
  <c r="BV135" i="446"/>
  <c r="BW119" i="446"/>
  <c r="BV113" i="446"/>
  <c r="BU105" i="446"/>
  <c r="BV96" i="446"/>
  <c r="BU89" i="446"/>
  <c r="BU80" i="446"/>
  <c r="BV75" i="446"/>
  <c r="BV66" i="446"/>
  <c r="BV60" i="446"/>
  <c r="BW53" i="446"/>
  <c r="BU45" i="446"/>
  <c r="BV40" i="446"/>
  <c r="BW35" i="446"/>
  <c r="BU29" i="446"/>
  <c r="BV24" i="446"/>
  <c r="BI14" i="446"/>
  <c r="BU138" i="446"/>
  <c r="BV128" i="446"/>
  <c r="BV108" i="446"/>
  <c r="BU88" i="446"/>
  <c r="BW77" i="446"/>
  <c r="BU65" i="446"/>
  <c r="BV50" i="446"/>
  <c r="BV41" i="446"/>
  <c r="BU30" i="446"/>
  <c r="BJ13" i="446"/>
  <c r="BV123" i="446"/>
  <c r="BV103" i="446"/>
  <c r="BV86" i="446"/>
  <c r="BW70" i="446"/>
  <c r="BU34" i="446"/>
  <c r="BU97" i="446"/>
  <c r="BU56" i="446"/>
  <c r="BV42" i="446"/>
  <c r="BU144" i="446"/>
  <c r="BV131" i="446"/>
  <c r="BU94" i="446"/>
  <c r="BV63" i="446"/>
  <c r="BW49" i="446"/>
  <c r="BV29" i="446"/>
  <c r="BV112" i="446"/>
  <c r="BU68" i="446"/>
  <c r="BV52" i="446"/>
  <c r="BV26" i="446"/>
  <c r="BU146" i="446"/>
  <c r="BW135" i="446"/>
  <c r="BV117" i="446"/>
  <c r="BU83" i="446"/>
  <c r="BU71" i="446"/>
  <c r="BU52" i="446"/>
  <c r="BU42" i="446"/>
  <c r="BV30" i="446"/>
  <c r="BJ16" i="446"/>
  <c r="BW137" i="446"/>
  <c r="BV126" i="446"/>
  <c r="BU115" i="446"/>
  <c r="BW105" i="446"/>
  <c r="BV94" i="446"/>
  <c r="BW139" i="446"/>
  <c r="BU124" i="446"/>
  <c r="BU109" i="446"/>
  <c r="BV95" i="446"/>
  <c r="BW84" i="446"/>
  <c r="BV73" i="446"/>
  <c r="BU62" i="446"/>
  <c r="BW52" i="446"/>
  <c r="BW128" i="446"/>
  <c r="BW103" i="446"/>
  <c r="BV88" i="446"/>
  <c r="BW74" i="446"/>
  <c r="BU59" i="446"/>
  <c r="BV47" i="446"/>
  <c r="BU36" i="446"/>
  <c r="BW26" i="446"/>
  <c r="BV140" i="446"/>
  <c r="BV115" i="446"/>
  <c r="BU100" i="446"/>
  <c r="BW85" i="446"/>
  <c r="BW71" i="446"/>
  <c r="BU57" i="446"/>
  <c r="BW43" i="446"/>
  <c r="BV32" i="446"/>
  <c r="BI16" i="446"/>
  <c r="BW131" i="446"/>
  <c r="BW94" i="446"/>
  <c r="BU67" i="446"/>
  <c r="BU46" i="446"/>
  <c r="BV25" i="446"/>
  <c r="BU116" i="446"/>
  <c r="BW73" i="446"/>
  <c r="BV22" i="446"/>
  <c r="BV49" i="446"/>
  <c r="BU133" i="446"/>
  <c r="BV74" i="446"/>
  <c r="BU39" i="446"/>
  <c r="BV80" i="446"/>
  <c r="BV33" i="446"/>
  <c r="BU122" i="446"/>
  <c r="BU104" i="446"/>
  <c r="BV64" i="446"/>
  <c r="BV37" i="446"/>
  <c r="BU143" i="446"/>
  <c r="BW133" i="446"/>
  <c r="BV122" i="446"/>
  <c r="BU111" i="446"/>
  <c r="BW101" i="446"/>
  <c r="BV90" i="446"/>
  <c r="BU134" i="446"/>
  <c r="BV120" i="446"/>
  <c r="BV105" i="446"/>
  <c r="BW91" i="446"/>
  <c r="BW80" i="446"/>
  <c r="BV69" i="446"/>
  <c r="BU58" i="446"/>
  <c r="BV139" i="446"/>
  <c r="BW120" i="446"/>
  <c r="BU98" i="446"/>
  <c r="BW83" i="446"/>
  <c r="BU69" i="446"/>
  <c r="BV55" i="446"/>
  <c r="BV43" i="446"/>
  <c r="BU32" i="446"/>
  <c r="BW22" i="446"/>
  <c r="BU129" i="446"/>
  <c r="BU112" i="446"/>
  <c r="BV93" i="446"/>
  <c r="BU79" i="446"/>
  <c r="BU64" i="446"/>
  <c r="BU49" i="446"/>
  <c r="BW39" i="446"/>
  <c r="BV28" i="446"/>
  <c r="BK12" i="446"/>
  <c r="BW127" i="446"/>
  <c r="BW86" i="446"/>
  <c r="BW63" i="446"/>
  <c r="BU35" i="446"/>
  <c r="BI12" i="446"/>
  <c r="BW102" i="446"/>
  <c r="BU51" i="446"/>
  <c r="BV92" i="446"/>
  <c r="BW40" i="446"/>
  <c r="BV129" i="446"/>
  <c r="BW61" i="446"/>
  <c r="BK15" i="446"/>
  <c r="BU61" i="446"/>
  <c r="BW24" i="446"/>
  <c r="BV125" i="446"/>
  <c r="BW82" i="446"/>
  <c r="BU47" i="446"/>
  <c r="BW28" i="446"/>
  <c r="BV142" i="446"/>
  <c r="BW121" i="446"/>
  <c r="BU99" i="446"/>
  <c r="BW132" i="446"/>
  <c r="BV104" i="446"/>
  <c r="BU78" i="446"/>
  <c r="BV57" i="446"/>
  <c r="BV119" i="446"/>
  <c r="BW81" i="446"/>
  <c r="BU53" i="446"/>
  <c r="BV31" i="446"/>
  <c r="BW126" i="446"/>
  <c r="BV91" i="446"/>
  <c r="BU63" i="446"/>
  <c r="BU37" i="446"/>
  <c r="BU145" i="446"/>
  <c r="BV84" i="446"/>
  <c r="BV34" i="446"/>
  <c r="BV100" i="446"/>
  <c r="BU87" i="446"/>
  <c r="BW112" i="446"/>
  <c r="BJ14" i="446"/>
  <c r="BK16" i="446"/>
  <c r="BU81" i="446"/>
  <c r="BU26" i="446"/>
  <c r="BV138" i="446"/>
  <c r="BW117" i="446"/>
  <c r="BU95" i="446"/>
  <c r="BU125" i="446"/>
  <c r="BW98" i="446"/>
  <c r="BU74" i="446"/>
  <c r="BV53" i="446"/>
  <c r="BW108" i="446"/>
  <c r="BU75" i="446"/>
  <c r="BU48" i="446"/>
  <c r="BV27" i="446"/>
  <c r="BU117" i="446"/>
  <c r="BW87" i="446"/>
  <c r="BV59" i="446"/>
  <c r="BU33" i="446"/>
  <c r="BV133" i="446"/>
  <c r="BW75" i="446"/>
  <c r="BW29" i="446"/>
  <c r="BU84" i="446"/>
  <c r="BW54" i="446"/>
  <c r="BU77" i="446"/>
  <c r="BW104" i="446"/>
  <c r="BW140" i="446"/>
  <c r="BV67" i="446"/>
  <c r="BU131" i="446"/>
  <c r="BW146" i="446"/>
  <c r="BV89" i="446"/>
  <c r="BW138" i="446"/>
  <c r="BW67" i="446"/>
  <c r="BK13" i="446"/>
  <c r="BW78" i="446"/>
  <c r="BW27" i="446"/>
  <c r="BU55" i="446"/>
  <c r="BV38" i="446"/>
  <c r="BW59" i="446"/>
  <c r="BU121" i="446"/>
  <c r="BV110" i="446"/>
  <c r="BV97" i="446"/>
  <c r="BW111" i="446"/>
  <c r="BV116" i="446"/>
  <c r="BW37" i="446"/>
  <c r="BV46" i="446"/>
  <c r="BU127" i="446"/>
  <c r="BU140" i="446"/>
  <c r="BV85" i="446"/>
  <c r="BV132" i="446"/>
  <c r="BU60" i="446"/>
  <c r="BU142" i="446"/>
  <c r="BU73" i="446"/>
  <c r="BW23" i="446"/>
  <c r="BW48" i="446"/>
  <c r="BU23" i="446"/>
  <c r="BV45" i="446"/>
  <c r="BW106" i="446"/>
  <c r="BU118" i="446"/>
  <c r="BW68" i="446"/>
  <c r="BW42" i="446"/>
  <c r="BV48" i="446"/>
  <c r="BU137" i="446"/>
  <c r="BV58" i="446"/>
  <c r="BW64" i="446"/>
  <c r="BV44" i="446"/>
  <c r="BU38" i="446"/>
  <c r="BV101" i="446"/>
  <c r="BU90" i="446"/>
  <c r="BV107" i="446"/>
  <c r="BW41" i="446"/>
  <c r="BV106" i="446"/>
  <c r="BW38" i="446"/>
  <c r="BW122" i="446"/>
  <c r="BV111" i="446"/>
  <c r="BW142" i="446"/>
  <c r="M233" i="449"/>
  <c r="M225" i="449"/>
  <c r="M232" i="449"/>
  <c r="M224" i="449"/>
  <c r="M237" i="449"/>
  <c r="M219" i="449"/>
  <c r="M211" i="449"/>
  <c r="M203" i="449"/>
  <c r="M195" i="449"/>
  <c r="M187" i="449"/>
  <c r="M179" i="449"/>
  <c r="M171" i="449"/>
  <c r="M163" i="449"/>
  <c r="M155" i="449"/>
  <c r="M147" i="449"/>
  <c r="M242" i="449"/>
  <c r="M222" i="449"/>
  <c r="M214" i="449"/>
  <c r="M206" i="449"/>
  <c r="M198" i="449"/>
  <c r="M190" i="449"/>
  <c r="M182" i="449"/>
  <c r="M174" i="449"/>
  <c r="M166" i="449"/>
  <c r="M158" i="449"/>
  <c r="M150" i="449"/>
  <c r="M142" i="449"/>
  <c r="M135" i="449"/>
  <c r="M128" i="449"/>
  <c r="M120" i="449"/>
  <c r="M112" i="449"/>
  <c r="M104" i="449"/>
  <c r="M96" i="449"/>
  <c r="M88" i="449"/>
  <c r="M80" i="449"/>
  <c r="M72" i="449"/>
  <c r="M64" i="449"/>
  <c r="M56" i="449"/>
  <c r="M48" i="449"/>
  <c r="M40" i="449"/>
  <c r="M32" i="449"/>
  <c r="M24" i="449"/>
  <c r="M129" i="449"/>
  <c r="M121" i="449"/>
  <c r="M113" i="449"/>
  <c r="M105" i="449"/>
  <c r="M97" i="449"/>
  <c r="M89" i="449"/>
  <c r="M81" i="449"/>
  <c r="M73" i="449"/>
  <c r="M65" i="449"/>
  <c r="M57" i="449"/>
  <c r="M49" i="449"/>
  <c r="M41" i="449"/>
  <c r="M33" i="449"/>
  <c r="M137" i="449"/>
  <c r="M245" i="449"/>
  <c r="M244" i="449"/>
  <c r="M235" i="449"/>
  <c r="M209" i="449"/>
  <c r="M201" i="449"/>
  <c r="M185" i="449"/>
  <c r="M177" i="449"/>
  <c r="M161" i="449"/>
  <c r="M153" i="449"/>
  <c r="M240" i="449"/>
  <c r="M220" i="449"/>
  <c r="M212" i="449"/>
  <c r="M196" i="449"/>
  <c r="M188" i="449"/>
  <c r="M172" i="449"/>
  <c r="M164" i="449"/>
  <c r="M148" i="449"/>
  <c r="M140" i="449"/>
  <c r="M126" i="449"/>
  <c r="M118" i="449"/>
  <c r="M102" i="449"/>
  <c r="M94" i="449"/>
  <c r="M78" i="449"/>
  <c r="M70" i="449"/>
  <c r="M54" i="449"/>
  <c r="M46" i="449"/>
  <c r="M30" i="449"/>
  <c r="M127" i="449"/>
  <c r="M119" i="449"/>
  <c r="M103" i="449"/>
  <c r="M87" i="449"/>
  <c r="M71" i="449"/>
  <c r="M63" i="449"/>
  <c r="M47" i="449"/>
  <c r="M31" i="449"/>
  <c r="M231" i="449"/>
  <c r="M230" i="449"/>
  <c r="M217" i="449"/>
  <c r="M193" i="449"/>
  <c r="M169" i="449"/>
  <c r="M145" i="449"/>
  <c r="M204" i="449"/>
  <c r="M180" i="449"/>
  <c r="M156" i="449"/>
  <c r="M134" i="449"/>
  <c r="M110" i="449"/>
  <c r="M86" i="449"/>
  <c r="M62" i="449"/>
  <c r="M38" i="449"/>
  <c r="M139" i="449"/>
  <c r="M111" i="449"/>
  <c r="M95" i="449"/>
  <c r="M79" i="449"/>
  <c r="M55" i="449"/>
  <c r="M39" i="449"/>
  <c r="M25" i="449"/>
  <c r="M234" i="449"/>
  <c r="M239" i="449"/>
  <c r="M213" i="449"/>
  <c r="M197" i="449"/>
  <c r="M181" i="449"/>
  <c r="M165" i="449"/>
  <c r="M149" i="449"/>
  <c r="M236" i="449"/>
  <c r="M208" i="449"/>
  <c r="M192" i="449"/>
  <c r="M176" i="449"/>
  <c r="M160" i="449"/>
  <c r="M144" i="449"/>
  <c r="M130" i="449"/>
  <c r="M114" i="449"/>
  <c r="M98" i="449"/>
  <c r="M82" i="449"/>
  <c r="M66" i="449"/>
  <c r="M50" i="449"/>
  <c r="M34" i="449"/>
  <c r="M131" i="449"/>
  <c r="M115" i="449"/>
  <c r="M99" i="449"/>
  <c r="M83" i="449"/>
  <c r="M67" i="449"/>
  <c r="M51" i="449"/>
  <c r="M35" i="449"/>
  <c r="M23" i="449"/>
  <c r="M229" i="449"/>
  <c r="M223" i="449"/>
  <c r="M207" i="449"/>
  <c r="M191" i="449"/>
  <c r="M159" i="449"/>
  <c r="M143" i="449"/>
  <c r="M202" i="449"/>
  <c r="M186" i="449"/>
  <c r="M170" i="449"/>
  <c r="M154" i="449"/>
  <c r="M124" i="449"/>
  <c r="M108" i="449"/>
  <c r="M76" i="449"/>
  <c r="M60" i="449"/>
  <c r="M28" i="449"/>
  <c r="M125" i="449"/>
  <c r="M109" i="449"/>
  <c r="M77" i="449"/>
  <c r="M61" i="449"/>
  <c r="M29" i="449"/>
  <c r="M226" i="449"/>
  <c r="M205" i="449"/>
  <c r="M228" i="449"/>
  <c r="M175" i="449"/>
  <c r="M218" i="449"/>
  <c r="M138" i="449"/>
  <c r="M92" i="449"/>
  <c r="M44" i="449"/>
  <c r="M93" i="449"/>
  <c r="M45" i="449"/>
  <c r="M227" i="449"/>
  <c r="M221" i="449"/>
  <c r="M189" i="449"/>
  <c r="M173" i="449"/>
  <c r="M157" i="449"/>
  <c r="M141" i="449"/>
  <c r="M216" i="449"/>
  <c r="M200" i="449"/>
  <c r="M184" i="449"/>
  <c r="M168" i="449"/>
  <c r="M152" i="449"/>
  <c r="M136" i="449"/>
  <c r="M122" i="449"/>
  <c r="M106" i="449"/>
  <c r="M90" i="449"/>
  <c r="M74" i="449"/>
  <c r="M58" i="449"/>
  <c r="M42" i="449"/>
  <c r="M26" i="449"/>
  <c r="M123" i="449"/>
  <c r="M107" i="449"/>
  <c r="M91" i="449"/>
  <c r="M75" i="449"/>
  <c r="M59" i="449"/>
  <c r="M43" i="449"/>
  <c r="M27" i="449"/>
  <c r="M243" i="449"/>
  <c r="M241" i="449"/>
  <c r="M215" i="449"/>
  <c r="M199" i="449"/>
  <c r="M183" i="449"/>
  <c r="M167" i="449"/>
  <c r="M151" i="449"/>
  <c r="M238" i="449"/>
  <c r="M210" i="449"/>
  <c r="M194" i="449"/>
  <c r="M178" i="449"/>
  <c r="M162" i="449"/>
  <c r="M146" i="449"/>
  <c r="M132" i="449"/>
  <c r="M116" i="449"/>
  <c r="M100" i="449"/>
  <c r="M84" i="449"/>
  <c r="M68" i="449"/>
  <c r="M52" i="449"/>
  <c r="M36" i="449"/>
  <c r="M133" i="449"/>
  <c r="M117" i="449"/>
  <c r="M101" i="449"/>
  <c r="M85" i="449"/>
  <c r="M69" i="449"/>
  <c r="M53" i="449"/>
  <c r="M37" i="449"/>
  <c r="M246" i="449"/>
  <c r="BW139" i="342"/>
  <c r="BW133" i="342"/>
  <c r="BW125" i="342"/>
  <c r="BW114" i="342"/>
  <c r="BW110" i="342"/>
  <c r="BW91" i="342"/>
  <c r="BW89" i="342"/>
  <c r="BW86" i="342"/>
  <c r="BW83" i="342"/>
  <c r="BW74" i="342"/>
  <c r="BW67" i="342"/>
  <c r="BW64" i="342"/>
  <c r="BW58" i="342"/>
  <c r="BW54" i="342"/>
  <c r="BW109" i="342"/>
  <c r="BW99" i="342"/>
  <c r="BW85" i="342"/>
  <c r="BW75" i="342"/>
  <c r="BW63" i="342"/>
  <c r="BW43" i="342"/>
  <c r="BW30" i="342"/>
  <c r="BV143" i="342"/>
  <c r="BV135" i="342"/>
  <c r="BU129" i="342"/>
  <c r="BW121" i="342"/>
  <c r="BU117" i="342"/>
  <c r="BV111" i="342"/>
  <c r="BV103" i="342"/>
  <c r="BW97" i="342"/>
  <c r="BV91" i="342"/>
  <c r="BV83" i="342"/>
  <c r="BU77" i="342"/>
  <c r="BV71" i="342"/>
  <c r="BW65" i="342"/>
  <c r="BV59" i="342"/>
  <c r="BU53" i="342"/>
  <c r="BV47" i="342"/>
  <c r="BV39" i="342"/>
  <c r="BV144" i="342"/>
  <c r="BV137" i="342"/>
  <c r="BV130" i="342"/>
  <c r="BV121" i="342"/>
  <c r="BV112" i="342"/>
  <c r="BV105" i="342"/>
  <c r="BV96" i="342"/>
  <c r="BW88" i="342"/>
  <c r="BU79" i="342"/>
  <c r="BV66" i="342"/>
  <c r="BV57" i="342"/>
  <c r="BV48" i="342"/>
  <c r="BU40" i="342"/>
  <c r="BU30" i="342"/>
  <c r="BU26" i="342"/>
  <c r="BV140" i="342"/>
  <c r="BU131" i="342"/>
  <c r="BV118" i="342"/>
  <c r="BV109" i="342"/>
  <c r="BV97" i="342"/>
  <c r="BU84" i="342"/>
  <c r="BU75" i="342"/>
  <c r="BW59" i="342"/>
  <c r="BU48" i="342"/>
  <c r="BU34" i="342"/>
  <c r="BK14" i="342"/>
  <c r="BV134" i="342"/>
  <c r="BU126" i="342"/>
  <c r="BW142" i="342"/>
  <c r="BU140" i="342"/>
  <c r="BU118" i="342"/>
  <c r="BV110" i="342"/>
  <c r="BU103" i="342"/>
  <c r="BW87" i="342"/>
  <c r="BW78" i="342"/>
  <c r="BU66" i="342"/>
  <c r="BW52" i="342"/>
  <c r="BV44" i="342"/>
  <c r="BU35" i="342"/>
  <c r="BJ13" i="342"/>
  <c r="BW134" i="342"/>
  <c r="BU132" i="342"/>
  <c r="BU115" i="342"/>
  <c r="BU91" i="342"/>
  <c r="BW80" i="342"/>
  <c r="BV60" i="342"/>
  <c r="BU33" i="342"/>
  <c r="BI13" i="342"/>
  <c r="BU62" i="342"/>
  <c r="BU83" i="342"/>
  <c r="BV28" i="342"/>
  <c r="BV104" i="342"/>
  <c r="BV92" i="342"/>
  <c r="BV69" i="342"/>
  <c r="BU31" i="342"/>
  <c r="BV101" i="342"/>
  <c r="BU60" i="342"/>
  <c r="BV33" i="342"/>
  <c r="BU94" i="342"/>
  <c r="BU59" i="342"/>
  <c r="BW36" i="342"/>
  <c r="BW32" i="342"/>
  <c r="BW45" i="342"/>
  <c r="BW48" i="342"/>
  <c r="BW35" i="342"/>
  <c r="BI16" i="342"/>
  <c r="BK15" i="342"/>
  <c r="BW23" i="342"/>
  <c r="BW137" i="342"/>
  <c r="BW124" i="342"/>
  <c r="BW122" i="342"/>
  <c r="BW115" i="342"/>
  <c r="BW93" i="342"/>
  <c r="BW77" i="342"/>
  <c r="BW66" i="342"/>
  <c r="BW31" i="342"/>
  <c r="BW39" i="342"/>
  <c r="BU141" i="342"/>
  <c r="BU133" i="342"/>
  <c r="BV127" i="342"/>
  <c r="BU121" i="342"/>
  <c r="BV115" i="342"/>
  <c r="BU109" i="342"/>
  <c r="BW101" i="342"/>
  <c r="BU97" i="342"/>
  <c r="BU89" i="342"/>
  <c r="BW81" i="342"/>
  <c r="BV75" i="342"/>
  <c r="BW69" i="342"/>
  <c r="BU65" i="342"/>
  <c r="BU57" i="342"/>
  <c r="BV51" i="342"/>
  <c r="BU45" i="342"/>
  <c r="BU37" i="342"/>
  <c r="BU143" i="342"/>
  <c r="BW136" i="342"/>
  <c r="BV128" i="342"/>
  <c r="BW120" i="342"/>
  <c r="BU111" i="342"/>
  <c r="BW104" i="342"/>
  <c r="BU95" i="342"/>
  <c r="BU88" i="342"/>
  <c r="BU74" i="342"/>
  <c r="BV64" i="342"/>
  <c r="BU56" i="342"/>
  <c r="BU47" i="342"/>
  <c r="BV34" i="342"/>
  <c r="BV29" i="342"/>
  <c r="BV25" i="342"/>
  <c r="BU139" i="342"/>
  <c r="BW127" i="342"/>
  <c r="BV116" i="342"/>
  <c r="BW108" i="342"/>
  <c r="BU86" i="342"/>
  <c r="BW82" i="342"/>
  <c r="BV74" i="342"/>
  <c r="BV56" i="342"/>
  <c r="BU46" i="342"/>
  <c r="BV30" i="342"/>
  <c r="BJ12" i="342"/>
  <c r="BV132" i="342"/>
  <c r="BV125" i="342"/>
  <c r="BU142" i="342"/>
  <c r="BU130" i="342"/>
  <c r="BV117" i="342"/>
  <c r="BV108" i="342"/>
  <c r="BU99" i="342"/>
  <c r="BV86" i="342"/>
  <c r="BU78" i="342"/>
  <c r="BV65" i="342"/>
  <c r="BU52" i="342"/>
  <c r="BU43" i="342"/>
  <c r="BU29" i="342"/>
  <c r="BU146" i="342"/>
  <c r="BU134" i="342"/>
  <c r="BV126" i="342"/>
  <c r="BV102" i="342"/>
  <c r="BV90" i="342"/>
  <c r="BV72" i="342"/>
  <c r="BU38" i="342"/>
  <c r="BV32" i="342"/>
  <c r="BK12" i="342"/>
  <c r="BV24" i="342"/>
  <c r="BV68" i="342"/>
  <c r="BV122" i="342"/>
  <c r="BW103" i="342"/>
  <c r="BW79" i="342"/>
  <c r="BW68" i="342"/>
  <c r="BI12" i="342"/>
  <c r="BU100" i="342"/>
  <c r="BU51" i="342"/>
  <c r="BU119" i="342"/>
  <c r="BU92" i="342"/>
  <c r="BV58" i="342"/>
  <c r="BW33" i="342"/>
  <c r="BW47" i="342"/>
  <c r="BW25" i="342"/>
  <c r="BW26" i="342"/>
  <c r="BW46" i="342"/>
  <c r="BW146" i="342"/>
  <c r="BW143" i="342"/>
  <c r="BW141" i="342"/>
  <c r="BW90" i="342"/>
  <c r="BW56" i="342"/>
  <c r="BW105" i="342"/>
  <c r="BW96" i="342"/>
  <c r="BW76" i="342"/>
  <c r="BW72" i="342"/>
  <c r="BW61" i="342"/>
  <c r="BW60" i="342"/>
  <c r="BW57" i="342"/>
  <c r="BW28" i="342"/>
  <c r="BV23" i="342"/>
  <c r="BW145" i="342"/>
  <c r="BV131" i="342"/>
  <c r="BV119" i="342"/>
  <c r="BV107" i="342"/>
  <c r="BV95" i="342"/>
  <c r="BU81" i="342"/>
  <c r="BU69" i="342"/>
  <c r="BV55" i="342"/>
  <c r="BV43" i="342"/>
  <c r="BW138" i="342"/>
  <c r="BU127" i="342"/>
  <c r="BW106" i="342"/>
  <c r="BU90" i="342"/>
  <c r="BV73" i="342"/>
  <c r="BW51" i="342"/>
  <c r="BU32" i="342"/>
  <c r="BU24" i="342"/>
  <c r="BW123" i="342"/>
  <c r="BU108" i="342"/>
  <c r="BV78" i="342"/>
  <c r="BV54" i="342"/>
  <c r="BU25" i="342"/>
  <c r="BU128" i="342"/>
  <c r="BV141" i="342"/>
  <c r="BW116" i="342"/>
  <c r="BW95" i="342"/>
  <c r="BV77" i="342"/>
  <c r="BW50" i="342"/>
  <c r="BV26" i="342"/>
  <c r="BV133" i="342"/>
  <c r="BV100" i="342"/>
  <c r="BW71" i="342"/>
  <c r="BU27" i="342"/>
  <c r="BV93" i="342"/>
  <c r="BU114" i="342"/>
  <c r="BW70" i="342"/>
  <c r="BW111" i="342"/>
  <c r="BV38" i="342"/>
  <c r="BV70" i="342"/>
  <c r="BW41" i="342"/>
  <c r="BW29" i="342"/>
  <c r="BW24" i="342"/>
  <c r="BW22" i="342"/>
  <c r="BJ15" i="342"/>
  <c r="BI15" i="342"/>
  <c r="BU137" i="342"/>
  <c r="BW117" i="342"/>
  <c r="BU101" i="342"/>
  <c r="BU85" i="342"/>
  <c r="BV67" i="342"/>
  <c r="BW49" i="342"/>
  <c r="BV146" i="342"/>
  <c r="BU122" i="342"/>
  <c r="BU104" i="342"/>
  <c r="BV80" i="342"/>
  <c r="BV50" i="342"/>
  <c r="BU28" i="342"/>
  <c r="BU135" i="342"/>
  <c r="BU98" i="342"/>
  <c r="BU71" i="342"/>
  <c r="BU44" i="342"/>
  <c r="BW126" i="342"/>
  <c r="BV129" i="342"/>
  <c r="BV106" i="342"/>
  <c r="BU76" i="342"/>
  <c r="BV42" i="342"/>
  <c r="BW144" i="342"/>
  <c r="BU96" i="342"/>
  <c r="BV37" i="342"/>
  <c r="BW62" i="342"/>
  <c r="BV113" i="342"/>
  <c r="BU68" i="342"/>
  <c r="BV61" i="342"/>
  <c r="BU64" i="342"/>
  <c r="BW42" i="342"/>
  <c r="BU22" i="342"/>
  <c r="BK16" i="342"/>
  <c r="BU145" i="342"/>
  <c r="BU113" i="342"/>
  <c r="BW73" i="342"/>
  <c r="BU41" i="342"/>
  <c r="BV114" i="342"/>
  <c r="BU63" i="342"/>
  <c r="BU112" i="342"/>
  <c r="BV52" i="342"/>
  <c r="BU144" i="342"/>
  <c r="BV84" i="342"/>
  <c r="BI14" i="342"/>
  <c r="BV124" i="342"/>
  <c r="BV81" i="342"/>
  <c r="BJ14" i="342"/>
  <c r="BU50" i="342"/>
  <c r="BV94" i="342"/>
  <c r="BU102" i="342"/>
  <c r="BW107" i="342"/>
  <c r="BK13" i="342"/>
  <c r="BW27" i="342"/>
  <c r="BJ16" i="342"/>
  <c r="BW130" i="342"/>
  <c r="BW119" i="342"/>
  <c r="BW118" i="342"/>
  <c r="BW100" i="342"/>
  <c r="BW37" i="342"/>
  <c r="BW129" i="342"/>
  <c r="BW113" i="342"/>
  <c r="BV99" i="342"/>
  <c r="BV79" i="342"/>
  <c r="BV63" i="342"/>
  <c r="BU49" i="342"/>
  <c r="BU138" i="342"/>
  <c r="BU120" i="342"/>
  <c r="BV98" i="342"/>
  <c r="BU72" i="342"/>
  <c r="BU42" i="342"/>
  <c r="BV27" i="342"/>
  <c r="BV120" i="342"/>
  <c r="BV85" i="342"/>
  <c r="BU67" i="342"/>
  <c r="BU23" i="342"/>
  <c r="BU124" i="342"/>
  <c r="BW128" i="342"/>
  <c r="BV88" i="342"/>
  <c r="BU54" i="342"/>
  <c r="BU39" i="342"/>
  <c r="BW132" i="342"/>
  <c r="BU82" i="342"/>
  <c r="BU36" i="342"/>
  <c r="BW92" i="342"/>
  <c r="BW98" i="342"/>
  <c r="BU55" i="342"/>
  <c r="BV36" i="342"/>
  <c r="BV40" i="342"/>
  <c r="BW55" i="342"/>
  <c r="BU125" i="342"/>
  <c r="BU93" i="342"/>
  <c r="BU61" i="342"/>
  <c r="BU136" i="342"/>
  <c r="BV89" i="342"/>
  <c r="BV41" i="342"/>
  <c r="BV142" i="342"/>
  <c r="BW84" i="342"/>
  <c r="BV136" i="342"/>
  <c r="BU116" i="342"/>
  <c r="BV53" i="342"/>
  <c r="BU105" i="342"/>
  <c r="BV35" i="342"/>
  <c r="BU58" i="342"/>
  <c r="BV76" i="342"/>
  <c r="BU107" i="342"/>
  <c r="BU123" i="342"/>
  <c r="BU70" i="342"/>
  <c r="BW44" i="342"/>
  <c r="BW34" i="342"/>
  <c r="BU73" i="342"/>
  <c r="BV138" i="342"/>
  <c r="BW135" i="342"/>
  <c r="BW102" i="342"/>
  <c r="BW112" i="342"/>
  <c r="BV22" i="342"/>
  <c r="BV87" i="342"/>
  <c r="BW131" i="342"/>
  <c r="BV31" i="342"/>
  <c r="BV45" i="342"/>
  <c r="BU80" i="342"/>
  <c r="BV62" i="342"/>
  <c r="BU87" i="342"/>
  <c r="BW40" i="342"/>
  <c r="BV139" i="342"/>
  <c r="BU106" i="342"/>
  <c r="BV46" i="342"/>
  <c r="BW94" i="342"/>
  <c r="BW38" i="342"/>
  <c r="BV123" i="342"/>
  <c r="BW53" i="342"/>
  <c r="BV82" i="342"/>
  <c r="BU110" i="342"/>
  <c r="BW140" i="342"/>
  <c r="BV145" i="342"/>
  <c r="BV49" i="342"/>
  <c r="L228" i="450"/>
  <c r="L242" i="450"/>
  <c r="L233" i="450"/>
  <c r="L225" i="450"/>
  <c r="L222" i="450"/>
  <c r="L214" i="450"/>
  <c r="L237" i="450"/>
  <c r="L221" i="450"/>
  <c r="L200" i="450"/>
  <c r="L192" i="450"/>
  <c r="L184" i="450"/>
  <c r="L206" i="450"/>
  <c r="L176" i="450"/>
  <c r="L166" i="450"/>
  <c r="L158" i="450"/>
  <c r="L150" i="450"/>
  <c r="L211" i="450"/>
  <c r="L189" i="450"/>
  <c r="L195" i="450"/>
  <c r="L173" i="450"/>
  <c r="L165" i="450"/>
  <c r="L157" i="450"/>
  <c r="L149" i="450"/>
  <c r="L205" i="450"/>
  <c r="L137" i="450"/>
  <c r="L129" i="450"/>
  <c r="L121" i="450"/>
  <c r="L175" i="450"/>
  <c r="L181" i="450"/>
  <c r="L136" i="450"/>
  <c r="L128" i="450"/>
  <c r="L120" i="450"/>
  <c r="L109" i="450"/>
  <c r="L101" i="450"/>
  <c r="L93" i="450"/>
  <c r="L85" i="450"/>
  <c r="L77" i="450"/>
  <c r="L69" i="450"/>
  <c r="L116" i="450"/>
  <c r="L108" i="450"/>
  <c r="L100" i="450"/>
  <c r="L92" i="450"/>
  <c r="L84" i="450"/>
  <c r="L76" i="450"/>
  <c r="L68" i="450"/>
  <c r="L59" i="450"/>
  <c r="L51" i="450"/>
  <c r="L43" i="450"/>
  <c r="L35" i="450"/>
  <c r="L27" i="450"/>
  <c r="L63" i="450"/>
  <c r="L56" i="450"/>
  <c r="L48" i="450"/>
  <c r="L40" i="450"/>
  <c r="L32" i="450"/>
  <c r="L24" i="450"/>
  <c r="L234" i="450"/>
  <c r="L226" i="450"/>
  <c r="L240" i="450"/>
  <c r="L231" i="450"/>
  <c r="L241" i="450"/>
  <c r="L220" i="450"/>
  <c r="L212" i="450"/>
  <c r="L243" i="450"/>
  <c r="L215" i="450"/>
  <c r="L198" i="450"/>
  <c r="L190" i="450"/>
  <c r="L235" i="450"/>
  <c r="L199" i="450"/>
  <c r="L172" i="450"/>
  <c r="L164" i="450"/>
  <c r="L156" i="450"/>
  <c r="L148" i="450"/>
  <c r="L208" i="450"/>
  <c r="L179" i="450"/>
  <c r="L187" i="450"/>
  <c r="L171" i="450"/>
  <c r="L163" i="450"/>
  <c r="L155" i="450"/>
  <c r="L147" i="450"/>
  <c r="L193" i="450"/>
  <c r="L135" i="450"/>
  <c r="L127" i="450"/>
  <c r="L119" i="450"/>
  <c r="L201" i="450"/>
  <c r="L142" i="450"/>
  <c r="L134" i="450"/>
  <c r="L126" i="450"/>
  <c r="L115" i="450"/>
  <c r="L107" i="450"/>
  <c r="L99" i="450"/>
  <c r="L91" i="450"/>
  <c r="L83" i="450"/>
  <c r="L75" i="450"/>
  <c r="L67" i="450"/>
  <c r="L114" i="450"/>
  <c r="L106" i="450"/>
  <c r="L98" i="450"/>
  <c r="L90" i="450"/>
  <c r="L82" i="450"/>
  <c r="L74" i="450"/>
  <c r="L66" i="450"/>
  <c r="L57" i="450"/>
  <c r="L49" i="450"/>
  <c r="L41" i="450"/>
  <c r="L33" i="450"/>
  <c r="L25" i="450"/>
  <c r="L61" i="450"/>
  <c r="L54" i="450"/>
  <c r="L46" i="450"/>
  <c r="L38" i="450"/>
  <c r="L30" i="450"/>
  <c r="L230" i="450"/>
  <c r="L236" i="450"/>
  <c r="L224" i="450"/>
  <c r="L245" i="450"/>
  <c r="L202" i="450"/>
  <c r="L186" i="450"/>
  <c r="L183" i="450"/>
  <c r="L160" i="450"/>
  <c r="L144" i="450"/>
  <c r="L203" i="450"/>
  <c r="L167" i="450"/>
  <c r="L151" i="450"/>
  <c r="L139" i="450"/>
  <c r="L123" i="450"/>
  <c r="L182" i="450"/>
  <c r="L130" i="450"/>
  <c r="L111" i="450"/>
  <c r="L95" i="450"/>
  <c r="L79" i="450"/>
  <c r="L118" i="450"/>
  <c r="L102" i="450"/>
  <c r="L86" i="450"/>
  <c r="L70" i="450"/>
  <c r="L53" i="450"/>
  <c r="L37" i="450"/>
  <c r="L65" i="450"/>
  <c r="L50" i="450"/>
  <c r="L34" i="450"/>
  <c r="L216" i="450"/>
  <c r="L194" i="450"/>
  <c r="L168" i="450"/>
  <c r="L197" i="450"/>
  <c r="L159" i="450"/>
  <c r="L131" i="450"/>
  <c r="L138" i="450"/>
  <c r="L103" i="450"/>
  <c r="L71" i="450"/>
  <c r="L94" i="450"/>
  <c r="L62" i="450"/>
  <c r="L29" i="450"/>
  <c r="L42" i="450"/>
  <c r="L232" i="450"/>
  <c r="L239" i="450"/>
  <c r="L210" i="450"/>
  <c r="L188" i="450"/>
  <c r="L162" i="450"/>
  <c r="L174" i="450"/>
  <c r="L153" i="450"/>
  <c r="L125" i="450"/>
  <c r="L132" i="450"/>
  <c r="L97" i="450"/>
  <c r="L178" i="450"/>
  <c r="L104" i="450"/>
  <c r="L72" i="450"/>
  <c r="L39" i="450"/>
  <c r="L52" i="450"/>
  <c r="L246" i="450"/>
  <c r="L229" i="450"/>
  <c r="L218" i="450"/>
  <c r="L223" i="450"/>
  <c r="L196" i="450"/>
  <c r="L219" i="450"/>
  <c r="L170" i="450"/>
  <c r="L154" i="450"/>
  <c r="L207" i="450"/>
  <c r="L180" i="450"/>
  <c r="L161" i="450"/>
  <c r="L145" i="450"/>
  <c r="L133" i="450"/>
  <c r="L117" i="450"/>
  <c r="L140" i="450"/>
  <c r="L124" i="450"/>
  <c r="L105" i="450"/>
  <c r="L89" i="450"/>
  <c r="L73" i="450"/>
  <c r="L112" i="450"/>
  <c r="L96" i="450"/>
  <c r="L80" i="450"/>
  <c r="L64" i="450"/>
  <c r="L47" i="450"/>
  <c r="L31" i="450"/>
  <c r="L60" i="450"/>
  <c r="L44" i="450"/>
  <c r="L28" i="450"/>
  <c r="L244" i="450"/>
  <c r="L227" i="450"/>
  <c r="L209" i="450"/>
  <c r="L213" i="450"/>
  <c r="L152" i="450"/>
  <c r="L177" i="450"/>
  <c r="L143" i="450"/>
  <c r="L217" i="450"/>
  <c r="L122" i="450"/>
  <c r="L87" i="450"/>
  <c r="L110" i="450"/>
  <c r="L78" i="450"/>
  <c r="L45" i="450"/>
  <c r="L58" i="450"/>
  <c r="L26" i="450"/>
  <c r="L238" i="450"/>
  <c r="L204" i="450"/>
  <c r="L191" i="450"/>
  <c r="L146" i="450"/>
  <c r="L169" i="450"/>
  <c r="L141" i="450"/>
  <c r="L185" i="450"/>
  <c r="L113" i="450"/>
  <c r="L81" i="450"/>
  <c r="L88" i="450"/>
  <c r="L55" i="450"/>
  <c r="L23" i="450"/>
  <c r="L36" i="450"/>
  <c r="N234" i="448"/>
  <c r="N226" i="448"/>
  <c r="N237" i="448"/>
  <c r="N227" i="448"/>
  <c r="N219" i="448"/>
  <c r="N203" i="448"/>
  <c r="N243" i="448"/>
  <c r="N196" i="448"/>
  <c r="N181" i="448"/>
  <c r="N165" i="448"/>
  <c r="N149" i="448"/>
  <c r="N133" i="448"/>
  <c r="N121" i="448"/>
  <c r="N113" i="448"/>
  <c r="N105" i="448"/>
  <c r="N97" i="448"/>
  <c r="N89" i="448"/>
  <c r="N81" i="448"/>
  <c r="N73" i="448"/>
  <c r="N65" i="448"/>
  <c r="N57" i="448"/>
  <c r="N49" i="448"/>
  <c r="N41" i="448"/>
  <c r="N33" i="448"/>
  <c r="N25" i="448"/>
  <c r="N191" i="448"/>
  <c r="N207" i="448"/>
  <c r="N183" i="448"/>
  <c r="N151" i="448"/>
  <c r="N221" i="448"/>
  <c r="N199" i="448"/>
  <c r="N156" i="448"/>
  <c r="N128" i="448"/>
  <c r="N186" i="448"/>
  <c r="N154" i="448"/>
  <c r="N56" i="448"/>
  <c r="N48" i="448"/>
  <c r="N40" i="448"/>
  <c r="N32" i="448"/>
  <c r="N24" i="448"/>
  <c r="N169" i="448"/>
  <c r="N137" i="448"/>
  <c r="N118" i="448"/>
  <c r="N102" i="448"/>
  <c r="N86" i="448"/>
  <c r="N70" i="448"/>
  <c r="N241" i="448"/>
  <c r="N187" i="448"/>
  <c r="N155" i="448"/>
  <c r="N224" i="448"/>
  <c r="N185" i="448"/>
  <c r="N153" i="448"/>
  <c r="N120" i="448"/>
  <c r="N104" i="448"/>
  <c r="N88" i="448"/>
  <c r="N72" i="448"/>
  <c r="N246" i="448"/>
  <c r="N225" i="448"/>
  <c r="N202" i="448"/>
  <c r="N190" i="448"/>
  <c r="N174" i="448"/>
  <c r="N142" i="448"/>
  <c r="N119" i="448"/>
  <c r="N103" i="448"/>
  <c r="N87" i="448"/>
  <c r="N71" i="448"/>
  <c r="N63" i="448"/>
  <c r="N47" i="448"/>
  <c r="N39" i="448"/>
  <c r="N23" i="448"/>
  <c r="N235" i="448"/>
  <c r="N175" i="448"/>
  <c r="N217" i="448"/>
  <c r="N148" i="448"/>
  <c r="N184" i="448"/>
  <c r="N54" i="448"/>
  <c r="N38" i="448"/>
  <c r="N30" i="448"/>
  <c r="N163" i="448"/>
  <c r="N114" i="448"/>
  <c r="N82" i="448"/>
  <c r="N215" i="448"/>
  <c r="N170" i="448"/>
  <c r="N209" i="448"/>
  <c r="N147" i="448"/>
  <c r="N100" i="448"/>
  <c r="N68" i="448"/>
  <c r="N232" i="448"/>
  <c r="N233" i="448"/>
  <c r="N218" i="448"/>
  <c r="N220" i="448"/>
  <c r="N158" i="448"/>
  <c r="N127" i="448"/>
  <c r="N111" i="448"/>
  <c r="N95" i="448"/>
  <c r="N79" i="448"/>
  <c r="N55" i="448"/>
  <c r="N31" i="448"/>
  <c r="N197" i="448"/>
  <c r="N143" i="448"/>
  <c r="N180" i="448"/>
  <c r="N214" i="448"/>
  <c r="N152" i="448"/>
  <c r="N46" i="448"/>
  <c r="N192" i="448"/>
  <c r="N131" i="448"/>
  <c r="N98" i="448"/>
  <c r="N66" i="448"/>
  <c r="N138" i="448"/>
  <c r="N179" i="448"/>
  <c r="N116" i="448"/>
  <c r="N84" i="448"/>
  <c r="N238" i="448"/>
  <c r="N236" i="448"/>
  <c r="N194" i="448"/>
  <c r="N182" i="448"/>
  <c r="N150" i="448"/>
  <c r="N123" i="448"/>
  <c r="N107" i="448"/>
  <c r="N91" i="448"/>
  <c r="N75" i="448"/>
  <c r="N59" i="448"/>
  <c r="N43" i="448"/>
  <c r="N27" i="448"/>
  <c r="N216" i="448"/>
  <c r="N159" i="448"/>
  <c r="N205" i="448"/>
  <c r="N132" i="448"/>
  <c r="N171" i="448"/>
  <c r="N50" i="448"/>
  <c r="N34" i="448"/>
  <c r="N176" i="448"/>
  <c r="N122" i="448"/>
  <c r="N90" i="448"/>
  <c r="N58" i="448"/>
  <c r="N161" i="448"/>
  <c r="N198" i="448"/>
  <c r="N124" i="448"/>
  <c r="N92" i="448"/>
  <c r="N60" i="448"/>
  <c r="N230" i="448"/>
  <c r="N231" i="448"/>
  <c r="N211" i="448"/>
  <c r="N212" i="448"/>
  <c r="N173" i="448"/>
  <c r="N117" i="448"/>
  <c r="N101" i="448"/>
  <c r="N85" i="448"/>
  <c r="N69" i="448"/>
  <c r="N53" i="448"/>
  <c r="N242" i="448"/>
  <c r="N193" i="448"/>
  <c r="N135" i="448"/>
  <c r="N172" i="448"/>
  <c r="N213" i="448"/>
  <c r="N44" i="448"/>
  <c r="N28" i="448"/>
  <c r="N146" i="448"/>
  <c r="N110" i="448"/>
  <c r="N78" i="448"/>
  <c r="N136" i="448"/>
  <c r="N162" i="448"/>
  <c r="N112" i="448"/>
  <c r="N80" i="448"/>
  <c r="N228" i="448"/>
  <c r="N229" i="448"/>
  <c r="N210" i="448"/>
  <c r="N204" i="448"/>
  <c r="N166" i="448"/>
  <c r="N134" i="448"/>
  <c r="N115" i="448"/>
  <c r="N99" i="448"/>
  <c r="N83" i="448"/>
  <c r="N67" i="448"/>
  <c r="N51" i="448"/>
  <c r="N35" i="448"/>
  <c r="N239" i="448"/>
  <c r="N188" i="448"/>
  <c r="N240" i="448"/>
  <c r="N164" i="448"/>
  <c r="N223" i="448"/>
  <c r="N139" i="448"/>
  <c r="N42" i="448"/>
  <c r="N26" i="448"/>
  <c r="N144" i="448"/>
  <c r="N106" i="448"/>
  <c r="N74" i="448"/>
  <c r="N200" i="448"/>
  <c r="N129" i="448"/>
  <c r="N160" i="448"/>
  <c r="N108" i="448"/>
  <c r="N76" i="448"/>
  <c r="N141" i="448"/>
  <c r="N37" i="448"/>
  <c r="N145" i="448"/>
  <c r="N201" i="448"/>
  <c r="N245" i="448"/>
  <c r="N244" i="448"/>
  <c r="N195" i="448"/>
  <c r="N189" i="448"/>
  <c r="N157" i="448"/>
  <c r="N125" i="448"/>
  <c r="N109" i="448"/>
  <c r="N93" i="448"/>
  <c r="N77" i="448"/>
  <c r="N61" i="448"/>
  <c r="N45" i="448"/>
  <c r="N29" i="448"/>
  <c r="N222" i="448"/>
  <c r="N167" i="448"/>
  <c r="N206" i="448"/>
  <c r="N140" i="448"/>
  <c r="N177" i="448"/>
  <c r="N52" i="448"/>
  <c r="N36" i="448"/>
  <c r="N178" i="448"/>
  <c r="N126" i="448"/>
  <c r="N94" i="448"/>
  <c r="N62" i="448"/>
  <c r="N168" i="448"/>
  <c r="N208" i="448"/>
  <c r="N130" i="448"/>
  <c r="N96" i="448"/>
  <c r="N64" i="448"/>
  <c r="P22" i="448"/>
  <c r="V22" i="451"/>
  <c r="L202" i="399"/>
  <c r="L102" i="399"/>
  <c r="L211" i="399"/>
  <c r="L242" i="399"/>
  <c r="L36" i="399"/>
  <c r="L101" i="399"/>
  <c r="L83" i="399"/>
  <c r="L56" i="399"/>
  <c r="L161" i="399"/>
  <c r="L46" i="399"/>
  <c r="L160" i="399"/>
  <c r="L45" i="399"/>
  <c r="L231" i="399"/>
  <c r="L187" i="399"/>
  <c r="L108" i="399"/>
  <c r="L210" i="399"/>
  <c r="L228" i="399"/>
  <c r="L81" i="399"/>
  <c r="L206" i="399"/>
  <c r="L77" i="399"/>
  <c r="L156" i="399"/>
  <c r="L148" i="399"/>
  <c r="L42" i="399"/>
  <c r="L170" i="399"/>
  <c r="L31" i="399"/>
  <c r="L150" i="399"/>
  <c r="L29" i="399"/>
  <c r="L87" i="399"/>
  <c r="L166" i="399"/>
  <c r="L224" i="399"/>
  <c r="L165" i="399"/>
  <c r="L190" i="399"/>
  <c r="L109" i="399"/>
  <c r="L168" i="399"/>
  <c r="L133" i="399"/>
  <c r="L173" i="399"/>
  <c r="L27" i="399"/>
  <c r="L52" i="399"/>
  <c r="L92" i="399"/>
  <c r="L194" i="399"/>
  <c r="L104" i="399"/>
  <c r="L37" i="399"/>
  <c r="L219" i="399"/>
  <c r="L234" i="399"/>
  <c r="L142" i="399"/>
  <c r="L201" i="399"/>
  <c r="L28" i="399"/>
  <c r="L204" i="399"/>
  <c r="L107" i="399"/>
  <c r="L128" i="399"/>
  <c r="L32" i="399"/>
  <c r="L198" i="399"/>
  <c r="L213" i="399"/>
  <c r="L58" i="399"/>
  <c r="L169" i="399"/>
  <c r="L99" i="399"/>
  <c r="L178" i="399"/>
  <c r="L38" i="399"/>
  <c r="L135" i="399"/>
  <c r="L69" i="399"/>
  <c r="L51" i="399"/>
  <c r="L93" i="399"/>
  <c r="L159" i="399"/>
  <c r="L207" i="399"/>
  <c r="L232" i="399"/>
  <c r="L155" i="399"/>
  <c r="L227" i="399"/>
  <c r="L113" i="399"/>
  <c r="L55" i="399"/>
  <c r="L138" i="399"/>
  <c r="L147" i="399"/>
  <c r="L43" i="399"/>
  <c r="L183" i="399"/>
  <c r="L72" i="399"/>
  <c r="L205" i="399"/>
  <c r="L163" i="399"/>
  <c r="L110" i="399"/>
  <c r="L91" i="399"/>
  <c r="L209" i="399"/>
  <c r="L233" i="399"/>
  <c r="L48" i="399"/>
  <c r="L86" i="399"/>
  <c r="L216" i="399"/>
  <c r="L192" i="399"/>
  <c r="L193" i="399"/>
  <c r="L145" i="399"/>
  <c r="L82" i="399"/>
  <c r="L111" i="399"/>
  <c r="L151" i="399"/>
  <c r="L181" i="399"/>
  <c r="L180" i="399"/>
  <c r="L73" i="399"/>
  <c r="L174" i="399"/>
  <c r="L96" i="399"/>
  <c r="L41" i="399"/>
  <c r="L140" i="399"/>
  <c r="L240" i="399"/>
  <c r="L238" i="399"/>
  <c r="L126" i="399"/>
  <c r="L179" i="399"/>
  <c r="L124" i="399"/>
  <c r="L212" i="399"/>
  <c r="L24" i="399"/>
  <c r="L152" i="399"/>
  <c r="L237" i="399"/>
  <c r="L85" i="399"/>
  <c r="L74" i="399"/>
  <c r="L34" i="399"/>
  <c r="L223" i="399"/>
  <c r="L186" i="399"/>
  <c r="L157" i="399"/>
  <c r="L177" i="399"/>
  <c r="L243" i="399"/>
  <c r="L39" i="399"/>
  <c r="L61" i="399"/>
  <c r="L76" i="399"/>
  <c r="L40" i="399"/>
  <c r="L225" i="399"/>
  <c r="L23" i="399"/>
  <c r="L136" i="399"/>
  <c r="L220" i="399"/>
  <c r="L116" i="399"/>
  <c r="L120" i="399"/>
  <c r="L214" i="399"/>
  <c r="L79" i="399"/>
  <c r="L229" i="399"/>
  <c r="L236" i="399"/>
  <c r="L30" i="399"/>
  <c r="L197" i="399"/>
  <c r="L175" i="399"/>
  <c r="L149" i="399"/>
  <c r="L33" i="399"/>
  <c r="L158" i="399"/>
  <c r="L217" i="399"/>
  <c r="L130" i="399"/>
  <c r="L154" i="399"/>
  <c r="L171" i="399"/>
  <c r="L54" i="399"/>
  <c r="L123" i="399"/>
  <c r="L246" i="399"/>
  <c r="L49" i="399"/>
  <c r="L245" i="399"/>
  <c r="L95" i="399"/>
  <c r="L199" i="399"/>
  <c r="L53" i="399"/>
  <c r="L78" i="399"/>
  <c r="L218" i="399"/>
  <c r="L132" i="399"/>
  <c r="L97" i="399"/>
  <c r="L226" i="399"/>
  <c r="L191" i="399"/>
  <c r="L90" i="399"/>
  <c r="L137" i="399"/>
  <c r="L189" i="399"/>
  <c r="L131" i="399"/>
  <c r="L143" i="399"/>
  <c r="L117" i="399"/>
  <c r="L146" i="399"/>
  <c r="L89" i="399"/>
  <c r="L195" i="399"/>
  <c r="L63" i="399"/>
  <c r="L44" i="399"/>
  <c r="L203" i="399"/>
  <c r="L221" i="399"/>
  <c r="L134" i="399"/>
  <c r="L88" i="399"/>
  <c r="L84" i="399"/>
  <c r="L153" i="399"/>
  <c r="L118" i="399"/>
  <c r="L215" i="399"/>
  <c r="L121" i="399"/>
  <c r="L129" i="399"/>
  <c r="L208" i="399"/>
  <c r="L68" i="399"/>
  <c r="L105" i="399"/>
  <c r="L115" i="399"/>
  <c r="L141" i="399"/>
  <c r="L50" i="399"/>
  <c r="L70" i="399"/>
  <c r="L162" i="399"/>
  <c r="L100" i="399"/>
  <c r="L66" i="399"/>
  <c r="L60" i="399"/>
  <c r="L57" i="399"/>
  <c r="L25" i="399"/>
  <c r="L167" i="399"/>
  <c r="L122" i="399"/>
  <c r="L127" i="399"/>
  <c r="L144" i="399"/>
  <c r="L164" i="399"/>
  <c r="L200" i="399"/>
  <c r="L98" i="399"/>
  <c r="L182" i="399"/>
  <c r="L112" i="399"/>
  <c r="L71" i="399"/>
  <c r="L94" i="399"/>
  <c r="L114" i="399"/>
  <c r="L230" i="399"/>
  <c r="L67" i="399"/>
  <c r="L80" i="399"/>
  <c r="L139" i="399"/>
  <c r="L239" i="399"/>
  <c r="L65" i="399"/>
  <c r="L62" i="399"/>
  <c r="L235" i="399"/>
  <c r="L64" i="399"/>
  <c r="L106" i="399"/>
  <c r="L75" i="399"/>
  <c r="L184" i="399"/>
  <c r="L222" i="399"/>
  <c r="L125" i="399"/>
  <c r="L172" i="399"/>
  <c r="L47" i="399"/>
  <c r="L119" i="399"/>
  <c r="L59" i="399"/>
  <c r="L241" i="399"/>
  <c r="L26" i="399"/>
  <c r="L244" i="399"/>
  <c r="L35" i="399"/>
  <c r="L176" i="399"/>
  <c r="L188" i="399"/>
  <c r="L185" i="399"/>
  <c r="L196" i="399"/>
  <c r="L103" i="399"/>
  <c r="M247" i="448"/>
  <c r="N247" i="448"/>
  <c r="L247" i="448"/>
  <c r="N231" i="453"/>
  <c r="N241" i="453"/>
  <c r="N218" i="453"/>
  <c r="N202" i="453"/>
  <c r="N243" i="453"/>
  <c r="N224" i="453"/>
  <c r="N198" i="453"/>
  <c r="N176" i="453"/>
  <c r="N160" i="453"/>
  <c r="N144" i="453"/>
  <c r="N127" i="453"/>
  <c r="N119" i="453"/>
  <c r="N111" i="453"/>
  <c r="N103" i="453"/>
  <c r="N95" i="453"/>
  <c r="N87" i="453"/>
  <c r="N79" i="453"/>
  <c r="N71" i="453"/>
  <c r="N63" i="453"/>
  <c r="N55" i="453"/>
  <c r="N47" i="453"/>
  <c r="N39" i="453"/>
  <c r="N31" i="453"/>
  <c r="N23" i="453"/>
  <c r="N223" i="453"/>
  <c r="N200" i="453"/>
  <c r="N167" i="453"/>
  <c r="N135" i="453"/>
  <c r="N212" i="453"/>
  <c r="N179" i="453"/>
  <c r="N147" i="453"/>
  <c r="N124" i="453"/>
  <c r="N92" i="453"/>
  <c r="N60" i="453"/>
  <c r="N28" i="453"/>
  <c r="N190" i="453"/>
  <c r="N165" i="453"/>
  <c r="N148" i="453"/>
  <c r="N126" i="453"/>
  <c r="N94" i="453"/>
  <c r="N62" i="453"/>
  <c r="N30" i="453"/>
  <c r="N186" i="453"/>
  <c r="N154" i="453"/>
  <c r="N122" i="453"/>
  <c r="N90" i="453"/>
  <c r="N58" i="453"/>
  <c r="N26" i="453"/>
  <c r="N157" i="453"/>
  <c r="N172" i="453"/>
  <c r="N104" i="453"/>
  <c r="N72" i="453"/>
  <c r="N40" i="453"/>
  <c r="N244" i="453"/>
  <c r="N219" i="453"/>
  <c r="N156" i="453"/>
  <c r="N229" i="453"/>
  <c r="N217" i="453"/>
  <c r="N235" i="453"/>
  <c r="N185" i="453"/>
  <c r="N153" i="453"/>
  <c r="N125" i="453"/>
  <c r="N109" i="453"/>
  <c r="N93" i="453"/>
  <c r="N77" i="453"/>
  <c r="N61" i="453"/>
  <c r="N53" i="453"/>
  <c r="N37" i="453"/>
  <c r="N245" i="453"/>
  <c r="N191" i="453"/>
  <c r="N246" i="453"/>
  <c r="N178" i="453"/>
  <c r="N116" i="453"/>
  <c r="N84" i="453"/>
  <c r="N236" i="453"/>
  <c r="N164" i="453"/>
  <c r="N118" i="453"/>
  <c r="N54" i="453"/>
  <c r="N182" i="453"/>
  <c r="N114" i="453"/>
  <c r="N50" i="453"/>
  <c r="N141" i="453"/>
  <c r="N96" i="453"/>
  <c r="N64" i="453"/>
  <c r="N195" i="453"/>
  <c r="N139" i="453"/>
  <c r="N240" i="453"/>
  <c r="N201" i="453"/>
  <c r="N222" i="453"/>
  <c r="N169" i="453"/>
  <c r="N137" i="453"/>
  <c r="N117" i="453"/>
  <c r="N101" i="453"/>
  <c r="N85" i="453"/>
  <c r="N69" i="453"/>
  <c r="N45" i="453"/>
  <c r="N29" i="453"/>
  <c r="N221" i="453"/>
  <c r="N159" i="453"/>
  <c r="N199" i="453"/>
  <c r="N146" i="453"/>
  <c r="N52" i="453"/>
  <c r="N181" i="453"/>
  <c r="N142" i="453"/>
  <c r="N86" i="453"/>
  <c r="N226" i="453"/>
  <c r="N150" i="453"/>
  <c r="N82" i="453"/>
  <c r="N213" i="453"/>
  <c r="N155" i="453"/>
  <c r="N32" i="453"/>
  <c r="N208" i="453"/>
  <c r="N225" i="453"/>
  <c r="N209" i="453"/>
  <c r="N230" i="453"/>
  <c r="N177" i="453"/>
  <c r="N145" i="453"/>
  <c r="N121" i="453"/>
  <c r="N105" i="453"/>
  <c r="N89" i="453"/>
  <c r="N73" i="453"/>
  <c r="N57" i="453"/>
  <c r="N41" i="453"/>
  <c r="N25" i="453"/>
  <c r="N203" i="453"/>
  <c r="N143" i="453"/>
  <c r="N196" i="453"/>
  <c r="N130" i="453"/>
  <c r="N68" i="453"/>
  <c r="N205" i="453"/>
  <c r="N149" i="453"/>
  <c r="N102" i="453"/>
  <c r="N38" i="453"/>
  <c r="N166" i="453"/>
  <c r="N98" i="453"/>
  <c r="N34" i="453"/>
  <c r="N187" i="453"/>
  <c r="N80" i="453"/>
  <c r="N207" i="453"/>
  <c r="N220" i="453"/>
  <c r="N194" i="453"/>
  <c r="N214" i="453"/>
  <c r="N168" i="453"/>
  <c r="N136" i="453"/>
  <c r="N115" i="453"/>
  <c r="N99" i="453"/>
  <c r="N67" i="453"/>
  <c r="N51" i="453"/>
  <c r="N35" i="453"/>
  <c r="N239" i="453"/>
  <c r="N183" i="453"/>
  <c r="N237" i="453"/>
  <c r="N108" i="453"/>
  <c r="N44" i="453"/>
  <c r="N180" i="453"/>
  <c r="N133" i="453"/>
  <c r="N78" i="453"/>
  <c r="N216" i="453"/>
  <c r="N74" i="453"/>
  <c r="N189" i="453"/>
  <c r="N140" i="453"/>
  <c r="N56" i="453"/>
  <c r="N188" i="453"/>
  <c r="N228" i="453"/>
  <c r="N206" i="453"/>
  <c r="N129" i="453"/>
  <c r="N97" i="453"/>
  <c r="N65" i="453"/>
  <c r="N49" i="453"/>
  <c r="N238" i="453"/>
  <c r="N234" i="453"/>
  <c r="N100" i="453"/>
  <c r="N174" i="453"/>
  <c r="N70" i="453"/>
  <c r="N134" i="453"/>
  <c r="N173" i="453"/>
  <c r="N48" i="453"/>
  <c r="N227" i="453"/>
  <c r="N232" i="453"/>
  <c r="N152" i="453"/>
  <c r="N107" i="453"/>
  <c r="N75" i="453"/>
  <c r="N43" i="453"/>
  <c r="N151" i="453"/>
  <c r="N131" i="453"/>
  <c r="N215" i="453"/>
  <c r="N110" i="453"/>
  <c r="N170" i="453"/>
  <c r="N42" i="453"/>
  <c r="N88" i="453"/>
  <c r="N128" i="453"/>
  <c r="N242" i="453"/>
  <c r="N83" i="453"/>
  <c r="N163" i="453"/>
  <c r="N138" i="453"/>
  <c r="N112" i="453"/>
  <c r="N233" i="453"/>
  <c r="N193" i="453"/>
  <c r="N161" i="453"/>
  <c r="N113" i="453"/>
  <c r="N81" i="453"/>
  <c r="N33" i="453"/>
  <c r="N175" i="453"/>
  <c r="N162" i="453"/>
  <c r="N36" i="453"/>
  <c r="N132" i="453"/>
  <c r="N211" i="453"/>
  <c r="N66" i="453"/>
  <c r="N120" i="453"/>
  <c r="N171" i="453"/>
  <c r="N210" i="453"/>
  <c r="N184" i="453"/>
  <c r="N123" i="453"/>
  <c r="N91" i="453"/>
  <c r="N59" i="453"/>
  <c r="N27" i="453"/>
  <c r="N204" i="453"/>
  <c r="N197" i="453"/>
  <c r="N76" i="453"/>
  <c r="N158" i="453"/>
  <c r="N46" i="453"/>
  <c r="N106" i="453"/>
  <c r="N192" i="453"/>
  <c r="N24" i="453"/>
  <c r="L229" i="454"/>
  <c r="L239" i="454"/>
  <c r="L215" i="454"/>
  <c r="L199" i="454"/>
  <c r="L234" i="454"/>
  <c r="L222" i="454"/>
  <c r="L214" i="454"/>
  <c r="L206" i="454"/>
  <c r="L198" i="454"/>
  <c r="L186" i="454"/>
  <c r="L170" i="454"/>
  <c r="L154" i="454"/>
  <c r="L138" i="454"/>
  <c r="L126" i="454"/>
  <c r="L118" i="454"/>
  <c r="L110" i="454"/>
  <c r="L102" i="454"/>
  <c r="L94" i="454"/>
  <c r="L86" i="454"/>
  <c r="L78" i="454"/>
  <c r="L70" i="454"/>
  <c r="L62" i="454"/>
  <c r="L54" i="454"/>
  <c r="L46" i="454"/>
  <c r="L38" i="454"/>
  <c r="L30" i="454"/>
  <c r="L243" i="454"/>
  <c r="L217" i="454"/>
  <c r="L201" i="454"/>
  <c r="L189" i="454"/>
  <c r="L184" i="454"/>
  <c r="L176" i="454"/>
  <c r="L168" i="454"/>
  <c r="L160" i="454"/>
  <c r="L152" i="454"/>
  <c r="L144" i="454"/>
  <c r="L136" i="454"/>
  <c r="L236" i="454"/>
  <c r="L232" i="454"/>
  <c r="L190" i="454"/>
  <c r="L174" i="454"/>
  <c r="L119" i="454"/>
  <c r="L87" i="454"/>
  <c r="L55" i="454"/>
  <c r="L23" i="454"/>
  <c r="L113" i="454"/>
  <c r="L81" i="454"/>
  <c r="L49" i="454"/>
  <c r="L156" i="454"/>
  <c r="L109" i="454"/>
  <c r="L77" i="454"/>
  <c r="L45" i="454"/>
  <c r="L132" i="454"/>
  <c r="L99" i="454"/>
  <c r="L67" i="454"/>
  <c r="L35" i="454"/>
  <c r="L227" i="454"/>
  <c r="L230" i="454"/>
  <c r="L212" i="454"/>
  <c r="L196" i="454"/>
  <c r="L228" i="454"/>
  <c r="L221" i="454"/>
  <c r="L213" i="454"/>
  <c r="L205" i="454"/>
  <c r="L197" i="454"/>
  <c r="L183" i="454"/>
  <c r="L167" i="454"/>
  <c r="L151" i="454"/>
  <c r="L135" i="454"/>
  <c r="L124" i="454"/>
  <c r="L116" i="454"/>
  <c r="L108" i="454"/>
  <c r="L100" i="454"/>
  <c r="L92" i="454"/>
  <c r="L84" i="454"/>
  <c r="L76" i="454"/>
  <c r="L68" i="454"/>
  <c r="L60" i="454"/>
  <c r="L52" i="454"/>
  <c r="L44" i="454"/>
  <c r="L36" i="454"/>
  <c r="L28" i="454"/>
  <c r="L241" i="454"/>
  <c r="L211" i="454"/>
  <c r="L195" i="454"/>
  <c r="L187" i="454"/>
  <c r="L181" i="454"/>
  <c r="L173" i="454"/>
  <c r="L165" i="454"/>
  <c r="L157" i="454"/>
  <c r="L149" i="454"/>
  <c r="L141" i="454"/>
  <c r="L133" i="454"/>
  <c r="L188" i="454"/>
  <c r="L182" i="454"/>
  <c r="L166" i="454"/>
  <c r="L148" i="454"/>
  <c r="L111" i="454"/>
  <c r="L79" i="454"/>
  <c r="L47" i="454"/>
  <c r="L158" i="454"/>
  <c r="L105" i="454"/>
  <c r="L73" i="454"/>
  <c r="L41" i="454"/>
  <c r="L142" i="454"/>
  <c r="L101" i="454"/>
  <c r="L69" i="454"/>
  <c r="L37" i="454"/>
  <c r="L123" i="454"/>
  <c r="L91" i="454"/>
  <c r="L59" i="454"/>
  <c r="L27" i="454"/>
  <c r="L233" i="454"/>
  <c r="L223" i="454"/>
  <c r="L246" i="454"/>
  <c r="L218" i="454"/>
  <c r="L202" i="454"/>
  <c r="L178" i="454"/>
  <c r="L146" i="454"/>
  <c r="L122" i="454"/>
  <c r="L106" i="454"/>
  <c r="L90" i="454"/>
  <c r="L74" i="454"/>
  <c r="L58" i="454"/>
  <c r="L42" i="454"/>
  <c r="L26" i="454"/>
  <c r="L209" i="454"/>
  <c r="L237" i="454"/>
  <c r="L171" i="454"/>
  <c r="L155" i="454"/>
  <c r="L139" i="454"/>
  <c r="L240" i="454"/>
  <c r="L164" i="454"/>
  <c r="L103" i="454"/>
  <c r="L39" i="454"/>
  <c r="L97" i="454"/>
  <c r="L33" i="454"/>
  <c r="L93" i="454"/>
  <c r="L29" i="454"/>
  <c r="L83" i="454"/>
  <c r="L225" i="454"/>
  <c r="L226" i="454"/>
  <c r="L210" i="454"/>
  <c r="L162" i="454"/>
  <c r="L114" i="454"/>
  <c r="L82" i="454"/>
  <c r="L50" i="454"/>
  <c r="L238" i="454"/>
  <c r="L179" i="454"/>
  <c r="L147" i="454"/>
  <c r="L172" i="454"/>
  <c r="L71" i="454"/>
  <c r="L65" i="454"/>
  <c r="L61" i="454"/>
  <c r="L51" i="454"/>
  <c r="L204" i="454"/>
  <c r="L191" i="454"/>
  <c r="L128" i="454"/>
  <c r="L80" i="454"/>
  <c r="L48" i="454"/>
  <c r="L219" i="454"/>
  <c r="L177" i="454"/>
  <c r="L145" i="454"/>
  <c r="L180" i="454"/>
  <c r="L63" i="454"/>
  <c r="L57" i="454"/>
  <c r="L53" i="454"/>
  <c r="L43" i="454"/>
  <c r="L231" i="454"/>
  <c r="L220" i="454"/>
  <c r="L245" i="454"/>
  <c r="L216" i="454"/>
  <c r="L200" i="454"/>
  <c r="L175" i="454"/>
  <c r="L143" i="454"/>
  <c r="L120" i="454"/>
  <c r="L104" i="454"/>
  <c r="L88" i="454"/>
  <c r="L72" i="454"/>
  <c r="L56" i="454"/>
  <c r="L40" i="454"/>
  <c r="L24" i="454"/>
  <c r="L203" i="454"/>
  <c r="L185" i="454"/>
  <c r="L169" i="454"/>
  <c r="L153" i="454"/>
  <c r="L137" i="454"/>
  <c r="L235" i="454"/>
  <c r="L244" i="454"/>
  <c r="L95" i="454"/>
  <c r="L31" i="454"/>
  <c r="L89" i="454"/>
  <c r="L25" i="454"/>
  <c r="L85" i="454"/>
  <c r="L150" i="454"/>
  <c r="L75" i="454"/>
  <c r="L207" i="454"/>
  <c r="L194" i="454"/>
  <c r="L130" i="454"/>
  <c r="L98" i="454"/>
  <c r="L66" i="454"/>
  <c r="L34" i="454"/>
  <c r="L193" i="454"/>
  <c r="L163" i="454"/>
  <c r="L131" i="454"/>
  <c r="L134" i="454"/>
  <c r="L140" i="454"/>
  <c r="L125" i="454"/>
  <c r="L115" i="454"/>
  <c r="L242" i="454"/>
  <c r="L224" i="454"/>
  <c r="L208" i="454"/>
  <c r="L159" i="454"/>
  <c r="L112" i="454"/>
  <c r="L96" i="454"/>
  <c r="L64" i="454"/>
  <c r="L32" i="454"/>
  <c r="L192" i="454"/>
  <c r="L161" i="454"/>
  <c r="L129" i="454"/>
  <c r="L127" i="454"/>
  <c r="L121" i="454"/>
  <c r="L117" i="454"/>
  <c r="L107" i="454"/>
  <c r="BU145" i="445"/>
  <c r="BV140" i="445"/>
  <c r="BW135" i="445"/>
  <c r="BU129" i="445"/>
  <c r="BV124" i="445"/>
  <c r="BW119" i="445"/>
  <c r="BU113" i="445"/>
  <c r="BV108" i="445"/>
  <c r="BW103" i="445"/>
  <c r="BU146" i="445"/>
  <c r="BV141" i="445"/>
  <c r="BW136" i="445"/>
  <c r="BU130" i="445"/>
  <c r="BV125" i="445"/>
  <c r="BW120" i="445"/>
  <c r="BU114" i="445"/>
  <c r="BV109" i="445"/>
  <c r="BW104" i="445"/>
  <c r="BU98" i="445"/>
  <c r="BV93" i="445"/>
  <c r="BW88" i="445"/>
  <c r="BU82" i="445"/>
  <c r="BV77" i="445"/>
  <c r="BW72" i="445"/>
  <c r="BU66" i="445"/>
  <c r="BV61" i="445"/>
  <c r="BW56" i="445"/>
  <c r="BU50" i="445"/>
  <c r="BV45" i="445"/>
  <c r="BW40" i="445"/>
  <c r="BU139" i="445"/>
  <c r="BV127" i="445"/>
  <c r="BV118" i="445"/>
  <c r="BU107" i="445"/>
  <c r="BV96" i="445"/>
  <c r="BW89" i="445"/>
  <c r="BW82" i="445"/>
  <c r="BW75" i="445"/>
  <c r="BU67" i="445"/>
  <c r="BU61" i="445"/>
  <c r="BU52" i="445"/>
  <c r="BV47" i="445"/>
  <c r="BU39" i="445"/>
  <c r="BV34" i="445"/>
  <c r="BW29" i="445"/>
  <c r="BU23" i="445"/>
  <c r="BK14" i="445"/>
  <c r="BV138" i="445"/>
  <c r="BV115" i="445"/>
  <c r="BW87" i="445"/>
  <c r="BU73" i="445"/>
  <c r="BU64" i="445"/>
  <c r="BU57" i="445"/>
  <c r="BU34" i="445"/>
  <c r="BW28" i="445"/>
  <c r="BU22" i="445"/>
  <c r="BI13" i="445"/>
  <c r="BW133" i="445"/>
  <c r="BU104" i="445"/>
  <c r="BU143" i="445"/>
  <c r="BU116" i="445"/>
  <c r="BU100" i="445"/>
  <c r="BW94" i="445"/>
  <c r="BU80" i="445"/>
  <c r="BW55" i="445"/>
  <c r="BW46" i="445"/>
  <c r="BW36" i="445"/>
  <c r="BW130" i="445"/>
  <c r="BV110" i="445"/>
  <c r="BU140" i="445"/>
  <c r="BW134" i="445"/>
  <c r="BW121" i="445"/>
  <c r="BU108" i="445"/>
  <c r="BW102" i="445"/>
  <c r="BV90" i="445"/>
  <c r="BV88" i="445"/>
  <c r="BU76" i="445"/>
  <c r="BW65" i="445"/>
  <c r="BU53" i="445"/>
  <c r="BU33" i="445"/>
  <c r="BW27" i="445"/>
  <c r="BV74" i="445"/>
  <c r="BV51" i="445"/>
  <c r="BV27" i="445"/>
  <c r="BV71" i="445"/>
  <c r="BU44" i="445"/>
  <c r="BW35" i="445"/>
  <c r="BI16" i="445"/>
  <c r="BW81" i="445"/>
  <c r="BU69" i="445"/>
  <c r="BV52" i="445"/>
  <c r="BV35" i="445"/>
  <c r="BU24" i="445"/>
  <c r="BV62" i="445"/>
  <c r="BV36" i="445"/>
  <c r="BK12" i="445"/>
  <c r="BV68" i="445"/>
  <c r="BV31" i="445"/>
  <c r="BV144" i="445"/>
  <c r="BW139" i="445"/>
  <c r="BU133" i="445"/>
  <c r="BV128" i="445"/>
  <c r="BW123" i="445"/>
  <c r="BU117" i="445"/>
  <c r="BV112" i="445"/>
  <c r="BW107" i="445"/>
  <c r="BU101" i="445"/>
  <c r="BV145" i="445"/>
  <c r="BW140" i="445"/>
  <c r="BU134" i="445"/>
  <c r="BV129" i="445"/>
  <c r="BW124" i="445"/>
  <c r="BU118" i="445"/>
  <c r="BV113" i="445"/>
  <c r="BW108" i="445"/>
  <c r="BU102" i="445"/>
  <c r="BV97" i="445"/>
  <c r="BW92" i="445"/>
  <c r="BU86" i="445"/>
  <c r="BV81" i="445"/>
  <c r="BW76" i="445"/>
  <c r="BU70" i="445"/>
  <c r="BV65" i="445"/>
  <c r="BW60" i="445"/>
  <c r="BU54" i="445"/>
  <c r="BV49" i="445"/>
  <c r="BW44" i="445"/>
  <c r="BU144" i="445"/>
  <c r="BW138" i="445"/>
  <c r="BW125" i="445"/>
  <c r="BU112" i="445"/>
  <c r="BW106" i="445"/>
  <c r="BV95" i="445"/>
  <c r="BV86" i="445"/>
  <c r="BV80" i="445"/>
  <c r="BW73" i="445"/>
  <c r="BW66" i="445"/>
  <c r="BW59" i="445"/>
  <c r="BU51" i="445"/>
  <c r="BU45" i="445"/>
  <c r="BV38" i="445"/>
  <c r="BW33" i="445"/>
  <c r="BU27" i="445"/>
  <c r="BV22" i="445"/>
  <c r="BJ13" i="445"/>
  <c r="BW129" i="445"/>
  <c r="BU111" i="445"/>
  <c r="BV82" i="445"/>
  <c r="BW71" i="445"/>
  <c r="BU63" i="445"/>
  <c r="BV50" i="445"/>
  <c r="BV33" i="445"/>
  <c r="BU26" i="445"/>
  <c r="BJ16" i="445"/>
  <c r="BW146" i="445"/>
  <c r="BV126" i="445"/>
  <c r="BV103" i="445"/>
  <c r="BU132" i="445"/>
  <c r="BW113" i="445"/>
  <c r="BV99" i="445"/>
  <c r="BV92" i="445"/>
  <c r="BU79" i="445"/>
  <c r="BW53" i="445"/>
  <c r="BV44" i="445"/>
  <c r="BW32" i="445"/>
  <c r="BU120" i="445"/>
  <c r="BW101" i="445"/>
  <c r="BV139" i="445"/>
  <c r="BV130" i="445"/>
  <c r="BU119" i="445"/>
  <c r="BV107" i="445"/>
  <c r="BU97" i="445"/>
  <c r="BU88" i="445"/>
  <c r="BU81" i="445"/>
  <c r="BW74" i="445"/>
  <c r="BW63" i="445"/>
  <c r="BW51" i="445"/>
  <c r="BV32" i="445"/>
  <c r="BV23" i="445"/>
  <c r="BU72" i="445"/>
  <c r="BW47" i="445"/>
  <c r="BV87" i="445"/>
  <c r="BV58" i="445"/>
  <c r="BV40" i="445"/>
  <c r="BU25" i="445"/>
  <c r="BJ12" i="445"/>
  <c r="BW79" i="445"/>
  <c r="BW67" i="445"/>
  <c r="BV42" i="445"/>
  <c r="BU29" i="445"/>
  <c r="BW23" i="445"/>
  <c r="BW61" i="445"/>
  <c r="BU32" i="445"/>
  <c r="BV94" i="445"/>
  <c r="BV46" i="445"/>
  <c r="BI14" i="445"/>
  <c r="BV136" i="445"/>
  <c r="BU125" i="445"/>
  <c r="BW115" i="445"/>
  <c r="BV104" i="445"/>
  <c r="BU142" i="445"/>
  <c r="BW132" i="445"/>
  <c r="BV121" i="445"/>
  <c r="BU110" i="445"/>
  <c r="BW100" i="445"/>
  <c r="BV89" i="445"/>
  <c r="BU78" i="445"/>
  <c r="BW68" i="445"/>
  <c r="BV57" i="445"/>
  <c r="BU46" i="445"/>
  <c r="BW141" i="445"/>
  <c r="BW122" i="445"/>
  <c r="BW98" i="445"/>
  <c r="BU83" i="445"/>
  <c r="BU68" i="445"/>
  <c r="BV54" i="445"/>
  <c r="BW41" i="445"/>
  <c r="BV30" i="445"/>
  <c r="BK15" i="445"/>
  <c r="BV122" i="445"/>
  <c r="BV76" i="445"/>
  <c r="BV59" i="445"/>
  <c r="BV29" i="445"/>
  <c r="BJ14" i="445"/>
  <c r="BW114" i="445"/>
  <c r="BW126" i="445"/>
  <c r="BU95" i="445"/>
  <c r="BW62" i="445"/>
  <c r="BV37" i="445"/>
  <c r="BW117" i="445"/>
  <c r="BU135" i="445"/>
  <c r="BV114" i="445"/>
  <c r="BW93" i="445"/>
  <c r="BW77" i="445"/>
  <c r="BW54" i="445"/>
  <c r="BU28" i="445"/>
  <c r="BV56" i="445"/>
  <c r="BW83" i="445"/>
  <c r="BU36" i="445"/>
  <c r="BV83" i="445"/>
  <c r="BV55" i="445"/>
  <c r="BW26" i="445"/>
  <c r="BW49" i="445"/>
  <c r="BU75" i="445"/>
  <c r="BW143" i="445"/>
  <c r="BV132" i="445"/>
  <c r="BU121" i="445"/>
  <c r="BW111" i="445"/>
  <c r="BV100" i="445"/>
  <c r="BU138" i="445"/>
  <c r="BW128" i="445"/>
  <c r="BV117" i="445"/>
  <c r="BU106" i="445"/>
  <c r="BW96" i="445"/>
  <c r="BV85" i="445"/>
  <c r="BU74" i="445"/>
  <c r="BW64" i="445"/>
  <c r="BV53" i="445"/>
  <c r="BU42" i="445"/>
  <c r="BV134" i="445"/>
  <c r="BV111" i="445"/>
  <c r="BU93" i="445"/>
  <c r="BV79" i="445"/>
  <c r="BV64" i="445"/>
  <c r="BW50" i="445"/>
  <c r="BW37" i="445"/>
  <c r="BV26" i="445"/>
  <c r="BI12" i="445"/>
  <c r="BU96" i="445"/>
  <c r="BW69" i="445"/>
  <c r="BV43" i="445"/>
  <c r="BV25" i="445"/>
  <c r="BV142" i="445"/>
  <c r="BU99" i="445"/>
  <c r="BW110" i="445"/>
  <c r="BU89" i="445"/>
  <c r="BU48" i="445"/>
  <c r="BU136" i="445"/>
  <c r="BW97" i="445"/>
  <c r="BU124" i="445"/>
  <c r="BW105" i="445"/>
  <c r="BU87" i="445"/>
  <c r="BV72" i="445"/>
  <c r="BU43" i="445"/>
  <c r="BI15" i="445"/>
  <c r="BU37" i="445"/>
  <c r="BU56" i="445"/>
  <c r="BV24" i="445"/>
  <c r="BU71" i="445"/>
  <c r="BU40" i="445"/>
  <c r="BV84" i="445"/>
  <c r="BW31" i="445"/>
  <c r="BW45" i="445"/>
  <c r="BW131" i="445"/>
  <c r="BU109" i="445"/>
  <c r="BV137" i="445"/>
  <c r="BW116" i="445"/>
  <c r="BU94" i="445"/>
  <c r="BV73" i="445"/>
  <c r="BW52" i="445"/>
  <c r="BU128" i="445"/>
  <c r="BW91" i="445"/>
  <c r="BV63" i="445"/>
  <c r="BU35" i="445"/>
  <c r="BW142" i="445"/>
  <c r="BV66" i="445"/>
  <c r="BW24" i="445"/>
  <c r="BW145" i="445"/>
  <c r="BW85" i="445"/>
  <c r="BU131" i="445"/>
  <c r="BV123" i="445"/>
  <c r="BW86" i="445"/>
  <c r="BV39" i="445"/>
  <c r="BW34" i="445"/>
  <c r="BW22" i="445"/>
  <c r="BW39" i="445"/>
  <c r="BK13" i="445"/>
  <c r="BW127" i="445"/>
  <c r="BU105" i="445"/>
  <c r="BV133" i="445"/>
  <c r="BW112" i="445"/>
  <c r="BU90" i="445"/>
  <c r="BV69" i="445"/>
  <c r="BW48" i="445"/>
  <c r="BU123" i="445"/>
  <c r="BU84" i="445"/>
  <c r="BW57" i="445"/>
  <c r="BU31" i="445"/>
  <c r="BU127" i="445"/>
  <c r="BV60" i="445"/>
  <c r="BJ15" i="445"/>
  <c r="BV131" i="445"/>
  <c r="BV75" i="445"/>
  <c r="BV119" i="445"/>
  <c r="BW118" i="445"/>
  <c r="BV78" i="445"/>
  <c r="BW30" i="445"/>
  <c r="BU85" i="445"/>
  <c r="BU91" i="445"/>
  <c r="BV28" i="445"/>
  <c r="BU92" i="445"/>
  <c r="BV120" i="445"/>
  <c r="BU126" i="445"/>
  <c r="BW84" i="445"/>
  <c r="BV41" i="445"/>
  <c r="BU77" i="445"/>
  <c r="BW25" i="445"/>
  <c r="BU41" i="445"/>
  <c r="BV106" i="445"/>
  <c r="BV146" i="445"/>
  <c r="BV67" i="445"/>
  <c r="BU49" i="445"/>
  <c r="BU65" i="445"/>
  <c r="BW99" i="445"/>
  <c r="BU62" i="445"/>
  <c r="BV48" i="445"/>
  <c r="BV135" i="445"/>
  <c r="BU103" i="445"/>
  <c r="BW70" i="445"/>
  <c r="BV116" i="445"/>
  <c r="BU122" i="445"/>
  <c r="BW80" i="445"/>
  <c r="BV143" i="445"/>
  <c r="BV70" i="445"/>
  <c r="BK16" i="445"/>
  <c r="BU30" i="445"/>
  <c r="BV98" i="445"/>
  <c r="BW137" i="445"/>
  <c r="BU55" i="445"/>
  <c r="BW38" i="445"/>
  <c r="BU60" i="445"/>
  <c r="BU141" i="445"/>
  <c r="BV105" i="445"/>
  <c r="BW109" i="445"/>
  <c r="BV91" i="445"/>
  <c r="BU47" i="445"/>
  <c r="BW90" i="445"/>
  <c r="BW42" i="445"/>
  <c r="BU58" i="445"/>
  <c r="BU115" i="445"/>
  <c r="BU59" i="445"/>
  <c r="BV101" i="445"/>
  <c r="BW58" i="445"/>
  <c r="BU137" i="445"/>
  <c r="BV102" i="445"/>
  <c r="BU38" i="445"/>
  <c r="BW144" i="445"/>
  <c r="BW43" i="445"/>
  <c r="BW95" i="445"/>
  <c r="BW78" i="445"/>
  <c r="S14" i="430"/>
  <c r="S15" i="430"/>
  <c r="V22" i="430"/>
  <c r="V14" i="430"/>
  <c r="V15" i="430"/>
  <c r="M231" i="430"/>
  <c r="M245" i="430"/>
  <c r="M237" i="430"/>
  <c r="M234" i="430"/>
  <c r="M220" i="430"/>
  <c r="M211" i="430"/>
  <c r="M203" i="430"/>
  <c r="M195" i="430"/>
  <c r="M187" i="430"/>
  <c r="M208" i="430"/>
  <c r="M182" i="430"/>
  <c r="M174" i="430"/>
  <c r="M166" i="430"/>
  <c r="M158" i="430"/>
  <c r="M150" i="430"/>
  <c r="M142" i="430"/>
  <c r="M134" i="430"/>
  <c r="M126" i="430"/>
  <c r="M215" i="430"/>
  <c r="M153" i="430"/>
  <c r="M122" i="430"/>
  <c r="M114" i="430"/>
  <c r="M106" i="430"/>
  <c r="M98" i="430"/>
  <c r="M90" i="430"/>
  <c r="M82" i="430"/>
  <c r="M74" i="430"/>
  <c r="M66" i="430"/>
  <c r="M58" i="430"/>
  <c r="M50" i="430"/>
  <c r="M42" i="430"/>
  <c r="M34" i="430"/>
  <c r="M26" i="430"/>
  <c r="M212" i="430"/>
  <c r="M175" i="430"/>
  <c r="M190" i="430"/>
  <c r="M163" i="430"/>
  <c r="M210" i="430"/>
  <c r="M117" i="430"/>
  <c r="M85" i="430"/>
  <c r="M53" i="430"/>
  <c r="M238" i="430"/>
  <c r="M188" i="430"/>
  <c r="M115" i="430"/>
  <c r="M83" i="430"/>
  <c r="M51" i="430"/>
  <c r="M198" i="430"/>
  <c r="M127" i="430"/>
  <c r="M105" i="430"/>
  <c r="M73" i="430"/>
  <c r="M41" i="430"/>
  <c r="M223" i="430"/>
  <c r="M131" i="430"/>
  <c r="M103" i="430"/>
  <c r="M71" i="430"/>
  <c r="M39" i="430"/>
  <c r="M229" i="430"/>
  <c r="M243" i="430"/>
  <c r="M235" i="430"/>
  <c r="M226" i="430"/>
  <c r="M218" i="430"/>
  <c r="M209" i="430"/>
  <c r="M201" i="430"/>
  <c r="M193" i="430"/>
  <c r="M185" i="430"/>
  <c r="M200" i="430"/>
  <c r="M180" i="430"/>
  <c r="M172" i="430"/>
  <c r="M164" i="430"/>
  <c r="M156" i="430"/>
  <c r="M148" i="430"/>
  <c r="M140" i="430"/>
  <c r="M132" i="430"/>
  <c r="M124" i="430"/>
  <c r="M177" i="430"/>
  <c r="M145" i="430"/>
  <c r="M120" i="430"/>
  <c r="M112" i="430"/>
  <c r="M104" i="430"/>
  <c r="M96" i="430"/>
  <c r="M88" i="430"/>
  <c r="M80" i="430"/>
  <c r="M72" i="430"/>
  <c r="M64" i="430"/>
  <c r="M56" i="430"/>
  <c r="M48" i="430"/>
  <c r="M40" i="430"/>
  <c r="M32" i="430"/>
  <c r="M24" i="430"/>
  <c r="M196" i="430"/>
  <c r="M240" i="430"/>
  <c r="M186" i="430"/>
  <c r="M155" i="430"/>
  <c r="M204" i="430"/>
  <c r="M109" i="430"/>
  <c r="M77" i="430"/>
  <c r="M45" i="430"/>
  <c r="M221" i="430"/>
  <c r="M173" i="430"/>
  <c r="M107" i="430"/>
  <c r="M75" i="430"/>
  <c r="M43" i="430"/>
  <c r="M165" i="430"/>
  <c r="M125" i="430"/>
  <c r="M97" i="430"/>
  <c r="M65" i="430"/>
  <c r="M33" i="430"/>
  <c r="M167" i="430"/>
  <c r="M123" i="430"/>
  <c r="M95" i="430"/>
  <c r="M63" i="430"/>
  <c r="M31" i="430"/>
  <c r="M227" i="430"/>
  <c r="M244" i="430"/>
  <c r="M216" i="430"/>
  <c r="M199" i="430"/>
  <c r="M232" i="430"/>
  <c r="M178" i="430"/>
  <c r="M162" i="430"/>
  <c r="M146" i="430"/>
  <c r="M130" i="430"/>
  <c r="M169" i="430"/>
  <c r="M118" i="430"/>
  <c r="M102" i="430"/>
  <c r="M86" i="430"/>
  <c r="M70" i="430"/>
  <c r="M54" i="430"/>
  <c r="M38" i="430"/>
  <c r="M219" i="430"/>
  <c r="M206" i="430"/>
  <c r="M147" i="430"/>
  <c r="M101" i="430"/>
  <c r="M37" i="430"/>
  <c r="M151" i="430"/>
  <c r="M67" i="430"/>
  <c r="M143" i="430"/>
  <c r="M89" i="430"/>
  <c r="M25" i="430"/>
  <c r="M119" i="430"/>
  <c r="M55" i="430"/>
  <c r="M225" i="430"/>
  <c r="M236" i="430"/>
  <c r="M213" i="430"/>
  <c r="M197" i="430"/>
  <c r="M230" i="430"/>
  <c r="M176" i="430"/>
  <c r="M160" i="430"/>
  <c r="M144" i="430"/>
  <c r="M128" i="430"/>
  <c r="M161" i="430"/>
  <c r="M116" i="430"/>
  <c r="M100" i="430"/>
  <c r="M84" i="430"/>
  <c r="M68" i="430"/>
  <c r="M52" i="430"/>
  <c r="M36" i="430"/>
  <c r="M217" i="430"/>
  <c r="M202" i="430"/>
  <c r="M139" i="430"/>
  <c r="M93" i="430"/>
  <c r="M29" i="430"/>
  <c r="M141" i="430"/>
  <c r="M59" i="430"/>
  <c r="M133" i="430"/>
  <c r="M81" i="430"/>
  <c r="M246" i="430"/>
  <c r="M111" i="430"/>
  <c r="M47" i="430"/>
  <c r="M224" i="430"/>
  <c r="M191" i="430"/>
  <c r="M170" i="430"/>
  <c r="M138" i="430"/>
  <c r="M137" i="430"/>
  <c r="M94" i="430"/>
  <c r="M62" i="430"/>
  <c r="M30" i="430"/>
  <c r="M179" i="430"/>
  <c r="M69" i="430"/>
  <c r="M99" i="430"/>
  <c r="M121" i="430"/>
  <c r="M157" i="430"/>
  <c r="M23" i="430"/>
  <c r="M241" i="430"/>
  <c r="M192" i="430"/>
  <c r="M242" i="430"/>
  <c r="M78" i="430"/>
  <c r="M159" i="430"/>
  <c r="M35" i="430"/>
  <c r="M87" i="430"/>
  <c r="M233" i="430"/>
  <c r="M222" i="430"/>
  <c r="M189" i="430"/>
  <c r="M168" i="430"/>
  <c r="M136" i="430"/>
  <c r="M129" i="430"/>
  <c r="M92" i="430"/>
  <c r="M60" i="430"/>
  <c r="M28" i="430"/>
  <c r="M171" i="430"/>
  <c r="M61" i="430"/>
  <c r="M91" i="430"/>
  <c r="M113" i="430"/>
  <c r="M135" i="430"/>
  <c r="M207" i="430"/>
  <c r="M154" i="430"/>
  <c r="M110" i="430"/>
  <c r="M46" i="430"/>
  <c r="M183" i="430"/>
  <c r="M214" i="430"/>
  <c r="M57" i="430"/>
  <c r="M239" i="430"/>
  <c r="M228" i="430"/>
  <c r="M181" i="430"/>
  <c r="M49" i="430"/>
  <c r="M76" i="430"/>
  <c r="M152" i="430"/>
  <c r="M205" i="430"/>
  <c r="M108" i="430"/>
  <c r="M149" i="430"/>
  <c r="M79" i="430"/>
  <c r="M184" i="430"/>
  <c r="M194" i="430"/>
  <c r="M44" i="430"/>
  <c r="M27" i="430"/>
  <c r="BU144" i="444"/>
  <c r="BV139" i="444"/>
  <c r="BW134" i="444"/>
  <c r="BW141" i="444"/>
  <c r="BU132" i="444"/>
  <c r="BU142" i="444"/>
  <c r="BU137" i="444"/>
  <c r="BU128" i="444"/>
  <c r="BV123" i="444"/>
  <c r="BW118" i="444"/>
  <c r="BU112" i="444"/>
  <c r="BW140" i="444"/>
  <c r="BW129" i="444"/>
  <c r="BW124" i="444"/>
  <c r="BW117" i="444"/>
  <c r="BV109" i="444"/>
  <c r="BW104" i="444"/>
  <c r="BU98" i="444"/>
  <c r="BV142" i="444"/>
  <c r="BW132" i="444"/>
  <c r="BU122" i="444"/>
  <c r="BV117" i="444"/>
  <c r="BU109" i="444"/>
  <c r="BV104" i="444"/>
  <c r="BW99" i="444"/>
  <c r="BU123" i="444"/>
  <c r="BW116" i="444"/>
  <c r="BW106" i="444"/>
  <c r="BU93" i="444"/>
  <c r="BV88" i="444"/>
  <c r="BW83" i="444"/>
  <c r="BU77" i="444"/>
  <c r="BV72" i="444"/>
  <c r="BW67" i="444"/>
  <c r="BU61" i="444"/>
  <c r="BV56" i="444"/>
  <c r="BV134" i="444"/>
  <c r="BV125" i="444"/>
  <c r="BV107" i="444"/>
  <c r="BW98" i="444"/>
  <c r="BU92" i="444"/>
  <c r="BU83" i="444"/>
  <c r="BV78" i="444"/>
  <c r="BV69" i="444"/>
  <c r="BV63" i="444"/>
  <c r="BW56" i="444"/>
  <c r="BU49" i="444"/>
  <c r="BV44" i="444"/>
  <c r="BW39" i="444"/>
  <c r="BU33" i="444"/>
  <c r="BV28" i="444"/>
  <c r="BW23" i="444"/>
  <c r="BK12" i="444"/>
  <c r="BV116" i="444"/>
  <c r="BV96" i="444"/>
  <c r="BV91" i="444"/>
  <c r="BW84" i="444"/>
  <c r="BW77" i="444"/>
  <c r="BW70" i="444"/>
  <c r="BU62" i="444"/>
  <c r="BU56" i="444"/>
  <c r="BW50" i="444"/>
  <c r="BW125" i="444"/>
  <c r="BW92" i="444"/>
  <c r="BV82" i="444"/>
  <c r="BW69" i="444"/>
  <c r="BV53" i="444"/>
  <c r="BV43" i="444"/>
  <c r="BW36" i="444"/>
  <c r="BW29" i="444"/>
  <c r="BW22" i="444"/>
  <c r="BK13" i="444"/>
  <c r="BV130" i="444"/>
  <c r="BW101" i="444"/>
  <c r="BU84" i="444"/>
  <c r="BV67" i="444"/>
  <c r="BW53" i="444"/>
  <c r="BW42" i="444"/>
  <c r="BW112" i="444"/>
  <c r="BU71" i="444"/>
  <c r="BW49" i="444"/>
  <c r="BW41" i="444"/>
  <c r="BW25" i="444"/>
  <c r="BJ14" i="444"/>
  <c r="BU26" i="444"/>
  <c r="BU59" i="444"/>
  <c r="BU34" i="444"/>
  <c r="BU90" i="444"/>
  <c r="BW60" i="444"/>
  <c r="BW46" i="444"/>
  <c r="BU32" i="444"/>
  <c r="BI13" i="444"/>
  <c r="BU80" i="444"/>
  <c r="BW57" i="444"/>
  <c r="BV31" i="444"/>
  <c r="BV22" i="444"/>
  <c r="BU38" i="444"/>
  <c r="BV23" i="444"/>
  <c r="BV143" i="444"/>
  <c r="BW138" i="444"/>
  <c r="BV146" i="444"/>
  <c r="BW139" i="444"/>
  <c r="BV131" i="444"/>
  <c r="BV140" i="444"/>
  <c r="BW136" i="444"/>
  <c r="BV127" i="444"/>
  <c r="BW122" i="444"/>
  <c r="BU116" i="444"/>
  <c r="BV111" i="444"/>
  <c r="BU138" i="444"/>
  <c r="BV128" i="444"/>
  <c r="BV122" i="444"/>
  <c r="BW115" i="444"/>
  <c r="BW108" i="444"/>
  <c r="BU102" i="444"/>
  <c r="BV97" i="444"/>
  <c r="BV141" i="444"/>
  <c r="BV129" i="444"/>
  <c r="BU121" i="444"/>
  <c r="BU115" i="444"/>
  <c r="BV108" i="444"/>
  <c r="BW103" i="444"/>
  <c r="BU141" i="444"/>
  <c r="BV120" i="444"/>
  <c r="BV114" i="444"/>
  <c r="BV102" i="444"/>
  <c r="BV92" i="444"/>
  <c r="BW87" i="444"/>
  <c r="BU81" i="444"/>
  <c r="BV76" i="444"/>
  <c r="BW71" i="444"/>
  <c r="BU65" i="444"/>
  <c r="BV60" i="444"/>
  <c r="BW55" i="444"/>
  <c r="BV132" i="444"/>
  <c r="BV113" i="444"/>
  <c r="BW105" i="444"/>
  <c r="BU97" i="444"/>
  <c r="BW90" i="444"/>
  <c r="BU82" i="444"/>
  <c r="BU76" i="444"/>
  <c r="BU67" i="444"/>
  <c r="BV62" i="444"/>
  <c r="BU53" i="444"/>
  <c r="BV48" i="444"/>
  <c r="BW43" i="444"/>
  <c r="BU37" i="444"/>
  <c r="BV32" i="444"/>
  <c r="BW27" i="444"/>
  <c r="BI16" i="444"/>
  <c r="BW128" i="444"/>
  <c r="BU114" i="444"/>
  <c r="BU95" i="444"/>
  <c r="BV90" i="444"/>
  <c r="BV81" i="444"/>
  <c r="BV75" i="444"/>
  <c r="BW68" i="444"/>
  <c r="BW61" i="444"/>
  <c r="BW54" i="444"/>
  <c r="BU48" i="444"/>
  <c r="BV106" i="444"/>
  <c r="BU91" i="444"/>
  <c r="BW80" i="444"/>
  <c r="BU68" i="444"/>
  <c r="BU47" i="444"/>
  <c r="BV42" i="444"/>
  <c r="BV33" i="444"/>
  <c r="BV27" i="444"/>
  <c r="BK16" i="444"/>
  <c r="BU99" i="444"/>
  <c r="BW123" i="444"/>
  <c r="BW94" i="444"/>
  <c r="BW82" i="444"/>
  <c r="BV57" i="444"/>
  <c r="BV49" i="444"/>
  <c r="BW40" i="444"/>
  <c r="BU111" i="444"/>
  <c r="BW62" i="444"/>
  <c r="BV45" i="444"/>
  <c r="BU39" i="444"/>
  <c r="BU23" i="444"/>
  <c r="BJ13" i="444"/>
  <c r="BV77" i="444"/>
  <c r="BV54" i="444"/>
  <c r="BW33" i="444"/>
  <c r="BV86" i="444"/>
  <c r="BV55" i="444"/>
  <c r="BV41" i="444"/>
  <c r="BV30" i="444"/>
  <c r="BI12" i="444"/>
  <c r="BV73" i="444"/>
  <c r="BU42" i="444"/>
  <c r="BV29" i="444"/>
  <c r="BW110" i="444"/>
  <c r="BW37" i="444"/>
  <c r="BW146" i="444"/>
  <c r="BV135" i="444"/>
  <c r="BU134" i="444"/>
  <c r="BV138" i="444"/>
  <c r="BU124" i="444"/>
  <c r="BW114" i="444"/>
  <c r="BV133" i="444"/>
  <c r="BU119" i="444"/>
  <c r="BV105" i="444"/>
  <c r="BW145" i="444"/>
  <c r="BV124" i="444"/>
  <c r="BW111" i="444"/>
  <c r="BV100" i="444"/>
  <c r="BU118" i="444"/>
  <c r="BW95" i="444"/>
  <c r="BV84" i="444"/>
  <c r="BU73" i="444"/>
  <c r="BW63" i="444"/>
  <c r="BU135" i="444"/>
  <c r="BU108" i="444"/>
  <c r="BV94" i="444"/>
  <c r="BV79" i="444"/>
  <c r="BW65" i="444"/>
  <c r="BW51" i="444"/>
  <c r="BV40" i="444"/>
  <c r="BU29" i="444"/>
  <c r="BI14" i="444"/>
  <c r="BV98" i="444"/>
  <c r="BW86" i="444"/>
  <c r="BU72" i="444"/>
  <c r="BV58" i="444"/>
  <c r="BU130" i="444"/>
  <c r="BV87" i="444"/>
  <c r="BU58" i="444"/>
  <c r="BW38" i="444"/>
  <c r="BU24" i="444"/>
  <c r="BU87" i="444"/>
  <c r="BW85" i="444"/>
  <c r="BU54" i="444"/>
  <c r="BU35" i="444"/>
  <c r="BV50" i="444"/>
  <c r="BW30" i="444"/>
  <c r="BV35" i="444"/>
  <c r="BV39" i="444"/>
  <c r="BV61" i="444"/>
  <c r="BW34" i="444"/>
  <c r="BW102" i="444"/>
  <c r="BV34" i="444"/>
  <c r="BU64" i="444"/>
  <c r="BW142" i="444"/>
  <c r="BV145" i="444"/>
  <c r="BW130" i="444"/>
  <c r="BW133" i="444"/>
  <c r="BU120" i="444"/>
  <c r="BV144" i="444"/>
  <c r="BU126" i="444"/>
  <c r="BV112" i="444"/>
  <c r="BV101" i="444"/>
  <c r="BW135" i="444"/>
  <c r="BW120" i="444"/>
  <c r="BW107" i="444"/>
  <c r="BW137" i="444"/>
  <c r="BW109" i="444"/>
  <c r="BW91" i="444"/>
  <c r="BV80" i="444"/>
  <c r="BU69" i="444"/>
  <c r="BW59" i="444"/>
  <c r="BU129" i="444"/>
  <c r="BU103" i="444"/>
  <c r="BW88" i="444"/>
  <c r="BW74" i="444"/>
  <c r="BU60" i="444"/>
  <c r="BW47" i="444"/>
  <c r="BV36" i="444"/>
  <c r="BU25" i="444"/>
  <c r="BU127" i="444"/>
  <c r="BU94" i="444"/>
  <c r="BU79" i="444"/>
  <c r="BV65" i="444"/>
  <c r="BU52" i="444"/>
  <c r="BV99" i="444"/>
  <c r="BW78" i="444"/>
  <c r="BU46" i="444"/>
  <c r="BU31" i="444"/>
  <c r="BK15" i="444"/>
  <c r="BU104" i="444"/>
  <c r="BU74" i="444"/>
  <c r="BV46" i="444"/>
  <c r="BV83" i="444"/>
  <c r="BW44" i="444"/>
  <c r="BJ16" i="444"/>
  <c r="BW76" i="444"/>
  <c r="BU22" i="444"/>
  <c r="BU50" i="444"/>
  <c r="BW26" i="444"/>
  <c r="BV66" i="444"/>
  <c r="BW28" i="444"/>
  <c r="BU28" i="444"/>
  <c r="BU140" i="444"/>
  <c r="BW144" i="444"/>
  <c r="BV119" i="444"/>
  <c r="BU125" i="444"/>
  <c r="BW100" i="444"/>
  <c r="BV118" i="444"/>
  <c r="BU131" i="444"/>
  <c r="BU89" i="444"/>
  <c r="BV68" i="444"/>
  <c r="BV126" i="444"/>
  <c r="BV85" i="444"/>
  <c r="BW58" i="444"/>
  <c r="BW35" i="444"/>
  <c r="BW121" i="444"/>
  <c r="BU78" i="444"/>
  <c r="BV51" i="444"/>
  <c r="BU70" i="444"/>
  <c r="BU30" i="444"/>
  <c r="BV103" i="444"/>
  <c r="BU44" i="444"/>
  <c r="BU43" i="444"/>
  <c r="BV71" i="444"/>
  <c r="BW48" i="444"/>
  <c r="BW64" i="444"/>
  <c r="BU27" i="444"/>
  <c r="BU136" i="444"/>
  <c r="BU139" i="444"/>
  <c r="BV115" i="444"/>
  <c r="BV121" i="444"/>
  <c r="BW96" i="444"/>
  <c r="BW113" i="444"/>
  <c r="BW119" i="444"/>
  <c r="BU85" i="444"/>
  <c r="BV64" i="444"/>
  <c r="BV110" i="444"/>
  <c r="BW81" i="444"/>
  <c r="BV52" i="444"/>
  <c r="BW31" i="444"/>
  <c r="BU113" i="444"/>
  <c r="BV74" i="444"/>
  <c r="BV47" i="444"/>
  <c r="BW66" i="444"/>
  <c r="BV26" i="444"/>
  <c r="BU86" i="444"/>
  <c r="BV37" i="444"/>
  <c r="BW32" i="444"/>
  <c r="BW52" i="444"/>
  <c r="BU36" i="444"/>
  <c r="BV38" i="444"/>
  <c r="BW131" i="444"/>
  <c r="BU110" i="444"/>
  <c r="BU105" i="444"/>
  <c r="BW79" i="444"/>
  <c r="BU100" i="444"/>
  <c r="BU45" i="444"/>
  <c r="BW93" i="444"/>
  <c r="BV93" i="444"/>
  <c r="BK14" i="444"/>
  <c r="BU75" i="444"/>
  <c r="BU117" i="444"/>
  <c r="BW24" i="444"/>
  <c r="BW143" i="444"/>
  <c r="BU57" i="444"/>
  <c r="BV24" i="444"/>
  <c r="BW45" i="444"/>
  <c r="BJ15" i="444"/>
  <c r="BW126" i="444"/>
  <c r="BU106" i="444"/>
  <c r="BU101" i="444"/>
  <c r="BW75" i="444"/>
  <c r="BV95" i="444"/>
  <c r="BU41" i="444"/>
  <c r="BU88" i="444"/>
  <c r="BW89" i="444"/>
  <c r="BV89" i="444"/>
  <c r="BU51" i="444"/>
  <c r="BW73" i="444"/>
  <c r="BW97" i="444"/>
  <c r="BU143" i="444"/>
  <c r="BU133" i="444"/>
  <c r="BU107" i="444"/>
  <c r="BW72" i="444"/>
  <c r="BU63" i="444"/>
  <c r="BV70" i="444"/>
  <c r="BV25" i="444"/>
  <c r="BW127" i="444"/>
  <c r="BI15" i="444"/>
  <c r="BJ12" i="444"/>
  <c r="BU40" i="444"/>
  <c r="BU66" i="444"/>
  <c r="BU96" i="444"/>
  <c r="BV59" i="444"/>
  <c r="BU146" i="444"/>
  <c r="BV136" i="444"/>
  <c r="BU145" i="444"/>
  <c r="BV137" i="444"/>
  <c r="BU55" i="444"/>
  <c r="AV17" i="443"/>
  <c r="AW17" i="443"/>
  <c r="P14" i="450"/>
  <c r="P15" i="450"/>
  <c r="L246" i="449"/>
  <c r="L238" i="449"/>
  <c r="L241" i="449"/>
  <c r="L231" i="449"/>
  <c r="L232" i="449"/>
  <c r="L219" i="449"/>
  <c r="L211" i="449"/>
  <c r="L203" i="449"/>
  <c r="L195" i="449"/>
  <c r="L187" i="449"/>
  <c r="L179" i="449"/>
  <c r="L171" i="449"/>
  <c r="L226" i="449"/>
  <c r="L198" i="449"/>
  <c r="L167" i="449"/>
  <c r="L151" i="449"/>
  <c r="L137" i="449"/>
  <c r="L212" i="449"/>
  <c r="L180" i="449"/>
  <c r="L160" i="449"/>
  <c r="L144" i="449"/>
  <c r="L132" i="449"/>
  <c r="L124" i="449"/>
  <c r="L116" i="449"/>
  <c r="L108" i="449"/>
  <c r="L100" i="449"/>
  <c r="L92" i="449"/>
  <c r="L84" i="449"/>
  <c r="L76" i="449"/>
  <c r="L68" i="449"/>
  <c r="L60" i="449"/>
  <c r="L202" i="449"/>
  <c r="L170" i="449"/>
  <c r="L154" i="449"/>
  <c r="L208" i="449"/>
  <c r="L164" i="449"/>
  <c r="L148" i="449"/>
  <c r="L117" i="449"/>
  <c r="L85" i="449"/>
  <c r="L55" i="449"/>
  <c r="L39" i="449"/>
  <c r="L139" i="449"/>
  <c r="L53" i="449"/>
  <c r="L29" i="449"/>
  <c r="L115" i="449"/>
  <c r="L83" i="449"/>
  <c r="L57" i="449"/>
  <c r="L41" i="449"/>
  <c r="L24" i="449"/>
  <c r="L216" i="449"/>
  <c r="L121" i="449"/>
  <c r="L89" i="449"/>
  <c r="L51" i="449"/>
  <c r="L35" i="449"/>
  <c r="L25" i="449"/>
  <c r="L71" i="449"/>
  <c r="L236" i="449"/>
  <c r="L230" i="449"/>
  <c r="L225" i="449"/>
  <c r="L209" i="449"/>
  <c r="L193" i="449"/>
  <c r="L177" i="449"/>
  <c r="L222" i="449"/>
  <c r="L190" i="449"/>
  <c r="L150" i="449"/>
  <c r="L204" i="449"/>
  <c r="L153" i="449"/>
  <c r="L140" i="449"/>
  <c r="L122" i="449"/>
  <c r="L114" i="449"/>
  <c r="L98" i="449"/>
  <c r="L90" i="449"/>
  <c r="L74" i="449"/>
  <c r="L66" i="449"/>
  <c r="L194" i="449"/>
  <c r="L147" i="449"/>
  <c r="L192" i="449"/>
  <c r="L141" i="449"/>
  <c r="L109" i="449"/>
  <c r="L54" i="449"/>
  <c r="L119" i="449"/>
  <c r="L52" i="449"/>
  <c r="L107" i="449"/>
  <c r="L56" i="449"/>
  <c r="L40" i="449"/>
  <c r="L200" i="449"/>
  <c r="L81" i="449"/>
  <c r="L34" i="449"/>
  <c r="L111" i="449"/>
  <c r="L244" i="449"/>
  <c r="L239" i="449"/>
  <c r="L217" i="449"/>
  <c r="L201" i="449"/>
  <c r="L185" i="449"/>
  <c r="L169" i="449"/>
  <c r="L166" i="449"/>
  <c r="L229" i="449"/>
  <c r="L172" i="449"/>
  <c r="L130" i="449"/>
  <c r="L106" i="449"/>
  <c r="L82" i="449"/>
  <c r="L58" i="449"/>
  <c r="L163" i="449"/>
  <c r="L157" i="449"/>
  <c r="L77" i="449"/>
  <c r="L38" i="449"/>
  <c r="L136" i="449"/>
  <c r="L75" i="449"/>
  <c r="L127" i="449"/>
  <c r="L113" i="449"/>
  <c r="L50" i="449"/>
  <c r="L63" i="449"/>
  <c r="L240" i="449"/>
  <c r="L235" i="449"/>
  <c r="L221" i="449"/>
  <c r="L205" i="449"/>
  <c r="L189" i="449"/>
  <c r="L173" i="449"/>
  <c r="L206" i="449"/>
  <c r="L158" i="449"/>
  <c r="L220" i="449"/>
  <c r="L161" i="449"/>
  <c r="L134" i="449"/>
  <c r="L118" i="449"/>
  <c r="L102" i="449"/>
  <c r="L86" i="449"/>
  <c r="L70" i="449"/>
  <c r="L210" i="449"/>
  <c r="L155" i="449"/>
  <c r="L165" i="449"/>
  <c r="L125" i="449"/>
  <c r="L61" i="449"/>
  <c r="L30" i="449"/>
  <c r="L37" i="449"/>
  <c r="L91" i="449"/>
  <c r="L48" i="449"/>
  <c r="L23" i="449"/>
  <c r="L97" i="449"/>
  <c r="L42" i="449"/>
  <c r="L79" i="449"/>
  <c r="L245" i="449"/>
  <c r="L215" i="449"/>
  <c r="L199" i="449"/>
  <c r="L183" i="449"/>
  <c r="L234" i="449"/>
  <c r="L182" i="449"/>
  <c r="L196" i="449"/>
  <c r="L152" i="449"/>
  <c r="L128" i="449"/>
  <c r="L112" i="449"/>
  <c r="L80" i="449"/>
  <c r="L64" i="449"/>
  <c r="L146" i="449"/>
  <c r="L156" i="449"/>
  <c r="L47" i="449"/>
  <c r="L131" i="449"/>
  <c r="L33" i="449"/>
  <c r="L184" i="449"/>
  <c r="L27" i="449"/>
  <c r="L110" i="449"/>
  <c r="L149" i="449"/>
  <c r="L59" i="449"/>
  <c r="L65" i="449"/>
  <c r="L28" i="449"/>
  <c r="L237" i="449"/>
  <c r="L207" i="449"/>
  <c r="L175" i="449"/>
  <c r="L228" i="449"/>
  <c r="L135" i="449"/>
  <c r="L104" i="449"/>
  <c r="L72" i="449"/>
  <c r="L162" i="449"/>
  <c r="L133" i="449"/>
  <c r="L31" i="449"/>
  <c r="L99" i="449"/>
  <c r="L36" i="449"/>
  <c r="L43" i="449"/>
  <c r="L224" i="449"/>
  <c r="L143" i="449"/>
  <c r="L96" i="449"/>
  <c r="L186" i="449"/>
  <c r="L101" i="449"/>
  <c r="L103" i="449"/>
  <c r="L67" i="449"/>
  <c r="L73" i="449"/>
  <c r="L45" i="449"/>
  <c r="L243" i="449"/>
  <c r="L233" i="449"/>
  <c r="L213" i="449"/>
  <c r="L197" i="449"/>
  <c r="L181" i="449"/>
  <c r="L227" i="449"/>
  <c r="L174" i="449"/>
  <c r="L142" i="449"/>
  <c r="L188" i="449"/>
  <c r="L145" i="449"/>
  <c r="L126" i="449"/>
  <c r="L94" i="449"/>
  <c r="L78" i="449"/>
  <c r="L62" i="449"/>
  <c r="L178" i="449"/>
  <c r="L138" i="449"/>
  <c r="L93" i="449"/>
  <c r="L46" i="449"/>
  <c r="L95" i="449"/>
  <c r="L123" i="449"/>
  <c r="L32" i="449"/>
  <c r="L129" i="449"/>
  <c r="L26" i="449"/>
  <c r="L242" i="449"/>
  <c r="L223" i="449"/>
  <c r="L191" i="449"/>
  <c r="L214" i="449"/>
  <c r="L159" i="449"/>
  <c r="L168" i="449"/>
  <c r="L120" i="449"/>
  <c r="L88" i="449"/>
  <c r="L218" i="449"/>
  <c r="L176" i="449"/>
  <c r="L69" i="449"/>
  <c r="L44" i="449"/>
  <c r="L49" i="449"/>
  <c r="L105" i="449"/>
  <c r="L87" i="449"/>
  <c r="V15" i="448"/>
  <c r="V14" i="448"/>
  <c r="S14" i="448"/>
  <c r="S15" i="448"/>
  <c r="L247" i="451"/>
  <c r="N247" i="451"/>
  <c r="M247" i="451"/>
  <c r="M14" i="451" s="1"/>
  <c r="M15" i="451"/>
  <c r="N148" i="399"/>
  <c r="N180" i="399"/>
  <c r="N116" i="399"/>
  <c r="N154" i="399"/>
  <c r="N198" i="399"/>
  <c r="N31" i="399"/>
  <c r="N51" i="399"/>
  <c r="N85" i="399"/>
  <c r="N66" i="399"/>
  <c r="N54" i="399"/>
  <c r="N59" i="399"/>
  <c r="N48" i="399"/>
  <c r="N79" i="399"/>
  <c r="N235" i="399"/>
  <c r="N226" i="399"/>
  <c r="N163" i="399"/>
  <c r="N244" i="399"/>
  <c r="N89" i="399"/>
  <c r="N183" i="399"/>
  <c r="N28" i="399"/>
  <c r="N130" i="399"/>
  <c r="N74" i="399"/>
  <c r="N159" i="399"/>
  <c r="N97" i="399"/>
  <c r="N25" i="399"/>
  <c r="N164" i="399"/>
  <c r="N221" i="399"/>
  <c r="N147" i="399"/>
  <c r="N107" i="399"/>
  <c r="N236" i="399"/>
  <c r="N104" i="399"/>
  <c r="N119" i="399"/>
  <c r="N33" i="399"/>
  <c r="N88" i="399"/>
  <c r="N101" i="399"/>
  <c r="N99" i="399"/>
  <c r="N134" i="399"/>
  <c r="N95" i="399"/>
  <c r="N123" i="399"/>
  <c r="N132" i="399"/>
  <c r="N143" i="399"/>
  <c r="N184" i="399"/>
  <c r="N149" i="399"/>
  <c r="N246" i="399"/>
  <c r="N81" i="399"/>
  <c r="N105" i="399"/>
  <c r="N227" i="399"/>
  <c r="N176" i="399"/>
  <c r="N230" i="399"/>
  <c r="N234" i="399"/>
  <c r="N128" i="399"/>
  <c r="N113" i="399"/>
  <c r="N87" i="399"/>
  <c r="N27" i="399"/>
  <c r="N214" i="399"/>
  <c r="N40" i="399"/>
  <c r="N238" i="399"/>
  <c r="N188" i="399"/>
  <c r="N63" i="399"/>
  <c r="N103" i="399"/>
  <c r="N222" i="399"/>
  <c r="N77" i="399"/>
  <c r="N111" i="399"/>
  <c r="N157" i="399"/>
  <c r="N69" i="399"/>
  <c r="N127" i="399"/>
  <c r="N37" i="399"/>
  <c r="N208" i="399"/>
  <c r="N86" i="399"/>
  <c r="N171" i="399"/>
  <c r="N174" i="399"/>
  <c r="N68" i="399"/>
  <c r="N175" i="399"/>
  <c r="N30" i="399"/>
  <c r="N131" i="399"/>
  <c r="N93" i="399"/>
  <c r="N239" i="399"/>
  <c r="N196" i="399"/>
  <c r="N125" i="399"/>
  <c r="N151" i="399"/>
  <c r="N52" i="399"/>
  <c r="N140" i="399"/>
  <c r="N203" i="399"/>
  <c r="N43" i="399"/>
  <c r="N213" i="399"/>
  <c r="N215" i="399"/>
  <c r="N169" i="399"/>
  <c r="N45" i="399"/>
  <c r="N209" i="399"/>
  <c r="N144" i="399"/>
  <c r="N53" i="399"/>
  <c r="N55" i="399"/>
  <c r="N190" i="399"/>
  <c r="N219" i="399"/>
  <c r="N200" i="399"/>
  <c r="N24" i="399"/>
  <c r="N137" i="399"/>
  <c r="N110" i="399"/>
  <c r="N96" i="399"/>
  <c r="N141" i="399"/>
  <c r="N205" i="399"/>
  <c r="N191" i="399"/>
  <c r="N153" i="399"/>
  <c r="N167" i="399"/>
  <c r="N170" i="399"/>
  <c r="N98" i="399"/>
  <c r="N187" i="399"/>
  <c r="N57" i="399"/>
  <c r="N124" i="399"/>
  <c r="N243" i="399"/>
  <c r="N142" i="399"/>
  <c r="N26" i="399"/>
  <c r="N161" i="399"/>
  <c r="N109" i="399"/>
  <c r="N135" i="399"/>
  <c r="N158" i="399"/>
  <c r="N67" i="399"/>
  <c r="N241" i="399"/>
  <c r="N181" i="399"/>
  <c r="N80" i="399"/>
  <c r="N223" i="399"/>
  <c r="N36" i="399"/>
  <c r="N217" i="399"/>
  <c r="N84" i="399"/>
  <c r="N139" i="399"/>
  <c r="N122" i="399"/>
  <c r="N126" i="399"/>
  <c r="N136" i="399"/>
  <c r="N29" i="399"/>
  <c r="N115" i="399"/>
  <c r="N65" i="399"/>
  <c r="N229" i="399"/>
  <c r="N199" i="399"/>
  <c r="N92" i="399"/>
  <c r="N242" i="399"/>
  <c r="N50" i="399"/>
  <c r="N117" i="399"/>
  <c r="N108" i="399"/>
  <c r="N206" i="399"/>
  <c r="N202" i="399"/>
  <c r="N82" i="399"/>
  <c r="N145" i="399"/>
  <c r="N78" i="399"/>
  <c r="N220" i="399"/>
  <c r="N192" i="399"/>
  <c r="N70" i="399"/>
  <c r="N178" i="399"/>
  <c r="N186" i="399"/>
  <c r="N102" i="399"/>
  <c r="N201" i="399"/>
  <c r="N83" i="399"/>
  <c r="N237" i="399"/>
  <c r="N224" i="399"/>
  <c r="N177" i="399"/>
  <c r="N179" i="399"/>
  <c r="N34" i="399"/>
  <c r="N156" i="399"/>
  <c r="N228" i="399"/>
  <c r="N225" i="399"/>
  <c r="N91" i="399"/>
  <c r="N76" i="399"/>
  <c r="N41" i="399"/>
  <c r="N23" i="399"/>
  <c r="N56" i="399"/>
  <c r="N106" i="399"/>
  <c r="N232" i="399"/>
  <c r="N44" i="399"/>
  <c r="N121" i="399"/>
  <c r="N61" i="399"/>
  <c r="N62" i="399"/>
  <c r="N172" i="399"/>
  <c r="N114" i="399"/>
  <c r="N173" i="399"/>
  <c r="N32" i="399"/>
  <c r="N212" i="399"/>
  <c r="N72" i="399"/>
  <c r="N218" i="399"/>
  <c r="N39" i="399"/>
  <c r="N58" i="399"/>
  <c r="N240" i="399"/>
  <c r="N60" i="399"/>
  <c r="N168" i="399"/>
  <c r="N152" i="399"/>
  <c r="N195" i="399"/>
  <c r="N155" i="399"/>
  <c r="N185" i="399"/>
  <c r="N75" i="399"/>
  <c r="N46" i="399"/>
  <c r="N120" i="399"/>
  <c r="N112" i="399"/>
  <c r="N47" i="399"/>
  <c r="N90" i="399"/>
  <c r="N189" i="399"/>
  <c r="N204" i="399"/>
  <c r="N182" i="399"/>
  <c r="N216" i="399"/>
  <c r="N133" i="399"/>
  <c r="N166" i="399"/>
  <c r="N73" i="399"/>
  <c r="N94" i="399"/>
  <c r="N160" i="399"/>
  <c r="N146" i="399"/>
  <c r="N49" i="399"/>
  <c r="N118" i="399"/>
  <c r="N150" i="399"/>
  <c r="N138" i="399"/>
  <c r="N64" i="399"/>
  <c r="N42" i="399"/>
  <c r="N162" i="399"/>
  <c r="N197" i="399"/>
  <c r="N211" i="399"/>
  <c r="N165" i="399"/>
  <c r="N207" i="399"/>
  <c r="N129" i="399"/>
  <c r="N35" i="399"/>
  <c r="N38" i="399"/>
  <c r="N233" i="399"/>
  <c r="N194" i="399"/>
  <c r="N193" i="399"/>
  <c r="N210" i="399"/>
  <c r="N100" i="399"/>
  <c r="N245" i="399"/>
  <c r="N231" i="399"/>
  <c r="N71" i="399"/>
  <c r="N229" i="450"/>
  <c r="N243" i="450"/>
  <c r="N235" i="450"/>
  <c r="N228" i="450"/>
  <c r="N238" i="450"/>
  <c r="N217" i="450"/>
  <c r="N209" i="450"/>
  <c r="N216" i="450"/>
  <c r="N203" i="450"/>
  <c r="N195" i="450"/>
  <c r="N187" i="450"/>
  <c r="N220" i="450"/>
  <c r="N205" i="450"/>
  <c r="N173" i="450"/>
  <c r="N165" i="450"/>
  <c r="N157" i="450"/>
  <c r="N149" i="450"/>
  <c r="N218" i="450"/>
  <c r="N180" i="450"/>
  <c r="N194" i="450"/>
  <c r="N176" i="450"/>
  <c r="N168" i="450"/>
  <c r="N160" i="450"/>
  <c r="N152" i="450"/>
  <c r="N144" i="450"/>
  <c r="N174" i="450"/>
  <c r="N134" i="450"/>
  <c r="N126" i="450"/>
  <c r="N118" i="450"/>
  <c r="N141" i="450"/>
  <c r="N133" i="450"/>
  <c r="N125" i="450"/>
  <c r="N114" i="450"/>
  <c r="N106" i="450"/>
  <c r="N98" i="450"/>
  <c r="N90" i="450"/>
  <c r="N82" i="450"/>
  <c r="N74" i="450"/>
  <c r="N66" i="450"/>
  <c r="N111" i="450"/>
  <c r="N103" i="450"/>
  <c r="N95" i="450"/>
  <c r="N87" i="450"/>
  <c r="N79" i="450"/>
  <c r="N71" i="450"/>
  <c r="N63" i="450"/>
  <c r="N56" i="450"/>
  <c r="N48" i="450"/>
  <c r="N40" i="450"/>
  <c r="N32" i="450"/>
  <c r="N24" i="450"/>
  <c r="N53" i="450"/>
  <c r="N45" i="450"/>
  <c r="N37" i="450"/>
  <c r="N29" i="450"/>
  <c r="N64" i="450"/>
  <c r="N215" i="450"/>
  <c r="N244" i="450"/>
  <c r="N222" i="450"/>
  <c r="N201" i="450"/>
  <c r="N193" i="450"/>
  <c r="N185" i="450"/>
  <c r="N212" i="450"/>
  <c r="N198" i="450"/>
  <c r="N171" i="450"/>
  <c r="N163" i="450"/>
  <c r="N155" i="450"/>
  <c r="N147" i="450"/>
  <c r="N204" i="450"/>
  <c r="N178" i="450"/>
  <c r="N186" i="450"/>
  <c r="N175" i="450"/>
  <c r="N166" i="450"/>
  <c r="N158" i="450"/>
  <c r="N150" i="450"/>
  <c r="N142" i="450"/>
  <c r="N132" i="450"/>
  <c r="N124" i="450"/>
  <c r="N116" i="450"/>
  <c r="N139" i="450"/>
  <c r="N131" i="450"/>
  <c r="N123" i="450"/>
  <c r="N112" i="450"/>
  <c r="N96" i="450"/>
  <c r="N88" i="450"/>
  <c r="N80" i="450"/>
  <c r="N72" i="450"/>
  <c r="N109" i="450"/>
  <c r="N101" i="450"/>
  <c r="N85" i="450"/>
  <c r="N69" i="450"/>
  <c r="N61" i="450"/>
  <c r="N46" i="450"/>
  <c r="N38" i="450"/>
  <c r="N59" i="450"/>
  <c r="N51" i="450"/>
  <c r="N35" i="450"/>
  <c r="N62" i="450"/>
  <c r="N227" i="450"/>
  <c r="N241" i="450"/>
  <c r="N234" i="450"/>
  <c r="N226" i="450"/>
  <c r="N223" i="450"/>
  <c r="N140" i="450"/>
  <c r="N104" i="450"/>
  <c r="N117" i="450"/>
  <c r="N93" i="450"/>
  <c r="N77" i="450"/>
  <c r="N54" i="450"/>
  <c r="N30" i="450"/>
  <c r="N43" i="450"/>
  <c r="N27" i="450"/>
  <c r="N231" i="450"/>
  <c r="N237" i="450"/>
  <c r="N246" i="450"/>
  <c r="N211" i="450"/>
  <c r="N206" i="450"/>
  <c r="N189" i="450"/>
  <c r="N207" i="450"/>
  <c r="N167" i="450"/>
  <c r="N151" i="450"/>
  <c r="N188" i="450"/>
  <c r="N181" i="450"/>
  <c r="N162" i="450"/>
  <c r="N146" i="450"/>
  <c r="N136" i="450"/>
  <c r="N120" i="450"/>
  <c r="N135" i="450"/>
  <c r="N119" i="450"/>
  <c r="N100" i="450"/>
  <c r="N84" i="450"/>
  <c r="N68" i="450"/>
  <c r="N105" i="450"/>
  <c r="N89" i="450"/>
  <c r="N73" i="450"/>
  <c r="N58" i="450"/>
  <c r="N42" i="450"/>
  <c r="N26" i="450"/>
  <c r="N47" i="450"/>
  <c r="N31" i="450"/>
  <c r="N225" i="450"/>
  <c r="N221" i="450"/>
  <c r="N236" i="450"/>
  <c r="N183" i="450"/>
  <c r="N190" i="450"/>
  <c r="N161" i="450"/>
  <c r="N177" i="450"/>
  <c r="N172" i="450"/>
  <c r="N156" i="450"/>
  <c r="N130" i="450"/>
  <c r="N210" i="450"/>
  <c r="N129" i="450"/>
  <c r="N94" i="450"/>
  <c r="N78" i="450"/>
  <c r="N115" i="450"/>
  <c r="N83" i="450"/>
  <c r="N67" i="450"/>
  <c r="N52" i="450"/>
  <c r="N57" i="450"/>
  <c r="N41" i="450"/>
  <c r="N25" i="450"/>
  <c r="N230" i="450"/>
  <c r="N224" i="450"/>
  <c r="N242" i="450"/>
  <c r="N159" i="450"/>
  <c r="N202" i="450"/>
  <c r="N154" i="450"/>
  <c r="N128" i="450"/>
  <c r="N127" i="450"/>
  <c r="N92" i="450"/>
  <c r="N113" i="450"/>
  <c r="N81" i="450"/>
  <c r="N50" i="450"/>
  <c r="N55" i="450"/>
  <c r="N23" i="450"/>
  <c r="N233" i="450"/>
  <c r="N240" i="450"/>
  <c r="N214" i="450"/>
  <c r="N208" i="450"/>
  <c r="N153" i="450"/>
  <c r="N182" i="450"/>
  <c r="N148" i="450"/>
  <c r="N122" i="450"/>
  <c r="N121" i="450"/>
  <c r="N86" i="450"/>
  <c r="N107" i="450"/>
  <c r="N75" i="450"/>
  <c r="N44" i="450"/>
  <c r="N49" i="450"/>
  <c r="N232" i="450"/>
  <c r="N199" i="450"/>
  <c r="N145" i="450"/>
  <c r="N200" i="450"/>
  <c r="N110" i="450"/>
  <c r="N99" i="450"/>
  <c r="N36" i="450"/>
  <c r="N245" i="450"/>
  <c r="N219" i="450"/>
  <c r="N197" i="450"/>
  <c r="N179" i="450"/>
  <c r="N143" i="450"/>
  <c r="N170" i="450"/>
  <c r="N184" i="450"/>
  <c r="N192" i="450"/>
  <c r="N108" i="450"/>
  <c r="N76" i="450"/>
  <c r="N97" i="450"/>
  <c r="N65" i="450"/>
  <c r="N34" i="450"/>
  <c r="N39" i="450"/>
  <c r="N239" i="450"/>
  <c r="N213" i="450"/>
  <c r="N191" i="450"/>
  <c r="N169" i="450"/>
  <c r="N196" i="450"/>
  <c r="N164" i="450"/>
  <c r="N138" i="450"/>
  <c r="N137" i="450"/>
  <c r="N102" i="450"/>
  <c r="N70" i="450"/>
  <c r="N91" i="450"/>
  <c r="N60" i="450"/>
  <c r="N28" i="450"/>
  <c r="N33" i="450"/>
  <c r="L233" i="448"/>
  <c r="L225" i="448"/>
  <c r="L223" i="448"/>
  <c r="L207" i="448"/>
  <c r="L246" i="448"/>
  <c r="L226" i="448"/>
  <c r="L218" i="448"/>
  <c r="L210" i="448"/>
  <c r="L202" i="448"/>
  <c r="L194" i="448"/>
  <c r="L178" i="448"/>
  <c r="L162" i="448"/>
  <c r="L146" i="448"/>
  <c r="L130" i="448"/>
  <c r="L122" i="448"/>
  <c r="L114" i="448"/>
  <c r="L106" i="448"/>
  <c r="L98" i="448"/>
  <c r="L90" i="448"/>
  <c r="L82" i="448"/>
  <c r="L74" i="448"/>
  <c r="L66" i="448"/>
  <c r="L58" i="448"/>
  <c r="L50" i="448"/>
  <c r="L42" i="448"/>
  <c r="L34" i="448"/>
  <c r="L26" i="448"/>
  <c r="L238" i="448"/>
  <c r="L209" i="448"/>
  <c r="L193" i="448"/>
  <c r="L237" i="448"/>
  <c r="L179" i="448"/>
  <c r="L171" i="448"/>
  <c r="L163" i="448"/>
  <c r="L155" i="448"/>
  <c r="L147" i="448"/>
  <c r="L139" i="448"/>
  <c r="L131" i="448"/>
  <c r="L244" i="448"/>
  <c r="L125" i="448"/>
  <c r="L109" i="448"/>
  <c r="L93" i="448"/>
  <c r="L77" i="448"/>
  <c r="L61" i="448"/>
  <c r="L174" i="448"/>
  <c r="L172" i="448"/>
  <c r="L127" i="448"/>
  <c r="L111" i="448"/>
  <c r="L95" i="448"/>
  <c r="L79" i="448"/>
  <c r="L63" i="448"/>
  <c r="L164" i="448"/>
  <c r="L53" i="448"/>
  <c r="L45" i="448"/>
  <c r="L37" i="448"/>
  <c r="L29" i="448"/>
  <c r="L231" i="448"/>
  <c r="L220" i="448"/>
  <c r="L204" i="448"/>
  <c r="L224" i="448"/>
  <c r="L216" i="448"/>
  <c r="L200" i="448"/>
  <c r="L175" i="448"/>
  <c r="L159" i="448"/>
  <c r="L128" i="448"/>
  <c r="L112" i="448"/>
  <c r="L104" i="448"/>
  <c r="L88" i="448"/>
  <c r="L80" i="448"/>
  <c r="L64" i="448"/>
  <c r="L56" i="448"/>
  <c r="L48" i="448"/>
  <c r="L32" i="448"/>
  <c r="L219" i="448"/>
  <c r="L192" i="448"/>
  <c r="L177" i="448"/>
  <c r="L161" i="448"/>
  <c r="L153" i="448"/>
  <c r="L137" i="448"/>
  <c r="L129" i="448"/>
  <c r="L121" i="448"/>
  <c r="L89" i="448"/>
  <c r="L57" i="448"/>
  <c r="L166" i="448"/>
  <c r="L107" i="448"/>
  <c r="L91" i="448"/>
  <c r="L59" i="448"/>
  <c r="L158" i="448"/>
  <c r="L43" i="448"/>
  <c r="L35" i="448"/>
  <c r="L242" i="448"/>
  <c r="L245" i="448"/>
  <c r="L208" i="448"/>
  <c r="L191" i="448"/>
  <c r="L143" i="448"/>
  <c r="L120" i="448"/>
  <c r="L96" i="448"/>
  <c r="L72" i="448"/>
  <c r="L40" i="448"/>
  <c r="L24" i="448"/>
  <c r="L203" i="448"/>
  <c r="L185" i="448"/>
  <c r="L169" i="448"/>
  <c r="L145" i="448"/>
  <c r="L182" i="448"/>
  <c r="L105" i="448"/>
  <c r="L73" i="448"/>
  <c r="L148" i="448"/>
  <c r="L123" i="448"/>
  <c r="L75" i="448"/>
  <c r="L51" i="448"/>
  <c r="L27" i="448"/>
  <c r="L230" i="448"/>
  <c r="L196" i="448"/>
  <c r="L221" i="448"/>
  <c r="L205" i="448"/>
  <c r="L183" i="448"/>
  <c r="L151" i="448"/>
  <c r="L124" i="448"/>
  <c r="L108" i="448"/>
  <c r="L92" i="448"/>
  <c r="L76" i="448"/>
  <c r="L60" i="448"/>
  <c r="L44" i="448"/>
  <c r="L28" i="448"/>
  <c r="L211" i="448"/>
  <c r="L187" i="448"/>
  <c r="L173" i="448"/>
  <c r="L157" i="448"/>
  <c r="L141" i="448"/>
  <c r="L188" i="448"/>
  <c r="L113" i="448"/>
  <c r="L81" i="448"/>
  <c r="L180" i="448"/>
  <c r="L134" i="448"/>
  <c r="L99" i="448"/>
  <c r="L67" i="448"/>
  <c r="L55" i="448"/>
  <c r="L39" i="448"/>
  <c r="L23" i="448"/>
  <c r="L215" i="448"/>
  <c r="L234" i="448"/>
  <c r="L214" i="448"/>
  <c r="L198" i="448"/>
  <c r="L138" i="448"/>
  <c r="L118" i="448"/>
  <c r="L86" i="448"/>
  <c r="L70" i="448"/>
  <c r="L54" i="448"/>
  <c r="L243" i="448"/>
  <c r="L201" i="448"/>
  <c r="L168" i="448"/>
  <c r="L152" i="448"/>
  <c r="L156" i="448"/>
  <c r="L101" i="448"/>
  <c r="L142" i="448"/>
  <c r="L119" i="448"/>
  <c r="L232" i="448"/>
  <c r="L49" i="448"/>
  <c r="L227" i="448"/>
  <c r="L212" i="448"/>
  <c r="L228" i="448"/>
  <c r="L213" i="448"/>
  <c r="L197" i="448"/>
  <c r="L167" i="448"/>
  <c r="L135" i="448"/>
  <c r="L116" i="448"/>
  <c r="L100" i="448"/>
  <c r="L84" i="448"/>
  <c r="L68" i="448"/>
  <c r="L52" i="448"/>
  <c r="L36" i="448"/>
  <c r="L241" i="448"/>
  <c r="L195" i="448"/>
  <c r="L181" i="448"/>
  <c r="L165" i="448"/>
  <c r="L149" i="448"/>
  <c r="L133" i="448"/>
  <c r="L150" i="448"/>
  <c r="L97" i="448"/>
  <c r="L65" i="448"/>
  <c r="L235" i="448"/>
  <c r="L115" i="448"/>
  <c r="L83" i="448"/>
  <c r="L190" i="448"/>
  <c r="L47" i="448"/>
  <c r="L31" i="448"/>
  <c r="L229" i="448"/>
  <c r="L170" i="448"/>
  <c r="L102" i="448"/>
  <c r="L38" i="448"/>
  <c r="L184" i="448"/>
  <c r="L136" i="448"/>
  <c r="L69" i="448"/>
  <c r="L87" i="448"/>
  <c r="L33" i="448"/>
  <c r="L239" i="448"/>
  <c r="L199" i="448"/>
  <c r="L222" i="448"/>
  <c r="L206" i="448"/>
  <c r="L186" i="448"/>
  <c r="L154" i="448"/>
  <c r="L126" i="448"/>
  <c r="L110" i="448"/>
  <c r="L94" i="448"/>
  <c r="L78" i="448"/>
  <c r="L62" i="448"/>
  <c r="L46" i="448"/>
  <c r="L30" i="448"/>
  <c r="L217" i="448"/>
  <c r="L189" i="448"/>
  <c r="L176" i="448"/>
  <c r="L160" i="448"/>
  <c r="L144" i="448"/>
  <c r="L236" i="448"/>
  <c r="L117" i="448"/>
  <c r="L85" i="448"/>
  <c r="L240" i="448"/>
  <c r="L140" i="448"/>
  <c r="L103" i="448"/>
  <c r="L71" i="448"/>
  <c r="L132" i="448"/>
  <c r="L41" i="448"/>
  <c r="L25" i="448"/>
  <c r="AV17" i="445"/>
  <c r="AW17" i="445"/>
  <c r="AW17" i="342"/>
  <c r="AV17" i="342"/>
  <c r="S22" i="448"/>
  <c r="L247" i="454"/>
  <c r="M247" i="454"/>
  <c r="N247" i="454"/>
  <c r="S22" i="451"/>
  <c r="P15" i="451"/>
  <c r="P14" i="451"/>
  <c r="P22" i="451"/>
  <c r="L246" i="430"/>
  <c r="L238" i="430"/>
  <c r="L228" i="430"/>
  <c r="L220" i="430"/>
  <c r="L229" i="430"/>
  <c r="L243" i="430"/>
  <c r="L215" i="430"/>
  <c r="L199" i="430"/>
  <c r="L235" i="430"/>
  <c r="L213" i="430"/>
  <c r="L205" i="430"/>
  <c r="L197" i="430"/>
  <c r="L189" i="430"/>
  <c r="L179" i="430"/>
  <c r="L163" i="430"/>
  <c r="L147" i="430"/>
  <c r="L131" i="430"/>
  <c r="L214" i="430"/>
  <c r="L196" i="430"/>
  <c r="L173" i="430"/>
  <c r="L157" i="430"/>
  <c r="L141" i="430"/>
  <c r="L162" i="430"/>
  <c r="L132" i="430"/>
  <c r="L124" i="430"/>
  <c r="L108" i="430"/>
  <c r="L92" i="430"/>
  <c r="L76" i="430"/>
  <c r="L60" i="430"/>
  <c r="L44" i="430"/>
  <c r="L28" i="430"/>
  <c r="L178" i="430"/>
  <c r="L164" i="430"/>
  <c r="L122" i="430"/>
  <c r="L106" i="430"/>
  <c r="L90" i="430"/>
  <c r="L74" i="430"/>
  <c r="L58" i="430"/>
  <c r="L42" i="430"/>
  <c r="L26" i="430"/>
  <c r="L161" i="430"/>
  <c r="L120" i="430"/>
  <c r="L104" i="430"/>
  <c r="L88" i="430"/>
  <c r="L72" i="430"/>
  <c r="L56" i="430"/>
  <c r="L40" i="430"/>
  <c r="L24" i="430"/>
  <c r="L158" i="430"/>
  <c r="L133" i="430"/>
  <c r="L118" i="430"/>
  <c r="L102" i="430"/>
  <c r="L86" i="430"/>
  <c r="L70" i="430"/>
  <c r="L54" i="430"/>
  <c r="L38" i="430"/>
  <c r="L244" i="430"/>
  <c r="L236" i="430"/>
  <c r="L225" i="430"/>
  <c r="L218" i="430"/>
  <c r="L227" i="430"/>
  <c r="L234" i="430"/>
  <c r="L210" i="430"/>
  <c r="L194" i="430"/>
  <c r="L232" i="430"/>
  <c r="L211" i="430"/>
  <c r="L203" i="430"/>
  <c r="L195" i="430"/>
  <c r="L187" i="430"/>
  <c r="L176" i="430"/>
  <c r="L160" i="430"/>
  <c r="L144" i="430"/>
  <c r="L128" i="430"/>
  <c r="L198" i="430"/>
  <c r="L183" i="430"/>
  <c r="L167" i="430"/>
  <c r="L151" i="430"/>
  <c r="L135" i="430"/>
  <c r="L150" i="430"/>
  <c r="L130" i="430"/>
  <c r="L119" i="430"/>
  <c r="L103" i="430"/>
  <c r="L87" i="430"/>
  <c r="L71" i="430"/>
  <c r="L55" i="430"/>
  <c r="L39" i="430"/>
  <c r="L23" i="430"/>
  <c r="L177" i="430"/>
  <c r="L154" i="430"/>
  <c r="L117" i="430"/>
  <c r="L101" i="430"/>
  <c r="L85" i="430"/>
  <c r="L69" i="430"/>
  <c r="L53" i="430"/>
  <c r="L37" i="430"/>
  <c r="L188" i="430"/>
  <c r="L156" i="430"/>
  <c r="L115" i="430"/>
  <c r="L99" i="430"/>
  <c r="L83" i="430"/>
  <c r="L67" i="430"/>
  <c r="L51" i="430"/>
  <c r="L35" i="430"/>
  <c r="L237" i="430"/>
  <c r="L153" i="430"/>
  <c r="L127" i="430"/>
  <c r="L113" i="430"/>
  <c r="L97" i="430"/>
  <c r="L81" i="430"/>
  <c r="L65" i="430"/>
  <c r="L49" i="430"/>
  <c r="L33" i="430"/>
  <c r="L233" i="430"/>
  <c r="L216" i="430"/>
  <c r="L223" i="430"/>
  <c r="L191" i="430"/>
  <c r="L209" i="430"/>
  <c r="L193" i="430"/>
  <c r="L171" i="430"/>
  <c r="L139" i="430"/>
  <c r="L217" i="430"/>
  <c r="L165" i="430"/>
  <c r="L206" i="430"/>
  <c r="L129" i="430"/>
  <c r="L100" i="430"/>
  <c r="L68" i="430"/>
  <c r="L36" i="430"/>
  <c r="L174" i="430"/>
  <c r="L114" i="430"/>
  <c r="L82" i="430"/>
  <c r="L50" i="430"/>
  <c r="L180" i="430"/>
  <c r="L112" i="430"/>
  <c r="L80" i="430"/>
  <c r="L48" i="430"/>
  <c r="L182" i="430"/>
  <c r="L125" i="430"/>
  <c r="L94" i="430"/>
  <c r="L62" i="430"/>
  <c r="L25" i="430"/>
  <c r="L241" i="430"/>
  <c r="L231" i="430"/>
  <c r="L219" i="430"/>
  <c r="L186" i="430"/>
  <c r="L208" i="430"/>
  <c r="L192" i="430"/>
  <c r="L168" i="430"/>
  <c r="L136" i="430"/>
  <c r="L212" i="430"/>
  <c r="L159" i="430"/>
  <c r="L172" i="430"/>
  <c r="L126" i="430"/>
  <c r="L95" i="430"/>
  <c r="L63" i="430"/>
  <c r="L31" i="430"/>
  <c r="L169" i="430"/>
  <c r="L109" i="430"/>
  <c r="L77" i="430"/>
  <c r="L45" i="430"/>
  <c r="L166" i="430"/>
  <c r="L107" i="430"/>
  <c r="L75" i="430"/>
  <c r="L43" i="430"/>
  <c r="L170" i="430"/>
  <c r="L121" i="430"/>
  <c r="L89" i="430"/>
  <c r="L57" i="430"/>
  <c r="L30" i="430"/>
  <c r="L242" i="430"/>
  <c r="L226" i="430"/>
  <c r="L230" i="430"/>
  <c r="L185" i="430"/>
  <c r="L123" i="430"/>
  <c r="L149" i="430"/>
  <c r="L116" i="430"/>
  <c r="L52" i="430"/>
  <c r="L142" i="430"/>
  <c r="L66" i="430"/>
  <c r="L146" i="430"/>
  <c r="L64" i="430"/>
  <c r="L148" i="430"/>
  <c r="L78" i="430"/>
  <c r="L224" i="430"/>
  <c r="L201" i="430"/>
  <c r="L181" i="430"/>
  <c r="L84" i="430"/>
  <c r="L98" i="430"/>
  <c r="L96" i="430"/>
  <c r="L110" i="430"/>
  <c r="L240" i="430"/>
  <c r="L245" i="430"/>
  <c r="L221" i="430"/>
  <c r="L184" i="430"/>
  <c r="L239" i="430"/>
  <c r="L143" i="430"/>
  <c r="L111" i="430"/>
  <c r="L47" i="430"/>
  <c r="L137" i="430"/>
  <c r="L61" i="430"/>
  <c r="L134" i="430"/>
  <c r="L59" i="430"/>
  <c r="L138" i="430"/>
  <c r="L73" i="430"/>
  <c r="L207" i="430"/>
  <c r="L155" i="430"/>
  <c r="L145" i="430"/>
  <c r="L204" i="430"/>
  <c r="L34" i="430"/>
  <c r="L32" i="430"/>
  <c r="L46" i="430"/>
  <c r="L200" i="430"/>
  <c r="L79" i="430"/>
  <c r="L91" i="430"/>
  <c r="L175" i="430"/>
  <c r="L105" i="430"/>
  <c r="L202" i="430"/>
  <c r="L29" i="430"/>
  <c r="L152" i="430"/>
  <c r="L190" i="430"/>
  <c r="L27" i="430"/>
  <c r="L222" i="430"/>
  <c r="L93" i="430"/>
  <c r="L140" i="430"/>
  <c r="L41" i="430"/>
  <c r="AQ17" i="443"/>
  <c r="AP17" i="443"/>
  <c r="M241" i="454"/>
  <c r="M240" i="454"/>
  <c r="M218" i="454"/>
  <c r="M210" i="454"/>
  <c r="M202" i="454"/>
  <c r="M194" i="454"/>
  <c r="M213" i="454"/>
  <c r="M189" i="454"/>
  <c r="M181" i="454"/>
  <c r="M173" i="454"/>
  <c r="M165" i="454"/>
  <c r="M157" i="454"/>
  <c r="M149" i="454"/>
  <c r="M141" i="454"/>
  <c r="M133" i="454"/>
  <c r="M192" i="454"/>
  <c r="M160" i="454"/>
  <c r="M246" i="454"/>
  <c r="M199" i="454"/>
  <c r="M201" i="454"/>
  <c r="M209" i="454"/>
  <c r="M182" i="454"/>
  <c r="M166" i="454"/>
  <c r="M170" i="454"/>
  <c r="M203" i="454"/>
  <c r="M178" i="454"/>
  <c r="M148" i="454"/>
  <c r="M132" i="454"/>
  <c r="M123" i="454"/>
  <c r="M115" i="454"/>
  <c r="M107" i="454"/>
  <c r="M99" i="454"/>
  <c r="M91" i="454"/>
  <c r="M83" i="454"/>
  <c r="M75" i="454"/>
  <c r="M67" i="454"/>
  <c r="M59" i="454"/>
  <c r="M51" i="454"/>
  <c r="M43" i="454"/>
  <c r="M35" i="454"/>
  <c r="M27" i="454"/>
  <c r="M186" i="454"/>
  <c r="M116" i="454"/>
  <c r="M84" i="454"/>
  <c r="M52" i="454"/>
  <c r="M154" i="454"/>
  <c r="M102" i="454"/>
  <c r="M70" i="454"/>
  <c r="M38" i="454"/>
  <c r="M114" i="454"/>
  <c r="M82" i="454"/>
  <c r="M50" i="454"/>
  <c r="M146" i="454"/>
  <c r="M96" i="454"/>
  <c r="M64" i="454"/>
  <c r="M32" i="454"/>
  <c r="M239" i="454"/>
  <c r="M224" i="454"/>
  <c r="M216" i="454"/>
  <c r="M208" i="454"/>
  <c r="M200" i="454"/>
  <c r="M232" i="454"/>
  <c r="M205" i="454"/>
  <c r="M187" i="454"/>
  <c r="M179" i="454"/>
  <c r="M171" i="454"/>
  <c r="M163" i="454"/>
  <c r="M155" i="454"/>
  <c r="M147" i="454"/>
  <c r="M139" i="454"/>
  <c r="M131" i="454"/>
  <c r="M184" i="454"/>
  <c r="M152" i="454"/>
  <c r="M223" i="454"/>
  <c r="M242" i="454"/>
  <c r="M195" i="454"/>
  <c r="M230" i="454"/>
  <c r="M180" i="454"/>
  <c r="M164" i="454"/>
  <c r="M234" i="454"/>
  <c r="M193" i="454"/>
  <c r="M158" i="454"/>
  <c r="M142" i="454"/>
  <c r="M128" i="454"/>
  <c r="M121" i="454"/>
  <c r="M113" i="454"/>
  <c r="M105" i="454"/>
  <c r="M97" i="454"/>
  <c r="M89" i="454"/>
  <c r="M81" i="454"/>
  <c r="M73" i="454"/>
  <c r="M65" i="454"/>
  <c r="M57" i="454"/>
  <c r="M49" i="454"/>
  <c r="M41" i="454"/>
  <c r="M33" i="454"/>
  <c r="M25" i="454"/>
  <c r="M162" i="454"/>
  <c r="M108" i="454"/>
  <c r="M76" i="454"/>
  <c r="M44" i="454"/>
  <c r="M126" i="454"/>
  <c r="M94" i="454"/>
  <c r="M62" i="454"/>
  <c r="M30" i="454"/>
  <c r="M106" i="454"/>
  <c r="M74" i="454"/>
  <c r="M42" i="454"/>
  <c r="M120" i="454"/>
  <c r="M88" i="454"/>
  <c r="M56" i="454"/>
  <c r="M24" i="454"/>
  <c r="M245" i="454"/>
  <c r="M222" i="454"/>
  <c r="M206" i="454"/>
  <c r="M229" i="454"/>
  <c r="M185" i="454"/>
  <c r="M169" i="454"/>
  <c r="M153" i="454"/>
  <c r="M137" i="454"/>
  <c r="M176" i="454"/>
  <c r="M215" i="454"/>
  <c r="M238" i="454"/>
  <c r="M174" i="454"/>
  <c r="M227" i="454"/>
  <c r="M156" i="454"/>
  <c r="M127" i="454"/>
  <c r="M111" i="454"/>
  <c r="M95" i="454"/>
  <c r="M79" i="454"/>
  <c r="M63" i="454"/>
  <c r="M47" i="454"/>
  <c r="M31" i="454"/>
  <c r="M130" i="454"/>
  <c r="M68" i="454"/>
  <c r="M118" i="454"/>
  <c r="M54" i="454"/>
  <c r="M98" i="454"/>
  <c r="M34" i="454"/>
  <c r="M80" i="454"/>
  <c r="M214" i="454"/>
  <c r="M197" i="454"/>
  <c r="M177" i="454"/>
  <c r="M145" i="454"/>
  <c r="M144" i="454"/>
  <c r="M217" i="454"/>
  <c r="M190" i="454"/>
  <c r="M119" i="454"/>
  <c r="M87" i="454"/>
  <c r="M55" i="454"/>
  <c r="M23" i="454"/>
  <c r="M36" i="454"/>
  <c r="M138" i="454"/>
  <c r="M112" i="454"/>
  <c r="M212" i="454"/>
  <c r="M191" i="454"/>
  <c r="M159" i="454"/>
  <c r="M244" i="454"/>
  <c r="M225" i="454"/>
  <c r="M233" i="454"/>
  <c r="M134" i="454"/>
  <c r="M101" i="454"/>
  <c r="M69" i="454"/>
  <c r="M37" i="454"/>
  <c r="M92" i="454"/>
  <c r="M78" i="454"/>
  <c r="M58" i="454"/>
  <c r="M40" i="454"/>
  <c r="M243" i="454"/>
  <c r="M220" i="454"/>
  <c r="M204" i="454"/>
  <c r="M221" i="454"/>
  <c r="M183" i="454"/>
  <c r="M167" i="454"/>
  <c r="M151" i="454"/>
  <c r="M135" i="454"/>
  <c r="M168" i="454"/>
  <c r="M207" i="454"/>
  <c r="M231" i="454"/>
  <c r="M172" i="454"/>
  <c r="M219" i="454"/>
  <c r="M150" i="454"/>
  <c r="M125" i="454"/>
  <c r="M109" i="454"/>
  <c r="M93" i="454"/>
  <c r="M77" i="454"/>
  <c r="M61" i="454"/>
  <c r="M45" i="454"/>
  <c r="M29" i="454"/>
  <c r="M124" i="454"/>
  <c r="M60" i="454"/>
  <c r="M110" i="454"/>
  <c r="M46" i="454"/>
  <c r="M90" i="454"/>
  <c r="M26" i="454"/>
  <c r="M72" i="454"/>
  <c r="M237" i="454"/>
  <c r="M198" i="454"/>
  <c r="M161" i="454"/>
  <c r="M129" i="454"/>
  <c r="M226" i="454"/>
  <c r="M236" i="454"/>
  <c r="M140" i="454"/>
  <c r="M103" i="454"/>
  <c r="M71" i="454"/>
  <c r="M39" i="454"/>
  <c r="M100" i="454"/>
  <c r="M86" i="454"/>
  <c r="M66" i="454"/>
  <c r="M48" i="454"/>
  <c r="M235" i="454"/>
  <c r="M196" i="454"/>
  <c r="M175" i="454"/>
  <c r="M143" i="454"/>
  <c r="M136" i="454"/>
  <c r="M211" i="454"/>
  <c r="M188" i="454"/>
  <c r="M117" i="454"/>
  <c r="M85" i="454"/>
  <c r="M53" i="454"/>
  <c r="M228" i="454"/>
  <c r="M28" i="454"/>
  <c r="M122" i="454"/>
  <c r="M104" i="454"/>
  <c r="S22" i="430"/>
  <c r="P22" i="430"/>
  <c r="N227" i="451"/>
  <c r="N219" i="451"/>
  <c r="N211" i="451"/>
  <c r="N245" i="451"/>
  <c r="N234" i="451"/>
  <c r="N226" i="451"/>
  <c r="N218" i="451"/>
  <c r="N210" i="451"/>
  <c r="N195" i="451"/>
  <c r="N179" i="451"/>
  <c r="N163" i="451"/>
  <c r="N147" i="451"/>
  <c r="N131" i="451"/>
  <c r="N115" i="451"/>
  <c r="N99" i="451"/>
  <c r="N83" i="451"/>
  <c r="N67" i="451"/>
  <c r="N51" i="451"/>
  <c r="N35" i="451"/>
  <c r="N242" i="451"/>
  <c r="N185" i="451"/>
  <c r="N153" i="451"/>
  <c r="N121" i="451"/>
  <c r="N89" i="451"/>
  <c r="N57" i="451"/>
  <c r="N25" i="451"/>
  <c r="N191" i="451"/>
  <c r="N159" i="451"/>
  <c r="N196" i="451"/>
  <c r="N164" i="451"/>
  <c r="N142" i="451"/>
  <c r="N120" i="451"/>
  <c r="N95" i="451"/>
  <c r="N78" i="451"/>
  <c r="N56" i="451"/>
  <c r="N31" i="451"/>
  <c r="N173" i="451"/>
  <c r="N128" i="451"/>
  <c r="N70" i="451"/>
  <c r="N149" i="451"/>
  <c r="N125" i="451"/>
  <c r="N204" i="451"/>
  <c r="N172" i="451"/>
  <c r="N132" i="451"/>
  <c r="N100" i="451"/>
  <c r="N68" i="451"/>
  <c r="N36" i="451"/>
  <c r="N180" i="451"/>
  <c r="N118" i="451"/>
  <c r="N87" i="451"/>
  <c r="N48" i="451"/>
  <c r="N23" i="451"/>
  <c r="N158" i="451"/>
  <c r="N92" i="451"/>
  <c r="N44" i="451"/>
  <c r="N76" i="451"/>
  <c r="N233" i="451"/>
  <c r="N225" i="451"/>
  <c r="N217" i="451"/>
  <c r="N246" i="451"/>
  <c r="N244" i="451"/>
  <c r="N232" i="451"/>
  <c r="N224" i="451"/>
  <c r="N216" i="451"/>
  <c r="N241" i="451"/>
  <c r="N194" i="451"/>
  <c r="N178" i="451"/>
  <c r="N162" i="451"/>
  <c r="N146" i="451"/>
  <c r="N130" i="451"/>
  <c r="N114" i="451"/>
  <c r="N98" i="451"/>
  <c r="N82" i="451"/>
  <c r="N66" i="451"/>
  <c r="N50" i="451"/>
  <c r="N34" i="451"/>
  <c r="N209" i="451"/>
  <c r="N177" i="451"/>
  <c r="N145" i="451"/>
  <c r="N113" i="451"/>
  <c r="N81" i="451"/>
  <c r="N49" i="451"/>
  <c r="N240" i="451"/>
  <c r="N183" i="451"/>
  <c r="N151" i="451"/>
  <c r="N189" i="451"/>
  <c r="N157" i="451"/>
  <c r="N136" i="451"/>
  <c r="N111" i="451"/>
  <c r="N94" i="451"/>
  <c r="N72" i="451"/>
  <c r="N47" i="451"/>
  <c r="N30" i="451"/>
  <c r="N168" i="451"/>
  <c r="N103" i="451"/>
  <c r="N64" i="451"/>
  <c r="N144" i="451"/>
  <c r="N124" i="451"/>
  <c r="N197" i="451"/>
  <c r="N165" i="451"/>
  <c r="N117" i="451"/>
  <c r="N85" i="451"/>
  <c r="N53" i="451"/>
  <c r="N243" i="451"/>
  <c r="N150" i="451"/>
  <c r="N112" i="451"/>
  <c r="N86" i="451"/>
  <c r="N39" i="451"/>
  <c r="N208" i="451"/>
  <c r="N156" i="451"/>
  <c r="N29" i="451"/>
  <c r="N61" i="451"/>
  <c r="N231" i="451"/>
  <c r="N215" i="451"/>
  <c r="N237" i="451"/>
  <c r="N222" i="451"/>
  <c r="N203" i="451"/>
  <c r="N171" i="451"/>
  <c r="N139" i="451"/>
  <c r="N107" i="451"/>
  <c r="N75" i="451"/>
  <c r="N43" i="451"/>
  <c r="N201" i="451"/>
  <c r="N137" i="451"/>
  <c r="N73" i="451"/>
  <c r="N207" i="451"/>
  <c r="N235" i="451"/>
  <c r="N152" i="451"/>
  <c r="N110" i="451"/>
  <c r="N63" i="451"/>
  <c r="N24" i="451"/>
  <c r="N80" i="451"/>
  <c r="N141" i="451"/>
  <c r="N192" i="451"/>
  <c r="N116" i="451"/>
  <c r="N52" i="451"/>
  <c r="N148" i="451"/>
  <c r="N55" i="451"/>
  <c r="N190" i="451"/>
  <c r="N28" i="451"/>
  <c r="N239" i="451"/>
  <c r="N214" i="451"/>
  <c r="N155" i="451"/>
  <c r="N91" i="451"/>
  <c r="N27" i="451"/>
  <c r="N105" i="451"/>
  <c r="N175" i="451"/>
  <c r="N127" i="451"/>
  <c r="N46" i="451"/>
  <c r="N181" i="451"/>
  <c r="N160" i="451"/>
  <c r="N205" i="451"/>
  <c r="N38" i="451"/>
  <c r="N60" i="451"/>
  <c r="N221" i="451"/>
  <c r="N228" i="451"/>
  <c r="N186" i="451"/>
  <c r="N122" i="451"/>
  <c r="N58" i="451"/>
  <c r="N161" i="451"/>
  <c r="N33" i="451"/>
  <c r="N166" i="451"/>
  <c r="N79" i="451"/>
  <c r="N134" i="451"/>
  <c r="N206" i="451"/>
  <c r="N69" i="451"/>
  <c r="N96" i="451"/>
  <c r="N93" i="451"/>
  <c r="N229" i="451"/>
  <c r="N213" i="451"/>
  <c r="N236" i="451"/>
  <c r="N220" i="451"/>
  <c r="N202" i="451"/>
  <c r="N170" i="451"/>
  <c r="N138" i="451"/>
  <c r="N106" i="451"/>
  <c r="N74" i="451"/>
  <c r="N42" i="451"/>
  <c r="N193" i="451"/>
  <c r="N129" i="451"/>
  <c r="N65" i="451"/>
  <c r="N199" i="451"/>
  <c r="N198" i="451"/>
  <c r="N143" i="451"/>
  <c r="N104" i="451"/>
  <c r="N62" i="451"/>
  <c r="N200" i="451"/>
  <c r="N71" i="451"/>
  <c r="N140" i="451"/>
  <c r="N174" i="451"/>
  <c r="N101" i="451"/>
  <c r="N37" i="451"/>
  <c r="N119" i="451"/>
  <c r="N54" i="451"/>
  <c r="N188" i="451"/>
  <c r="N45" i="451"/>
  <c r="N223" i="451"/>
  <c r="N230" i="451"/>
  <c r="N187" i="451"/>
  <c r="N123" i="451"/>
  <c r="N59" i="451"/>
  <c r="N169" i="451"/>
  <c r="N41" i="451"/>
  <c r="N184" i="451"/>
  <c r="N88" i="451"/>
  <c r="N135" i="451"/>
  <c r="N109" i="451"/>
  <c r="N84" i="451"/>
  <c r="N102" i="451"/>
  <c r="N108" i="451"/>
  <c r="N238" i="451"/>
  <c r="N212" i="451"/>
  <c r="N154" i="451"/>
  <c r="N90" i="451"/>
  <c r="N26" i="451"/>
  <c r="N97" i="451"/>
  <c r="N167" i="451"/>
  <c r="N126" i="451"/>
  <c r="N40" i="451"/>
  <c r="N176" i="451"/>
  <c r="N133" i="451"/>
  <c r="N182" i="451"/>
  <c r="N32" i="451"/>
  <c r="N77" i="451"/>
  <c r="L228" i="453"/>
  <c r="L242" i="453"/>
  <c r="L243" i="453"/>
  <c r="L235" i="453"/>
  <c r="L219" i="453"/>
  <c r="L203" i="453"/>
  <c r="L189" i="453"/>
  <c r="L173" i="453"/>
  <c r="L157" i="453"/>
  <c r="L141" i="453"/>
  <c r="L128" i="453"/>
  <c r="L120" i="453"/>
  <c r="L112" i="453"/>
  <c r="L104" i="453"/>
  <c r="L96" i="453"/>
  <c r="L88" i="453"/>
  <c r="L80" i="453"/>
  <c r="L72" i="453"/>
  <c r="L64" i="453"/>
  <c r="L56" i="453"/>
  <c r="L48" i="453"/>
  <c r="L40" i="453"/>
  <c r="L32" i="453"/>
  <c r="L24" i="453"/>
  <c r="L212" i="453"/>
  <c r="L199" i="453"/>
  <c r="L216" i="453"/>
  <c r="L188" i="453"/>
  <c r="L167" i="453"/>
  <c r="L150" i="453"/>
  <c r="L129" i="453"/>
  <c r="L97" i="453"/>
  <c r="L65" i="453"/>
  <c r="L33" i="453"/>
  <c r="L179" i="453"/>
  <c r="L161" i="453"/>
  <c r="L144" i="453"/>
  <c r="L107" i="453"/>
  <c r="L75" i="453"/>
  <c r="L43" i="453"/>
  <c r="L204" i="453"/>
  <c r="L109" i="453"/>
  <c r="L77" i="453"/>
  <c r="L45" i="453"/>
  <c r="L205" i="453"/>
  <c r="L180" i="453"/>
  <c r="L159" i="453"/>
  <c r="L136" i="453"/>
  <c r="L111" i="453"/>
  <c r="L103" i="453"/>
  <c r="L71" i="453"/>
  <c r="L39" i="453"/>
  <c r="L221" i="453"/>
  <c r="L137" i="453"/>
  <c r="L171" i="453"/>
  <c r="L200" i="453"/>
  <c r="L192" i="453"/>
  <c r="L234" i="453"/>
  <c r="L226" i="453"/>
  <c r="L237" i="453"/>
  <c r="L240" i="453"/>
  <c r="L233" i="453"/>
  <c r="L214" i="453"/>
  <c r="L198" i="453"/>
  <c r="L186" i="453"/>
  <c r="L170" i="453"/>
  <c r="L154" i="453"/>
  <c r="L138" i="453"/>
  <c r="L126" i="453"/>
  <c r="L118" i="453"/>
  <c r="L110" i="453"/>
  <c r="L102" i="453"/>
  <c r="L94" i="453"/>
  <c r="L86" i="453"/>
  <c r="L78" i="453"/>
  <c r="L70" i="453"/>
  <c r="L62" i="453"/>
  <c r="L54" i="453"/>
  <c r="L46" i="453"/>
  <c r="L38" i="453"/>
  <c r="L30" i="453"/>
  <c r="L241" i="453"/>
  <c r="L210" i="453"/>
  <c r="L197" i="453"/>
  <c r="L213" i="453"/>
  <c r="L183" i="453"/>
  <c r="L166" i="453"/>
  <c r="L140" i="453"/>
  <c r="L121" i="453"/>
  <c r="L89" i="453"/>
  <c r="L57" i="453"/>
  <c r="L25" i="453"/>
  <c r="L177" i="453"/>
  <c r="L160" i="453"/>
  <c r="L131" i="453"/>
  <c r="L99" i="453"/>
  <c r="L67" i="453"/>
  <c r="L35" i="453"/>
  <c r="L101" i="453"/>
  <c r="L69" i="453"/>
  <c r="L37" i="453"/>
  <c r="L202" i="453"/>
  <c r="L175" i="453"/>
  <c r="L152" i="453"/>
  <c r="L132" i="453"/>
  <c r="L194" i="453"/>
  <c r="L95" i="453"/>
  <c r="L63" i="453"/>
  <c r="L31" i="453"/>
  <c r="L187" i="453"/>
  <c r="L218" i="453"/>
  <c r="L153" i="453"/>
  <c r="L230" i="453"/>
  <c r="L244" i="453"/>
  <c r="L222" i="453"/>
  <c r="L231" i="453"/>
  <c r="L162" i="453"/>
  <c r="L130" i="453"/>
  <c r="L114" i="453"/>
  <c r="L98" i="453"/>
  <c r="L82" i="453"/>
  <c r="L66" i="453"/>
  <c r="L50" i="453"/>
  <c r="L34" i="453"/>
  <c r="L227" i="453"/>
  <c r="L217" i="453"/>
  <c r="L172" i="453"/>
  <c r="L134" i="453"/>
  <c r="L73" i="453"/>
  <c r="L196" i="453"/>
  <c r="L145" i="453"/>
  <c r="L83" i="453"/>
  <c r="L215" i="453"/>
  <c r="L85" i="453"/>
  <c r="L209" i="453"/>
  <c r="L164" i="453"/>
  <c r="L119" i="453"/>
  <c r="L79" i="453"/>
  <c r="L223" i="453"/>
  <c r="L185" i="453"/>
  <c r="L211" i="453"/>
  <c r="L149" i="453"/>
  <c r="L124" i="453"/>
  <c r="L92" i="453"/>
  <c r="L76" i="453"/>
  <c r="L60" i="453"/>
  <c r="L28" i="453"/>
  <c r="L208" i="453"/>
  <c r="L207" i="453"/>
  <c r="L113" i="453"/>
  <c r="L49" i="453"/>
  <c r="L176" i="453"/>
  <c r="L123" i="453"/>
  <c r="L125" i="453"/>
  <c r="L61" i="453"/>
  <c r="L191" i="453"/>
  <c r="L148" i="453"/>
  <c r="L55" i="453"/>
  <c r="L169" i="453"/>
  <c r="L139" i="453"/>
  <c r="L122" i="453"/>
  <c r="L74" i="453"/>
  <c r="L42" i="453"/>
  <c r="L201" i="453"/>
  <c r="L151" i="453"/>
  <c r="L41" i="453"/>
  <c r="L115" i="453"/>
  <c r="L117" i="453"/>
  <c r="L184" i="453"/>
  <c r="L142" i="453"/>
  <c r="L155" i="453"/>
  <c r="L232" i="453"/>
  <c r="L246" i="453"/>
  <c r="L225" i="453"/>
  <c r="L165" i="453"/>
  <c r="L133" i="453"/>
  <c r="L100" i="453"/>
  <c r="L68" i="453"/>
  <c r="L36" i="453"/>
  <c r="L220" i="453"/>
  <c r="L135" i="453"/>
  <c r="L239" i="453"/>
  <c r="L91" i="453"/>
  <c r="L93" i="453"/>
  <c r="L168" i="453"/>
  <c r="L87" i="453"/>
  <c r="L190" i="453"/>
  <c r="L224" i="453"/>
  <c r="L238" i="453"/>
  <c r="L181" i="453"/>
  <c r="L108" i="453"/>
  <c r="L44" i="453"/>
  <c r="L156" i="453"/>
  <c r="L59" i="453"/>
  <c r="L174" i="453"/>
  <c r="L245" i="453"/>
  <c r="L236" i="453"/>
  <c r="L206" i="453"/>
  <c r="L178" i="453"/>
  <c r="L146" i="453"/>
  <c r="L106" i="453"/>
  <c r="L90" i="453"/>
  <c r="L58" i="453"/>
  <c r="L26" i="453"/>
  <c r="L193" i="453"/>
  <c r="L105" i="453"/>
  <c r="L163" i="453"/>
  <c r="L51" i="453"/>
  <c r="L53" i="453"/>
  <c r="L143" i="453"/>
  <c r="L47" i="453"/>
  <c r="L158" i="453"/>
  <c r="L195" i="453"/>
  <c r="L116" i="453"/>
  <c r="L84" i="453"/>
  <c r="L52" i="453"/>
  <c r="L229" i="453"/>
  <c r="L182" i="453"/>
  <c r="L81" i="453"/>
  <c r="L147" i="453"/>
  <c r="L27" i="453"/>
  <c r="L29" i="453"/>
  <c r="L127" i="453"/>
  <c r="L23" i="453"/>
  <c r="S22" i="450"/>
  <c r="P14" i="448"/>
  <c r="P15" i="448"/>
  <c r="AP17" i="342"/>
  <c r="AQ17" i="342"/>
  <c r="L228" i="451"/>
  <c r="L220" i="451"/>
  <c r="L212" i="451"/>
  <c r="L235" i="451"/>
  <c r="L227" i="451"/>
  <c r="L219" i="451"/>
  <c r="L211" i="451"/>
  <c r="L244" i="451"/>
  <c r="L199" i="451"/>
  <c r="L183" i="451"/>
  <c r="L167" i="451"/>
  <c r="L151" i="451"/>
  <c r="L135" i="451"/>
  <c r="L119" i="451"/>
  <c r="L103" i="451"/>
  <c r="L87" i="451"/>
  <c r="L71" i="451"/>
  <c r="L55" i="451"/>
  <c r="L39" i="451"/>
  <c r="L23" i="451"/>
  <c r="L239" i="451"/>
  <c r="L190" i="451"/>
  <c r="L171" i="451"/>
  <c r="L149" i="451"/>
  <c r="L138" i="451"/>
  <c r="L109" i="451"/>
  <c r="L91" i="451"/>
  <c r="L74" i="451"/>
  <c r="L45" i="451"/>
  <c r="L27" i="451"/>
  <c r="L192" i="451"/>
  <c r="L145" i="451"/>
  <c r="L99" i="451"/>
  <c r="L37" i="451"/>
  <c r="L182" i="451"/>
  <c r="L134" i="451"/>
  <c r="L112" i="451"/>
  <c r="L194" i="451"/>
  <c r="L169" i="451"/>
  <c r="L152" i="451"/>
  <c r="L136" i="451"/>
  <c r="L110" i="451"/>
  <c r="L89" i="451"/>
  <c r="L72" i="451"/>
  <c r="L46" i="451"/>
  <c r="L25" i="451"/>
  <c r="L187" i="451"/>
  <c r="L131" i="451"/>
  <c r="L85" i="451"/>
  <c r="L66" i="451"/>
  <c r="L200" i="451"/>
  <c r="L150" i="451"/>
  <c r="L96" i="451"/>
  <c r="L49" i="451"/>
  <c r="L64" i="451"/>
  <c r="L70" i="451"/>
  <c r="L234" i="451"/>
  <c r="L226" i="451"/>
  <c r="L218" i="451"/>
  <c r="L210" i="451"/>
  <c r="L233" i="451"/>
  <c r="L225" i="451"/>
  <c r="L217" i="451"/>
  <c r="L246" i="451"/>
  <c r="L236" i="451"/>
  <c r="L196" i="451"/>
  <c r="L180" i="451"/>
  <c r="L164" i="451"/>
  <c r="L148" i="451"/>
  <c r="L132" i="451"/>
  <c r="L116" i="451"/>
  <c r="L100" i="451"/>
  <c r="L84" i="451"/>
  <c r="L68" i="451"/>
  <c r="L52" i="451"/>
  <c r="L36" i="451"/>
  <c r="L245" i="451"/>
  <c r="L208" i="451"/>
  <c r="L186" i="451"/>
  <c r="L161" i="451"/>
  <c r="L144" i="451"/>
  <c r="L125" i="451"/>
  <c r="L107" i="451"/>
  <c r="L90" i="451"/>
  <c r="L61" i="451"/>
  <c r="L43" i="451"/>
  <c r="L26" i="451"/>
  <c r="L177" i="451"/>
  <c r="L133" i="451"/>
  <c r="L98" i="451"/>
  <c r="L35" i="451"/>
  <c r="L178" i="451"/>
  <c r="L129" i="451"/>
  <c r="L102" i="451"/>
  <c r="L189" i="451"/>
  <c r="L166" i="451"/>
  <c r="L147" i="451"/>
  <c r="L126" i="451"/>
  <c r="L105" i="451"/>
  <c r="L88" i="451"/>
  <c r="L62" i="451"/>
  <c r="L41" i="451"/>
  <c r="L24" i="451"/>
  <c r="L174" i="451"/>
  <c r="L115" i="451"/>
  <c r="L83" i="451"/>
  <c r="L53" i="451"/>
  <c r="L185" i="451"/>
  <c r="L146" i="451"/>
  <c r="L86" i="451"/>
  <c r="L48" i="451"/>
  <c r="L54" i="451"/>
  <c r="L232" i="451"/>
  <c r="L216" i="451"/>
  <c r="L231" i="451"/>
  <c r="L215" i="451"/>
  <c r="L207" i="451"/>
  <c r="L175" i="451"/>
  <c r="L143" i="451"/>
  <c r="L111" i="451"/>
  <c r="L79" i="451"/>
  <c r="L47" i="451"/>
  <c r="L242" i="451"/>
  <c r="L181" i="451"/>
  <c r="L141" i="451"/>
  <c r="L106" i="451"/>
  <c r="L59" i="451"/>
  <c r="L202" i="451"/>
  <c r="L130" i="451"/>
  <c r="L34" i="451"/>
  <c r="L128" i="451"/>
  <c r="L184" i="451"/>
  <c r="L142" i="451"/>
  <c r="L104" i="451"/>
  <c r="L57" i="451"/>
  <c r="L209" i="451"/>
  <c r="L114" i="451"/>
  <c r="L50" i="451"/>
  <c r="L118" i="451"/>
  <c r="L38" i="451"/>
  <c r="L224" i="451"/>
  <c r="L223" i="451"/>
  <c r="L191" i="451"/>
  <c r="L127" i="451"/>
  <c r="L63" i="451"/>
  <c r="L203" i="451"/>
  <c r="L123" i="451"/>
  <c r="L42" i="451"/>
  <c r="L69" i="451"/>
  <c r="L201" i="451"/>
  <c r="L121" i="451"/>
  <c r="L40" i="451"/>
  <c r="L82" i="451"/>
  <c r="L33" i="451"/>
  <c r="L222" i="451"/>
  <c r="L221" i="451"/>
  <c r="L238" i="451"/>
  <c r="L156" i="451"/>
  <c r="L92" i="451"/>
  <c r="L28" i="451"/>
  <c r="L154" i="451"/>
  <c r="L75" i="451"/>
  <c r="L155" i="451"/>
  <c r="L163" i="451"/>
  <c r="L157" i="451"/>
  <c r="L73" i="451"/>
  <c r="L160" i="451"/>
  <c r="L153" i="451"/>
  <c r="L80" i="451"/>
  <c r="L230" i="451"/>
  <c r="L214" i="451"/>
  <c r="L229" i="451"/>
  <c r="L213" i="451"/>
  <c r="L204" i="451"/>
  <c r="L172" i="451"/>
  <c r="L140" i="451"/>
  <c r="L108" i="451"/>
  <c r="L76" i="451"/>
  <c r="L44" i="451"/>
  <c r="L237" i="451"/>
  <c r="L176" i="451"/>
  <c r="L139" i="451"/>
  <c r="L93" i="451"/>
  <c r="L58" i="451"/>
  <c r="L197" i="451"/>
  <c r="L117" i="451"/>
  <c r="L195" i="451"/>
  <c r="L113" i="451"/>
  <c r="L179" i="451"/>
  <c r="L137" i="451"/>
  <c r="L94" i="451"/>
  <c r="L56" i="451"/>
  <c r="L206" i="451"/>
  <c r="L101" i="451"/>
  <c r="L205" i="451"/>
  <c r="L97" i="451"/>
  <c r="L65" i="451"/>
  <c r="L243" i="451"/>
  <c r="L241" i="451"/>
  <c r="L159" i="451"/>
  <c r="L95" i="451"/>
  <c r="L31" i="451"/>
  <c r="L158" i="451"/>
  <c r="L77" i="451"/>
  <c r="L170" i="451"/>
  <c r="L173" i="451"/>
  <c r="L162" i="451"/>
  <c r="L78" i="451"/>
  <c r="L165" i="451"/>
  <c r="L168" i="451"/>
  <c r="L81" i="451"/>
  <c r="L240" i="451"/>
  <c r="L188" i="451"/>
  <c r="L124" i="451"/>
  <c r="L60" i="451"/>
  <c r="L193" i="451"/>
  <c r="L122" i="451"/>
  <c r="L29" i="451"/>
  <c r="L51" i="451"/>
  <c r="L198" i="451"/>
  <c r="L120" i="451"/>
  <c r="L30" i="451"/>
  <c r="L67" i="451"/>
  <c r="L32" i="451"/>
  <c r="L247" i="399"/>
  <c r="N247" i="399"/>
  <c r="M247" i="399"/>
  <c r="AP17" i="447"/>
  <c r="AQ17" i="447"/>
  <c r="M247" i="452"/>
  <c r="L247" i="452"/>
  <c r="N247" i="452"/>
  <c r="P15" i="430"/>
  <c r="P14" i="430"/>
  <c r="S15" i="399"/>
  <c r="S14" i="399"/>
  <c r="M240" i="453"/>
  <c r="M235" i="453"/>
  <c r="M227" i="453"/>
  <c r="M219" i="453"/>
  <c r="M211" i="453"/>
  <c r="M203" i="453"/>
  <c r="M195" i="453"/>
  <c r="M220" i="453"/>
  <c r="M190" i="453"/>
  <c r="M182" i="453"/>
  <c r="M174" i="453"/>
  <c r="M166" i="453"/>
  <c r="M158" i="453"/>
  <c r="M150" i="453"/>
  <c r="M142" i="453"/>
  <c r="M134" i="453"/>
  <c r="M218" i="453"/>
  <c r="M202" i="453"/>
  <c r="M187" i="453"/>
  <c r="M155" i="453"/>
  <c r="M237" i="453"/>
  <c r="M125" i="453"/>
  <c r="M117" i="453"/>
  <c r="M109" i="453"/>
  <c r="M101" i="453"/>
  <c r="M93" i="453"/>
  <c r="M85" i="453"/>
  <c r="M77" i="453"/>
  <c r="M69" i="453"/>
  <c r="M61" i="453"/>
  <c r="M53" i="453"/>
  <c r="M45" i="453"/>
  <c r="M37" i="453"/>
  <c r="M29" i="453"/>
  <c r="M239" i="453"/>
  <c r="M173" i="453"/>
  <c r="M141" i="453"/>
  <c r="M98" i="453"/>
  <c r="M66" i="453"/>
  <c r="M34" i="453"/>
  <c r="M222" i="453"/>
  <c r="M143" i="453"/>
  <c r="M100" i="453"/>
  <c r="M68" i="453"/>
  <c r="M36" i="453"/>
  <c r="M149" i="453"/>
  <c r="M120" i="453"/>
  <c r="M104" i="453"/>
  <c r="M88" i="453"/>
  <c r="M72" i="453"/>
  <c r="M56" i="453"/>
  <c r="M40" i="453"/>
  <c r="M24" i="453"/>
  <c r="M137" i="453"/>
  <c r="M198" i="453"/>
  <c r="M153" i="453"/>
  <c r="M246" i="453"/>
  <c r="M238" i="453"/>
  <c r="M233" i="453"/>
  <c r="M225" i="453"/>
  <c r="M217" i="453"/>
  <c r="M209" i="453"/>
  <c r="M201" i="453"/>
  <c r="M193" i="453"/>
  <c r="M212" i="453"/>
  <c r="M188" i="453"/>
  <c r="M180" i="453"/>
  <c r="M172" i="453"/>
  <c r="M164" i="453"/>
  <c r="M156" i="453"/>
  <c r="M148" i="453"/>
  <c r="M140" i="453"/>
  <c r="M132" i="453"/>
  <c r="M216" i="453"/>
  <c r="M200" i="453"/>
  <c r="M179" i="453"/>
  <c r="M147" i="453"/>
  <c r="M206" i="453"/>
  <c r="M123" i="453"/>
  <c r="M115" i="453"/>
  <c r="M107" i="453"/>
  <c r="M99" i="453"/>
  <c r="M91" i="453"/>
  <c r="M83" i="453"/>
  <c r="M75" i="453"/>
  <c r="M67" i="453"/>
  <c r="M59" i="453"/>
  <c r="M51" i="453"/>
  <c r="M43" i="453"/>
  <c r="M35" i="453"/>
  <c r="M27" i="453"/>
  <c r="M224" i="453"/>
  <c r="M161" i="453"/>
  <c r="M122" i="453"/>
  <c r="M90" i="453"/>
  <c r="M58" i="453"/>
  <c r="M26" i="453"/>
  <c r="M191" i="453"/>
  <c r="M124" i="453"/>
  <c r="M92" i="453"/>
  <c r="M60" i="453"/>
  <c r="M28" i="453"/>
  <c r="M133" i="453"/>
  <c r="M118" i="453"/>
  <c r="M102" i="453"/>
  <c r="M86" i="453"/>
  <c r="M70" i="453"/>
  <c r="M54" i="453"/>
  <c r="M38" i="453"/>
  <c r="M214" i="453"/>
  <c r="M183" i="453"/>
  <c r="M167" i="453"/>
  <c r="M244" i="453"/>
  <c r="M231" i="453"/>
  <c r="M215" i="453"/>
  <c r="M199" i="453"/>
  <c r="M204" i="453"/>
  <c r="M178" i="453"/>
  <c r="M162" i="453"/>
  <c r="M146" i="453"/>
  <c r="M130" i="453"/>
  <c r="M194" i="453"/>
  <c r="M139" i="453"/>
  <c r="M121" i="453"/>
  <c r="M105" i="453"/>
  <c r="M89" i="453"/>
  <c r="M73" i="453"/>
  <c r="M57" i="453"/>
  <c r="M41" i="453"/>
  <c r="M25" i="453"/>
  <c r="M157" i="453"/>
  <c r="M82" i="453"/>
  <c r="M241" i="453"/>
  <c r="M116" i="453"/>
  <c r="M52" i="453"/>
  <c r="M128" i="453"/>
  <c r="M96" i="453"/>
  <c r="M64" i="453"/>
  <c r="M32" i="453"/>
  <c r="M151" i="453"/>
  <c r="M236" i="453"/>
  <c r="M207" i="453"/>
  <c r="M170" i="453"/>
  <c r="M138" i="453"/>
  <c r="M171" i="453"/>
  <c r="M113" i="453"/>
  <c r="M81" i="453"/>
  <c r="M49" i="453"/>
  <c r="M189" i="453"/>
  <c r="M50" i="453"/>
  <c r="M84" i="453"/>
  <c r="M112" i="453"/>
  <c r="M48" i="453"/>
  <c r="M232" i="453"/>
  <c r="M221" i="453"/>
  <c r="M226" i="453"/>
  <c r="M168" i="453"/>
  <c r="M136" i="453"/>
  <c r="M127" i="453"/>
  <c r="M95" i="453"/>
  <c r="M63" i="453"/>
  <c r="M31" i="453"/>
  <c r="M106" i="453"/>
  <c r="M159" i="453"/>
  <c r="M165" i="453"/>
  <c r="M78" i="453"/>
  <c r="M169" i="453"/>
  <c r="M242" i="453"/>
  <c r="M229" i="453"/>
  <c r="M213" i="453"/>
  <c r="M197" i="453"/>
  <c r="M196" i="453"/>
  <c r="M176" i="453"/>
  <c r="M160" i="453"/>
  <c r="M144" i="453"/>
  <c r="M228" i="453"/>
  <c r="M192" i="453"/>
  <c r="M131" i="453"/>
  <c r="M119" i="453"/>
  <c r="M103" i="453"/>
  <c r="M87" i="453"/>
  <c r="M71" i="453"/>
  <c r="M55" i="453"/>
  <c r="M39" i="453"/>
  <c r="M23" i="453"/>
  <c r="M145" i="453"/>
  <c r="M74" i="453"/>
  <c r="M230" i="453"/>
  <c r="M108" i="453"/>
  <c r="M44" i="453"/>
  <c r="M126" i="453"/>
  <c r="M94" i="453"/>
  <c r="M62" i="453"/>
  <c r="M30" i="453"/>
  <c r="M185" i="453"/>
  <c r="M223" i="453"/>
  <c r="M234" i="453"/>
  <c r="M186" i="453"/>
  <c r="M154" i="453"/>
  <c r="M210" i="453"/>
  <c r="M129" i="453"/>
  <c r="M97" i="453"/>
  <c r="M65" i="453"/>
  <c r="M33" i="453"/>
  <c r="M114" i="453"/>
  <c r="M175" i="453"/>
  <c r="M181" i="453"/>
  <c r="M80" i="453"/>
  <c r="M245" i="453"/>
  <c r="M243" i="453"/>
  <c r="M205" i="453"/>
  <c r="M184" i="453"/>
  <c r="M152" i="453"/>
  <c r="M208" i="453"/>
  <c r="M163" i="453"/>
  <c r="M111" i="453"/>
  <c r="M79" i="453"/>
  <c r="M47" i="453"/>
  <c r="M177" i="453"/>
  <c r="M42" i="453"/>
  <c r="M76" i="453"/>
  <c r="M110" i="453"/>
  <c r="M46" i="453"/>
  <c r="M135" i="453"/>
  <c r="L240" i="452"/>
  <c r="L229" i="452"/>
  <c r="L213" i="452"/>
  <c r="L197" i="452"/>
  <c r="L181" i="452"/>
  <c r="L165" i="452"/>
  <c r="L149" i="452"/>
  <c r="L133" i="452"/>
  <c r="L117" i="452"/>
  <c r="L101" i="452"/>
  <c r="L85" i="452"/>
  <c r="L69" i="452"/>
  <c r="L53" i="452"/>
  <c r="L37" i="452"/>
  <c r="L245" i="452"/>
  <c r="L237" i="452"/>
  <c r="L222" i="452"/>
  <c r="L206" i="452"/>
  <c r="L190" i="452"/>
  <c r="L174" i="452"/>
  <c r="L158" i="452"/>
  <c r="L142" i="452"/>
  <c r="L126" i="452"/>
  <c r="L110" i="452"/>
  <c r="L94" i="452"/>
  <c r="L78" i="452"/>
  <c r="L62" i="452"/>
  <c r="L46" i="452"/>
  <c r="L30" i="452"/>
  <c r="L218" i="452"/>
  <c r="L186" i="452"/>
  <c r="L154" i="452"/>
  <c r="L122" i="452"/>
  <c r="L90" i="452"/>
  <c r="L58" i="452"/>
  <c r="L26" i="452"/>
  <c r="L196" i="452"/>
  <c r="L153" i="452"/>
  <c r="L111" i="452"/>
  <c r="L68" i="452"/>
  <c r="L25" i="452"/>
  <c r="L193" i="452"/>
  <c r="L191" i="452"/>
  <c r="L151" i="452"/>
  <c r="L105" i="452"/>
  <c r="L65" i="452"/>
  <c r="L23" i="452"/>
  <c r="L201" i="452"/>
  <c r="L81" i="452"/>
  <c r="L159" i="452"/>
  <c r="L39" i="452"/>
  <c r="L231" i="452"/>
  <c r="L199" i="452"/>
  <c r="L116" i="452"/>
  <c r="L60" i="452"/>
  <c r="L28" i="452"/>
  <c r="L246" i="452"/>
  <c r="L238" i="452"/>
  <c r="L224" i="452"/>
  <c r="L208" i="452"/>
  <c r="L192" i="452"/>
  <c r="L176" i="452"/>
  <c r="L160" i="452"/>
  <c r="L144" i="452"/>
  <c r="L128" i="452"/>
  <c r="L112" i="452"/>
  <c r="L96" i="452"/>
  <c r="L80" i="452"/>
  <c r="L64" i="452"/>
  <c r="L48" i="452"/>
  <c r="L32" i="452"/>
  <c r="L243" i="452"/>
  <c r="L235" i="452"/>
  <c r="L219" i="452"/>
  <c r="L203" i="452"/>
  <c r="L187" i="452"/>
  <c r="L171" i="452"/>
  <c r="L155" i="452"/>
  <c r="L139" i="452"/>
  <c r="L123" i="452"/>
  <c r="L107" i="452"/>
  <c r="L91" i="452"/>
  <c r="L75" i="452"/>
  <c r="L59" i="452"/>
  <c r="L43" i="452"/>
  <c r="L27" i="452"/>
  <c r="L210" i="452"/>
  <c r="L178" i="452"/>
  <c r="L146" i="452"/>
  <c r="L114" i="452"/>
  <c r="L82" i="452"/>
  <c r="L50" i="452"/>
  <c r="L228" i="452"/>
  <c r="L185" i="452"/>
  <c r="L143" i="452"/>
  <c r="L100" i="452"/>
  <c r="L57" i="452"/>
  <c r="L225" i="452"/>
  <c r="L183" i="452"/>
  <c r="L188" i="452"/>
  <c r="L137" i="452"/>
  <c r="L97" i="452"/>
  <c r="L55" i="452"/>
  <c r="L233" i="452"/>
  <c r="L177" i="452"/>
  <c r="L49" i="452"/>
  <c r="L148" i="452"/>
  <c r="L31" i="452"/>
  <c r="L71" i="452"/>
  <c r="L140" i="452"/>
  <c r="L92" i="452"/>
  <c r="L180" i="452"/>
  <c r="L244" i="452"/>
  <c r="L221" i="452"/>
  <c r="L189" i="452"/>
  <c r="L157" i="452"/>
  <c r="L125" i="452"/>
  <c r="L93" i="452"/>
  <c r="L61" i="452"/>
  <c r="L29" i="452"/>
  <c r="L230" i="452"/>
  <c r="L198" i="452"/>
  <c r="L166" i="452"/>
  <c r="L134" i="452"/>
  <c r="L102" i="452"/>
  <c r="L70" i="452"/>
  <c r="L38" i="452"/>
  <c r="L202" i="452"/>
  <c r="L138" i="452"/>
  <c r="L74" i="452"/>
  <c r="L217" i="452"/>
  <c r="L132" i="452"/>
  <c r="L47" i="452"/>
  <c r="L223" i="452"/>
  <c r="L129" i="452"/>
  <c r="L41" i="452"/>
  <c r="L145" i="452"/>
  <c r="L124" i="452"/>
  <c r="L63" i="452"/>
  <c r="L108" i="452"/>
  <c r="L205" i="452"/>
  <c r="L141" i="452"/>
  <c r="L77" i="452"/>
  <c r="L241" i="452"/>
  <c r="L182" i="452"/>
  <c r="L118" i="452"/>
  <c r="L54" i="452"/>
  <c r="L170" i="452"/>
  <c r="L42" i="452"/>
  <c r="L89" i="452"/>
  <c r="L169" i="452"/>
  <c r="L212" i="452"/>
  <c r="L95" i="452"/>
  <c r="L156" i="452"/>
  <c r="L232" i="452"/>
  <c r="L168" i="452"/>
  <c r="L104" i="452"/>
  <c r="L40" i="452"/>
  <c r="L211" i="452"/>
  <c r="L147" i="452"/>
  <c r="L83" i="452"/>
  <c r="L226" i="452"/>
  <c r="L98" i="452"/>
  <c r="L164" i="452"/>
  <c r="L204" i="452"/>
  <c r="L73" i="452"/>
  <c r="L167" i="452"/>
  <c r="L127" i="452"/>
  <c r="L242" i="452"/>
  <c r="L216" i="452"/>
  <c r="L184" i="452"/>
  <c r="L152" i="452"/>
  <c r="L120" i="452"/>
  <c r="L88" i="452"/>
  <c r="L56" i="452"/>
  <c r="L24" i="452"/>
  <c r="L227" i="452"/>
  <c r="L195" i="452"/>
  <c r="L163" i="452"/>
  <c r="L131" i="452"/>
  <c r="L99" i="452"/>
  <c r="L67" i="452"/>
  <c r="L35" i="452"/>
  <c r="L194" i="452"/>
  <c r="L130" i="452"/>
  <c r="L66" i="452"/>
  <c r="L207" i="452"/>
  <c r="L121" i="452"/>
  <c r="L36" i="452"/>
  <c r="L220" i="452"/>
  <c r="L119" i="452"/>
  <c r="L33" i="452"/>
  <c r="L113" i="452"/>
  <c r="L44" i="452"/>
  <c r="L52" i="452"/>
  <c r="L103" i="452"/>
  <c r="L236" i="452"/>
  <c r="L173" i="452"/>
  <c r="L109" i="452"/>
  <c r="L45" i="452"/>
  <c r="L214" i="452"/>
  <c r="L150" i="452"/>
  <c r="L86" i="452"/>
  <c r="L234" i="452"/>
  <c r="L106" i="452"/>
  <c r="L175" i="452"/>
  <c r="L215" i="452"/>
  <c r="L87" i="452"/>
  <c r="L172" i="452"/>
  <c r="L135" i="452"/>
  <c r="L200" i="452"/>
  <c r="L136" i="452"/>
  <c r="L72" i="452"/>
  <c r="L239" i="452"/>
  <c r="L179" i="452"/>
  <c r="L115" i="452"/>
  <c r="L51" i="452"/>
  <c r="L162" i="452"/>
  <c r="L34" i="452"/>
  <c r="L79" i="452"/>
  <c r="L161" i="452"/>
  <c r="L209" i="452"/>
  <c r="L84" i="452"/>
  <c r="L76" i="452"/>
  <c r="N247" i="430"/>
  <c r="M247" i="430"/>
  <c r="L247" i="430"/>
  <c r="M243" i="448"/>
  <c r="M235" i="448"/>
  <c r="M220" i="448"/>
  <c r="M212" i="448"/>
  <c r="M204" i="448"/>
  <c r="M196" i="448"/>
  <c r="M221" i="448"/>
  <c r="M191" i="448"/>
  <c r="M183" i="448"/>
  <c r="M175" i="448"/>
  <c r="M167" i="448"/>
  <c r="M159" i="448"/>
  <c r="M151" i="448"/>
  <c r="M143" i="448"/>
  <c r="M135" i="448"/>
  <c r="M244" i="448"/>
  <c r="M168" i="448"/>
  <c r="M136" i="448"/>
  <c r="M207" i="448"/>
  <c r="M225" i="448"/>
  <c r="M231" i="448"/>
  <c r="M122" i="448"/>
  <c r="M114" i="448"/>
  <c r="M106" i="448"/>
  <c r="M98" i="448"/>
  <c r="M90" i="448"/>
  <c r="M82" i="448"/>
  <c r="M74" i="448"/>
  <c r="M66" i="448"/>
  <c r="M58" i="448"/>
  <c r="M211" i="448"/>
  <c r="M174" i="448"/>
  <c r="M130" i="448"/>
  <c r="M188" i="448"/>
  <c r="M154" i="448"/>
  <c r="M123" i="448"/>
  <c r="M107" i="448"/>
  <c r="M91" i="448"/>
  <c r="M75" i="448"/>
  <c r="M59" i="448"/>
  <c r="M50" i="448"/>
  <c r="M42" i="448"/>
  <c r="M34" i="448"/>
  <c r="M26" i="448"/>
  <c r="M190" i="448"/>
  <c r="M146" i="448"/>
  <c r="M51" i="448"/>
  <c r="M43" i="448"/>
  <c r="M35" i="448"/>
  <c r="M27" i="448"/>
  <c r="M182" i="448"/>
  <c r="M138" i="448"/>
  <c r="M113" i="448"/>
  <c r="M97" i="448"/>
  <c r="M81" i="448"/>
  <c r="M65" i="448"/>
  <c r="M241" i="448"/>
  <c r="M240" i="448"/>
  <c r="M218" i="448"/>
  <c r="M210" i="448"/>
  <c r="M202" i="448"/>
  <c r="M194" i="448"/>
  <c r="M213" i="448"/>
  <c r="M189" i="448"/>
  <c r="M181" i="448"/>
  <c r="M173" i="448"/>
  <c r="M165" i="448"/>
  <c r="M157" i="448"/>
  <c r="M149" i="448"/>
  <c r="M141" i="448"/>
  <c r="M133" i="448"/>
  <c r="M192" i="448"/>
  <c r="M160" i="448"/>
  <c r="M246" i="448"/>
  <c r="M199" i="448"/>
  <c r="M201" i="448"/>
  <c r="M209" i="448"/>
  <c r="M120" i="448"/>
  <c r="M112" i="448"/>
  <c r="M104" i="448"/>
  <c r="M96" i="448"/>
  <c r="M88" i="448"/>
  <c r="M80" i="448"/>
  <c r="M72" i="448"/>
  <c r="M64" i="448"/>
  <c r="M228" i="448"/>
  <c r="M203" i="448"/>
  <c r="M162" i="448"/>
  <c r="M128" i="448"/>
  <c r="M186" i="448"/>
  <c r="M140" i="448"/>
  <c r="M119" i="448"/>
  <c r="M103" i="448"/>
  <c r="M87" i="448"/>
  <c r="M71" i="448"/>
  <c r="M56" i="448"/>
  <c r="M48" i="448"/>
  <c r="M40" i="448"/>
  <c r="M32" i="448"/>
  <c r="M24" i="448"/>
  <c r="M178" i="448"/>
  <c r="M132" i="448"/>
  <c r="M49" i="448"/>
  <c r="M41" i="448"/>
  <c r="M33" i="448"/>
  <c r="M25" i="448"/>
  <c r="M170" i="448"/>
  <c r="M125" i="448"/>
  <c r="M109" i="448"/>
  <c r="M93" i="448"/>
  <c r="M77" i="448"/>
  <c r="M61" i="448"/>
  <c r="M237" i="448"/>
  <c r="M214" i="448"/>
  <c r="M198" i="448"/>
  <c r="M197" i="448"/>
  <c r="M177" i="448"/>
  <c r="M161" i="448"/>
  <c r="M145" i="448"/>
  <c r="M129" i="448"/>
  <c r="M144" i="448"/>
  <c r="M226" i="448"/>
  <c r="M124" i="448"/>
  <c r="M108" i="448"/>
  <c r="M92" i="448"/>
  <c r="M76" i="448"/>
  <c r="M60" i="448"/>
  <c r="M180" i="448"/>
  <c r="M217" i="448"/>
  <c r="M127" i="448"/>
  <c r="M95" i="448"/>
  <c r="M63" i="448"/>
  <c r="M44" i="448"/>
  <c r="M28" i="448"/>
  <c r="M158" i="448"/>
  <c r="M45" i="448"/>
  <c r="M29" i="448"/>
  <c r="M150" i="448"/>
  <c r="M101" i="448"/>
  <c r="M69" i="448"/>
  <c r="M224" i="448"/>
  <c r="M232" i="448"/>
  <c r="M187" i="448"/>
  <c r="M171" i="448"/>
  <c r="M155" i="448"/>
  <c r="M184" i="448"/>
  <c r="M223" i="448"/>
  <c r="M195" i="448"/>
  <c r="M118" i="448"/>
  <c r="M102" i="448"/>
  <c r="M70" i="448"/>
  <c r="M227" i="448"/>
  <c r="M148" i="448"/>
  <c r="M172" i="448"/>
  <c r="M115" i="448"/>
  <c r="M83" i="448"/>
  <c r="M54" i="448"/>
  <c r="M236" i="448"/>
  <c r="M55" i="448"/>
  <c r="M39" i="448"/>
  <c r="M23" i="448"/>
  <c r="M121" i="448"/>
  <c r="M89" i="448"/>
  <c r="M57" i="448"/>
  <c r="M245" i="448"/>
  <c r="M206" i="448"/>
  <c r="M185" i="448"/>
  <c r="M153" i="448"/>
  <c r="M176" i="448"/>
  <c r="M215" i="448"/>
  <c r="M116" i="448"/>
  <c r="M84" i="448"/>
  <c r="M219" i="448"/>
  <c r="M166" i="448"/>
  <c r="M79" i="448"/>
  <c r="M36" i="448"/>
  <c r="M53" i="448"/>
  <c r="M234" i="448"/>
  <c r="M85" i="448"/>
  <c r="M216" i="448"/>
  <c r="M205" i="448"/>
  <c r="M179" i="448"/>
  <c r="M147" i="448"/>
  <c r="M152" i="448"/>
  <c r="M126" i="448"/>
  <c r="M94" i="448"/>
  <c r="M62" i="448"/>
  <c r="M230" i="448"/>
  <c r="M99" i="448"/>
  <c r="M46" i="448"/>
  <c r="M164" i="448"/>
  <c r="M31" i="448"/>
  <c r="M105" i="448"/>
  <c r="M208" i="448"/>
  <c r="M139" i="448"/>
  <c r="M86" i="448"/>
  <c r="M38" i="448"/>
  <c r="M222" i="448"/>
  <c r="M229" i="448"/>
  <c r="M169" i="448"/>
  <c r="M137" i="448"/>
  <c r="M238" i="448"/>
  <c r="M100" i="448"/>
  <c r="M68" i="448"/>
  <c r="M142" i="448"/>
  <c r="M111" i="448"/>
  <c r="M52" i="448"/>
  <c r="M233" i="448"/>
  <c r="M37" i="448"/>
  <c r="M117" i="448"/>
  <c r="M239" i="448"/>
  <c r="M200" i="448"/>
  <c r="M163" i="448"/>
  <c r="M131" i="448"/>
  <c r="M242" i="448"/>
  <c r="M110" i="448"/>
  <c r="M78" i="448"/>
  <c r="M193" i="448"/>
  <c r="M134" i="448"/>
  <c r="M67" i="448"/>
  <c r="M30" i="448"/>
  <c r="M47" i="448"/>
  <c r="M156" i="448"/>
  <c r="M73" i="448"/>
  <c r="N241" i="449"/>
  <c r="N246" i="449"/>
  <c r="N238" i="449"/>
  <c r="N225" i="449"/>
  <c r="N222" i="449"/>
  <c r="N214" i="449"/>
  <c r="N206" i="449"/>
  <c r="N198" i="449"/>
  <c r="N190" i="449"/>
  <c r="N182" i="449"/>
  <c r="N174" i="449"/>
  <c r="N228" i="449"/>
  <c r="N205" i="449"/>
  <c r="N173" i="449"/>
  <c r="N153" i="449"/>
  <c r="N140" i="449"/>
  <c r="N195" i="449"/>
  <c r="N163" i="449"/>
  <c r="N147" i="449"/>
  <c r="N133" i="449"/>
  <c r="N125" i="449"/>
  <c r="N117" i="449"/>
  <c r="N109" i="449"/>
  <c r="N101" i="449"/>
  <c r="N93" i="449"/>
  <c r="N85" i="449"/>
  <c r="N77" i="449"/>
  <c r="N69" i="449"/>
  <c r="N61" i="449"/>
  <c r="N217" i="449"/>
  <c r="N185" i="449"/>
  <c r="N164" i="449"/>
  <c r="N148" i="449"/>
  <c r="N215" i="449"/>
  <c r="N134" i="449"/>
  <c r="N102" i="449"/>
  <c r="N70" i="449"/>
  <c r="N49" i="449"/>
  <c r="N33" i="449"/>
  <c r="N47" i="449"/>
  <c r="N167" i="449"/>
  <c r="N151" i="449"/>
  <c r="N132" i="449"/>
  <c r="N100" i="449"/>
  <c r="N68" i="449"/>
  <c r="N43" i="449"/>
  <c r="N27" i="449"/>
  <c r="N104" i="449"/>
  <c r="N31" i="449"/>
  <c r="N175" i="449"/>
  <c r="N106" i="449"/>
  <c r="N74" i="449"/>
  <c r="N52" i="449"/>
  <c r="N36" i="449"/>
  <c r="N120" i="449"/>
  <c r="N54" i="449"/>
  <c r="N239" i="449"/>
  <c r="N244" i="449"/>
  <c r="N236" i="449"/>
  <c r="N234" i="449"/>
  <c r="N220" i="449"/>
  <c r="N212" i="449"/>
  <c r="N204" i="449"/>
  <c r="N196" i="449"/>
  <c r="N188" i="449"/>
  <c r="N180" i="449"/>
  <c r="N172" i="449"/>
  <c r="N224" i="449"/>
  <c r="N197" i="449"/>
  <c r="N168" i="449"/>
  <c r="N152" i="449"/>
  <c r="N219" i="449"/>
  <c r="N187" i="449"/>
  <c r="N162" i="449"/>
  <c r="N146" i="449"/>
  <c r="N131" i="449"/>
  <c r="N123" i="449"/>
  <c r="N115" i="449"/>
  <c r="N107" i="449"/>
  <c r="N99" i="449"/>
  <c r="N91" i="449"/>
  <c r="N83" i="449"/>
  <c r="N75" i="449"/>
  <c r="N67" i="449"/>
  <c r="N59" i="449"/>
  <c r="N209" i="449"/>
  <c r="N177" i="449"/>
  <c r="N157" i="449"/>
  <c r="N141" i="449"/>
  <c r="N199" i="449"/>
  <c r="N126" i="449"/>
  <c r="N94" i="449"/>
  <c r="N62" i="449"/>
  <c r="N48" i="449"/>
  <c r="N32" i="449"/>
  <c r="N39" i="449"/>
  <c r="N166" i="449"/>
  <c r="N150" i="449"/>
  <c r="N124" i="449"/>
  <c r="N92" i="449"/>
  <c r="N60" i="449"/>
  <c r="N42" i="449"/>
  <c r="N26" i="449"/>
  <c r="N88" i="449"/>
  <c r="N223" i="449"/>
  <c r="N130" i="449"/>
  <c r="N98" i="449"/>
  <c r="N66" i="449"/>
  <c r="N45" i="449"/>
  <c r="N29" i="449"/>
  <c r="N96" i="449"/>
  <c r="N46" i="449"/>
  <c r="N243" i="449"/>
  <c r="N240" i="449"/>
  <c r="N226" i="449"/>
  <c r="N208" i="449"/>
  <c r="N192" i="449"/>
  <c r="N176" i="449"/>
  <c r="N213" i="449"/>
  <c r="N160" i="449"/>
  <c r="N203" i="449"/>
  <c r="N154" i="449"/>
  <c r="N127" i="449"/>
  <c r="N111" i="449"/>
  <c r="N95" i="449"/>
  <c r="N79" i="449"/>
  <c r="N63" i="449"/>
  <c r="N193" i="449"/>
  <c r="N149" i="449"/>
  <c r="N135" i="449"/>
  <c r="N78" i="449"/>
  <c r="N40" i="449"/>
  <c r="N30" i="449"/>
  <c r="N142" i="449"/>
  <c r="N76" i="449"/>
  <c r="N34" i="449"/>
  <c r="N55" i="449"/>
  <c r="N114" i="449"/>
  <c r="N53" i="449"/>
  <c r="N128" i="449"/>
  <c r="N232" i="449"/>
  <c r="N200" i="449"/>
  <c r="N229" i="449"/>
  <c r="N144" i="449"/>
  <c r="N138" i="449"/>
  <c r="N103" i="449"/>
  <c r="N71" i="449"/>
  <c r="N165" i="449"/>
  <c r="N110" i="449"/>
  <c r="N24" i="449"/>
  <c r="N108" i="449"/>
  <c r="N112" i="449"/>
  <c r="N82" i="449"/>
  <c r="N64" i="449"/>
  <c r="N227" i="449"/>
  <c r="N194" i="449"/>
  <c r="N221" i="449"/>
  <c r="N211" i="449"/>
  <c r="N129" i="449"/>
  <c r="N97" i="449"/>
  <c r="N65" i="449"/>
  <c r="N156" i="449"/>
  <c r="N86" i="449"/>
  <c r="N38" i="449"/>
  <c r="N84" i="449"/>
  <c r="N72" i="449"/>
  <c r="N58" i="449"/>
  <c r="N237" i="449"/>
  <c r="N233" i="449"/>
  <c r="N218" i="449"/>
  <c r="N202" i="449"/>
  <c r="N186" i="449"/>
  <c r="N170" i="449"/>
  <c r="N189" i="449"/>
  <c r="N145" i="449"/>
  <c r="N179" i="449"/>
  <c r="N139" i="449"/>
  <c r="N121" i="449"/>
  <c r="N105" i="449"/>
  <c r="N89" i="449"/>
  <c r="N73" i="449"/>
  <c r="N231" i="449"/>
  <c r="N169" i="449"/>
  <c r="N137" i="449"/>
  <c r="N118" i="449"/>
  <c r="N57" i="449"/>
  <c r="N25" i="449"/>
  <c r="N159" i="449"/>
  <c r="N116" i="449"/>
  <c r="N51" i="449"/>
  <c r="N23" i="449"/>
  <c r="N207" i="449"/>
  <c r="N90" i="449"/>
  <c r="N44" i="449"/>
  <c r="N80" i="449"/>
  <c r="N235" i="449"/>
  <c r="N216" i="449"/>
  <c r="N184" i="449"/>
  <c r="N181" i="449"/>
  <c r="N171" i="449"/>
  <c r="N119" i="449"/>
  <c r="N87" i="449"/>
  <c r="N230" i="449"/>
  <c r="N136" i="449"/>
  <c r="N56" i="449"/>
  <c r="N158" i="449"/>
  <c r="N50" i="449"/>
  <c r="N191" i="449"/>
  <c r="N37" i="449"/>
  <c r="N245" i="449"/>
  <c r="N242" i="449"/>
  <c r="N210" i="449"/>
  <c r="N178" i="449"/>
  <c r="N161" i="449"/>
  <c r="N155" i="449"/>
  <c r="N113" i="449"/>
  <c r="N81" i="449"/>
  <c r="N201" i="449"/>
  <c r="N183" i="449"/>
  <c r="N41" i="449"/>
  <c r="N143" i="449"/>
  <c r="N35" i="449"/>
  <c r="N122" i="449"/>
  <c r="N28" i="449"/>
  <c r="N243" i="452"/>
  <c r="N235" i="452"/>
  <c r="N219" i="452"/>
  <c r="N203" i="452"/>
  <c r="N187" i="452"/>
  <c r="N171" i="452"/>
  <c r="N155" i="452"/>
  <c r="N139" i="452"/>
  <c r="N123" i="452"/>
  <c r="N107" i="452"/>
  <c r="N91" i="452"/>
  <c r="N75" i="452"/>
  <c r="N59" i="452"/>
  <c r="N43" i="452"/>
  <c r="N27" i="452"/>
  <c r="N225" i="452"/>
  <c r="N209" i="452"/>
  <c r="N193" i="452"/>
  <c r="N177" i="452"/>
  <c r="N161" i="452"/>
  <c r="N145" i="452"/>
  <c r="N129" i="452"/>
  <c r="N113" i="452"/>
  <c r="N97" i="452"/>
  <c r="N81" i="452"/>
  <c r="N65" i="452"/>
  <c r="N49" i="452"/>
  <c r="N33" i="452"/>
  <c r="N246" i="452"/>
  <c r="N206" i="452"/>
  <c r="N174" i="452"/>
  <c r="N142" i="452"/>
  <c r="N110" i="452"/>
  <c r="N78" i="452"/>
  <c r="N46" i="452"/>
  <c r="N236" i="452"/>
  <c r="N205" i="452"/>
  <c r="N192" i="452"/>
  <c r="N79" i="452"/>
  <c r="N230" i="452"/>
  <c r="N184" i="452"/>
  <c r="N144" i="452"/>
  <c r="N127" i="452"/>
  <c r="N94" i="452"/>
  <c r="N158" i="452"/>
  <c r="N207" i="452"/>
  <c r="N38" i="452"/>
  <c r="N109" i="452"/>
  <c r="N88" i="452"/>
  <c r="N61" i="452"/>
  <c r="N157" i="452"/>
  <c r="N71" i="452"/>
  <c r="N29" i="452"/>
  <c r="N166" i="452"/>
  <c r="N126" i="452"/>
  <c r="N39" i="452"/>
  <c r="N228" i="452"/>
  <c r="N212" i="452"/>
  <c r="N180" i="452"/>
  <c r="N148" i="452"/>
  <c r="N116" i="452"/>
  <c r="N84" i="452"/>
  <c r="N52" i="452"/>
  <c r="N234" i="452"/>
  <c r="N218" i="452"/>
  <c r="N186" i="452"/>
  <c r="N154" i="452"/>
  <c r="N122" i="452"/>
  <c r="N90" i="452"/>
  <c r="N58" i="452"/>
  <c r="N26" i="452"/>
  <c r="N200" i="452"/>
  <c r="N136" i="452"/>
  <c r="N72" i="452"/>
  <c r="N223" i="452"/>
  <c r="N175" i="452"/>
  <c r="N216" i="452"/>
  <c r="N141" i="452"/>
  <c r="N93" i="452"/>
  <c r="N56" i="452"/>
  <c r="N190" i="452"/>
  <c r="N86" i="452"/>
  <c r="N96" i="452"/>
  <c r="N70" i="452"/>
  <c r="N159" i="452"/>
  <c r="N125" i="452"/>
  <c r="N241" i="452"/>
  <c r="N196" i="452"/>
  <c r="N164" i="452"/>
  <c r="N132" i="452"/>
  <c r="N100" i="452"/>
  <c r="N68" i="452"/>
  <c r="N36" i="452"/>
  <c r="N202" i="452"/>
  <c r="N170" i="452"/>
  <c r="N138" i="452"/>
  <c r="N106" i="452"/>
  <c r="N74" i="452"/>
  <c r="N42" i="452"/>
  <c r="N232" i="452"/>
  <c r="N168" i="452"/>
  <c r="N104" i="452"/>
  <c r="N40" i="452"/>
  <c r="N191" i="452"/>
  <c r="N47" i="452"/>
  <c r="N213" i="452"/>
  <c r="N120" i="452"/>
  <c r="N173" i="452"/>
  <c r="N103" i="452"/>
  <c r="N244" i="452"/>
  <c r="N222" i="452"/>
  <c r="N31" i="452"/>
  <c r="N237" i="452"/>
  <c r="N204" i="452"/>
  <c r="N172" i="452"/>
  <c r="N140" i="452"/>
  <c r="N108" i="452"/>
  <c r="N76" i="452"/>
  <c r="N44" i="452"/>
  <c r="N226" i="452"/>
  <c r="N194" i="452"/>
  <c r="N162" i="452"/>
  <c r="N130" i="452"/>
  <c r="N98" i="452"/>
  <c r="N66" i="452"/>
  <c r="N34" i="452"/>
  <c r="N215" i="452"/>
  <c r="N151" i="452"/>
  <c r="N87" i="452"/>
  <c r="N23" i="452"/>
  <c r="N224" i="452"/>
  <c r="N231" i="452"/>
  <c r="N160" i="452"/>
  <c r="N117" i="452"/>
  <c r="N53" i="452"/>
  <c r="N112" i="452"/>
  <c r="N62" i="452"/>
  <c r="N77" i="452"/>
  <c r="N167" i="452"/>
  <c r="N45" i="452"/>
  <c r="N227" i="452"/>
  <c r="N195" i="452"/>
  <c r="N163" i="452"/>
  <c r="N131" i="452"/>
  <c r="N67" i="452"/>
  <c r="N35" i="452"/>
  <c r="N217" i="452"/>
  <c r="N185" i="452"/>
  <c r="N121" i="452"/>
  <c r="N89" i="452"/>
  <c r="N57" i="452"/>
  <c r="N197" i="452"/>
  <c r="N133" i="452"/>
  <c r="N69" i="452"/>
  <c r="N143" i="452"/>
  <c r="N199" i="452"/>
  <c r="N135" i="452"/>
  <c r="N149" i="452"/>
  <c r="N102" i="452"/>
  <c r="N238" i="452"/>
  <c r="N63" i="452"/>
  <c r="N24" i="452"/>
  <c r="N245" i="452"/>
  <c r="N188" i="452"/>
  <c r="N124" i="452"/>
  <c r="N60" i="452"/>
  <c r="N210" i="452"/>
  <c r="N146" i="452"/>
  <c r="N82" i="452"/>
  <c r="N240" i="452"/>
  <c r="N119" i="452"/>
  <c r="N208" i="452"/>
  <c r="N198" i="452"/>
  <c r="N181" i="452"/>
  <c r="N95" i="452"/>
  <c r="N30" i="452"/>
  <c r="N211" i="452"/>
  <c r="N147" i="452"/>
  <c r="N83" i="452"/>
  <c r="N233" i="452"/>
  <c r="N169" i="452"/>
  <c r="N105" i="452"/>
  <c r="N41" i="452"/>
  <c r="N165" i="452"/>
  <c r="N37" i="452"/>
  <c r="N242" i="452"/>
  <c r="N118" i="452"/>
  <c r="N128" i="452"/>
  <c r="N80" i="452"/>
  <c r="N48" i="452"/>
  <c r="N99" i="452"/>
  <c r="N153" i="452"/>
  <c r="N25" i="452"/>
  <c r="N214" i="452"/>
  <c r="N32" i="452"/>
  <c r="N152" i="452"/>
  <c r="N220" i="452"/>
  <c r="N156" i="452"/>
  <c r="N92" i="452"/>
  <c r="N28" i="452"/>
  <c r="N178" i="452"/>
  <c r="N114" i="452"/>
  <c r="N50" i="452"/>
  <c r="N183" i="452"/>
  <c r="N55" i="452"/>
  <c r="N111" i="452"/>
  <c r="N134" i="452"/>
  <c r="N64" i="452"/>
  <c r="N221" i="452"/>
  <c r="N150" i="452"/>
  <c r="N239" i="452"/>
  <c r="N179" i="452"/>
  <c r="N115" i="452"/>
  <c r="N51" i="452"/>
  <c r="N201" i="452"/>
  <c r="N137" i="452"/>
  <c r="N73" i="452"/>
  <c r="N229" i="452"/>
  <c r="N101" i="452"/>
  <c r="N182" i="452"/>
  <c r="N189" i="452"/>
  <c r="N54" i="452"/>
  <c r="N85" i="452"/>
  <c r="N176" i="452"/>
  <c r="N239" i="430"/>
  <c r="N133" i="430"/>
  <c r="N33" i="430"/>
  <c r="N67" i="430"/>
  <c r="N35" i="430"/>
  <c r="N99" i="430"/>
  <c r="N101" i="430"/>
  <c r="N111" i="430"/>
  <c r="N163" i="430"/>
  <c r="N164" i="430"/>
  <c r="N175" i="430"/>
  <c r="N45" i="430"/>
  <c r="N87" i="430"/>
  <c r="N113" i="430"/>
  <c r="N184" i="430"/>
  <c r="N151" i="430"/>
  <c r="N241" i="430"/>
  <c r="N31" i="430"/>
  <c r="N89" i="430"/>
  <c r="N128" i="430"/>
  <c r="N188" i="430"/>
  <c r="N232" i="430"/>
  <c r="N84" i="430"/>
  <c r="N208" i="430"/>
  <c r="N110" i="430"/>
  <c r="N56" i="430"/>
  <c r="N152" i="430"/>
  <c r="N106" i="430"/>
  <c r="N153" i="430"/>
  <c r="N185" i="430"/>
  <c r="N174" i="430"/>
  <c r="N238" i="430"/>
  <c r="N108" i="430"/>
  <c r="N38" i="430"/>
  <c r="N118" i="430"/>
  <c r="N80" i="430"/>
  <c r="N34" i="430"/>
  <c r="N114" i="430"/>
  <c r="N169" i="430"/>
  <c r="N196" i="430"/>
  <c r="N182" i="430"/>
  <c r="N221" i="430"/>
  <c r="N155" i="430"/>
  <c r="N204" i="430"/>
  <c r="N135" i="430"/>
  <c r="N97" i="430"/>
  <c r="N132" i="430"/>
  <c r="N73" i="430"/>
  <c r="N171" i="430"/>
  <c r="N190" i="430"/>
  <c r="N147" i="430"/>
  <c r="N81" i="430"/>
  <c r="N170" i="430"/>
  <c r="N198" i="430"/>
  <c r="N168" i="430"/>
  <c r="N121" i="430"/>
  <c r="N177" i="430"/>
  <c r="N206" i="430"/>
  <c r="N100" i="430"/>
  <c r="N62" i="430"/>
  <c r="N40" i="430"/>
  <c r="N42" i="430"/>
  <c r="N160" i="430"/>
  <c r="N222" i="430"/>
  <c r="N191" i="430"/>
  <c r="N235" i="430"/>
  <c r="N76" i="430"/>
  <c r="N54" i="430"/>
  <c r="N32" i="430"/>
  <c r="N165" i="430"/>
  <c r="N173" i="430"/>
  <c r="N203" i="430"/>
  <c r="N166" i="430"/>
  <c r="N242" i="430"/>
  <c r="N207" i="430"/>
  <c r="N139" i="430"/>
  <c r="N144" i="430"/>
  <c r="N28" i="430"/>
  <c r="N230" i="430"/>
  <c r="N26" i="430"/>
  <c r="N52" i="430"/>
  <c r="N59" i="430"/>
  <c r="N236" i="430"/>
  <c r="N49" i="430"/>
  <c r="N220" i="430"/>
  <c r="N47" i="430"/>
  <c r="N215" i="430"/>
  <c r="N201" i="430"/>
  <c r="N134" i="430"/>
  <c r="N66" i="430"/>
  <c r="N70" i="430"/>
  <c r="N231" i="430"/>
  <c r="N172" i="430"/>
  <c r="N94" i="430"/>
  <c r="N225" i="430"/>
  <c r="N57" i="430"/>
  <c r="N244" i="430"/>
  <c r="N55" i="430"/>
  <c r="N145" i="430"/>
  <c r="N69" i="430"/>
  <c r="N65" i="430"/>
  <c r="N141" i="430"/>
  <c r="N93" i="430"/>
  <c r="N61" i="430"/>
  <c r="N167" i="430"/>
  <c r="N210" i="430"/>
  <c r="N105" i="430"/>
  <c r="N193" i="430"/>
  <c r="N219" i="430"/>
  <c r="N23" i="430"/>
  <c r="N181" i="430"/>
  <c r="N209" i="430"/>
  <c r="N223" i="430"/>
  <c r="N95" i="430"/>
  <c r="N27" i="430"/>
  <c r="N226" i="430"/>
  <c r="N245" i="430"/>
  <c r="N130" i="430"/>
  <c r="N78" i="430"/>
  <c r="N72" i="430"/>
  <c r="N58" i="430"/>
  <c r="N140" i="430"/>
  <c r="N212" i="430"/>
  <c r="N189" i="430"/>
  <c r="N243" i="430"/>
  <c r="N124" i="430"/>
  <c r="N86" i="430"/>
  <c r="N48" i="430"/>
  <c r="N50" i="430"/>
  <c r="N137" i="430"/>
  <c r="N200" i="430"/>
  <c r="N197" i="430"/>
  <c r="N216" i="430"/>
  <c r="N214" i="430"/>
  <c r="N79" i="430"/>
  <c r="N186" i="430"/>
  <c r="N119" i="430"/>
  <c r="N202" i="430"/>
  <c r="N131" i="430"/>
  <c r="N159" i="430"/>
  <c r="N149" i="430"/>
  <c r="N104" i="430"/>
  <c r="N162" i="430"/>
  <c r="N227" i="430"/>
  <c r="N136" i="430"/>
  <c r="N96" i="430"/>
  <c r="N146" i="430"/>
  <c r="N213" i="430"/>
  <c r="N246" i="430"/>
  <c r="N64" i="430"/>
  <c r="N158" i="430"/>
  <c r="N24" i="430"/>
  <c r="N154" i="430"/>
  <c r="N51" i="430"/>
  <c r="N41" i="430"/>
  <c r="N179" i="430"/>
  <c r="N233" i="430"/>
  <c r="N195" i="430"/>
  <c r="N192" i="430"/>
  <c r="N30" i="430"/>
  <c r="N63" i="430"/>
  <c r="N77" i="430"/>
  <c r="N180" i="430"/>
  <c r="N75" i="430"/>
  <c r="N83" i="430"/>
  <c r="N91" i="430"/>
  <c r="N123" i="430"/>
  <c r="N126" i="430"/>
  <c r="N102" i="430"/>
  <c r="N240" i="430"/>
  <c r="N116" i="430"/>
  <c r="N129" i="430"/>
  <c r="N29" i="430"/>
  <c r="N161" i="430"/>
  <c r="N107" i="430"/>
  <c r="N115" i="430"/>
  <c r="N194" i="430"/>
  <c r="N157" i="430"/>
  <c r="N142" i="430"/>
  <c r="N211" i="430"/>
  <c r="N150" i="430"/>
  <c r="N127" i="430"/>
  <c r="N138" i="430"/>
  <c r="N39" i="430"/>
  <c r="N103" i="430"/>
  <c r="N176" i="430"/>
  <c r="N143" i="430"/>
  <c r="N218" i="430"/>
  <c r="N183" i="430"/>
  <c r="N25" i="430"/>
  <c r="N199" i="430"/>
  <c r="N46" i="430"/>
  <c r="N120" i="430"/>
  <c r="N187" i="430"/>
  <c r="N217" i="430"/>
  <c r="N224" i="430"/>
  <c r="N112" i="430"/>
  <c r="N178" i="430"/>
  <c r="N229" i="430"/>
  <c r="N71" i="430"/>
  <c r="N234" i="430"/>
  <c r="N237" i="430"/>
  <c r="N53" i="430"/>
  <c r="N36" i="430"/>
  <c r="N74" i="430"/>
  <c r="N44" i="430"/>
  <c r="N82" i="430"/>
  <c r="N156" i="430"/>
  <c r="N92" i="430"/>
  <c r="N90" i="430"/>
  <c r="N85" i="430"/>
  <c r="N228" i="430"/>
  <c r="N37" i="430"/>
  <c r="N109" i="430"/>
  <c r="N117" i="430"/>
  <c r="N68" i="430"/>
  <c r="N122" i="430"/>
  <c r="N60" i="430"/>
  <c r="N98" i="430"/>
  <c r="N125" i="430"/>
  <c r="N205" i="430"/>
  <c r="N88" i="430"/>
  <c r="N148" i="430"/>
  <c r="N43" i="430"/>
  <c r="M231" i="452"/>
  <c r="M223" i="452"/>
  <c r="M215" i="452"/>
  <c r="M207" i="452"/>
  <c r="M199" i="452"/>
  <c r="M191" i="452"/>
  <c r="M183" i="452"/>
  <c r="M175" i="452"/>
  <c r="M167" i="452"/>
  <c r="M159" i="452"/>
  <c r="M151" i="452"/>
  <c r="M143" i="452"/>
  <c r="M135" i="452"/>
  <c r="M127" i="452"/>
  <c r="M119" i="452"/>
  <c r="M111" i="452"/>
  <c r="M103" i="452"/>
  <c r="M95" i="452"/>
  <c r="M87" i="452"/>
  <c r="M79" i="452"/>
  <c r="M71" i="452"/>
  <c r="M63" i="452"/>
  <c r="M55" i="452"/>
  <c r="M47" i="452"/>
  <c r="M39" i="452"/>
  <c r="M31" i="452"/>
  <c r="M23" i="452"/>
  <c r="M239" i="452"/>
  <c r="M222" i="452"/>
  <c r="M190" i="452"/>
  <c r="M158" i="452"/>
  <c r="M126" i="452"/>
  <c r="M94" i="452"/>
  <c r="M62" i="452"/>
  <c r="M30" i="452"/>
  <c r="M204" i="452"/>
  <c r="M172" i="452"/>
  <c r="M140" i="452"/>
  <c r="M108" i="452"/>
  <c r="M76" i="452"/>
  <c r="M44" i="452"/>
  <c r="M244" i="452"/>
  <c r="M202" i="452"/>
  <c r="M138" i="452"/>
  <c r="M74" i="452"/>
  <c r="M246" i="452"/>
  <c r="M218" i="452"/>
  <c r="M114" i="452"/>
  <c r="M194" i="452"/>
  <c r="M130" i="452"/>
  <c r="M24" i="452"/>
  <c r="M80" i="452"/>
  <c r="M144" i="452"/>
  <c r="M58" i="452"/>
  <c r="M112" i="452"/>
  <c r="M162" i="452"/>
  <c r="M229" i="452"/>
  <c r="M221" i="452"/>
  <c r="M213" i="452"/>
  <c r="M197" i="452"/>
  <c r="M189" i="452"/>
  <c r="M181" i="452"/>
  <c r="M77" i="452"/>
  <c r="M245" i="452"/>
  <c r="M182" i="452"/>
  <c r="M118" i="452"/>
  <c r="M54" i="452"/>
  <c r="M228" i="452"/>
  <c r="M164" i="452"/>
  <c r="M132" i="452"/>
  <c r="M68" i="452"/>
  <c r="M36" i="452"/>
  <c r="M192" i="452"/>
  <c r="M64" i="452"/>
  <c r="M186" i="452"/>
  <c r="M82" i="452"/>
  <c r="M90" i="452"/>
  <c r="M56" i="452"/>
  <c r="M136" i="452"/>
  <c r="M104" i="452"/>
  <c r="M205" i="452"/>
  <c r="M173" i="452"/>
  <c r="M165" i="452"/>
  <c r="M157" i="452"/>
  <c r="M149" i="452"/>
  <c r="M141" i="452"/>
  <c r="M133" i="452"/>
  <c r="M125" i="452"/>
  <c r="M117" i="452"/>
  <c r="M109" i="452"/>
  <c r="M101" i="452"/>
  <c r="M93" i="452"/>
  <c r="M85" i="452"/>
  <c r="M69" i="452"/>
  <c r="M61" i="452"/>
  <c r="M53" i="452"/>
  <c r="M45" i="452"/>
  <c r="M37" i="452"/>
  <c r="M29" i="452"/>
  <c r="M237" i="452"/>
  <c r="M214" i="452"/>
  <c r="M150" i="452"/>
  <c r="M86" i="452"/>
  <c r="M196" i="452"/>
  <c r="M100" i="452"/>
  <c r="M240" i="452"/>
  <c r="M128" i="452"/>
  <c r="M232" i="452"/>
  <c r="M176" i="452"/>
  <c r="M88" i="452"/>
  <c r="M236" i="452"/>
  <c r="M122" i="452"/>
  <c r="M225" i="452"/>
  <c r="M209" i="452"/>
  <c r="M193" i="452"/>
  <c r="M177" i="452"/>
  <c r="M161" i="452"/>
  <c r="M145" i="452"/>
  <c r="M129" i="452"/>
  <c r="M113" i="452"/>
  <c r="M97" i="452"/>
  <c r="M81" i="452"/>
  <c r="M65" i="452"/>
  <c r="M49" i="452"/>
  <c r="M33" i="452"/>
  <c r="M241" i="452"/>
  <c r="M198" i="452"/>
  <c r="M134" i="452"/>
  <c r="M70" i="452"/>
  <c r="M212" i="452"/>
  <c r="M148" i="452"/>
  <c r="M84" i="452"/>
  <c r="M242" i="452"/>
  <c r="M160" i="452"/>
  <c r="M32" i="452"/>
  <c r="M146" i="452"/>
  <c r="M152" i="452"/>
  <c r="M184" i="452"/>
  <c r="M98" i="452"/>
  <c r="M26" i="452"/>
  <c r="M203" i="452"/>
  <c r="M171" i="452"/>
  <c r="M139" i="452"/>
  <c r="M123" i="452"/>
  <c r="M107" i="452"/>
  <c r="M75" i="452"/>
  <c r="M59" i="452"/>
  <c r="M43" i="452"/>
  <c r="M235" i="452"/>
  <c r="M174" i="452"/>
  <c r="M110" i="452"/>
  <c r="M188" i="452"/>
  <c r="M124" i="452"/>
  <c r="M60" i="452"/>
  <c r="M234" i="452"/>
  <c r="M106" i="452"/>
  <c r="M50" i="452"/>
  <c r="M48" i="452"/>
  <c r="M34" i="452"/>
  <c r="M226" i="452"/>
  <c r="M72" i="452"/>
  <c r="M217" i="452"/>
  <c r="M185" i="452"/>
  <c r="M153" i="452"/>
  <c r="M121" i="452"/>
  <c r="M89" i="452"/>
  <c r="M57" i="452"/>
  <c r="M25" i="452"/>
  <c r="M166" i="452"/>
  <c r="M38" i="452"/>
  <c r="M116" i="452"/>
  <c r="M224" i="452"/>
  <c r="M200" i="452"/>
  <c r="M40" i="452"/>
  <c r="M154" i="452"/>
  <c r="M227" i="452"/>
  <c r="M195" i="452"/>
  <c r="M163" i="452"/>
  <c r="M131" i="452"/>
  <c r="M99" i="452"/>
  <c r="M67" i="452"/>
  <c r="M35" i="452"/>
  <c r="M206" i="452"/>
  <c r="M78" i="452"/>
  <c r="M156" i="452"/>
  <c r="M28" i="452"/>
  <c r="M42" i="452"/>
  <c r="M168" i="452"/>
  <c r="M120" i="452"/>
  <c r="M219" i="452"/>
  <c r="M187" i="452"/>
  <c r="M155" i="452"/>
  <c r="M91" i="452"/>
  <c r="M27" i="452"/>
  <c r="M46" i="452"/>
  <c r="M210" i="452"/>
  <c r="M233" i="452"/>
  <c r="M201" i="452"/>
  <c r="M169" i="452"/>
  <c r="M137" i="452"/>
  <c r="M105" i="452"/>
  <c r="M73" i="452"/>
  <c r="M41" i="452"/>
  <c r="M230" i="452"/>
  <c r="M102" i="452"/>
  <c r="M180" i="452"/>
  <c r="M52" i="452"/>
  <c r="M96" i="452"/>
  <c r="M208" i="452"/>
  <c r="M216" i="452"/>
  <c r="M211" i="452"/>
  <c r="M179" i="452"/>
  <c r="M147" i="452"/>
  <c r="M115" i="452"/>
  <c r="M83" i="452"/>
  <c r="M51" i="452"/>
  <c r="M243" i="452"/>
  <c r="M142" i="452"/>
  <c r="M220" i="452"/>
  <c r="M92" i="452"/>
  <c r="M170" i="452"/>
  <c r="M178" i="452"/>
  <c r="M238" i="452"/>
  <c r="M66" i="452"/>
  <c r="AQ17" i="445"/>
  <c r="AP17" i="445"/>
  <c r="S14" i="450"/>
  <c r="S15" i="450"/>
  <c r="V15" i="450"/>
  <c r="V14" i="450"/>
  <c r="P22" i="450"/>
  <c r="L247" i="449"/>
  <c r="M247" i="449"/>
  <c r="N247" i="449"/>
  <c r="V22" i="448"/>
  <c r="S15" i="451"/>
  <c r="S14" i="451"/>
  <c r="V15" i="451"/>
  <c r="V14" i="451"/>
  <c r="M15" i="450" l="1"/>
  <c r="M14" i="399"/>
  <c r="M15" i="399"/>
  <c r="M14" i="452"/>
  <c r="M15" i="452"/>
  <c r="L14" i="430"/>
  <c r="L15" i="430"/>
  <c r="N15" i="430"/>
  <c r="N14" i="430"/>
  <c r="M15" i="453"/>
  <c r="M14" i="453"/>
  <c r="M15" i="448"/>
  <c r="M14" i="448"/>
  <c r="L15" i="451"/>
  <c r="L14" i="451"/>
  <c r="M15" i="454"/>
  <c r="M14" i="454"/>
  <c r="N14" i="450"/>
  <c r="N15" i="450"/>
  <c r="N14" i="399"/>
  <c r="N15" i="399"/>
  <c r="M14" i="430"/>
  <c r="M15" i="430"/>
  <c r="L15" i="454"/>
  <c r="L14" i="454"/>
  <c r="N15" i="448"/>
  <c r="N14" i="448"/>
  <c r="M15" i="449"/>
  <c r="M14" i="449"/>
  <c r="N15" i="449"/>
  <c r="N14" i="449"/>
  <c r="N14" i="452"/>
  <c r="N15" i="452"/>
  <c r="L14" i="448"/>
  <c r="L15" i="448"/>
  <c r="L14" i="449"/>
  <c r="L15" i="449"/>
  <c r="L14" i="450"/>
  <c r="L15" i="450"/>
  <c r="N14" i="454"/>
  <c r="N15" i="454"/>
  <c r="L14" i="452"/>
  <c r="L15" i="452"/>
  <c r="L14" i="453"/>
  <c r="L15" i="453"/>
  <c r="N15" i="451"/>
  <c r="N14" i="451"/>
  <c r="N15" i="453"/>
  <c r="N14" i="453"/>
  <c r="L14" i="399"/>
  <c r="L15" i="399"/>
</calcChain>
</file>

<file path=xl/sharedStrings.xml><?xml version="1.0" encoding="utf-8"?>
<sst xmlns="http://schemas.openxmlformats.org/spreadsheetml/2006/main" count="2032" uniqueCount="197">
  <si>
    <t>Campus Name</t>
  </si>
  <si>
    <t>test 1-Input</t>
  </si>
  <si>
    <t>test 2-Input</t>
  </si>
  <si>
    <t>TEST 1A</t>
  </si>
  <si>
    <t>TEST 2A</t>
  </si>
  <si>
    <t>TEST 3A</t>
  </si>
  <si>
    <t>TEST 1B</t>
  </si>
  <si>
    <t>TEST 2B</t>
  </si>
  <si>
    <t>TEST 3B</t>
  </si>
  <si>
    <t>All tests</t>
  </si>
  <si>
    <t>test 3-Input</t>
  </si>
  <si>
    <t>#</t>
  </si>
  <si>
    <t>Campus #      (REQ'd)</t>
  </si>
  <si>
    <t>Comp or NC</t>
  </si>
  <si>
    <t>GS Base</t>
  </si>
  <si>
    <t>Campus to GS Base</t>
  </si>
  <si>
    <t>Title I Only</t>
  </si>
  <si>
    <t>T1 Only</t>
  </si>
  <si>
    <t>Campus Enrollment</t>
  </si>
  <si>
    <t>Campus State/Local Expenditures</t>
  </si>
  <si>
    <t>Campus Non Federal Instructional Staff FTE's</t>
  </si>
  <si>
    <t>Exp / Enroll</t>
  </si>
  <si>
    <t>Base Sal / Enroll</t>
  </si>
  <si>
    <t>Enroll / FTE's</t>
  </si>
  <si>
    <t>Campus State &amp; Local Expenditures per Pupil</t>
  </si>
  <si>
    <t>Campus Base Salary per Pupil</t>
  </si>
  <si>
    <t>Campus Pupil per FTEs</t>
  </si>
  <si>
    <t>Non Title I GS Enrollment</t>
  </si>
  <si>
    <t>Non Title I GS State/Local Expenditures</t>
  </si>
  <si>
    <t>Non Title I GS Base Salaries for Non-Federal Instructional Staff</t>
  </si>
  <si>
    <t>Non Title I GS Non Federal Instructional Staff FTE's</t>
  </si>
  <si>
    <t>Campuses</t>
  </si>
  <si>
    <t xml:space="preserve">Total </t>
  </si>
  <si>
    <t>Campus Base Salaries         for Non-Federal Instructional Staff</t>
  </si>
  <si>
    <t>[Elementary, Middle, or High]</t>
  </si>
  <si>
    <t>Elem. Grade Span Group</t>
  </si>
  <si>
    <t>Middle Grade Span Group</t>
  </si>
  <si>
    <t>High Grade Span Group</t>
  </si>
  <si>
    <t>Elem. Grade Span Group/High</t>
  </si>
  <si>
    <t>Elem. Grade Span Group/Low</t>
  </si>
  <si>
    <t>Middle Grade Span Group/Low</t>
  </si>
  <si>
    <t>Middle Grade Span Group/High</t>
  </si>
  <si>
    <t>High Grade Span Group/Low</t>
  </si>
  <si>
    <t>High Grade Span Group/High</t>
  </si>
  <si>
    <t>COUNTA campus #</t>
  </si>
  <si>
    <t>COUNTIF Title1, Part A or Skipped</t>
  </si>
  <si>
    <r>
      <t>Difference between "</t>
    </r>
    <r>
      <rPr>
        <b/>
        <sz val="12"/>
        <color indexed="10"/>
        <rFont val="Arial"/>
        <family val="2"/>
      </rPr>
      <t>Campus count</t>
    </r>
    <r>
      <rPr>
        <b/>
        <sz val="12"/>
        <rFont val="Arial"/>
        <family val="2"/>
      </rPr>
      <t>" and "</t>
    </r>
    <r>
      <rPr>
        <b/>
        <sz val="12"/>
        <color indexed="10"/>
        <rFont val="Arial"/>
        <family val="2"/>
      </rPr>
      <t>Title 1, Part A or Skipped count</t>
    </r>
    <r>
      <rPr>
        <b/>
        <sz val="12"/>
        <rFont val="Arial"/>
        <family val="2"/>
      </rPr>
      <t>"</t>
    </r>
  </si>
  <si>
    <t>Blank field Calc</t>
  </si>
  <si>
    <t>LEA Information</t>
  </si>
  <si>
    <t>County-District Number</t>
  </si>
  <si>
    <t>Name of LEA</t>
  </si>
  <si>
    <t>LEA Primary Contact Information</t>
  </si>
  <si>
    <t>Name</t>
  </si>
  <si>
    <t>Phone</t>
  </si>
  <si>
    <t>Ext</t>
  </si>
  <si>
    <t>Email</t>
  </si>
  <si>
    <t>Test 1
Input</t>
  </si>
  <si>
    <t>Test 2
Input</t>
  </si>
  <si>
    <t>Test 3
Input</t>
  </si>
  <si>
    <t>For further information, review the instructions</t>
  </si>
  <si>
    <t>Grade Span Group</t>
  </si>
  <si>
    <t>Excluded Campus Information</t>
  </si>
  <si>
    <t>ü</t>
  </si>
  <si>
    <t>AVG Lo% Lo$ S&amp;L Exp</t>
  </si>
  <si>
    <t>HI LO Test</t>
  </si>
  <si>
    <t>Total Campuses</t>
  </si>
  <si>
    <t>90% AVG Lo% Lo$ Base Salary</t>
  </si>
  <si>
    <t>Title 1 Campuses</t>
  </si>
  <si>
    <t>110% AVG Lo% Lo$ Pupil/Staff ratio</t>
  </si>
  <si>
    <t>Above Dist Avg</t>
  </si>
  <si>
    <t>NT 1 Campuses</t>
  </si>
  <si>
    <t>90% AVG Hi% Lo$ S&amp;L Exp</t>
  </si>
  <si>
    <t>Below Dist Avg</t>
  </si>
  <si>
    <t>Total</t>
  </si>
  <si>
    <t>Title 1 Comparable</t>
  </si>
  <si>
    <t>90% AVG Hi% Lo$ S&amp;L Base Salary</t>
  </si>
  <si>
    <t>This is a view only area and should not be edited</t>
  </si>
  <si>
    <t>Comparable</t>
  </si>
  <si>
    <t>Above</t>
  </si>
  <si>
    <t>Title 1 NC</t>
  </si>
  <si>
    <t>110% AVG Hi% Lo$ Pupil Staff ratio</t>
  </si>
  <si>
    <t># Schools</t>
  </si>
  <si>
    <t>NC</t>
  </si>
  <si>
    <t>Not Comparable</t>
  </si>
  <si>
    <t>Below</t>
  </si>
  <si>
    <t xml:space="preserve">1A </t>
  </si>
  <si>
    <t>2A</t>
  </si>
  <si>
    <t>3A</t>
  </si>
  <si>
    <t>90%</t>
  </si>
  <si>
    <t>Base</t>
  </si>
  <si>
    <t>B Test</t>
  </si>
  <si>
    <t xml:space="preserve">Hi% Lo$  (1a) </t>
  </si>
  <si>
    <t xml:space="preserve">Hi% Lo$ (2a) </t>
  </si>
  <si>
    <t xml:space="preserve">Hi% Lo$ (3a) </t>
  </si>
  <si>
    <t xml:space="preserve">Lo% Lo$ (1a) </t>
  </si>
  <si>
    <t xml:space="preserve">Lo% Lo$ (2a) </t>
  </si>
  <si>
    <t xml:space="preserve">Lo% Lo$ (3a) </t>
  </si>
  <si>
    <t>B test is all above or all below</t>
  </si>
  <si>
    <t>Title 1 or Skipped 
(must be a Y)</t>
  </si>
  <si>
    <t># Low Income Students</t>
  </si>
  <si>
    <t>Campus Base Salaries Non-Federal Instructional Staff</t>
  </si>
  <si>
    <t>Campus Non-Federal Instructional Staff FTE's</t>
  </si>
  <si>
    <t>Campus Number</t>
  </si>
  <si>
    <t>Title I or Skipped Campus Enrollment Totals</t>
  </si>
  <si>
    <t>vs. 90% Low % Low $ Avg</t>
  </si>
  <si>
    <t>vs. 90% Lo% Lo $ Avg</t>
  </si>
  <si>
    <t>vs. 110% Lo% Lo$ Avg</t>
  </si>
  <si>
    <t>vs. 90% Non Title 1 Avg</t>
  </si>
  <si>
    <t>vs. 110% Non Title 1 Avg</t>
  </si>
  <si>
    <t>Test 1 B</t>
  </si>
  <si>
    <t>Test 2B</t>
  </si>
  <si>
    <t>Test 3B</t>
  </si>
  <si>
    <t>High Income/Low Income Test</t>
  </si>
  <si>
    <t>Hi% Lo$ Test 1 Bii</t>
  </si>
  <si>
    <t>Hi% Lo$ Test 2 Bii</t>
  </si>
  <si>
    <t>Hi% Lo$ Test 3 Bii</t>
  </si>
  <si>
    <t>Campus State &amp; Local Expenditures</t>
  </si>
  <si>
    <t>State &amp; Local Expenditures per Pupil</t>
  </si>
  <si>
    <t>Comparability Test</t>
  </si>
  <si>
    <t>Campus State &amp; Local Salaries</t>
  </si>
  <si>
    <t>Per Pupil Expenditures for salaries</t>
  </si>
  <si>
    <t>Campus State &amp; Local Staff FTE's</t>
  </si>
  <si>
    <t>Pupil to staff ratio</t>
  </si>
  <si>
    <t>Comparabilty Test</t>
  </si>
  <si>
    <t>above district Average  % Lo $</t>
  </si>
  <si>
    <t>Average State &amp; Local Expenditures per Pupil</t>
  </si>
  <si>
    <t>Campus to Lo% Lo$ Base</t>
  </si>
  <si>
    <t>Campus Pupil per FTE</t>
  </si>
  <si>
    <t>Campus Low Income Percentage</t>
  </si>
  <si>
    <r>
      <rPr>
        <b/>
        <u/>
        <sz val="12"/>
        <rFont val="Arial"/>
        <family val="2"/>
      </rPr>
      <t xml:space="preserve">Optional TEST 1B </t>
    </r>
    <r>
      <rPr>
        <b/>
        <sz val="12"/>
        <rFont val="Arial"/>
        <family val="2"/>
      </rPr>
      <t xml:space="preserve">
Campus State &amp; Local Expenditures per Pupil</t>
    </r>
  </si>
  <si>
    <r>
      <rPr>
        <b/>
        <u/>
        <sz val="12"/>
        <rFont val="Arial"/>
        <family val="2"/>
      </rPr>
      <t>Optional TEST 2B</t>
    </r>
    <r>
      <rPr>
        <b/>
        <sz val="12"/>
        <rFont val="Arial"/>
        <family val="2"/>
      </rPr>
      <t xml:space="preserve">
Campus Base Salaries per Pupil</t>
    </r>
  </si>
  <si>
    <r>
      <rPr>
        <b/>
        <u/>
        <sz val="12"/>
        <rFont val="Arial"/>
        <family val="2"/>
      </rPr>
      <t>Optional TEST 3B</t>
    </r>
    <r>
      <rPr>
        <b/>
        <sz val="12"/>
        <rFont val="Arial"/>
        <family val="2"/>
      </rPr>
      <t xml:space="preserve">
Campus Pupil per FTE</t>
    </r>
  </si>
  <si>
    <t>Campus Base Salaries per Pupil</t>
  </si>
  <si>
    <t>%LO $ pupils</t>
  </si>
  <si>
    <t>HILO</t>
  </si>
  <si>
    <t>District Average Percent of Low Income:</t>
  </si>
  <si>
    <t>Excluded Campuses</t>
  </si>
  <si>
    <t>Ensure the "Significant Difference of Enrollment" criteria has been met (campus with the highest enrollment must have at least twice the enrollment of the campus with the lowest enrollment) to subdivide a grade-span into a High Enrollment and Low Enrollment grade-span groupings.  No exceptions.</t>
  </si>
  <si>
    <t>High</t>
  </si>
  <si>
    <t xml:space="preserve">Middle </t>
  </si>
  <si>
    <t xml:space="preserve">Elem </t>
  </si>
  <si>
    <t>Enter current school year budget data.</t>
  </si>
  <si>
    <t xml:space="preserve">Form must contain at least two campuses. </t>
  </si>
  <si>
    <r>
      <t>Grade Span Group
(</t>
    </r>
    <r>
      <rPr>
        <b/>
        <i/>
        <sz val="11"/>
        <rFont val="Arial"/>
        <family val="2"/>
      </rPr>
      <t>select from drop-down menu</t>
    </r>
    <r>
      <rPr>
        <b/>
        <sz val="11"/>
        <rFont val="Arial"/>
        <family val="2"/>
      </rPr>
      <t>)</t>
    </r>
  </si>
  <si>
    <r>
      <t xml:space="preserve">Basis for Exclusion
</t>
    </r>
    <r>
      <rPr>
        <b/>
        <i/>
        <sz val="11"/>
        <rFont val="Arial"/>
        <family val="2"/>
      </rPr>
      <t>(select from drop-down menu)</t>
    </r>
  </si>
  <si>
    <t>TEST 1</t>
  </si>
  <si>
    <t>TEST 2</t>
  </si>
  <si>
    <t>TEST 3</t>
  </si>
  <si>
    <t>Grade Span (GS) Base</t>
  </si>
  <si>
    <t>"A" Section Test Results</t>
  </si>
  <si>
    <t>"B" Section Test Results</t>
  </si>
  <si>
    <t xml:space="preserve">All tests
</t>
  </si>
  <si>
    <t>required</t>
  </si>
  <si>
    <t xml:space="preserve">Campus #
</t>
  </si>
  <si>
    <t xml:space="preserve">Campus Name
</t>
  </si>
  <si>
    <t xml:space="preserve">Campus Enrollment
</t>
  </si>
  <si>
    <t>Title I, Part A or Skipped Campus?
(enter Y for Yes
leave blank for No)</t>
  </si>
  <si>
    <t xml:space="preserve">Campus #      </t>
  </si>
  <si>
    <r>
      <t>Grades Served</t>
    </r>
    <r>
      <rPr>
        <b/>
        <i/>
        <sz val="11"/>
        <rFont val="Arial"/>
        <family val="2"/>
      </rPr>
      <t xml:space="preserve">
(This column for charter schools only)</t>
    </r>
  </si>
  <si>
    <t>Reminders</t>
  </si>
  <si>
    <t>Ensure there are two campuses per grade-span grouping to conduct a comparison.</t>
  </si>
  <si>
    <t xml:space="preserve">Ensure current school year data is being used.  </t>
  </si>
  <si>
    <t>Select from drop-down menu</t>
  </si>
  <si>
    <t>Explanation 
(if "Other" selected in Basis for Exclusion column)</t>
  </si>
  <si>
    <t xml:space="preserve"> Grade Span Totals</t>
  </si>
  <si>
    <t xml:space="preserve">                                             Grade Span Totals</t>
  </si>
  <si>
    <t>Title</t>
  </si>
  <si>
    <t>Title I, Part A - Comparability of Services Requirement</t>
  </si>
  <si>
    <t>Refer to the Title I, Part A Comparability of Services Guidance Handbook and Instructions for guidance on the requirement and CCF submission via GFFC Reports and Data Collections. Link to webpage:</t>
  </si>
  <si>
    <t>"Title I, Part A or Skipped Campus?" column not reported accurately.</t>
  </si>
  <si>
    <t>Significant difference of enrollment criteria not met to subdivide grade-span into high/low enrollment grade-span groups.</t>
  </si>
  <si>
    <t>Submission of CCF is a PDF (excel upload required).</t>
  </si>
  <si>
    <t>Verify the column, "Title I, Part A or Skipped Campus?" is reported accurately. Enter Y for Yes or leave the field blank if No.</t>
  </si>
  <si>
    <t>Title I, Part A</t>
  </si>
  <si>
    <t>NonTitle I, Part A</t>
  </si>
  <si>
    <t>Title I, Part A,
Comparable</t>
  </si>
  <si>
    <t>Title I, Part A,
Not Comparable</t>
  </si>
  <si>
    <t>Enrollment fewer than 100</t>
  </si>
  <si>
    <t>Enrollment is less than half of the campus with the nearest enrollment.</t>
  </si>
  <si>
    <t>Dedicated federally funded Head-Start campus with no state and/or local funding.</t>
  </si>
  <si>
    <t>Enrollment is twice that of the campus with the nearest enrollment.</t>
  </si>
  <si>
    <t>Significant difference in enrollment in a two campus grade-span group. Both campuses excluded.</t>
  </si>
  <si>
    <t>Other</t>
  </si>
  <si>
    <t>Form must contain at least two campuses. 
Enter current school year budget data.</t>
  </si>
  <si>
    <t>Reminder:  submit this form in the excel format - .pdfs and scans cannot be accepted.</t>
  </si>
  <si>
    <t>Title I, Part A campuses do not show a compliant result for the same one test district-wide (Test 1, 2, or 3).</t>
  </si>
  <si>
    <t>Excluded campus not listed on the "Excluded Campuses" tab of CCF.</t>
  </si>
  <si>
    <t>Only one campus is reported on grade-span testing tab of CCF.</t>
  </si>
  <si>
    <t xml:space="preserve">Account for all campuses of the grade-span in a testing tab (a, b, c, etc). If the school system excludes a campus from the grade span, report the campus on the Excluded Campuses tab.  </t>
  </si>
  <si>
    <t xml:space="preserve">If the school system excludes a campus from a grade-span, complete the "Excluded Campuses" tab of the CCF. </t>
  </si>
  <si>
    <t>TEA contacts the school system to resubmit the CCF for the following issues (list is not all inclusive):</t>
  </si>
  <si>
    <t>Primary Contact Information</t>
  </si>
  <si>
    <t>School System Information</t>
  </si>
  <si>
    <t>School System Name</t>
  </si>
  <si>
    <t>Federal Fiscal Compliance and Reporting
 Division
Comparability Computation Form (CCF)
Reminders
2026-2027 School Year</t>
  </si>
  <si>
    <t>Federal Fiscal Compliance and Reporting Division
Comparability Computation Form (CCF)
2026-2027 School Year</t>
  </si>
  <si>
    <t>Federal Fiscal Compliance and Reporting
 Division
Comparability Computation Form (CCF)
2026-2027 School Year
Excluded Campus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</si>
</sst>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41" formatCode="_(* #,##0_);_(* \(#,##0\);_(* &quot;-&quot;_);_(@_)"/>
    <numFmt numFmtId="44" formatCode="_(&quot;$&quot;* #,##0.00_);_(&quot;$&quot;* \(#,##0.00\);_(&quot;$&quot;* &quot;-&quot;??_);_(@_)"/>
    <numFmt numFmtId="43" formatCode="_(* #,##0.00_);_(* \(#,##0.00\);_(* &quot;-&quot;??_);_(@_)"/>
    <numFmt numFmtId="164" formatCode="#,##0.0000"/>
    <numFmt numFmtId="165" formatCode="&quot;$&quot;#,##0"/>
    <numFmt numFmtId="166" formatCode="#,##0.000"/>
    <numFmt numFmtId="167" formatCode="0.000%"/>
    <numFmt numFmtId="168" formatCode="#,##0.000_);\(#,##0.000\)"/>
    <numFmt numFmtId="169" formatCode="#,##0.00000"/>
    <numFmt numFmtId="170" formatCode="#,##0.0"/>
  </numFmts>
  <fonts count="45" x14ac:knownFonts="1">
    <font>
      <sz val="10"/>
      <name val="Arial"/>
    </font>
    <font>
      <sz val="10"/>
      <name val="Arial"/>
      <family val="2"/>
    </font>
    <font>
      <b/>
      <sz val="10"/>
      <name val="Arial"/>
      <family val="2"/>
    </font>
    <font>
      <b/>
      <sz val="12"/>
      <name val="Arial"/>
      <family val="2"/>
    </font>
    <font>
      <sz val="12"/>
      <name val="Arial"/>
      <family val="2"/>
    </font>
    <font>
      <sz val="14"/>
      <name val="Arial"/>
      <family val="2"/>
    </font>
    <font>
      <b/>
      <sz val="14"/>
      <name val="Arial"/>
      <family val="2"/>
    </font>
    <font>
      <b/>
      <sz val="14"/>
      <name val="Arial"/>
      <family val="2"/>
    </font>
    <font>
      <sz val="12"/>
      <name val="Arial"/>
      <family val="2"/>
    </font>
    <font>
      <b/>
      <sz val="20"/>
      <name val="Arial"/>
      <family val="2"/>
    </font>
    <font>
      <b/>
      <sz val="15"/>
      <name val="Arial"/>
      <family val="2"/>
    </font>
    <font>
      <b/>
      <sz val="11"/>
      <name val="Arial"/>
      <family val="2"/>
    </font>
    <font>
      <b/>
      <sz val="11"/>
      <name val="Arial"/>
      <family val="2"/>
    </font>
    <font>
      <b/>
      <sz val="16"/>
      <color indexed="8"/>
      <name val="Arial"/>
      <family val="2"/>
    </font>
    <font>
      <b/>
      <sz val="16"/>
      <name val="Arial"/>
      <family val="2"/>
    </font>
    <font>
      <b/>
      <sz val="22"/>
      <name val="Arial"/>
      <family val="2"/>
    </font>
    <font>
      <sz val="11"/>
      <name val="Arial"/>
      <family val="2"/>
    </font>
    <font>
      <b/>
      <sz val="20"/>
      <name val="Arial"/>
      <family val="2"/>
    </font>
    <font>
      <b/>
      <sz val="16"/>
      <name val="Arial"/>
      <family val="2"/>
    </font>
    <font>
      <b/>
      <sz val="12"/>
      <color indexed="10"/>
      <name val="Arial"/>
      <family val="2"/>
    </font>
    <font>
      <sz val="10"/>
      <color indexed="8"/>
      <name val="Arial"/>
      <family val="2"/>
    </font>
    <font>
      <sz val="20"/>
      <name val="Arial"/>
      <family val="2"/>
    </font>
    <font>
      <b/>
      <sz val="18"/>
      <name val="Arial"/>
      <family val="2"/>
    </font>
    <font>
      <sz val="72"/>
      <name val="Arial"/>
      <family val="2"/>
    </font>
    <font>
      <sz val="14"/>
      <color indexed="9"/>
      <name val="Arial"/>
      <family val="2"/>
    </font>
    <font>
      <sz val="10"/>
      <color indexed="9"/>
      <name val="Arial"/>
      <family val="2"/>
    </font>
    <font>
      <sz val="12"/>
      <color indexed="9"/>
      <name val="Arial"/>
      <family val="2"/>
    </font>
    <font>
      <b/>
      <u/>
      <sz val="12"/>
      <name val="Arial"/>
      <family val="2"/>
    </font>
    <font>
      <b/>
      <i/>
      <sz val="11"/>
      <name val="Arial"/>
      <family val="2"/>
    </font>
    <font>
      <sz val="16"/>
      <name val="Arial"/>
      <family val="2"/>
    </font>
    <font>
      <sz val="11"/>
      <name val="Wingdings"/>
      <charset val="2"/>
    </font>
    <font>
      <sz val="11"/>
      <color theme="1"/>
      <name val="Calibri"/>
      <family val="2"/>
      <scheme val="minor"/>
    </font>
    <font>
      <u/>
      <sz val="11"/>
      <color theme="10"/>
      <name val="Calibri"/>
      <family val="2"/>
      <scheme val="minor"/>
    </font>
    <font>
      <u/>
      <sz val="8.8000000000000007"/>
      <color theme="10"/>
      <name val="Calibri"/>
      <family val="2"/>
    </font>
    <font>
      <b/>
      <sz val="14"/>
      <color rgb="FFFF0000"/>
      <name val="Arial"/>
      <family val="2"/>
    </font>
    <font>
      <sz val="12"/>
      <color theme="1"/>
      <name val="Arial"/>
      <family val="2"/>
    </font>
    <font>
      <u/>
      <sz val="11"/>
      <color theme="10"/>
      <name val="Arial"/>
      <family val="2"/>
    </font>
    <font>
      <u/>
      <sz val="12"/>
      <color theme="10"/>
      <name val="Arial"/>
      <family val="2"/>
    </font>
    <font>
      <u/>
      <sz val="14"/>
      <color theme="10"/>
      <name val="Arial"/>
      <family val="2"/>
    </font>
    <font>
      <b/>
      <sz val="16"/>
      <color rgb="FFFF0000"/>
      <name val="Arial"/>
      <family val="2"/>
    </font>
    <font>
      <b/>
      <sz val="11"/>
      <color theme="3"/>
      <name val="Arial"/>
      <family val="2"/>
    </font>
    <font>
      <b/>
      <sz val="14"/>
      <color theme="1"/>
      <name val="Arial"/>
      <family val="2"/>
    </font>
    <font>
      <b/>
      <i/>
      <sz val="14"/>
      <name val="Arial"/>
      <family val="2"/>
    </font>
    <font>
      <b/>
      <i/>
      <sz val="14"/>
      <color theme="1"/>
      <name val="Arial"/>
      <family val="2"/>
    </font>
    <font>
      <b/>
      <i/>
      <sz val="17"/>
      <color rgb="FFFF0000"/>
      <name val="Arial"/>
      <family val="2"/>
    </font>
  </fonts>
  <fills count="35">
    <fill>
      <patternFill patternType="none"/>
    </fill>
    <fill>
      <patternFill patternType="gray125"/>
    </fill>
    <fill>
      <patternFill patternType="solid">
        <fgColor indexed="22"/>
        <bgColor indexed="64"/>
      </patternFill>
    </fill>
    <fill>
      <patternFill patternType="solid">
        <fgColor indexed="63"/>
        <bgColor indexed="64"/>
      </patternFill>
    </fill>
    <fill>
      <patternFill patternType="solid">
        <fgColor indexed="43"/>
        <bgColor indexed="64"/>
      </patternFill>
    </fill>
    <fill>
      <patternFill patternType="solid">
        <fgColor indexed="47"/>
        <bgColor indexed="64"/>
      </patternFill>
    </fill>
    <fill>
      <patternFill patternType="solid">
        <fgColor indexed="51"/>
        <bgColor indexed="64"/>
      </patternFill>
    </fill>
    <fill>
      <patternFill patternType="solid">
        <fgColor indexed="42"/>
        <bgColor indexed="64"/>
      </patternFill>
    </fill>
    <fill>
      <patternFill patternType="solid">
        <fgColor indexed="41"/>
        <bgColor indexed="64"/>
      </patternFill>
    </fill>
    <fill>
      <patternFill patternType="solid">
        <fgColor indexed="18"/>
        <bgColor indexed="64"/>
      </patternFill>
    </fill>
    <fill>
      <patternFill patternType="gray125">
        <bgColor indexed="43"/>
      </patternFill>
    </fill>
    <fill>
      <patternFill patternType="solid">
        <fgColor indexed="62"/>
        <bgColor indexed="64"/>
      </patternFill>
    </fill>
    <fill>
      <patternFill patternType="solid">
        <fgColor indexed="8"/>
        <bgColor indexed="64"/>
      </patternFill>
    </fill>
    <fill>
      <patternFill patternType="solid">
        <fgColor indexed="50"/>
        <bgColor indexed="64"/>
      </patternFill>
    </fill>
    <fill>
      <patternFill patternType="solid">
        <fgColor indexed="14"/>
        <bgColor indexed="64"/>
      </patternFill>
    </fill>
    <fill>
      <patternFill patternType="solid">
        <fgColor indexed="60"/>
        <bgColor indexed="64"/>
      </patternFill>
    </fill>
    <fill>
      <patternFill patternType="gray125">
        <bgColor indexed="47"/>
      </patternFill>
    </fill>
    <fill>
      <patternFill patternType="solid">
        <fgColor indexed="13"/>
        <bgColor indexed="64"/>
      </patternFill>
    </fill>
    <fill>
      <patternFill patternType="gray125">
        <bgColor indexed="51"/>
      </patternFill>
    </fill>
    <fill>
      <patternFill patternType="solid">
        <fgColor theme="8" tint="0.79998168889431442"/>
        <bgColor indexed="64"/>
      </patternFill>
    </fill>
    <fill>
      <patternFill patternType="solid">
        <fgColor theme="1" tint="0.499984740745262"/>
        <bgColor indexed="64"/>
      </patternFill>
    </fill>
    <fill>
      <patternFill patternType="darkGrid">
        <fgColor rgb="FFECDECA"/>
        <bgColor theme="0"/>
      </patternFill>
    </fill>
    <fill>
      <patternFill patternType="darkGrid">
        <fgColor rgb="FFECDECA"/>
      </patternFill>
    </fill>
    <fill>
      <patternFill patternType="darkGrid">
        <fgColor theme="0"/>
        <bgColor theme="0"/>
      </patternFill>
    </fill>
    <fill>
      <patternFill patternType="solid">
        <fgColor rgb="FFFFFF99"/>
        <bgColor rgb="FF000000"/>
      </patternFill>
    </fill>
    <fill>
      <patternFill patternType="solid">
        <fgColor rgb="FFCCFFFF"/>
        <bgColor indexed="64"/>
      </patternFill>
    </fill>
    <fill>
      <patternFill patternType="solid">
        <fgColor rgb="FFFFCC99"/>
        <bgColor indexed="64"/>
      </patternFill>
    </fill>
    <fill>
      <patternFill patternType="gray125">
        <bgColor rgb="FFFFCC99"/>
      </patternFill>
    </fill>
    <fill>
      <patternFill patternType="solid">
        <fgColor rgb="FFCCFFCC"/>
        <bgColor indexed="64"/>
      </patternFill>
    </fill>
    <fill>
      <patternFill patternType="solid">
        <fgColor theme="0"/>
        <bgColor indexed="64"/>
      </patternFill>
    </fill>
    <fill>
      <patternFill patternType="solid">
        <fgColor theme="0" tint="-0.24994659260841701"/>
        <bgColor indexed="64"/>
      </patternFill>
    </fill>
    <fill>
      <patternFill patternType="solid">
        <fgColor rgb="FFECDECA"/>
        <bgColor indexed="64"/>
      </patternFill>
    </fill>
    <fill>
      <patternFill patternType="solid">
        <fgColor theme="0"/>
        <bgColor theme="0"/>
      </patternFill>
    </fill>
    <fill>
      <patternFill patternType="solid">
        <fgColor rgb="FF000080"/>
        <bgColor indexed="64"/>
      </patternFill>
    </fill>
    <fill>
      <patternFill patternType="solid">
        <fgColor rgb="FFC9E7A7"/>
        <bgColor indexed="64"/>
      </patternFill>
    </fill>
  </fills>
  <borders count="126">
    <border>
      <left/>
      <right/>
      <top/>
      <bottom/>
      <diagonal/>
    </border>
    <border>
      <left/>
      <right style="medium">
        <color indexed="64"/>
      </right>
      <top/>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diagonal/>
    </border>
    <border>
      <left style="thick">
        <color indexed="64"/>
      </left>
      <right/>
      <top/>
      <bottom style="medium">
        <color indexed="64"/>
      </bottom>
      <diagonal/>
    </border>
    <border>
      <left/>
      <right style="medium">
        <color indexed="64"/>
      </right>
      <top/>
      <bottom style="medium">
        <color indexed="64"/>
      </bottom>
      <diagonal/>
    </border>
    <border>
      <left/>
      <right style="thick">
        <color indexed="64"/>
      </right>
      <top/>
      <bottom/>
      <diagonal/>
    </border>
    <border>
      <left/>
      <right style="thick">
        <color indexed="64"/>
      </right>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right style="thick">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ck">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ck">
        <color indexed="64"/>
      </right>
      <top/>
      <bottom/>
      <diagonal/>
    </border>
    <border>
      <left/>
      <right/>
      <top style="thick">
        <color indexed="64"/>
      </top>
      <bottom/>
      <diagonal/>
    </border>
    <border>
      <left/>
      <right style="thick">
        <color indexed="64"/>
      </right>
      <top style="thick">
        <color indexed="64"/>
      </top>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medium">
        <color indexed="64"/>
      </left>
      <right/>
      <top/>
      <bottom style="thin">
        <color indexed="64"/>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ck">
        <color indexed="64"/>
      </right>
      <top/>
      <bottom style="thin">
        <color indexed="64"/>
      </bottom>
      <diagonal/>
    </border>
    <border>
      <left style="thick">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ck">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ck">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style="thick">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ck">
        <color indexed="64"/>
      </left>
      <right style="thin">
        <color indexed="64"/>
      </right>
      <top/>
      <bottom/>
      <diagonal/>
    </border>
    <border>
      <left/>
      <right style="medium">
        <color indexed="64"/>
      </right>
      <top/>
      <bottom style="thin">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ck">
        <color indexed="64"/>
      </right>
      <top style="medium">
        <color indexed="64"/>
      </top>
      <bottom/>
      <diagonal/>
    </border>
    <border>
      <left style="thin">
        <color indexed="64"/>
      </left>
      <right style="thick">
        <color indexed="64"/>
      </right>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medium">
        <color indexed="64"/>
      </right>
      <top style="medium">
        <color indexed="64"/>
      </top>
      <bottom/>
      <diagonal/>
    </border>
    <border>
      <left style="thick">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24994659260841701"/>
      </left>
      <right/>
      <top/>
      <bottom/>
      <diagonal/>
    </border>
    <border>
      <left style="thin">
        <color theme="0" tint="-0.24994659260841701"/>
      </left>
      <right/>
      <top style="thin">
        <color indexed="64"/>
      </top>
      <bottom style="thin">
        <color indexed="64"/>
      </bottom>
      <diagonal/>
    </border>
  </borders>
  <cellStyleXfs count="12">
    <xf numFmtId="0" fontId="0" fillId="0" borderId="0"/>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1" fillId="0" borderId="0"/>
    <xf numFmtId="0" fontId="31" fillId="0" borderId="0"/>
    <xf numFmtId="0" fontId="1" fillId="0" borderId="0"/>
    <xf numFmtId="0" fontId="1" fillId="0" borderId="0"/>
    <xf numFmtId="0" fontId="31" fillId="0" borderId="0"/>
    <xf numFmtId="0" fontId="31" fillId="0" borderId="0"/>
    <xf numFmtId="0" fontId="20" fillId="0" borderId="0"/>
    <xf numFmtId="9" fontId="1" fillId="0" borderId="0" applyFont="0" applyFill="0" applyBorder="0" applyAlignment="0" applyProtection="0"/>
    <xf numFmtId="9" fontId="1" fillId="0" borderId="0" applyFont="0" applyFill="0" applyBorder="0" applyAlignment="0" applyProtection="0"/>
  </cellStyleXfs>
  <cellXfs count="944">
    <xf numFmtId="0" fontId="0" fillId="0" borderId="0" xfId="0"/>
    <xf numFmtId="0" fontId="0" fillId="0" borderId="0" xfId="0" applyAlignment="1">
      <alignment horizontal="center"/>
    </xf>
    <xf numFmtId="3" fontId="0" fillId="0" borderId="0" xfId="0" applyNumberFormat="1"/>
    <xf numFmtId="164" fontId="0" fillId="0" borderId="0" xfId="0" applyNumberFormat="1"/>
    <xf numFmtId="0" fontId="4" fillId="0" borderId="0" xfId="0" applyFont="1"/>
    <xf numFmtId="0" fontId="4" fillId="0" borderId="0" xfId="0" applyFont="1" applyAlignment="1">
      <alignment horizontal="center" wrapText="1"/>
    </xf>
    <xf numFmtId="43" fontId="0" fillId="0" borderId="0" xfId="0" applyNumberFormat="1"/>
    <xf numFmtId="0" fontId="3" fillId="0" borderId="0" xfId="0" applyFont="1" applyAlignment="1">
      <alignment horizontal="center" wrapText="1"/>
    </xf>
    <xf numFmtId="3" fontId="0" fillId="0" borderId="1" xfId="0" applyNumberFormat="1" applyBorder="1"/>
    <xf numFmtId="164" fontId="0" fillId="0" borderId="1" xfId="0" applyNumberFormat="1" applyBorder="1"/>
    <xf numFmtId="0" fontId="4" fillId="0" borderId="2" xfId="0" applyFont="1" applyBorder="1"/>
    <xf numFmtId="0" fontId="0" fillId="0" borderId="3" xfId="0" applyBorder="1"/>
    <xf numFmtId="1" fontId="0" fillId="0" borderId="4" xfId="0" applyNumberFormat="1" applyBorder="1" applyAlignment="1">
      <alignment horizontal="center"/>
    </xf>
    <xf numFmtId="0" fontId="0" fillId="0" borderId="4" xfId="0" applyBorder="1"/>
    <xf numFmtId="0" fontId="0" fillId="0" borderId="4" xfId="0" applyBorder="1" applyAlignment="1">
      <alignment horizontal="center"/>
    </xf>
    <xf numFmtId="3" fontId="0" fillId="0" borderId="4" xfId="0" applyNumberFormat="1" applyBorder="1"/>
    <xf numFmtId="3" fontId="0" fillId="0" borderId="4" xfId="0" applyNumberFormat="1" applyBorder="1" applyAlignment="1">
      <alignment horizontal="center"/>
    </xf>
    <xf numFmtId="38" fontId="0" fillId="2" borderId="0" xfId="0" applyNumberFormat="1" applyFill="1" applyProtection="1">
      <protection locked="0"/>
    </xf>
    <xf numFmtId="3" fontId="0" fillId="2" borderId="0" xfId="0" applyNumberFormat="1" applyFill="1" applyProtection="1">
      <protection locked="0"/>
    </xf>
    <xf numFmtId="0" fontId="0" fillId="3" borderId="0" xfId="0" applyFill="1" applyAlignment="1">
      <alignment horizontal="left"/>
    </xf>
    <xf numFmtId="0" fontId="4" fillId="4" borderId="5" xfId="0" applyFont="1" applyFill="1" applyBorder="1" applyProtection="1">
      <protection locked="0"/>
    </xf>
    <xf numFmtId="0" fontId="0" fillId="0" borderId="0" xfId="0" applyAlignment="1">
      <alignment vertical="center"/>
    </xf>
    <xf numFmtId="0" fontId="5" fillId="0" borderId="0" xfId="0" applyFont="1" applyAlignment="1">
      <alignment vertical="center"/>
    </xf>
    <xf numFmtId="0" fontId="0" fillId="0" borderId="0" xfId="0" applyAlignment="1">
      <alignment horizontal="center" vertical="center"/>
    </xf>
    <xf numFmtId="1" fontId="4" fillId="5" borderId="0" xfId="0" applyNumberFormat="1" applyFont="1" applyFill="1" applyAlignment="1" applyProtection="1">
      <alignment horizontal="center" vertical="center"/>
      <protection locked="0"/>
    </xf>
    <xf numFmtId="3" fontId="11" fillId="5" borderId="0" xfId="0" applyNumberFormat="1" applyFont="1" applyFill="1" applyAlignment="1" applyProtection="1">
      <alignment vertical="center"/>
      <protection locked="0"/>
    </xf>
    <xf numFmtId="38" fontId="5" fillId="5" borderId="0" xfId="0" applyNumberFormat="1" applyFont="1" applyFill="1" applyAlignment="1" applyProtection="1">
      <alignment vertical="center"/>
      <protection locked="0"/>
    </xf>
    <xf numFmtId="0" fontId="5" fillId="5" borderId="0" xfId="0" applyFont="1" applyFill="1" applyAlignment="1" applyProtection="1">
      <alignment vertical="center"/>
      <protection locked="0"/>
    </xf>
    <xf numFmtId="49" fontId="17" fillId="5" borderId="0" xfId="0" quotePrefix="1" applyNumberFormat="1" applyFont="1" applyFill="1" applyAlignment="1" applyProtection="1">
      <alignment vertical="center"/>
      <protection locked="0"/>
    </xf>
    <xf numFmtId="49" fontId="6" fillId="5" borderId="0" xfId="0" applyNumberFormat="1" applyFont="1" applyFill="1" applyAlignment="1" applyProtection="1">
      <alignment vertical="center"/>
      <protection locked="0"/>
    </xf>
    <xf numFmtId="49" fontId="6" fillId="5" borderId="0" xfId="0" applyNumberFormat="1" applyFont="1" applyFill="1" applyAlignment="1" applyProtection="1">
      <alignment horizontal="center" vertical="center"/>
      <protection locked="0"/>
    </xf>
    <xf numFmtId="3" fontId="6" fillId="5" borderId="0" xfId="0" applyNumberFormat="1" applyFont="1" applyFill="1" applyAlignment="1" applyProtection="1">
      <alignment horizontal="center" vertical="center"/>
      <protection locked="0"/>
    </xf>
    <xf numFmtId="164" fontId="1" fillId="5" borderId="6" xfId="0" applyNumberFormat="1" applyFont="1" applyFill="1" applyBorder="1" applyProtection="1">
      <protection locked="0"/>
    </xf>
    <xf numFmtId="3" fontId="1" fillId="5" borderId="6" xfId="0" applyNumberFormat="1" applyFont="1" applyFill="1" applyBorder="1" applyProtection="1">
      <protection locked="0"/>
    </xf>
    <xf numFmtId="4" fontId="3" fillId="6" borderId="7" xfId="0" quotePrefix="1" applyNumberFormat="1" applyFont="1" applyFill="1" applyBorder="1" applyAlignment="1">
      <alignment horizontal="center" vertical="center" wrapText="1"/>
    </xf>
    <xf numFmtId="0" fontId="4" fillId="7" borderId="7" xfId="0" quotePrefix="1" applyFont="1" applyFill="1" applyBorder="1" applyAlignment="1">
      <alignment horizontal="center"/>
    </xf>
    <xf numFmtId="49" fontId="4" fillId="8" borderId="7" xfId="10" quotePrefix="1" applyNumberFormat="1" applyFont="1" applyFill="1" applyBorder="1" applyAlignment="1">
      <alignment horizontal="center"/>
    </xf>
    <xf numFmtId="43" fontId="4" fillId="8" borderId="7" xfId="0" quotePrefix="1" applyNumberFormat="1" applyFont="1" applyFill="1" applyBorder="1" applyAlignment="1">
      <alignment horizontal="center"/>
    </xf>
    <xf numFmtId="3" fontId="4" fillId="2" borderId="7" xfId="0" applyNumberFormat="1" applyFont="1" applyFill="1" applyBorder="1" applyProtection="1">
      <protection locked="0"/>
    </xf>
    <xf numFmtId="4" fontId="4" fillId="2" borderId="7" xfId="0" applyNumberFormat="1" applyFont="1" applyFill="1" applyBorder="1" applyProtection="1">
      <protection locked="0"/>
    </xf>
    <xf numFmtId="4" fontId="3" fillId="6" borderId="8" xfId="0" quotePrefix="1" applyNumberFormat="1" applyFont="1" applyFill="1" applyBorder="1" applyAlignment="1">
      <alignment horizontal="center" vertical="center" wrapText="1"/>
    </xf>
    <xf numFmtId="3" fontId="4" fillId="2" borderId="8" xfId="0" applyNumberFormat="1" applyFont="1" applyFill="1" applyBorder="1" applyProtection="1">
      <protection locked="0"/>
    </xf>
    <xf numFmtId="3" fontId="4" fillId="8" borderId="9" xfId="10" applyNumberFormat="1" applyFont="1" applyFill="1" applyBorder="1" applyAlignment="1">
      <alignment horizontal="center"/>
    </xf>
    <xf numFmtId="3" fontId="4" fillId="9" borderId="10" xfId="0" applyNumberFormat="1" applyFont="1" applyFill="1" applyBorder="1"/>
    <xf numFmtId="4" fontId="3" fillId="9" borderId="10" xfId="0" quotePrefix="1" applyNumberFormat="1" applyFont="1" applyFill="1" applyBorder="1" applyAlignment="1">
      <alignment horizontal="center" vertical="center" wrapText="1"/>
    </xf>
    <xf numFmtId="3" fontId="4" fillId="4" borderId="11" xfId="0" applyNumberFormat="1" applyFont="1" applyFill="1" applyBorder="1" applyProtection="1">
      <protection locked="0"/>
    </xf>
    <xf numFmtId="0" fontId="0" fillId="3" borderId="0" xfId="0" applyFill="1" applyAlignment="1">
      <alignment horizontal="center"/>
    </xf>
    <xf numFmtId="38" fontId="0" fillId="0" borderId="4" xfId="0" applyNumberFormat="1" applyBorder="1" applyAlignment="1">
      <alignment horizontal="center"/>
    </xf>
    <xf numFmtId="1" fontId="4" fillId="4" borderId="7" xfId="0" applyNumberFormat="1" applyFont="1" applyFill="1" applyBorder="1" applyAlignment="1" applyProtection="1">
      <alignment horizontal="center"/>
      <protection hidden="1"/>
    </xf>
    <xf numFmtId="1" fontId="8" fillId="4" borderId="7" xfId="0" applyNumberFormat="1" applyFont="1" applyFill="1" applyBorder="1" applyAlignment="1" applyProtection="1">
      <alignment horizontal="center"/>
      <protection hidden="1"/>
    </xf>
    <xf numFmtId="0" fontId="8" fillId="4" borderId="7" xfId="0" applyFont="1" applyFill="1" applyBorder="1" applyAlignment="1" applyProtection="1">
      <alignment horizontal="center"/>
      <protection hidden="1"/>
    </xf>
    <xf numFmtId="3" fontId="8" fillId="4" borderId="7" xfId="0" applyNumberFormat="1" applyFont="1" applyFill="1" applyBorder="1" applyAlignment="1" applyProtection="1">
      <alignment horizontal="center"/>
      <protection hidden="1"/>
    </xf>
    <xf numFmtId="3" fontId="8" fillId="4" borderId="7" xfId="0" applyNumberFormat="1" applyFont="1" applyFill="1" applyBorder="1" applyProtection="1">
      <protection hidden="1"/>
    </xf>
    <xf numFmtId="4" fontId="8" fillId="4" borderId="12" xfId="0" applyNumberFormat="1" applyFont="1" applyFill="1" applyBorder="1" applyProtection="1">
      <protection hidden="1"/>
    </xf>
    <xf numFmtId="3" fontId="4" fillId="9" borderId="10" xfId="0" applyNumberFormat="1" applyFont="1" applyFill="1" applyBorder="1" applyProtection="1">
      <protection hidden="1"/>
    </xf>
    <xf numFmtId="0" fontId="4" fillId="0" borderId="0" xfId="0" applyFont="1" applyProtection="1">
      <protection hidden="1"/>
    </xf>
    <xf numFmtId="3" fontId="4" fillId="9" borderId="11" xfId="0" applyNumberFormat="1" applyFont="1" applyFill="1" applyBorder="1" applyProtection="1">
      <protection hidden="1"/>
    </xf>
    <xf numFmtId="0" fontId="4" fillId="0" borderId="2" xfId="0" applyFont="1" applyBorder="1" applyProtection="1">
      <protection hidden="1"/>
    </xf>
    <xf numFmtId="0" fontId="3" fillId="19" borderId="0" xfId="0" applyFont="1" applyFill="1" applyAlignment="1">
      <alignment horizontal="left" vertical="top" wrapText="1"/>
    </xf>
    <xf numFmtId="0" fontId="3" fillId="19" borderId="0" xfId="0" applyFont="1" applyFill="1" applyAlignment="1">
      <alignment horizontal="center" wrapText="1"/>
    </xf>
    <xf numFmtId="49" fontId="4" fillId="4" borderId="7" xfId="0" applyNumberFormat="1" applyFont="1" applyFill="1" applyBorder="1" applyAlignment="1" applyProtection="1">
      <alignment horizontal="center"/>
      <protection locked="0"/>
    </xf>
    <xf numFmtId="49" fontId="8" fillId="4" borderId="7" xfId="0" applyNumberFormat="1" applyFont="1" applyFill="1" applyBorder="1" applyAlignment="1" applyProtection="1">
      <alignment horizontal="center"/>
      <protection locked="0"/>
    </xf>
    <xf numFmtId="1" fontId="4" fillId="5" borderId="0" xfId="0" applyNumberFormat="1" applyFont="1" applyFill="1" applyAlignment="1" applyProtection="1">
      <alignment horizontal="center"/>
      <protection locked="0"/>
    </xf>
    <xf numFmtId="3" fontId="11" fillId="5" borderId="0" xfId="0" applyNumberFormat="1" applyFont="1" applyFill="1" applyProtection="1">
      <protection locked="0"/>
    </xf>
    <xf numFmtId="0" fontId="5" fillId="0" borderId="0" xfId="0" applyFont="1"/>
    <xf numFmtId="38" fontId="5" fillId="5" borderId="0" xfId="0" applyNumberFormat="1" applyFont="1" applyFill="1" applyProtection="1">
      <protection locked="0"/>
    </xf>
    <xf numFmtId="0" fontId="5" fillId="5" borderId="0" xfId="0" applyFont="1" applyFill="1" applyProtection="1">
      <protection locked="0"/>
    </xf>
    <xf numFmtId="0" fontId="4" fillId="0" borderId="0" xfId="0" applyFont="1" applyAlignment="1">
      <alignment horizontal="center"/>
    </xf>
    <xf numFmtId="167" fontId="4" fillId="8" borderId="12" xfId="0" quotePrefix="1" applyNumberFormat="1" applyFont="1" applyFill="1" applyBorder="1" applyAlignment="1">
      <alignment horizontal="center"/>
    </xf>
    <xf numFmtId="167" fontId="4" fillId="8" borderId="7" xfId="0" quotePrefix="1" applyNumberFormat="1" applyFont="1" applyFill="1" applyBorder="1" applyAlignment="1">
      <alignment horizontal="center"/>
    </xf>
    <xf numFmtId="44" fontId="4" fillId="8" borderId="7" xfId="10" quotePrefix="1" applyNumberFormat="1" applyFont="1" applyFill="1" applyBorder="1" applyAlignment="1">
      <alignment horizontal="center"/>
    </xf>
    <xf numFmtId="170" fontId="4" fillId="2" borderId="8" xfId="0" applyNumberFormat="1" applyFont="1" applyFill="1" applyBorder="1" applyProtection="1">
      <protection locked="0"/>
    </xf>
    <xf numFmtId="4" fontId="4" fillId="2" borderId="8" xfId="0" applyNumberFormat="1" applyFont="1" applyFill="1" applyBorder="1" applyProtection="1">
      <protection locked="0"/>
    </xf>
    <xf numFmtId="1" fontId="4" fillId="4" borderId="0" xfId="0" applyNumberFormat="1" applyFont="1" applyFill="1" applyAlignment="1" applyProtection="1">
      <alignment horizontal="center"/>
      <protection hidden="1"/>
    </xf>
    <xf numFmtId="1" fontId="8" fillId="4" borderId="0" xfId="0" applyNumberFormat="1" applyFont="1" applyFill="1" applyAlignment="1" applyProtection="1">
      <alignment horizontal="center"/>
      <protection hidden="1"/>
    </xf>
    <xf numFmtId="3" fontId="4" fillId="9" borderId="13" xfId="0" applyNumberFormat="1" applyFont="1" applyFill="1" applyBorder="1"/>
    <xf numFmtId="0" fontId="0" fillId="20" borderId="0" xfId="0" applyFill="1"/>
    <xf numFmtId="0" fontId="5" fillId="20" borderId="0" xfId="0" applyFont="1" applyFill="1"/>
    <xf numFmtId="0" fontId="5" fillId="20" borderId="0" xfId="0" applyFont="1" applyFill="1" applyAlignment="1">
      <alignment vertical="center"/>
    </xf>
    <xf numFmtId="0" fontId="0" fillId="20" borderId="0" xfId="0" applyFill="1" applyAlignment="1">
      <alignment horizontal="center" vertical="center"/>
    </xf>
    <xf numFmtId="0" fontId="0" fillId="20" borderId="0" xfId="0" applyFill="1" applyAlignment="1">
      <alignment horizontal="center"/>
    </xf>
    <xf numFmtId="0" fontId="4" fillId="20" borderId="0" xfId="0" applyFont="1" applyFill="1" applyAlignment="1">
      <alignment horizontal="center" wrapText="1"/>
    </xf>
    <xf numFmtId="0" fontId="3" fillId="20" borderId="0" xfId="0" applyFont="1" applyFill="1" applyAlignment="1">
      <alignment horizontal="center" wrapText="1"/>
    </xf>
    <xf numFmtId="0" fontId="4" fillId="20" borderId="0" xfId="0" applyFont="1" applyFill="1"/>
    <xf numFmtId="0" fontId="4" fillId="20" borderId="2" xfId="0" applyFont="1" applyFill="1" applyBorder="1"/>
    <xf numFmtId="0" fontId="4" fillId="20" borderId="0" xfId="0" applyFont="1" applyFill="1" applyProtection="1">
      <protection hidden="1"/>
    </xf>
    <xf numFmtId="0" fontId="4" fillId="20" borderId="2" xfId="0" applyFont="1" applyFill="1" applyBorder="1" applyProtection="1">
      <protection hidden="1"/>
    </xf>
    <xf numFmtId="49" fontId="4" fillId="4" borderId="7" xfId="0" applyNumberFormat="1" applyFont="1" applyFill="1" applyBorder="1" applyAlignment="1" applyProtection="1">
      <alignment horizontal="left"/>
      <protection locked="0"/>
    </xf>
    <xf numFmtId="49" fontId="8" fillId="4" borderId="7" xfId="0" applyNumberFormat="1" applyFont="1" applyFill="1" applyBorder="1" applyAlignment="1" applyProtection="1">
      <alignment horizontal="left"/>
      <protection locked="0"/>
    </xf>
    <xf numFmtId="5" fontId="4" fillId="4" borderId="7" xfId="0" applyNumberFormat="1" applyFont="1" applyFill="1" applyBorder="1" applyAlignment="1" applyProtection="1">
      <alignment horizontal="right"/>
      <protection locked="0"/>
    </xf>
    <xf numFmtId="5" fontId="8" fillId="4" borderId="7" xfId="0" applyNumberFormat="1" applyFont="1" applyFill="1" applyBorder="1" applyAlignment="1" applyProtection="1">
      <alignment horizontal="right"/>
      <protection locked="0"/>
    </xf>
    <xf numFmtId="1" fontId="4" fillId="4" borderId="11" xfId="0" applyNumberFormat="1" applyFont="1" applyFill="1" applyBorder="1" applyAlignment="1" applyProtection="1">
      <alignment horizontal="center"/>
      <protection hidden="1"/>
    </xf>
    <xf numFmtId="1" fontId="8" fillId="4" borderId="11" xfId="0" applyNumberFormat="1" applyFont="1" applyFill="1" applyBorder="1" applyAlignment="1" applyProtection="1">
      <alignment horizontal="center"/>
      <protection hidden="1"/>
    </xf>
    <xf numFmtId="49" fontId="8" fillId="4" borderId="11" xfId="0" applyNumberFormat="1" applyFont="1" applyFill="1" applyBorder="1" applyAlignment="1" applyProtection="1">
      <alignment horizontal="center"/>
      <protection locked="0"/>
    </xf>
    <xf numFmtId="0" fontId="8" fillId="4" borderId="11" xfId="0" applyFont="1" applyFill="1" applyBorder="1" applyAlignment="1" applyProtection="1">
      <alignment horizontal="center"/>
      <protection hidden="1"/>
    </xf>
    <xf numFmtId="3" fontId="8" fillId="4" borderId="11" xfId="0" applyNumberFormat="1" applyFont="1" applyFill="1" applyBorder="1" applyAlignment="1" applyProtection="1">
      <alignment horizontal="center"/>
      <protection hidden="1"/>
    </xf>
    <xf numFmtId="3" fontId="8" fillId="4" borderId="11" xfId="0" applyNumberFormat="1" applyFont="1" applyFill="1" applyBorder="1" applyProtection="1">
      <protection hidden="1"/>
    </xf>
    <xf numFmtId="4" fontId="8" fillId="4" borderId="14" xfId="0" applyNumberFormat="1" applyFont="1" applyFill="1" applyBorder="1" applyProtection="1">
      <protection hidden="1"/>
    </xf>
    <xf numFmtId="0" fontId="4" fillId="7" borderId="11" xfId="0" quotePrefix="1" applyFont="1" applyFill="1" applyBorder="1" applyAlignment="1">
      <alignment horizontal="center"/>
    </xf>
    <xf numFmtId="44" fontId="4" fillId="8" borderId="11" xfId="10" quotePrefix="1" applyNumberFormat="1" applyFont="1" applyFill="1" applyBorder="1" applyAlignment="1">
      <alignment horizontal="center"/>
    </xf>
    <xf numFmtId="43" fontId="4" fillId="8" borderId="11" xfId="0" quotePrefix="1" applyNumberFormat="1" applyFont="1" applyFill="1" applyBorder="1" applyAlignment="1">
      <alignment horizontal="center"/>
    </xf>
    <xf numFmtId="167" fontId="4" fillId="8" borderId="14" xfId="0" quotePrefix="1" applyNumberFormat="1" applyFont="1" applyFill="1" applyBorder="1" applyAlignment="1">
      <alignment horizontal="center"/>
    </xf>
    <xf numFmtId="3" fontId="4" fillId="8" borderId="15" xfId="10" applyNumberFormat="1" applyFont="1" applyFill="1" applyBorder="1" applyAlignment="1">
      <alignment horizontal="center"/>
    </xf>
    <xf numFmtId="167" fontId="4" fillId="8" borderId="11" xfId="0" quotePrefix="1" applyNumberFormat="1" applyFont="1" applyFill="1" applyBorder="1" applyAlignment="1">
      <alignment horizontal="center"/>
    </xf>
    <xf numFmtId="1" fontId="4" fillId="4" borderId="16" xfId="0" applyNumberFormat="1" applyFont="1" applyFill="1" applyBorder="1" applyAlignment="1">
      <alignment horizontal="center"/>
    </xf>
    <xf numFmtId="167" fontId="4" fillId="8" borderId="17" xfId="0" quotePrefix="1" applyNumberFormat="1" applyFont="1" applyFill="1" applyBorder="1" applyAlignment="1">
      <alignment horizontal="center"/>
    </xf>
    <xf numFmtId="1" fontId="4" fillId="4" borderId="18" xfId="0" applyNumberFormat="1" applyFont="1" applyFill="1" applyBorder="1" applyAlignment="1">
      <alignment horizontal="center"/>
    </xf>
    <xf numFmtId="1" fontId="4" fillId="4" borderId="19" xfId="0" applyNumberFormat="1" applyFont="1" applyFill="1" applyBorder="1" applyAlignment="1">
      <alignment horizontal="center"/>
    </xf>
    <xf numFmtId="49" fontId="8" fillId="4" borderId="20" xfId="0" applyNumberFormat="1" applyFont="1" applyFill="1" applyBorder="1" applyAlignment="1" applyProtection="1">
      <alignment horizontal="center"/>
      <protection locked="0"/>
    </xf>
    <xf numFmtId="49" fontId="8" fillId="4" borderId="20" xfId="0" applyNumberFormat="1" applyFont="1" applyFill="1" applyBorder="1" applyAlignment="1" applyProtection="1">
      <alignment horizontal="left"/>
      <protection locked="0"/>
    </xf>
    <xf numFmtId="5" fontId="8" fillId="4" borderId="20" xfId="0" applyNumberFormat="1" applyFont="1" applyFill="1" applyBorder="1" applyAlignment="1" applyProtection="1">
      <alignment horizontal="right"/>
      <protection locked="0"/>
    </xf>
    <xf numFmtId="3" fontId="4" fillId="9" borderId="21" xfId="0" applyNumberFormat="1" applyFont="1" applyFill="1" applyBorder="1"/>
    <xf numFmtId="0" fontId="4" fillId="7" borderId="20" xfId="0" quotePrefix="1" applyFont="1" applyFill="1" applyBorder="1" applyAlignment="1">
      <alignment horizontal="center"/>
    </xf>
    <xf numFmtId="44" fontId="4" fillId="8" borderId="20" xfId="10" quotePrefix="1" applyNumberFormat="1" applyFont="1" applyFill="1" applyBorder="1" applyAlignment="1">
      <alignment horizontal="center"/>
    </xf>
    <xf numFmtId="43" fontId="4" fillId="8" borderId="20" xfId="0" quotePrefix="1" applyNumberFormat="1" applyFont="1" applyFill="1" applyBorder="1" applyAlignment="1">
      <alignment horizontal="center"/>
    </xf>
    <xf numFmtId="167" fontId="4" fillId="8" borderId="22" xfId="0" quotePrefix="1" applyNumberFormat="1" applyFont="1" applyFill="1" applyBorder="1" applyAlignment="1">
      <alignment horizontal="center"/>
    </xf>
    <xf numFmtId="3" fontId="4" fillId="8" borderId="23" xfId="10" applyNumberFormat="1" applyFont="1" applyFill="1" applyBorder="1" applyAlignment="1">
      <alignment horizontal="center"/>
    </xf>
    <xf numFmtId="167" fontId="4" fillId="8" borderId="24" xfId="0" quotePrefix="1" applyNumberFormat="1" applyFont="1" applyFill="1" applyBorder="1" applyAlignment="1">
      <alignment horizontal="center"/>
    </xf>
    <xf numFmtId="0" fontId="0" fillId="21" borderId="25" xfId="0" applyFill="1" applyBorder="1"/>
    <xf numFmtId="0" fontId="10" fillId="21" borderId="25" xfId="0" applyFont="1" applyFill="1" applyBorder="1"/>
    <xf numFmtId="0" fontId="9" fillId="21" borderId="0" xfId="0" applyFont="1" applyFill="1" applyAlignment="1">
      <alignment horizontal="right"/>
    </xf>
    <xf numFmtId="49" fontId="7" fillId="22" borderId="0" xfId="0" applyNumberFormat="1" applyFont="1" applyFill="1" applyAlignment="1">
      <alignment horizontal="center" vertical="center"/>
    </xf>
    <xf numFmtId="1" fontId="6" fillId="22" borderId="25" xfId="0" quotePrefix="1" applyNumberFormat="1" applyFont="1" applyFill="1" applyBorder="1" applyAlignment="1">
      <alignment horizontal="left" vertical="center"/>
    </xf>
    <xf numFmtId="0" fontId="5" fillId="22" borderId="0" xfId="0" applyFont="1" applyFill="1" applyAlignment="1">
      <alignment vertical="center"/>
    </xf>
    <xf numFmtId="0" fontId="0" fillId="22" borderId="25" xfId="0" applyFill="1" applyBorder="1" applyAlignment="1">
      <alignment horizontal="center" vertical="center"/>
    </xf>
    <xf numFmtId="0" fontId="0" fillId="22" borderId="0" xfId="0" applyFill="1" applyAlignment="1">
      <alignment horizontal="center" vertical="center"/>
    </xf>
    <xf numFmtId="169" fontId="1" fillId="22" borderId="25" xfId="0" applyNumberFormat="1" applyFont="1" applyFill="1" applyBorder="1"/>
    <xf numFmtId="169" fontId="1" fillId="22" borderId="0" xfId="0" applyNumberFormat="1" applyFont="1" applyFill="1"/>
    <xf numFmtId="169" fontId="1" fillId="22" borderId="1" xfId="0" applyNumberFormat="1" applyFont="1" applyFill="1" applyBorder="1"/>
    <xf numFmtId="169" fontId="1" fillId="22" borderId="26" xfId="0" applyNumberFormat="1" applyFont="1" applyFill="1" applyBorder="1"/>
    <xf numFmtId="169" fontId="1" fillId="22" borderId="2" xfId="0" applyNumberFormat="1" applyFont="1" applyFill="1" applyBorder="1"/>
    <xf numFmtId="169" fontId="1" fillId="22" borderId="27" xfId="0" applyNumberFormat="1" applyFont="1" applyFill="1" applyBorder="1"/>
    <xf numFmtId="3" fontId="0" fillId="21" borderId="0" xfId="0" applyNumberFormat="1" applyFill="1" applyAlignment="1">
      <alignment horizontal="center"/>
    </xf>
    <xf numFmtId="38" fontId="0" fillId="21" borderId="0" xfId="0" applyNumberFormat="1" applyFill="1" applyAlignment="1">
      <alignment horizontal="center"/>
    </xf>
    <xf numFmtId="3" fontId="0" fillId="21" borderId="0" xfId="0" applyNumberFormat="1" applyFill="1"/>
    <xf numFmtId="3" fontId="1" fillId="21" borderId="0" xfId="0" applyNumberFormat="1" applyFont="1" applyFill="1"/>
    <xf numFmtId="3" fontId="9" fillId="22" borderId="0" xfId="0" applyNumberFormat="1" applyFont="1" applyFill="1" applyAlignment="1">
      <alignment horizontal="right" vertical="center"/>
    </xf>
    <xf numFmtId="3" fontId="9" fillId="22" borderId="28" xfId="0" applyNumberFormat="1" applyFont="1" applyFill="1" applyBorder="1" applyAlignment="1">
      <alignment horizontal="right" vertical="center"/>
    </xf>
    <xf numFmtId="0" fontId="10" fillId="21" borderId="0" xfId="0" applyFont="1" applyFill="1" applyAlignment="1">
      <alignment horizontal="left" vertical="center"/>
    </xf>
    <xf numFmtId="0" fontId="10" fillId="21" borderId="28" xfId="0" applyFont="1" applyFill="1" applyBorder="1" applyAlignment="1">
      <alignment horizontal="left" vertical="center"/>
    </xf>
    <xf numFmtId="0" fontId="6" fillId="21" borderId="28" xfId="0" applyFont="1" applyFill="1" applyBorder="1" applyAlignment="1">
      <alignment horizontal="left" vertical="center"/>
    </xf>
    <xf numFmtId="0" fontId="10" fillId="22" borderId="0" xfId="0" applyFont="1" applyFill="1" applyAlignment="1">
      <alignment horizontal="left" vertical="center"/>
    </xf>
    <xf numFmtId="0" fontId="21" fillId="22" borderId="25" xfId="0" applyFont="1" applyFill="1" applyBorder="1"/>
    <xf numFmtId="0" fontId="21" fillId="22" borderId="0" xfId="0" applyFont="1" applyFill="1"/>
    <xf numFmtId="0" fontId="10" fillId="22" borderId="25" xfId="0" applyFont="1" applyFill="1" applyBorder="1" applyAlignment="1">
      <alignment horizontal="left" vertical="center"/>
    </xf>
    <xf numFmtId="0" fontId="10" fillId="22" borderId="6" xfId="0" applyFont="1" applyFill="1" applyBorder="1" applyAlignment="1">
      <alignment horizontal="left" vertical="center"/>
    </xf>
    <xf numFmtId="5" fontId="4" fillId="10" borderId="7" xfId="0" applyNumberFormat="1" applyFont="1" applyFill="1" applyBorder="1" applyAlignment="1" applyProtection="1">
      <alignment horizontal="right"/>
      <protection hidden="1"/>
    </xf>
    <xf numFmtId="5" fontId="8" fillId="10" borderId="7" xfId="0" applyNumberFormat="1" applyFont="1" applyFill="1" applyBorder="1" applyAlignment="1" applyProtection="1">
      <alignment horizontal="right"/>
      <protection hidden="1"/>
    </xf>
    <xf numFmtId="5" fontId="8" fillId="10" borderId="20" xfId="0" applyNumberFormat="1" applyFont="1" applyFill="1" applyBorder="1" applyAlignment="1" applyProtection="1">
      <alignment horizontal="right"/>
      <protection hidden="1"/>
    </xf>
    <xf numFmtId="0" fontId="0" fillId="22" borderId="1" xfId="0" applyFill="1" applyBorder="1" applyAlignment="1">
      <alignment horizontal="center" vertical="center"/>
    </xf>
    <xf numFmtId="0" fontId="10" fillId="22" borderId="26" xfId="0" applyFont="1" applyFill="1" applyBorder="1" applyAlignment="1">
      <alignment horizontal="left" vertical="center"/>
    </xf>
    <xf numFmtId="0" fontId="10" fillId="22" borderId="2" xfId="0" applyFont="1" applyFill="1" applyBorder="1" applyAlignment="1">
      <alignment horizontal="left" vertical="center"/>
    </xf>
    <xf numFmtId="0" fontId="10" fillId="21" borderId="2" xfId="0" applyFont="1" applyFill="1" applyBorder="1" applyAlignment="1">
      <alignment horizontal="left" vertical="center"/>
    </xf>
    <xf numFmtId="0" fontId="10" fillId="21" borderId="29" xfId="0" applyFont="1" applyFill="1" applyBorder="1" applyAlignment="1">
      <alignment horizontal="left" vertical="center"/>
    </xf>
    <xf numFmtId="0" fontId="21" fillId="22" borderId="30" xfId="0" applyFont="1" applyFill="1" applyBorder="1" applyAlignment="1">
      <alignment horizontal="center"/>
    </xf>
    <xf numFmtId="0" fontId="6" fillId="22" borderId="31" xfId="0" applyFont="1" applyFill="1" applyBorder="1" applyAlignment="1">
      <alignment horizontal="left" vertical="center"/>
    </xf>
    <xf numFmtId="0" fontId="6" fillId="22" borderId="31" xfId="0" applyFont="1" applyFill="1" applyBorder="1" applyAlignment="1">
      <alignment horizontal="center" vertical="center"/>
    </xf>
    <xf numFmtId="0" fontId="18" fillId="21" borderId="31" xfId="0" quotePrefix="1" applyFont="1" applyFill="1" applyBorder="1" applyAlignment="1">
      <alignment horizontal="left"/>
    </xf>
    <xf numFmtId="3" fontId="21" fillId="21" borderId="31" xfId="0" applyNumberFormat="1" applyFont="1" applyFill="1" applyBorder="1" applyAlignment="1">
      <alignment horizontal="center"/>
    </xf>
    <xf numFmtId="0" fontId="18" fillId="21" borderId="31" xfId="0" quotePrefix="1" applyFont="1" applyFill="1" applyBorder="1" applyAlignment="1">
      <alignment horizontal="right"/>
    </xf>
    <xf numFmtId="3" fontId="21" fillId="22" borderId="31" xfId="0" applyNumberFormat="1" applyFont="1" applyFill="1" applyBorder="1" applyAlignment="1">
      <alignment horizontal="center"/>
    </xf>
    <xf numFmtId="164" fontId="21" fillId="22" borderId="32" xfId="0" applyNumberFormat="1" applyFont="1" applyFill="1" applyBorder="1"/>
    <xf numFmtId="0" fontId="21" fillId="22" borderId="33" xfId="0" applyFont="1" applyFill="1" applyBorder="1"/>
    <xf numFmtId="3" fontId="14" fillId="22" borderId="33" xfId="0" applyNumberFormat="1" applyFont="1" applyFill="1" applyBorder="1" applyAlignment="1">
      <alignment horizontal="right" vertical="center" wrapText="1"/>
    </xf>
    <xf numFmtId="3" fontId="9" fillId="22" borderId="33" xfId="0" applyNumberFormat="1" applyFont="1" applyFill="1" applyBorder="1" applyAlignment="1">
      <alignment horizontal="right" vertical="center"/>
    </xf>
    <xf numFmtId="1" fontId="34" fillId="22" borderId="25" xfId="0" applyNumberFormat="1" applyFont="1" applyFill="1" applyBorder="1" applyAlignment="1">
      <alignment vertical="center"/>
    </xf>
    <xf numFmtId="0" fontId="11" fillId="7" borderId="7" xfId="0" applyFont="1" applyFill="1" applyBorder="1" applyAlignment="1">
      <alignment horizontal="center" vertical="center" wrapText="1"/>
    </xf>
    <xf numFmtId="0" fontId="11" fillId="8" borderId="34" xfId="0" quotePrefix="1" applyFont="1" applyFill="1" applyBorder="1" applyAlignment="1">
      <alignment horizontal="center" vertical="center" wrapText="1"/>
    </xf>
    <xf numFmtId="0" fontId="11" fillId="8" borderId="35" xfId="0" quotePrefix="1" applyFont="1" applyFill="1" applyBorder="1" applyAlignment="1">
      <alignment horizontal="center" vertical="center" wrapText="1"/>
    </xf>
    <xf numFmtId="0" fontId="11" fillId="8" borderId="36" xfId="0" quotePrefix="1" applyFont="1" applyFill="1" applyBorder="1" applyAlignment="1">
      <alignment horizontal="center" vertical="center" wrapText="1"/>
    </xf>
    <xf numFmtId="0" fontId="11" fillId="8" borderId="37" xfId="0" quotePrefix="1" applyFont="1" applyFill="1" applyBorder="1" applyAlignment="1">
      <alignment horizontal="center" vertical="center" wrapText="1"/>
    </xf>
    <xf numFmtId="0" fontId="11" fillId="8" borderId="38" xfId="0" quotePrefix="1" applyFont="1" applyFill="1" applyBorder="1" applyAlignment="1">
      <alignment horizontal="center" vertical="center" wrapText="1"/>
    </xf>
    <xf numFmtId="0" fontId="11" fillId="8" borderId="39" xfId="0" quotePrefix="1" applyFont="1" applyFill="1" applyBorder="1" applyAlignment="1">
      <alignment horizontal="center" vertical="center" wrapText="1"/>
    </xf>
    <xf numFmtId="3" fontId="16" fillId="5" borderId="40" xfId="0" applyNumberFormat="1" applyFont="1" applyFill="1" applyBorder="1"/>
    <xf numFmtId="3" fontId="16" fillId="5" borderId="41" xfId="0" applyNumberFormat="1" applyFont="1" applyFill="1" applyBorder="1"/>
    <xf numFmtId="164" fontId="16" fillId="5" borderId="40" xfId="0" applyNumberFormat="1" applyFont="1" applyFill="1" applyBorder="1"/>
    <xf numFmtId="164" fontId="16" fillId="5" borderId="42" xfId="0" applyNumberFormat="1" applyFont="1" applyFill="1" applyBorder="1"/>
    <xf numFmtId="1" fontId="16" fillId="5" borderId="7" xfId="0" applyNumberFormat="1" applyFont="1" applyFill="1" applyBorder="1" applyAlignment="1">
      <alignment horizontal="center"/>
    </xf>
    <xf numFmtId="1" fontId="16" fillId="5" borderId="12" xfId="0" applyNumberFormat="1" applyFont="1" applyFill="1" applyBorder="1" applyAlignment="1">
      <alignment horizontal="center"/>
    </xf>
    <xf numFmtId="1" fontId="16" fillId="5" borderId="3" xfId="0" applyNumberFormat="1" applyFont="1" applyFill="1" applyBorder="1" applyAlignment="1">
      <alignment horizontal="center"/>
    </xf>
    <xf numFmtId="1" fontId="16" fillId="5" borderId="17" xfId="0" applyNumberFormat="1" applyFont="1" applyFill="1" applyBorder="1" applyAlignment="1">
      <alignment horizontal="center"/>
    </xf>
    <xf numFmtId="0" fontId="16" fillId="5" borderId="7" xfId="0" applyFont="1" applyFill="1" applyBorder="1" applyAlignment="1">
      <alignment horizontal="center"/>
    </xf>
    <xf numFmtId="0" fontId="16" fillId="5" borderId="12" xfId="0" applyFont="1" applyFill="1" applyBorder="1" applyAlignment="1">
      <alignment horizontal="center"/>
    </xf>
    <xf numFmtId="0" fontId="16" fillId="5" borderId="3" xfId="0" applyFont="1" applyFill="1" applyBorder="1" applyAlignment="1">
      <alignment horizontal="center"/>
    </xf>
    <xf numFmtId="0" fontId="16" fillId="5" borderId="17" xfId="0" applyFont="1" applyFill="1" applyBorder="1" applyAlignment="1">
      <alignment horizontal="center"/>
    </xf>
    <xf numFmtId="1" fontId="16" fillId="5" borderId="7" xfId="0" applyNumberFormat="1" applyFont="1" applyFill="1" applyBorder="1" applyAlignment="1">
      <alignment horizontal="center" vertical="center"/>
    </xf>
    <xf numFmtId="1" fontId="16" fillId="5" borderId="12" xfId="0" applyNumberFormat="1" applyFont="1" applyFill="1" applyBorder="1" applyAlignment="1">
      <alignment horizontal="center" vertical="center"/>
    </xf>
    <xf numFmtId="1" fontId="16" fillId="5" borderId="3" xfId="0" applyNumberFormat="1" applyFont="1" applyFill="1" applyBorder="1" applyAlignment="1">
      <alignment horizontal="center" vertical="center"/>
    </xf>
    <xf numFmtId="1" fontId="16" fillId="5" borderId="17" xfId="0" applyNumberFormat="1" applyFont="1" applyFill="1" applyBorder="1" applyAlignment="1">
      <alignment horizontal="center" vertical="center"/>
    </xf>
    <xf numFmtId="0" fontId="16" fillId="5" borderId="7" xfId="0" applyFont="1" applyFill="1" applyBorder="1" applyAlignment="1">
      <alignment horizontal="center" vertical="center"/>
    </xf>
    <xf numFmtId="0" fontId="16" fillId="5" borderId="12"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7" xfId="0" applyFont="1" applyFill="1" applyBorder="1" applyAlignment="1">
      <alignment horizontal="center" vertical="center"/>
    </xf>
    <xf numFmtId="1" fontId="11" fillId="5" borderId="7" xfId="0" applyNumberFormat="1" applyFont="1" applyFill="1" applyBorder="1" applyAlignment="1">
      <alignment horizontal="center" vertical="center"/>
    </xf>
    <xf numFmtId="1" fontId="11" fillId="5" borderId="12" xfId="0" applyNumberFormat="1" applyFont="1" applyFill="1" applyBorder="1" applyAlignment="1">
      <alignment horizontal="center" vertical="center"/>
    </xf>
    <xf numFmtId="1" fontId="11" fillId="5" borderId="3" xfId="0" applyNumberFormat="1" applyFont="1" applyFill="1" applyBorder="1" applyAlignment="1">
      <alignment horizontal="center" vertical="center"/>
    </xf>
    <xf numFmtId="1" fontId="11" fillId="5" borderId="17" xfId="0" applyNumberFormat="1" applyFont="1" applyFill="1" applyBorder="1" applyAlignment="1">
      <alignment horizontal="center" vertical="center"/>
    </xf>
    <xf numFmtId="39" fontId="11" fillId="5" borderId="7" xfId="0" quotePrefix="1" applyNumberFormat="1" applyFont="1" applyFill="1" applyBorder="1" applyAlignment="1">
      <alignment horizontal="center" vertical="center" shrinkToFit="1"/>
    </xf>
    <xf numFmtId="4" fontId="11" fillId="5" borderId="12" xfId="0" quotePrefix="1" applyNumberFormat="1" applyFont="1" applyFill="1" applyBorder="1" applyAlignment="1">
      <alignment horizontal="center" vertical="center" shrinkToFit="1"/>
    </xf>
    <xf numFmtId="4" fontId="11" fillId="5" borderId="9" xfId="0" quotePrefix="1" applyNumberFormat="1" applyFont="1" applyFill="1" applyBorder="1" applyAlignment="1">
      <alignment horizontal="center" vertical="center" shrinkToFit="1"/>
    </xf>
    <xf numFmtId="166" fontId="11" fillId="5" borderId="9" xfId="0" quotePrefix="1" applyNumberFormat="1" applyFont="1" applyFill="1" applyBorder="1" applyAlignment="1">
      <alignment horizontal="center" vertical="center" shrinkToFit="1"/>
    </xf>
    <xf numFmtId="168" fontId="11" fillId="5" borderId="7" xfId="0" quotePrefix="1" applyNumberFormat="1" applyFont="1" applyFill="1" applyBorder="1" applyAlignment="1">
      <alignment horizontal="center" vertical="center" shrinkToFit="1"/>
    </xf>
    <xf numFmtId="166" fontId="11" fillId="5" borderId="17" xfId="0" quotePrefix="1" applyNumberFormat="1" applyFont="1" applyFill="1" applyBorder="1" applyAlignment="1">
      <alignment horizontal="center" vertical="center" shrinkToFit="1"/>
    </xf>
    <xf numFmtId="3" fontId="11" fillId="9" borderId="0" xfId="0" quotePrefix="1" applyNumberFormat="1" applyFont="1" applyFill="1" applyAlignment="1">
      <alignment horizontal="center" vertical="center" wrapText="1"/>
    </xf>
    <xf numFmtId="3" fontId="11" fillId="9" borderId="13" xfId="0" quotePrefix="1" applyNumberFormat="1" applyFont="1" applyFill="1" applyBorder="1" applyAlignment="1">
      <alignment horizontal="center" vertical="center" wrapText="1"/>
    </xf>
    <xf numFmtId="0" fontId="21" fillId="22" borderId="28" xfId="0" applyFont="1" applyFill="1" applyBorder="1"/>
    <xf numFmtId="0" fontId="4" fillId="20" borderId="0" xfId="0" applyFont="1" applyFill="1" applyAlignment="1">
      <alignment vertical="center"/>
    </xf>
    <xf numFmtId="0" fontId="4" fillId="0" borderId="0" xfId="0" applyFont="1" applyAlignment="1">
      <alignment vertical="center"/>
    </xf>
    <xf numFmtId="0" fontId="6" fillId="22" borderId="25" xfId="0" applyFont="1" applyFill="1" applyBorder="1" applyAlignment="1">
      <alignment horizontal="left" vertical="center"/>
    </xf>
    <xf numFmtId="0" fontId="6" fillId="22" borderId="0" xfId="0" applyFont="1" applyFill="1" applyAlignment="1">
      <alignment horizontal="left" vertical="center"/>
    </xf>
    <xf numFmtId="0" fontId="6" fillId="22" borderId="28" xfId="0" applyFont="1" applyFill="1" applyBorder="1" applyAlignment="1">
      <alignment horizontal="left" vertical="center"/>
    </xf>
    <xf numFmtId="1" fontId="6" fillId="22" borderId="28" xfId="0" quotePrefix="1" applyNumberFormat="1" applyFont="1" applyFill="1" applyBorder="1" applyAlignment="1">
      <alignment vertical="center"/>
    </xf>
    <xf numFmtId="49" fontId="6" fillId="23" borderId="43" xfId="0" applyNumberFormat="1" applyFont="1" applyFill="1" applyBorder="1" applyAlignment="1">
      <alignment horizontal="left" vertical="center" indent="1"/>
    </xf>
    <xf numFmtId="0" fontId="6" fillId="22" borderId="26" xfId="0" applyFont="1" applyFill="1" applyBorder="1" applyAlignment="1">
      <alignment horizontal="left" vertical="center"/>
    </xf>
    <xf numFmtId="0" fontId="6" fillId="22" borderId="2" xfId="0" applyFont="1" applyFill="1" applyBorder="1" applyAlignment="1">
      <alignment horizontal="left" vertical="center"/>
    </xf>
    <xf numFmtId="0" fontId="6" fillId="22" borderId="29" xfId="0" applyFont="1" applyFill="1" applyBorder="1" applyAlignment="1">
      <alignment horizontal="left" vertical="center"/>
    </xf>
    <xf numFmtId="1" fontId="6" fillId="22" borderId="44" xfId="0" quotePrefix="1" applyNumberFormat="1" applyFont="1" applyFill="1" applyBorder="1" applyAlignment="1">
      <alignment vertical="center"/>
    </xf>
    <xf numFmtId="0" fontId="21" fillId="22" borderId="0" xfId="0" applyFont="1" applyFill="1" applyAlignment="1">
      <alignment horizontal="center"/>
    </xf>
    <xf numFmtId="3" fontId="1" fillId="5" borderId="37" xfId="0" applyNumberFormat="1" applyFont="1" applyFill="1" applyBorder="1"/>
    <xf numFmtId="3" fontId="1" fillId="5" borderId="45" xfId="0" applyNumberFormat="1" applyFont="1" applyFill="1" applyBorder="1"/>
    <xf numFmtId="164" fontId="1" fillId="5" borderId="45" xfId="0" applyNumberFormat="1" applyFont="1" applyFill="1" applyBorder="1"/>
    <xf numFmtId="4" fontId="1" fillId="5" borderId="4" xfId="0" applyNumberFormat="1" applyFont="1" applyFill="1" applyBorder="1"/>
    <xf numFmtId="0" fontId="1" fillId="5" borderId="6" xfId="0" applyFont="1" applyFill="1" applyBorder="1"/>
    <xf numFmtId="3" fontId="23" fillId="5" borderId="6" xfId="0" applyNumberFormat="1" applyFont="1" applyFill="1" applyBorder="1" applyAlignment="1">
      <alignment horizontal="center"/>
    </xf>
    <xf numFmtId="0" fontId="6" fillId="5" borderId="6" xfId="0" applyFont="1" applyFill="1" applyBorder="1" applyAlignment="1">
      <alignment horizontal="center"/>
    </xf>
    <xf numFmtId="0" fontId="6" fillId="5" borderId="6" xfId="0" applyFont="1" applyFill="1" applyBorder="1" applyAlignment="1">
      <alignment horizontal="center" vertical="center"/>
    </xf>
    <xf numFmtId="0" fontId="6" fillId="5" borderId="46" xfId="0" applyFont="1" applyFill="1" applyBorder="1" applyAlignment="1">
      <alignment horizontal="center" vertical="center"/>
    </xf>
    <xf numFmtId="1" fontId="1" fillId="7" borderId="47" xfId="0" applyNumberFormat="1" applyFont="1" applyFill="1" applyBorder="1" applyAlignment="1">
      <alignment horizontal="center"/>
    </xf>
    <xf numFmtId="1" fontId="1" fillId="7" borderId="48" xfId="0" applyNumberFormat="1" applyFont="1" applyFill="1" applyBorder="1" applyAlignment="1">
      <alignment horizontal="center"/>
    </xf>
    <xf numFmtId="0" fontId="0" fillId="11" borderId="0" xfId="0" applyFill="1"/>
    <xf numFmtId="3" fontId="1" fillId="5" borderId="49" xfId="0" applyNumberFormat="1" applyFont="1" applyFill="1" applyBorder="1"/>
    <xf numFmtId="3" fontId="11" fillId="5" borderId="2" xfId="0" applyNumberFormat="1" applyFont="1" applyFill="1" applyBorder="1" applyAlignment="1">
      <alignment horizontal="right" vertical="center"/>
    </xf>
    <xf numFmtId="1" fontId="4" fillId="5" borderId="2" xfId="0" applyNumberFormat="1" applyFont="1" applyFill="1" applyBorder="1" applyAlignment="1">
      <alignment horizontal="center" vertical="center"/>
    </xf>
    <xf numFmtId="1" fontId="4" fillId="5" borderId="50" xfId="0" applyNumberFormat="1" applyFont="1" applyFill="1" applyBorder="1" applyAlignment="1">
      <alignment vertical="center"/>
    </xf>
    <xf numFmtId="4" fontId="1" fillId="5" borderId="4" xfId="0" applyNumberFormat="1" applyFont="1" applyFill="1" applyBorder="1" applyAlignment="1">
      <alignment vertical="center"/>
    </xf>
    <xf numFmtId="0" fontId="1" fillId="5" borderId="0" xfId="0" applyFont="1" applyFill="1" applyAlignment="1">
      <alignment horizontal="left" vertical="center"/>
    </xf>
    <xf numFmtId="49" fontId="1" fillId="5" borderId="0" xfId="0" applyNumberFormat="1" applyFont="1" applyFill="1" applyAlignment="1">
      <alignment vertical="center"/>
    </xf>
    <xf numFmtId="3" fontId="23" fillId="5" borderId="0" xfId="0" applyNumberFormat="1" applyFont="1" applyFill="1" applyAlignment="1">
      <alignment horizontal="center" vertical="center"/>
    </xf>
    <xf numFmtId="0" fontId="1" fillId="7" borderId="51" xfId="0" applyFont="1" applyFill="1" applyBorder="1" applyAlignment="1">
      <alignment horizontal="center" vertical="center"/>
    </xf>
    <xf numFmtId="0" fontId="0" fillId="11" borderId="0" xfId="0" applyFill="1" applyAlignment="1">
      <alignment vertical="center"/>
    </xf>
    <xf numFmtId="0" fontId="4" fillId="5" borderId="33" xfId="0" applyFont="1" applyFill="1" applyBorder="1" applyAlignment="1">
      <alignment horizontal="center" vertical="center"/>
    </xf>
    <xf numFmtId="0" fontId="4" fillId="5" borderId="40" xfId="0" applyFont="1" applyFill="1" applyBorder="1" applyAlignment="1">
      <alignment vertical="center"/>
    </xf>
    <xf numFmtId="0" fontId="1" fillId="5" borderId="0" xfId="0" applyFont="1" applyFill="1" applyAlignment="1">
      <alignment vertical="center"/>
    </xf>
    <xf numFmtId="0" fontId="5" fillId="11" borderId="0" xfId="0" applyFont="1" applyFill="1" applyAlignment="1">
      <alignment vertical="center"/>
    </xf>
    <xf numFmtId="1" fontId="4" fillId="5" borderId="45" xfId="0" applyNumberFormat="1" applyFont="1" applyFill="1" applyBorder="1" applyAlignment="1">
      <alignment horizontal="center" vertical="center"/>
    </xf>
    <xf numFmtId="1" fontId="4" fillId="5" borderId="45" xfId="0" applyNumberFormat="1" applyFont="1" applyFill="1" applyBorder="1" applyAlignment="1">
      <alignment vertical="center"/>
    </xf>
    <xf numFmtId="49" fontId="9" fillId="5" borderId="0" xfId="0" quotePrefix="1" applyNumberFormat="1" applyFont="1" applyFill="1" applyAlignment="1" applyProtection="1">
      <alignment vertical="center"/>
      <protection locked="0"/>
    </xf>
    <xf numFmtId="0" fontId="1" fillId="7" borderId="11" xfId="0" applyFont="1" applyFill="1" applyBorder="1" applyAlignment="1">
      <alignment horizontal="center" vertical="center"/>
    </xf>
    <xf numFmtId="0" fontId="24" fillId="11" borderId="7" xfId="0" applyFont="1" applyFill="1" applyBorder="1" applyAlignment="1">
      <alignment vertical="center"/>
    </xf>
    <xf numFmtId="0" fontId="25" fillId="11" borderId="7" xfId="0" applyFont="1" applyFill="1" applyBorder="1" applyAlignment="1">
      <alignment horizontal="center" vertical="center"/>
    </xf>
    <xf numFmtId="49" fontId="1" fillId="5" borderId="0" xfId="0" applyNumberFormat="1" applyFont="1" applyFill="1" applyAlignment="1">
      <alignment horizontal="center" vertical="center"/>
    </xf>
    <xf numFmtId="1" fontId="14" fillId="7" borderId="52" xfId="0" applyNumberFormat="1" applyFont="1" applyFill="1" applyBorder="1" applyAlignment="1">
      <alignment horizontal="center" vertical="center"/>
    </xf>
    <xf numFmtId="1" fontId="14" fillId="7" borderId="53" xfId="0" applyNumberFormat="1" applyFont="1" applyFill="1" applyBorder="1" applyAlignment="1">
      <alignment horizontal="center" vertical="center"/>
    </xf>
    <xf numFmtId="0" fontId="26" fillId="11" borderId="7" xfId="0" applyFont="1" applyFill="1" applyBorder="1" applyAlignment="1">
      <alignment horizontal="center" vertical="center"/>
    </xf>
    <xf numFmtId="3" fontId="1" fillId="5" borderId="0" xfId="0" applyNumberFormat="1" applyFont="1" applyFill="1"/>
    <xf numFmtId="3" fontId="11" fillId="5" borderId="0" xfId="0" applyNumberFormat="1" applyFont="1" applyFill="1" applyAlignment="1">
      <alignment horizontal="right" vertical="center"/>
    </xf>
    <xf numFmtId="1" fontId="14" fillId="5" borderId="6" xfId="0" applyNumberFormat="1" applyFont="1" applyFill="1" applyBorder="1" applyAlignment="1">
      <alignment horizontal="center" vertical="center"/>
    </xf>
    <xf numFmtId="1" fontId="14" fillId="5" borderId="6" xfId="0" applyNumberFormat="1" applyFont="1" applyFill="1" applyBorder="1" applyAlignment="1">
      <alignment vertical="center"/>
    </xf>
    <xf numFmtId="4" fontId="1" fillId="5" borderId="6" xfId="0" applyNumberFormat="1" applyFont="1" applyFill="1" applyBorder="1" applyAlignment="1">
      <alignment horizontal="right" vertical="center"/>
    </xf>
    <xf numFmtId="164" fontId="1" fillId="5" borderId="0" xfId="0" applyNumberFormat="1" applyFont="1" applyFill="1" applyAlignment="1">
      <alignment horizontal="left" vertical="center"/>
    </xf>
    <xf numFmtId="164" fontId="1" fillId="5" borderId="0" xfId="0" applyNumberFormat="1" applyFont="1" applyFill="1" applyAlignment="1">
      <alignment horizontal="center" vertical="center"/>
    </xf>
    <xf numFmtId="3" fontId="1" fillId="5" borderId="31" xfId="0" applyNumberFormat="1" applyFont="1" applyFill="1" applyBorder="1" applyAlignment="1">
      <alignment horizontal="center" vertical="center"/>
    </xf>
    <xf numFmtId="2" fontId="1" fillId="5" borderId="31" xfId="0" applyNumberFormat="1" applyFont="1" applyFill="1" applyBorder="1" applyAlignment="1">
      <alignment horizontal="center" vertical="center"/>
    </xf>
    <xf numFmtId="0" fontId="1" fillId="5" borderId="31" xfId="0" applyFont="1" applyFill="1" applyBorder="1" applyAlignment="1">
      <alignment horizontal="center" vertical="center"/>
    </xf>
    <xf numFmtId="3" fontId="3" fillId="4" borderId="13" xfId="0" quotePrefix="1" applyNumberFormat="1" applyFont="1" applyFill="1" applyBorder="1" applyAlignment="1">
      <alignment horizontal="center"/>
    </xf>
    <xf numFmtId="1" fontId="3" fillId="4" borderId="10" xfId="0" applyNumberFormat="1" applyFont="1" applyFill="1" applyBorder="1" applyAlignment="1">
      <alignment horizontal="center"/>
    </xf>
    <xf numFmtId="9" fontId="3" fillId="4" borderId="7" xfId="0" applyNumberFormat="1" applyFont="1" applyFill="1" applyBorder="1" applyAlignment="1">
      <alignment horizontal="center"/>
    </xf>
    <xf numFmtId="3" fontId="3" fillId="4" borderId="7" xfId="0" quotePrefix="1" applyNumberFormat="1" applyFont="1" applyFill="1" applyBorder="1" applyAlignment="1">
      <alignment horizontal="center"/>
    </xf>
    <xf numFmtId="3" fontId="24" fillId="11" borderId="7" xfId="0" applyNumberFormat="1" applyFont="1" applyFill="1" applyBorder="1"/>
    <xf numFmtId="0" fontId="25" fillId="11" borderId="7" xfId="0" applyFont="1" applyFill="1" applyBorder="1" applyAlignment="1">
      <alignment horizontal="center"/>
    </xf>
    <xf numFmtId="39" fontId="3" fillId="6" borderId="7" xfId="0" quotePrefix="1" applyNumberFormat="1" applyFont="1" applyFill="1" applyBorder="1" applyAlignment="1">
      <alignment horizontal="center" vertical="center" wrapText="1"/>
    </xf>
    <xf numFmtId="166" fontId="3" fillId="6" borderId="7" xfId="0" quotePrefix="1" applyNumberFormat="1" applyFont="1" applyFill="1" applyBorder="1" applyAlignment="1">
      <alignment horizontal="center" vertical="center" wrapText="1"/>
    </xf>
    <xf numFmtId="168" fontId="3" fillId="6" borderId="7" xfId="0" quotePrefix="1" applyNumberFormat="1" applyFont="1" applyFill="1" applyBorder="1" applyAlignment="1">
      <alignment horizontal="center" vertical="center" wrapText="1"/>
    </xf>
    <xf numFmtId="0" fontId="3" fillId="7" borderId="40" xfId="0" applyFont="1" applyFill="1" applyBorder="1" applyAlignment="1">
      <alignment horizontal="center"/>
    </xf>
    <xf numFmtId="0" fontId="3" fillId="7" borderId="41" xfId="0" applyFont="1" applyFill="1" applyBorder="1" applyAlignment="1">
      <alignment horizontal="center"/>
    </xf>
    <xf numFmtId="2" fontId="5" fillId="0" borderId="8" xfId="0" applyNumberFormat="1" applyFont="1" applyBorder="1"/>
    <xf numFmtId="0" fontId="0" fillId="0" borderId="7" xfId="0" applyBorder="1" applyAlignment="1">
      <alignment horizontal="center"/>
    </xf>
    <xf numFmtId="0" fontId="3" fillId="8" borderId="8" xfId="0" quotePrefix="1" applyFont="1" applyFill="1" applyBorder="1" applyAlignment="1">
      <alignment horizontal="center" vertical="center" wrapText="1"/>
    </xf>
    <xf numFmtId="0" fontId="3" fillId="8" borderId="7" xfId="0" quotePrefix="1"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7" borderId="54" xfId="0" applyFont="1" applyFill="1" applyBorder="1" applyAlignment="1">
      <alignment horizontal="center" vertical="center" wrapText="1"/>
    </xf>
    <xf numFmtId="0" fontId="3" fillId="7" borderId="55" xfId="0" applyFont="1" applyFill="1" applyBorder="1" applyAlignment="1">
      <alignment horizontal="center" vertical="center" wrapText="1"/>
    </xf>
    <xf numFmtId="0" fontId="4" fillId="0" borderId="35" xfId="0" applyFont="1" applyBorder="1" applyAlignment="1">
      <alignment horizontal="center" wrapText="1"/>
    </xf>
    <xf numFmtId="4" fontId="3" fillId="12" borderId="8" xfId="0" quotePrefix="1" applyNumberFormat="1" applyFont="1" applyFill="1" applyBorder="1" applyAlignment="1">
      <alignment horizontal="center" vertical="center" wrapText="1"/>
    </xf>
    <xf numFmtId="4" fontId="3" fillId="12" borderId="7" xfId="0" applyNumberFormat="1" applyFont="1" applyFill="1" applyBorder="1" applyAlignment="1">
      <alignment horizontal="center" vertical="center" wrapText="1"/>
    </xf>
    <xf numFmtId="4" fontId="3" fillId="12" borderId="7" xfId="0" quotePrefix="1" applyNumberFormat="1" applyFont="1" applyFill="1" applyBorder="1" applyAlignment="1">
      <alignment horizontal="center" vertical="center" wrapText="1"/>
    </xf>
    <xf numFmtId="4" fontId="3" fillId="6" borderId="56" xfId="0" quotePrefix="1" applyNumberFormat="1" applyFont="1" applyFill="1" applyBorder="1" applyAlignment="1">
      <alignment horizontal="center" vertical="center" wrapText="1"/>
    </xf>
    <xf numFmtId="4" fontId="3" fillId="6" borderId="57" xfId="0" quotePrefix="1" applyNumberFormat="1" applyFont="1" applyFill="1" applyBorder="1" applyAlignment="1">
      <alignment horizontal="center" vertical="center" wrapText="1"/>
    </xf>
    <xf numFmtId="10" fontId="3" fillId="6" borderId="58" xfId="0" quotePrefix="1" applyNumberFormat="1" applyFont="1" applyFill="1" applyBorder="1" applyAlignment="1">
      <alignment horizontal="center" vertical="center" wrapText="1"/>
    </xf>
    <xf numFmtId="4" fontId="3" fillId="6" borderId="59" xfId="0" quotePrefix="1" applyNumberFormat="1" applyFont="1" applyFill="1" applyBorder="1" applyAlignment="1">
      <alignment horizontal="center" vertical="center" wrapText="1"/>
    </xf>
    <xf numFmtId="49" fontId="4" fillId="4" borderId="11" xfId="0" applyNumberFormat="1" applyFont="1" applyFill="1" applyBorder="1" applyAlignment="1" applyProtection="1">
      <alignment horizontal="center"/>
      <protection locked="0"/>
    </xf>
    <xf numFmtId="165" fontId="4" fillId="4" borderId="11" xfId="0" applyNumberFormat="1" applyFont="1" applyFill="1" applyBorder="1" applyProtection="1">
      <protection locked="0"/>
    </xf>
    <xf numFmtId="4" fontId="4" fillId="4" borderId="7" xfId="0" applyNumberFormat="1" applyFont="1" applyFill="1" applyBorder="1" applyProtection="1">
      <protection locked="0"/>
    </xf>
    <xf numFmtId="3" fontId="4" fillId="9" borderId="7" xfId="0" applyNumberFormat="1" applyFont="1" applyFill="1" applyBorder="1" applyProtection="1">
      <protection locked="0"/>
    </xf>
    <xf numFmtId="3" fontId="4" fillId="8" borderId="7" xfId="10" applyNumberFormat="1" applyFont="1" applyFill="1" applyBorder="1" applyAlignment="1">
      <alignment horizontal="center"/>
    </xf>
    <xf numFmtId="1" fontId="0" fillId="13" borderId="7" xfId="0" applyNumberFormat="1" applyFill="1" applyBorder="1" applyAlignment="1">
      <alignment horizontal="center"/>
    </xf>
    <xf numFmtId="4" fontId="0" fillId="13" borderId="7" xfId="0" quotePrefix="1" applyNumberFormat="1" applyFill="1" applyBorder="1"/>
    <xf numFmtId="0" fontId="0" fillId="13" borderId="7" xfId="0" quotePrefix="1" applyFill="1" applyBorder="1" applyAlignment="1">
      <alignment horizontal="center"/>
    </xf>
    <xf numFmtId="3" fontId="0" fillId="14" borderId="7" xfId="0" quotePrefix="1" applyNumberFormat="1" applyFill="1" applyBorder="1" applyAlignment="1">
      <alignment horizontal="center"/>
    </xf>
    <xf numFmtId="3" fontId="0" fillId="13" borderId="7" xfId="0" quotePrefix="1" applyNumberFormat="1" applyFill="1" applyBorder="1" applyAlignment="1">
      <alignment horizontal="center"/>
    </xf>
    <xf numFmtId="0" fontId="0" fillId="15" borderId="7" xfId="0" quotePrefix="1" applyFill="1" applyBorder="1" applyAlignment="1">
      <alignment horizontal="center"/>
    </xf>
    <xf numFmtId="167" fontId="4" fillId="13" borderId="7" xfId="0" quotePrefix="1" applyNumberFormat="1" applyFont="1" applyFill="1" applyBorder="1" applyAlignment="1">
      <alignment horizontal="center"/>
    </xf>
    <xf numFmtId="3" fontId="4" fillId="13" borderId="7" xfId="10" applyNumberFormat="1" applyFont="1" applyFill="1" applyBorder="1" applyAlignment="1">
      <alignment horizontal="center"/>
    </xf>
    <xf numFmtId="43" fontId="4" fillId="13" borderId="7" xfId="0" quotePrefix="1" applyNumberFormat="1" applyFont="1" applyFill="1" applyBorder="1" applyAlignment="1">
      <alignment horizontal="center"/>
    </xf>
    <xf numFmtId="10" fontId="3" fillId="0" borderId="7" xfId="0" applyNumberFormat="1" applyFont="1" applyBorder="1" applyAlignment="1">
      <alignment horizontal="center"/>
    </xf>
    <xf numFmtId="0" fontId="4" fillId="7" borderId="51" xfId="0" quotePrefix="1" applyFont="1" applyFill="1" applyBorder="1" applyAlignment="1">
      <alignment horizontal="center"/>
    </xf>
    <xf numFmtId="43" fontId="4" fillId="8" borderId="51" xfId="0" quotePrefix="1" applyNumberFormat="1" applyFont="1" applyFill="1" applyBorder="1" applyAlignment="1">
      <alignment horizontal="center"/>
    </xf>
    <xf numFmtId="10" fontId="4" fillId="14" borderId="7" xfId="0" applyNumberFormat="1" applyFont="1" applyFill="1" applyBorder="1"/>
    <xf numFmtId="0" fontId="4" fillId="0" borderId="7" xfId="0" applyFont="1" applyBorder="1" applyAlignment="1">
      <alignment horizontal="center"/>
    </xf>
    <xf numFmtId="1" fontId="4" fillId="4" borderId="9" xfId="0" applyNumberFormat="1" applyFont="1" applyFill="1" applyBorder="1" applyAlignment="1" applyProtection="1">
      <alignment horizontal="center"/>
      <protection hidden="1"/>
    </xf>
    <xf numFmtId="0" fontId="4" fillId="4" borderId="11" xfId="0" applyFont="1" applyFill="1" applyBorder="1" applyAlignment="1" applyProtection="1">
      <alignment horizontal="center"/>
      <protection hidden="1"/>
    </xf>
    <xf numFmtId="4" fontId="4" fillId="4" borderId="11" xfId="0" applyNumberFormat="1" applyFont="1" applyFill="1" applyBorder="1" applyAlignment="1" applyProtection="1">
      <alignment horizontal="center"/>
      <protection hidden="1"/>
    </xf>
    <xf numFmtId="1" fontId="4" fillId="4" borderId="11" xfId="0" applyNumberFormat="1" applyFont="1" applyFill="1" applyBorder="1" applyProtection="1">
      <protection hidden="1"/>
    </xf>
    <xf numFmtId="3" fontId="4" fillId="4" borderId="15" xfId="0" applyNumberFormat="1" applyFont="1" applyFill="1" applyBorder="1" applyProtection="1">
      <protection hidden="1"/>
    </xf>
    <xf numFmtId="3" fontId="4" fillId="4" borderId="11" xfId="0" applyNumberFormat="1" applyFont="1" applyFill="1" applyBorder="1" applyProtection="1">
      <protection hidden="1"/>
    </xf>
    <xf numFmtId="3" fontId="4" fillId="4" borderId="7" xfId="0" applyNumberFormat="1" applyFont="1" applyFill="1" applyBorder="1" applyProtection="1">
      <protection hidden="1"/>
    </xf>
    <xf numFmtId="3" fontId="4" fillId="9" borderId="7" xfId="0" applyNumberFormat="1" applyFont="1" applyFill="1" applyBorder="1" applyProtection="1">
      <protection hidden="1"/>
    </xf>
    <xf numFmtId="0" fontId="4" fillId="7" borderId="7" xfId="0" quotePrefix="1" applyFont="1" applyFill="1" applyBorder="1" applyAlignment="1" applyProtection="1">
      <alignment horizontal="center"/>
      <protection hidden="1"/>
    </xf>
    <xf numFmtId="49" fontId="4" fillId="8" borderId="7" xfId="10" quotePrefix="1" applyNumberFormat="1" applyFont="1" applyFill="1" applyBorder="1" applyAlignment="1" applyProtection="1">
      <alignment horizontal="center"/>
      <protection hidden="1"/>
    </xf>
    <xf numFmtId="43" fontId="4" fillId="8" borderId="7" xfId="0" quotePrefix="1" applyNumberFormat="1" applyFont="1" applyFill="1" applyBorder="1" applyAlignment="1" applyProtection="1">
      <alignment horizontal="center"/>
      <protection hidden="1"/>
    </xf>
    <xf numFmtId="167" fontId="4" fillId="8" borderId="7" xfId="0" quotePrefix="1" applyNumberFormat="1" applyFont="1" applyFill="1" applyBorder="1" applyAlignment="1" applyProtection="1">
      <alignment horizontal="center"/>
      <protection hidden="1"/>
    </xf>
    <xf numFmtId="3" fontId="4" fillId="8" borderId="7" xfId="10" applyNumberFormat="1" applyFont="1" applyFill="1" applyBorder="1" applyAlignment="1" applyProtection="1">
      <alignment horizontal="center"/>
      <protection hidden="1"/>
    </xf>
    <xf numFmtId="3" fontId="4" fillId="2" borderId="7" xfId="0" applyNumberFormat="1" applyFont="1" applyFill="1" applyBorder="1" applyProtection="1">
      <protection hidden="1"/>
    </xf>
    <xf numFmtId="4" fontId="4" fillId="2" borderId="7" xfId="0" applyNumberFormat="1" applyFont="1" applyFill="1" applyBorder="1" applyProtection="1">
      <protection hidden="1"/>
    </xf>
    <xf numFmtId="1" fontId="0" fillId="13" borderId="7" xfId="0" applyNumberFormat="1" applyFill="1" applyBorder="1" applyAlignment="1" applyProtection="1">
      <alignment horizontal="center"/>
      <protection hidden="1"/>
    </xf>
    <xf numFmtId="4" fontId="0" fillId="13" borderId="7" xfId="0" quotePrefix="1" applyNumberFormat="1" applyFill="1" applyBorder="1" applyProtection="1">
      <protection hidden="1"/>
    </xf>
    <xf numFmtId="0" fontId="0" fillId="13" borderId="7" xfId="0" quotePrefix="1" applyFill="1" applyBorder="1" applyAlignment="1" applyProtection="1">
      <alignment horizontal="center"/>
      <protection hidden="1"/>
    </xf>
    <xf numFmtId="3" fontId="0" fillId="14" borderId="7" xfId="0" quotePrefix="1" applyNumberFormat="1" applyFill="1" applyBorder="1" applyAlignment="1" applyProtection="1">
      <alignment horizontal="center"/>
      <protection hidden="1"/>
    </xf>
    <xf numFmtId="3" fontId="0" fillId="13" borderId="7" xfId="0" quotePrefix="1" applyNumberFormat="1" applyFill="1" applyBorder="1" applyAlignment="1" applyProtection="1">
      <alignment horizontal="center"/>
      <protection hidden="1"/>
    </xf>
    <xf numFmtId="0" fontId="0" fillId="15" borderId="7" xfId="0" quotePrefix="1" applyFill="1" applyBorder="1" applyAlignment="1" applyProtection="1">
      <alignment horizontal="center"/>
      <protection hidden="1"/>
    </xf>
    <xf numFmtId="167" fontId="4" fillId="13" borderId="7" xfId="0" quotePrefix="1" applyNumberFormat="1" applyFont="1" applyFill="1" applyBorder="1" applyAlignment="1" applyProtection="1">
      <alignment horizontal="center"/>
      <protection hidden="1"/>
    </xf>
    <xf numFmtId="3" fontId="4" fillId="13" borderId="7" xfId="10" applyNumberFormat="1" applyFont="1" applyFill="1" applyBorder="1" applyAlignment="1" applyProtection="1">
      <alignment horizontal="center"/>
      <protection hidden="1"/>
    </xf>
    <xf numFmtId="43" fontId="4" fillId="13" borderId="7" xfId="0" quotePrefix="1" applyNumberFormat="1" applyFont="1" applyFill="1" applyBorder="1" applyAlignment="1" applyProtection="1">
      <alignment horizontal="center"/>
      <protection hidden="1"/>
    </xf>
    <xf numFmtId="10" fontId="3" fillId="0" borderId="7" xfId="0" applyNumberFormat="1" applyFont="1" applyBorder="1" applyAlignment="1" applyProtection="1">
      <alignment horizontal="center"/>
      <protection hidden="1"/>
    </xf>
    <xf numFmtId="0" fontId="4" fillId="7" borderId="51" xfId="0" quotePrefix="1" applyFont="1" applyFill="1" applyBorder="1" applyAlignment="1" applyProtection="1">
      <alignment horizontal="center"/>
      <protection hidden="1"/>
    </xf>
    <xf numFmtId="0" fontId="4" fillId="7" borderId="60" xfId="0" quotePrefix="1" applyFont="1" applyFill="1" applyBorder="1" applyAlignment="1" applyProtection="1">
      <alignment horizontal="center"/>
      <protection hidden="1"/>
    </xf>
    <xf numFmtId="43" fontId="4" fillId="8" borderId="51" xfId="0" quotePrefix="1" applyNumberFormat="1" applyFont="1" applyFill="1" applyBorder="1" applyAlignment="1" applyProtection="1">
      <alignment horizontal="center"/>
      <protection hidden="1"/>
    </xf>
    <xf numFmtId="43" fontId="4" fillId="8" borderId="11" xfId="0" quotePrefix="1" applyNumberFormat="1" applyFont="1" applyFill="1" applyBorder="1" applyAlignment="1" applyProtection="1">
      <alignment horizontal="center"/>
      <protection hidden="1"/>
    </xf>
    <xf numFmtId="167" fontId="4" fillId="8" borderId="14" xfId="0" quotePrefix="1" applyNumberFormat="1" applyFont="1" applyFill="1" applyBorder="1" applyAlignment="1" applyProtection="1">
      <alignment horizontal="center"/>
      <protection hidden="1"/>
    </xf>
    <xf numFmtId="3" fontId="4" fillId="8" borderId="15" xfId="10" applyNumberFormat="1" applyFont="1" applyFill="1" applyBorder="1" applyAlignment="1" applyProtection="1">
      <alignment horizontal="center"/>
      <protection hidden="1"/>
    </xf>
    <xf numFmtId="10" fontId="4" fillId="14" borderId="7" xfId="0" applyNumberFormat="1" applyFont="1" applyFill="1" applyBorder="1" applyProtection="1">
      <protection hidden="1"/>
    </xf>
    <xf numFmtId="0" fontId="4" fillId="0" borderId="7" xfId="0" applyFont="1" applyBorder="1" applyAlignment="1" applyProtection="1">
      <alignment horizontal="center"/>
      <protection hidden="1"/>
    </xf>
    <xf numFmtId="1" fontId="4" fillId="24" borderId="11" xfId="0" applyNumberFormat="1" applyFont="1" applyFill="1" applyBorder="1" applyAlignment="1" applyProtection="1">
      <alignment horizontal="center"/>
      <protection hidden="1"/>
    </xf>
    <xf numFmtId="3" fontId="0" fillId="3" borderId="0" xfId="0" quotePrefix="1" applyNumberFormat="1" applyFill="1" applyAlignment="1">
      <alignment horizontal="left"/>
    </xf>
    <xf numFmtId="2" fontId="0" fillId="3" borderId="0" xfId="0" quotePrefix="1" applyNumberFormat="1" applyFill="1"/>
    <xf numFmtId="0" fontId="0" fillId="3" borderId="0" xfId="0" quotePrefix="1" applyFill="1" applyAlignment="1">
      <alignment horizontal="center"/>
    </xf>
    <xf numFmtId="164" fontId="0" fillId="3" borderId="0" xfId="0" quotePrefix="1" applyNumberFormat="1" applyFill="1"/>
    <xf numFmtId="3" fontId="0" fillId="3" borderId="0" xfId="0" quotePrefix="1" applyNumberFormat="1" applyFill="1" applyAlignment="1">
      <alignment horizontal="center"/>
    </xf>
    <xf numFmtId="4" fontId="0" fillId="3" borderId="0" xfId="0" quotePrefix="1" applyNumberFormat="1" applyFill="1"/>
    <xf numFmtId="0" fontId="0" fillId="15" borderId="0" xfId="0" quotePrefix="1" applyFill="1" applyAlignment="1">
      <alignment horizontal="center"/>
    </xf>
    <xf numFmtId="0" fontId="2" fillId="3" borderId="0" xfId="0" quotePrefix="1" applyFont="1" applyFill="1" applyAlignment="1">
      <alignment horizontal="center"/>
    </xf>
    <xf numFmtId="0" fontId="0" fillId="12" borderId="0" xfId="0" applyFill="1"/>
    <xf numFmtId="0" fontId="0" fillId="12" borderId="28" xfId="0" applyFill="1" applyBorder="1"/>
    <xf numFmtId="3" fontId="1" fillId="0" borderId="0" xfId="10" applyNumberFormat="1" applyFill="1" applyBorder="1" applyProtection="1">
      <protection locked="0"/>
    </xf>
    <xf numFmtId="38" fontId="0" fillId="0" borderId="4" xfId="0" applyNumberFormat="1" applyBorder="1"/>
    <xf numFmtId="0" fontId="0" fillId="15" borderId="0" xfId="0" applyFill="1"/>
    <xf numFmtId="0" fontId="2" fillId="0" borderId="0" xfId="0" applyFont="1" applyAlignment="1">
      <alignment horizontal="center"/>
    </xf>
    <xf numFmtId="0" fontId="0" fillId="0" borderId="28" xfId="0" applyBorder="1"/>
    <xf numFmtId="0" fontId="6" fillId="22" borderId="61" xfId="0" applyFont="1" applyFill="1" applyBorder="1" applyAlignment="1">
      <alignment horizontal="left" vertical="center"/>
    </xf>
    <xf numFmtId="0" fontId="6" fillId="22" borderId="62" xfId="0" applyFont="1" applyFill="1" applyBorder="1" applyAlignment="1">
      <alignment horizontal="left" vertical="center"/>
    </xf>
    <xf numFmtId="0" fontId="6" fillId="22" borderId="62" xfId="0" applyFont="1" applyFill="1" applyBorder="1" applyAlignment="1">
      <alignment horizontal="center" vertical="center"/>
    </xf>
    <xf numFmtId="0" fontId="6" fillId="22" borderId="63" xfId="0" applyFont="1" applyFill="1" applyBorder="1" applyAlignment="1">
      <alignment horizontal="left" vertical="center"/>
    </xf>
    <xf numFmtId="49" fontId="3" fillId="5" borderId="13" xfId="0" applyNumberFormat="1" applyFont="1" applyFill="1" applyBorder="1" applyAlignment="1">
      <alignment horizontal="right" vertical="center"/>
    </xf>
    <xf numFmtId="49" fontId="3" fillId="5" borderId="13" xfId="0" quotePrefix="1" applyNumberFormat="1" applyFont="1" applyFill="1" applyBorder="1" applyAlignment="1">
      <alignment horizontal="right" vertical="center"/>
    </xf>
    <xf numFmtId="1" fontId="4" fillId="7" borderId="7" xfId="0" applyNumberFormat="1" applyFont="1" applyFill="1" applyBorder="1" applyAlignment="1">
      <alignment horizontal="center" vertical="center"/>
    </xf>
    <xf numFmtId="1" fontId="4" fillId="7" borderId="17" xfId="0" applyNumberFormat="1" applyFont="1" applyFill="1" applyBorder="1" applyAlignment="1">
      <alignment horizontal="center" vertical="center"/>
    </xf>
    <xf numFmtId="0" fontId="4" fillId="7" borderId="51" xfId="0" applyFont="1" applyFill="1" applyBorder="1" applyAlignment="1">
      <alignment horizontal="center" vertical="center"/>
    </xf>
    <xf numFmtId="0" fontId="4" fillId="7" borderId="60" xfId="0" applyFont="1" applyFill="1" applyBorder="1" applyAlignment="1">
      <alignment horizontal="center" vertical="center"/>
    </xf>
    <xf numFmtId="0" fontId="4" fillId="7" borderId="64" xfId="0" applyFont="1" applyFill="1" applyBorder="1" applyAlignment="1">
      <alignment horizontal="center" vertical="center"/>
    </xf>
    <xf numFmtId="4" fontId="4" fillId="4" borderId="11" xfId="0" applyNumberFormat="1" applyFont="1" applyFill="1" applyBorder="1" applyProtection="1">
      <protection locked="0"/>
    </xf>
    <xf numFmtId="3" fontId="4" fillId="9" borderId="11" xfId="0" applyNumberFormat="1" applyFont="1" applyFill="1" applyBorder="1" applyProtection="1">
      <protection locked="0"/>
    </xf>
    <xf numFmtId="49" fontId="4" fillId="8" borderId="11" xfId="10" quotePrefix="1" applyNumberFormat="1" applyFont="1" applyFill="1" applyBorder="1" applyAlignment="1">
      <alignment horizontal="center"/>
    </xf>
    <xf numFmtId="3" fontId="4" fillId="8" borderId="11" xfId="10" applyNumberFormat="1" applyFont="1" applyFill="1" applyBorder="1" applyAlignment="1">
      <alignment horizontal="center"/>
    </xf>
    <xf numFmtId="3" fontId="4" fillId="2" borderId="11" xfId="0" applyNumberFormat="1" applyFont="1" applyFill="1" applyBorder="1" applyProtection="1">
      <protection locked="0"/>
    </xf>
    <xf numFmtId="4" fontId="4" fillId="2" borderId="11" xfId="0" applyNumberFormat="1" applyFont="1" applyFill="1" applyBorder="1" applyProtection="1">
      <protection locked="0"/>
    </xf>
    <xf numFmtId="1" fontId="0" fillId="13" borderId="11" xfId="0" applyNumberFormat="1" applyFill="1" applyBorder="1" applyAlignment="1">
      <alignment horizontal="center"/>
    </xf>
    <xf numFmtId="4" fontId="0" fillId="13" borderId="11" xfId="0" quotePrefix="1" applyNumberFormat="1" applyFill="1" applyBorder="1"/>
    <xf numFmtId="0" fontId="0" fillId="13" borderId="11" xfId="0" quotePrefix="1" applyFill="1" applyBorder="1" applyAlignment="1">
      <alignment horizontal="center"/>
    </xf>
    <xf numFmtId="3" fontId="0" fillId="14" borderId="11" xfId="0" quotePrefix="1" applyNumberFormat="1" applyFill="1" applyBorder="1" applyAlignment="1">
      <alignment horizontal="center"/>
    </xf>
    <xf numFmtId="3" fontId="0" fillId="13" borderId="11" xfId="0" quotePrefix="1" applyNumberFormat="1" applyFill="1" applyBorder="1" applyAlignment="1">
      <alignment horizontal="center"/>
    </xf>
    <xf numFmtId="0" fontId="0" fillId="15" borderId="11" xfId="0" quotePrefix="1" applyFill="1" applyBorder="1" applyAlignment="1">
      <alignment horizontal="center"/>
    </xf>
    <xf numFmtId="167" fontId="4" fillId="13" borderId="11" xfId="0" quotePrefix="1" applyNumberFormat="1" applyFont="1" applyFill="1" applyBorder="1" applyAlignment="1">
      <alignment horizontal="center"/>
    </xf>
    <xf numFmtId="3" fontId="4" fillId="13" borderId="11" xfId="10" applyNumberFormat="1" applyFont="1" applyFill="1" applyBorder="1" applyAlignment="1">
      <alignment horizontal="center"/>
    </xf>
    <xf numFmtId="43" fontId="4" fillId="13" borderId="11" xfId="0" quotePrefix="1" applyNumberFormat="1" applyFont="1" applyFill="1" applyBorder="1" applyAlignment="1">
      <alignment horizontal="center"/>
    </xf>
    <xf numFmtId="10" fontId="3" fillId="0" borderId="11" xfId="0" applyNumberFormat="1" applyFont="1" applyBorder="1" applyAlignment="1">
      <alignment horizontal="center"/>
    </xf>
    <xf numFmtId="3" fontId="3" fillId="6" borderId="53" xfId="0" applyNumberFormat="1" applyFont="1" applyFill="1" applyBorder="1" applyAlignment="1">
      <alignment horizontal="center" vertical="center" wrapText="1"/>
    </xf>
    <xf numFmtId="4" fontId="3" fillId="6" borderId="53" xfId="0" quotePrefix="1" applyNumberFormat="1" applyFont="1" applyFill="1" applyBorder="1" applyAlignment="1">
      <alignment horizontal="center" vertical="center" wrapText="1"/>
    </xf>
    <xf numFmtId="4" fontId="3" fillId="9" borderId="53" xfId="0" quotePrefix="1" applyNumberFormat="1" applyFont="1" applyFill="1" applyBorder="1" applyAlignment="1">
      <alignment horizontal="center" vertical="center" wrapText="1"/>
    </xf>
    <xf numFmtId="10" fontId="6" fillId="4" borderId="65" xfId="0" applyNumberFormat="1" applyFont="1" applyFill="1" applyBorder="1" applyAlignment="1" applyProtection="1">
      <alignment vertical="center"/>
      <protection locked="0"/>
    </xf>
    <xf numFmtId="0" fontId="6" fillId="22" borderId="66" xfId="0" applyFont="1" applyFill="1" applyBorder="1" applyAlignment="1">
      <alignment horizontal="left" vertical="center"/>
    </xf>
    <xf numFmtId="1" fontId="3" fillId="7" borderId="35" xfId="0" applyNumberFormat="1" applyFont="1" applyFill="1" applyBorder="1" applyAlignment="1">
      <alignment horizontal="center" vertical="center"/>
    </xf>
    <xf numFmtId="1" fontId="3" fillId="7" borderId="39" xfId="0" applyNumberFormat="1" applyFont="1" applyFill="1" applyBorder="1" applyAlignment="1">
      <alignment horizontal="center" vertical="center"/>
    </xf>
    <xf numFmtId="9" fontId="3" fillId="4" borderId="67" xfId="0" applyNumberFormat="1" applyFont="1" applyFill="1" applyBorder="1" applyAlignment="1">
      <alignment horizontal="center"/>
    </xf>
    <xf numFmtId="166" fontId="3" fillId="6" borderId="17" xfId="0" quotePrefix="1" applyNumberFormat="1" applyFont="1" applyFill="1" applyBorder="1" applyAlignment="1">
      <alignment horizontal="center" vertical="center" wrapText="1"/>
    </xf>
    <xf numFmtId="0" fontId="3" fillId="8" borderId="17" xfId="0" quotePrefix="1" applyFont="1" applyFill="1" applyBorder="1" applyAlignment="1">
      <alignment horizontal="center" vertical="center" wrapText="1"/>
    </xf>
    <xf numFmtId="4" fontId="3" fillId="12" borderId="17" xfId="0" quotePrefix="1" applyNumberFormat="1" applyFont="1" applyFill="1" applyBorder="1" applyAlignment="1">
      <alignment horizontal="center" vertical="center" wrapText="1"/>
    </xf>
    <xf numFmtId="0" fontId="6" fillId="22" borderId="44" xfId="0" applyFont="1" applyFill="1" applyBorder="1" applyAlignment="1">
      <alignment horizontal="left" vertical="center"/>
    </xf>
    <xf numFmtId="1" fontId="6" fillId="22" borderId="0" xfId="0" quotePrefix="1" applyNumberFormat="1" applyFont="1" applyFill="1" applyAlignment="1">
      <alignment vertical="center"/>
    </xf>
    <xf numFmtId="1" fontId="4" fillId="4" borderId="15" xfId="0" applyNumberFormat="1" applyFont="1" applyFill="1" applyBorder="1" applyAlignment="1" applyProtection="1">
      <alignment horizontal="center"/>
      <protection hidden="1"/>
    </xf>
    <xf numFmtId="0" fontId="4" fillId="7" borderId="11" xfId="0" quotePrefix="1" applyFont="1" applyFill="1" applyBorder="1" applyAlignment="1" applyProtection="1">
      <alignment horizontal="center"/>
      <protection hidden="1"/>
    </xf>
    <xf numFmtId="49" fontId="4" fillId="8" borderId="11" xfId="10" quotePrefix="1" applyNumberFormat="1" applyFont="1" applyFill="1" applyBorder="1" applyAlignment="1" applyProtection="1">
      <alignment horizontal="center"/>
      <protection hidden="1"/>
    </xf>
    <xf numFmtId="167" fontId="4" fillId="8" borderId="11" xfId="0" quotePrefix="1" applyNumberFormat="1" applyFont="1" applyFill="1" applyBorder="1" applyAlignment="1" applyProtection="1">
      <alignment horizontal="center"/>
      <protection hidden="1"/>
    </xf>
    <xf numFmtId="3" fontId="4" fillId="8" borderId="11" xfId="10" applyNumberFormat="1" applyFont="1" applyFill="1" applyBorder="1" applyAlignment="1" applyProtection="1">
      <alignment horizontal="center"/>
      <protection hidden="1"/>
    </xf>
    <xf numFmtId="3" fontId="4" fillId="2" borderId="11" xfId="0" applyNumberFormat="1" applyFont="1" applyFill="1" applyBorder="1" applyProtection="1">
      <protection hidden="1"/>
    </xf>
    <xf numFmtId="4" fontId="4" fillId="2" borderId="11" xfId="0" applyNumberFormat="1" applyFont="1" applyFill="1" applyBorder="1" applyProtection="1">
      <protection hidden="1"/>
    </xf>
    <xf numFmtId="1" fontId="0" fillId="13" borderId="11" xfId="0" applyNumberFormat="1" applyFill="1" applyBorder="1" applyAlignment="1" applyProtection="1">
      <alignment horizontal="center"/>
      <protection hidden="1"/>
    </xf>
    <xf numFmtId="4" fontId="0" fillId="13" borderId="11" xfId="0" quotePrefix="1" applyNumberFormat="1" applyFill="1" applyBorder="1" applyProtection="1">
      <protection hidden="1"/>
    </xf>
    <xf numFmtId="0" fontId="0" fillId="13" borderId="11" xfId="0" quotePrefix="1" applyFill="1" applyBorder="1" applyAlignment="1" applyProtection="1">
      <alignment horizontal="center"/>
      <protection hidden="1"/>
    </xf>
    <xf numFmtId="3" fontId="0" fillId="14" borderId="11" xfId="0" quotePrefix="1" applyNumberFormat="1" applyFill="1" applyBorder="1" applyAlignment="1" applyProtection="1">
      <alignment horizontal="center"/>
      <protection hidden="1"/>
    </xf>
    <xf numFmtId="3" fontId="0" fillId="13" borderId="11" xfId="0" quotePrefix="1" applyNumberFormat="1" applyFill="1" applyBorder="1" applyAlignment="1" applyProtection="1">
      <alignment horizontal="center"/>
      <protection hidden="1"/>
    </xf>
    <xf numFmtId="0" fontId="0" fillId="15" borderId="11" xfId="0" quotePrefix="1" applyFill="1" applyBorder="1" applyAlignment="1" applyProtection="1">
      <alignment horizontal="center"/>
      <protection hidden="1"/>
    </xf>
    <xf numFmtId="167" fontId="4" fillId="13" borderId="11" xfId="0" quotePrefix="1" applyNumberFormat="1" applyFont="1" applyFill="1" applyBorder="1" applyAlignment="1" applyProtection="1">
      <alignment horizontal="center"/>
      <protection hidden="1"/>
    </xf>
    <xf numFmtId="3" fontId="4" fillId="13" borderId="11" xfId="10" applyNumberFormat="1" applyFont="1" applyFill="1" applyBorder="1" applyAlignment="1" applyProtection="1">
      <alignment horizontal="center"/>
      <protection hidden="1"/>
    </xf>
    <xf numFmtId="43" fontId="4" fillId="13" borderId="11" xfId="0" quotePrefix="1" applyNumberFormat="1" applyFont="1" applyFill="1" applyBorder="1" applyAlignment="1" applyProtection="1">
      <alignment horizontal="center"/>
      <protection hidden="1"/>
    </xf>
    <xf numFmtId="10" fontId="3" fillId="0" borderId="11" xfId="0" applyNumberFormat="1" applyFont="1" applyBorder="1" applyAlignment="1" applyProtection="1">
      <alignment horizontal="center"/>
      <protection hidden="1"/>
    </xf>
    <xf numFmtId="0" fontId="0" fillId="0" borderId="68" xfId="0" applyBorder="1"/>
    <xf numFmtId="0" fontId="0" fillId="0" borderId="69" xfId="0" applyBorder="1"/>
    <xf numFmtId="49" fontId="4" fillId="4" borderId="21" xfId="0" applyNumberFormat="1" applyFont="1" applyFill="1" applyBorder="1" applyAlignment="1" applyProtection="1">
      <alignment horizontal="center"/>
      <protection locked="0"/>
    </xf>
    <xf numFmtId="0" fontId="4" fillId="4" borderId="70" xfId="0" applyFont="1" applyFill="1" applyBorder="1" applyProtection="1">
      <protection locked="0"/>
    </xf>
    <xf numFmtId="3" fontId="4" fillId="4" borderId="21" xfId="0" applyNumberFormat="1" applyFont="1" applyFill="1" applyBorder="1" applyProtection="1">
      <protection locked="0"/>
    </xf>
    <xf numFmtId="165" fontId="4" fillId="4" borderId="21" xfId="0" applyNumberFormat="1" applyFont="1" applyFill="1" applyBorder="1" applyProtection="1">
      <protection locked="0"/>
    </xf>
    <xf numFmtId="4" fontId="4" fillId="4" borderId="20" xfId="0" applyNumberFormat="1" applyFont="1" applyFill="1" applyBorder="1" applyProtection="1">
      <protection locked="0"/>
    </xf>
    <xf numFmtId="3" fontId="4" fillId="9" borderId="20" xfId="0" applyNumberFormat="1" applyFont="1" applyFill="1" applyBorder="1" applyProtection="1">
      <protection locked="0"/>
    </xf>
    <xf numFmtId="49" fontId="4" fillId="8" borderId="20" xfId="10" quotePrefix="1" applyNumberFormat="1" applyFont="1" applyFill="1" applyBorder="1" applyAlignment="1">
      <alignment horizontal="center"/>
    </xf>
    <xf numFmtId="167" fontId="4" fillId="8" borderId="20" xfId="0" quotePrefix="1" applyNumberFormat="1" applyFont="1" applyFill="1" applyBorder="1" applyAlignment="1">
      <alignment horizontal="center"/>
    </xf>
    <xf numFmtId="3" fontId="4" fillId="8" borderId="20" xfId="10" applyNumberFormat="1" applyFont="1" applyFill="1" applyBorder="1" applyAlignment="1">
      <alignment horizontal="center"/>
    </xf>
    <xf numFmtId="3" fontId="4" fillId="2" borderId="20" xfId="0" applyNumberFormat="1" applyFont="1" applyFill="1" applyBorder="1" applyProtection="1">
      <protection locked="0"/>
    </xf>
    <xf numFmtId="4" fontId="4" fillId="2" borderId="20" xfId="0" applyNumberFormat="1" applyFont="1" applyFill="1" applyBorder="1" applyProtection="1">
      <protection locked="0"/>
    </xf>
    <xf numFmtId="1" fontId="0" fillId="13" borderId="20" xfId="0" applyNumberFormat="1" applyFill="1" applyBorder="1" applyAlignment="1">
      <alignment horizontal="center"/>
    </xf>
    <xf numFmtId="4" fontId="0" fillId="13" borderId="20" xfId="0" quotePrefix="1" applyNumberFormat="1" applyFill="1" applyBorder="1"/>
    <xf numFmtId="0" fontId="0" fillId="13" borderId="20" xfId="0" quotePrefix="1" applyFill="1" applyBorder="1" applyAlignment="1">
      <alignment horizontal="center"/>
    </xf>
    <xf numFmtId="3" fontId="0" fillId="14" borderId="20" xfId="0" quotePrefix="1" applyNumberFormat="1" applyFill="1" applyBorder="1" applyAlignment="1">
      <alignment horizontal="center"/>
    </xf>
    <xf numFmtId="3" fontId="0" fillId="13" borderId="20" xfId="0" quotePrefix="1" applyNumberFormat="1" applyFill="1" applyBorder="1" applyAlignment="1">
      <alignment horizontal="center"/>
    </xf>
    <xf numFmtId="0" fontId="0" fillId="15" borderId="20" xfId="0" quotePrefix="1" applyFill="1" applyBorder="1" applyAlignment="1">
      <alignment horizontal="center"/>
    </xf>
    <xf numFmtId="167" fontId="4" fillId="13" borderId="20" xfId="0" quotePrefix="1" applyNumberFormat="1" applyFont="1" applyFill="1" applyBorder="1" applyAlignment="1">
      <alignment horizontal="center"/>
    </xf>
    <xf numFmtId="3" fontId="4" fillId="13" borderId="20" xfId="10" applyNumberFormat="1" applyFont="1" applyFill="1" applyBorder="1" applyAlignment="1">
      <alignment horizontal="center"/>
    </xf>
    <xf numFmtId="43" fontId="4" fillId="13" borderId="20" xfId="0" quotePrefix="1" applyNumberFormat="1" applyFont="1" applyFill="1" applyBorder="1" applyAlignment="1">
      <alignment horizontal="center"/>
    </xf>
    <xf numFmtId="10" fontId="3" fillId="0" borderId="20" xfId="0" applyNumberFormat="1" applyFont="1" applyBorder="1" applyAlignment="1">
      <alignment horizontal="center"/>
    </xf>
    <xf numFmtId="0" fontId="4" fillId="7" borderId="71" xfId="0" quotePrefix="1" applyFont="1" applyFill="1" applyBorder="1" applyAlignment="1">
      <alignment horizontal="center"/>
    </xf>
    <xf numFmtId="43" fontId="4" fillId="8" borderId="71" xfId="0" quotePrefix="1" applyNumberFormat="1" applyFont="1" applyFill="1" applyBorder="1" applyAlignment="1">
      <alignment horizontal="center"/>
    </xf>
    <xf numFmtId="43" fontId="4" fillId="8" borderId="21" xfId="0" quotePrefix="1" applyNumberFormat="1" applyFont="1" applyFill="1" applyBorder="1" applyAlignment="1">
      <alignment horizontal="center"/>
    </xf>
    <xf numFmtId="167" fontId="4" fillId="8" borderId="72" xfId="0" quotePrefix="1" applyNumberFormat="1" applyFont="1" applyFill="1" applyBorder="1" applyAlignment="1">
      <alignment horizontal="center"/>
    </xf>
    <xf numFmtId="3" fontId="4" fillId="8" borderId="73" xfId="10" applyNumberFormat="1" applyFont="1" applyFill="1" applyBorder="1" applyAlignment="1">
      <alignment horizontal="center"/>
    </xf>
    <xf numFmtId="0" fontId="4" fillId="7" borderId="64" xfId="0" quotePrefix="1" applyFont="1" applyFill="1" applyBorder="1" applyAlignment="1">
      <alignment horizontal="center"/>
    </xf>
    <xf numFmtId="0" fontId="4" fillId="7" borderId="74" xfId="0" quotePrefix="1" applyFont="1" applyFill="1" applyBorder="1" applyAlignment="1">
      <alignment horizontal="center"/>
    </xf>
    <xf numFmtId="1" fontId="6" fillId="0" borderId="0" xfId="0" applyNumberFormat="1" applyFont="1" applyAlignment="1">
      <alignment horizontal="left" vertical="center" indent="1" shrinkToFit="1"/>
    </xf>
    <xf numFmtId="38" fontId="0" fillId="2" borderId="0" xfId="0" applyNumberFormat="1" applyFill="1"/>
    <xf numFmtId="3" fontId="0" fillId="2" borderId="0" xfId="0" applyNumberFormat="1" applyFill="1"/>
    <xf numFmtId="0" fontId="10" fillId="22" borderId="28" xfId="0" applyFont="1" applyFill="1" applyBorder="1" applyAlignment="1">
      <alignment horizontal="left" vertical="center"/>
    </xf>
    <xf numFmtId="3" fontId="0" fillId="0" borderId="62" xfId="0" applyNumberFormat="1" applyBorder="1"/>
    <xf numFmtId="43" fontId="0" fillId="0" borderId="62" xfId="0" applyNumberFormat="1" applyBorder="1"/>
    <xf numFmtId="164" fontId="0" fillId="0" borderId="62" xfId="0" applyNumberFormat="1" applyBorder="1"/>
    <xf numFmtId="38" fontId="0" fillId="2" borderId="62" xfId="0" applyNumberFormat="1" applyFill="1" applyBorder="1"/>
    <xf numFmtId="3" fontId="0" fillId="2" borderId="62" xfId="0" applyNumberFormat="1" applyFill="1" applyBorder="1"/>
    <xf numFmtId="0" fontId="0" fillId="0" borderId="62" xfId="0" applyBorder="1"/>
    <xf numFmtId="0" fontId="0" fillId="15" borderId="62" xfId="0" applyFill="1" applyBorder="1"/>
    <xf numFmtId="0" fontId="0" fillId="20" borderId="68" xfId="0" applyFill="1" applyBorder="1"/>
    <xf numFmtId="0" fontId="0" fillId="20" borderId="69" xfId="0" applyFill="1" applyBorder="1"/>
    <xf numFmtId="0" fontId="0" fillId="20" borderId="28" xfId="0" applyFill="1" applyBorder="1"/>
    <xf numFmtId="0" fontId="5" fillId="20" borderId="28" xfId="0" applyFont="1" applyFill="1" applyBorder="1"/>
    <xf numFmtId="0" fontId="4" fillId="20" borderId="25" xfId="0" applyFont="1" applyFill="1" applyBorder="1" applyAlignment="1">
      <alignment vertical="center"/>
    </xf>
    <xf numFmtId="0" fontId="4" fillId="0" borderId="76" xfId="0" applyFont="1" applyBorder="1" applyAlignment="1">
      <alignment horizontal="center" wrapText="1"/>
    </xf>
    <xf numFmtId="0" fontId="4" fillId="20" borderId="76" xfId="0" applyFont="1" applyFill="1" applyBorder="1" applyAlignment="1">
      <alignment horizontal="center" wrapText="1"/>
    </xf>
    <xf numFmtId="0" fontId="4" fillId="20" borderId="25" xfId="0" applyFont="1" applyFill="1" applyBorder="1" applyAlignment="1">
      <alignment horizontal="center" wrapText="1"/>
    </xf>
    <xf numFmtId="0" fontId="4" fillId="0" borderId="76" xfId="0" applyFont="1" applyBorder="1" applyAlignment="1">
      <alignment vertical="center"/>
    </xf>
    <xf numFmtId="0" fontId="4" fillId="20" borderId="76" xfId="0" applyFont="1" applyFill="1" applyBorder="1" applyAlignment="1">
      <alignment vertical="center"/>
    </xf>
    <xf numFmtId="0" fontId="35" fillId="0" borderId="76" xfId="9" applyFont="1" applyBorder="1" applyAlignment="1">
      <alignment horizontal="left" vertical="center" wrapText="1"/>
    </xf>
    <xf numFmtId="0" fontId="4" fillId="0" borderId="77" xfId="0" applyFont="1" applyBorder="1" applyAlignment="1">
      <alignment vertical="center"/>
    </xf>
    <xf numFmtId="0" fontId="4" fillId="20" borderId="77" xfId="0" applyFont="1" applyFill="1" applyBorder="1" applyAlignment="1">
      <alignment vertical="center"/>
    </xf>
    <xf numFmtId="3" fontId="5" fillId="4" borderId="78" xfId="0" applyNumberFormat="1" applyFont="1" applyFill="1" applyBorder="1" applyAlignment="1" applyProtection="1">
      <alignment vertical="center" wrapText="1"/>
      <protection locked="0"/>
    </xf>
    <xf numFmtId="38" fontId="4" fillId="5" borderId="13" xfId="0" applyNumberFormat="1" applyFont="1" applyFill="1" applyBorder="1" applyAlignment="1" applyProtection="1">
      <alignment horizontal="center" vertical="center"/>
      <protection locked="0"/>
    </xf>
    <xf numFmtId="3" fontId="4" fillId="5" borderId="10" xfId="0" applyNumberFormat="1" applyFont="1" applyFill="1" applyBorder="1" applyAlignment="1" applyProtection="1">
      <alignment horizontal="center" vertical="center"/>
      <protection locked="0"/>
    </xf>
    <xf numFmtId="4" fontId="11" fillId="5" borderId="8" xfId="0" quotePrefix="1" applyNumberFormat="1" applyFont="1" applyFill="1" applyBorder="1" applyAlignment="1">
      <alignment horizontal="center" vertical="center" shrinkToFit="1"/>
    </xf>
    <xf numFmtId="44" fontId="4" fillId="8" borderId="8" xfId="10" quotePrefix="1" applyNumberFormat="1" applyFont="1" applyFill="1" applyBorder="1" applyAlignment="1">
      <alignment horizontal="center"/>
    </xf>
    <xf numFmtId="0" fontId="11" fillId="7" borderId="12" xfId="0" applyFont="1" applyFill="1" applyBorder="1" applyAlignment="1">
      <alignment horizontal="center" vertical="center" wrapText="1"/>
    </xf>
    <xf numFmtId="0" fontId="4" fillId="7" borderId="12" xfId="0" quotePrefix="1" applyFont="1" applyFill="1" applyBorder="1" applyAlignment="1">
      <alignment horizontal="center"/>
    </xf>
    <xf numFmtId="9" fontId="11" fillId="25" borderId="8" xfId="0" applyNumberFormat="1" applyFont="1" applyFill="1" applyBorder="1" applyAlignment="1">
      <alignment horizontal="center" vertical="center" wrapText="1"/>
    </xf>
    <xf numFmtId="0" fontId="11" fillId="25" borderId="7" xfId="0" applyFont="1" applyFill="1" applyBorder="1" applyAlignment="1">
      <alignment horizontal="center" vertical="center" wrapText="1"/>
    </xf>
    <xf numFmtId="9" fontId="11" fillId="25" borderId="12" xfId="0" applyNumberFormat="1" applyFont="1" applyFill="1" applyBorder="1" applyAlignment="1">
      <alignment horizontal="center" vertical="center" wrapText="1"/>
    </xf>
    <xf numFmtId="9" fontId="11" fillId="25" borderId="9" xfId="0" applyNumberFormat="1" applyFont="1" applyFill="1" applyBorder="1" applyAlignment="1">
      <alignment horizontal="center" vertical="center" wrapText="1"/>
    </xf>
    <xf numFmtId="9" fontId="11" fillId="25" borderId="17" xfId="0" applyNumberFormat="1" applyFont="1" applyFill="1" applyBorder="1" applyAlignment="1">
      <alignment horizontal="center" vertical="center" wrapText="1"/>
    </xf>
    <xf numFmtId="3" fontId="4" fillId="16" borderId="0" xfId="0" applyNumberFormat="1" applyFont="1" applyFill="1" applyAlignment="1" applyProtection="1">
      <alignment horizontal="center" vertical="center"/>
      <protection hidden="1"/>
    </xf>
    <xf numFmtId="1" fontId="12" fillId="26" borderId="79" xfId="0" quotePrefix="1" applyNumberFormat="1" applyFont="1" applyFill="1" applyBorder="1" applyAlignment="1">
      <alignment vertical="center" wrapText="1"/>
    </xf>
    <xf numFmtId="1" fontId="11" fillId="26" borderId="35" xfId="0" quotePrefix="1" applyNumberFormat="1" applyFont="1" applyFill="1" applyBorder="1" applyAlignment="1">
      <alignment horizontal="center" vertical="center" wrapText="1"/>
    </xf>
    <xf numFmtId="165" fontId="3" fillId="27" borderId="35" xfId="0" applyNumberFormat="1" applyFont="1" applyFill="1" applyBorder="1" applyAlignment="1" applyProtection="1">
      <alignment horizontal="right" vertical="center" wrapText="1" indent="1"/>
      <protection hidden="1"/>
    </xf>
    <xf numFmtId="165" fontId="3" fillId="26" borderId="35" xfId="0" applyNumberFormat="1" applyFont="1" applyFill="1" applyBorder="1" applyAlignment="1">
      <alignment horizontal="right" vertical="center" indent="1" shrinkToFit="1"/>
    </xf>
    <xf numFmtId="3" fontId="3" fillId="26" borderId="35" xfId="0" quotePrefix="1" applyNumberFormat="1" applyFont="1" applyFill="1" applyBorder="1" applyAlignment="1">
      <alignment horizontal="center" vertical="center" wrapText="1"/>
    </xf>
    <xf numFmtId="4" fontId="3" fillId="28" borderId="35" xfId="0" quotePrefix="1" applyNumberFormat="1" applyFont="1" applyFill="1" applyBorder="1" applyAlignment="1">
      <alignment horizontal="center" vertical="center" wrapText="1"/>
    </xf>
    <xf numFmtId="0" fontId="3" fillId="7" borderId="11" xfId="0" applyFont="1" applyFill="1" applyBorder="1" applyAlignment="1">
      <alignment horizontal="center" vertical="center" wrapText="1"/>
    </xf>
    <xf numFmtId="4" fontId="3" fillId="28" borderId="36" xfId="0" quotePrefix="1" applyNumberFormat="1" applyFont="1" applyFill="1" applyBorder="1" applyAlignment="1">
      <alignment horizontal="center" vertical="center" wrapText="1"/>
    </xf>
    <xf numFmtId="0" fontId="3" fillId="7" borderId="14" xfId="0" applyFont="1" applyFill="1" applyBorder="1" applyAlignment="1">
      <alignment horizontal="center" vertical="center" wrapText="1"/>
    </xf>
    <xf numFmtId="4" fontId="3" fillId="25" borderId="80" xfId="0" quotePrefix="1" applyNumberFormat="1" applyFont="1" applyFill="1" applyBorder="1" applyAlignment="1">
      <alignment horizontal="center" vertical="center" wrapText="1"/>
    </xf>
    <xf numFmtId="4" fontId="3" fillId="25" borderId="6" xfId="0" quotePrefix="1" applyNumberFormat="1" applyFont="1" applyFill="1" applyBorder="1" applyAlignment="1">
      <alignment horizontal="center" vertical="center" wrapText="1"/>
    </xf>
    <xf numFmtId="4" fontId="3" fillId="25" borderId="81" xfId="0" quotePrefix="1" applyNumberFormat="1" applyFont="1" applyFill="1" applyBorder="1" applyAlignment="1">
      <alignment horizontal="center" vertical="center" wrapText="1"/>
    </xf>
    <xf numFmtId="4" fontId="3" fillId="25" borderId="46" xfId="0" quotePrefix="1" applyNumberFormat="1" applyFont="1" applyFill="1" applyBorder="1" applyAlignment="1">
      <alignment horizontal="center" vertical="center" wrapText="1"/>
    </xf>
    <xf numFmtId="1" fontId="5" fillId="4" borderId="16" xfId="0" applyNumberFormat="1" applyFont="1" applyFill="1" applyBorder="1" applyAlignment="1">
      <alignment horizontal="center" vertical="center" wrapText="1"/>
    </xf>
    <xf numFmtId="0" fontId="4" fillId="0" borderId="76" xfId="0" applyFont="1" applyBorder="1" applyAlignment="1">
      <alignment vertical="center" wrapText="1"/>
    </xf>
    <xf numFmtId="0" fontId="4" fillId="20" borderId="76" xfId="0" applyFont="1" applyFill="1" applyBorder="1" applyAlignment="1">
      <alignment vertical="center" wrapText="1"/>
    </xf>
    <xf numFmtId="0" fontId="4" fillId="20" borderId="25" xfId="0" applyFont="1" applyFill="1" applyBorder="1" applyAlignment="1">
      <alignment vertical="center" wrapText="1"/>
    </xf>
    <xf numFmtId="0" fontId="4" fillId="20" borderId="0" xfId="0" applyFont="1" applyFill="1" applyAlignment="1">
      <alignment vertical="center" wrapText="1"/>
    </xf>
    <xf numFmtId="0" fontId="4" fillId="0" borderId="0" xfId="0" applyFont="1" applyAlignment="1">
      <alignment vertical="center" wrapText="1"/>
    </xf>
    <xf numFmtId="1" fontId="5" fillId="4" borderId="18" xfId="0" applyNumberFormat="1" applyFont="1" applyFill="1" applyBorder="1" applyAlignment="1">
      <alignment horizontal="center" vertical="center" wrapText="1"/>
    </xf>
    <xf numFmtId="0" fontId="35" fillId="0" borderId="76" xfId="0" applyFont="1" applyBorder="1" applyAlignment="1">
      <alignment horizontal="left" vertical="center" wrapText="1"/>
    </xf>
    <xf numFmtId="0" fontId="35" fillId="0" borderId="76" xfId="0" applyFont="1" applyBorder="1" applyAlignment="1">
      <alignment vertical="center" wrapText="1"/>
    </xf>
    <xf numFmtId="0" fontId="36" fillId="29" borderId="0" xfId="1" applyFont="1" applyFill="1" applyBorder="1"/>
    <xf numFmtId="0" fontId="16" fillId="29" borderId="0" xfId="0" applyFont="1" applyFill="1"/>
    <xf numFmtId="0" fontId="0" fillId="21" borderId="0" xfId="0" applyFill="1"/>
    <xf numFmtId="0" fontId="6" fillId="22" borderId="2" xfId="0" applyFont="1" applyFill="1" applyBorder="1" applyAlignment="1">
      <alignment horizontal="center" vertical="center"/>
    </xf>
    <xf numFmtId="0" fontId="6" fillId="22" borderId="0" xfId="0" applyFont="1" applyFill="1" applyAlignment="1">
      <alignment horizontal="right" vertical="center" indent="1"/>
    </xf>
    <xf numFmtId="0" fontId="6" fillId="22" borderId="0" xfId="0" applyFont="1" applyFill="1" applyAlignment="1">
      <alignment horizontal="center" vertical="center"/>
    </xf>
    <xf numFmtId="49" fontId="6" fillId="0" borderId="43" xfId="0" applyNumberFormat="1" applyFont="1" applyBorder="1" applyAlignment="1" applyProtection="1">
      <alignment horizontal="left" vertical="center" indent="1" shrinkToFit="1"/>
      <protection locked="0"/>
    </xf>
    <xf numFmtId="49" fontId="6" fillId="23" borderId="43" xfId="0" applyNumberFormat="1" applyFont="1" applyFill="1" applyBorder="1" applyAlignment="1" applyProtection="1">
      <alignment horizontal="left" vertical="center" indent="1"/>
      <protection locked="0"/>
    </xf>
    <xf numFmtId="49" fontId="6" fillId="23" borderId="43" xfId="0" applyNumberFormat="1" applyFont="1" applyFill="1" applyBorder="1" applyAlignment="1">
      <alignment horizontal="center" vertical="center"/>
    </xf>
    <xf numFmtId="49" fontId="6" fillId="0" borderId="43" xfId="0" applyNumberFormat="1" applyFont="1" applyBorder="1" applyAlignment="1">
      <alignment horizontal="left" vertical="center" indent="1" shrinkToFit="1"/>
    </xf>
    <xf numFmtId="0" fontId="6" fillId="21" borderId="0" xfId="0" applyFont="1" applyFill="1" applyAlignment="1">
      <alignment horizontal="right" vertical="center" indent="1"/>
    </xf>
    <xf numFmtId="0" fontId="6" fillId="5" borderId="30" xfId="0" applyFont="1" applyFill="1" applyBorder="1"/>
    <xf numFmtId="0" fontId="6" fillId="5" borderId="31" xfId="0" applyFont="1" applyFill="1" applyBorder="1"/>
    <xf numFmtId="0" fontId="6" fillId="5" borderId="84" xfId="0" applyFont="1" applyFill="1" applyBorder="1"/>
    <xf numFmtId="164" fontId="4" fillId="5" borderId="85" xfId="0" applyNumberFormat="1" applyFont="1" applyFill="1" applyBorder="1" applyAlignment="1">
      <alignment horizontal="center" vertical="center"/>
    </xf>
    <xf numFmtId="9" fontId="3" fillId="5" borderId="86" xfId="0" applyNumberFormat="1" applyFont="1" applyFill="1" applyBorder="1" applyAlignment="1">
      <alignment horizontal="center" vertical="center" wrapText="1"/>
    </xf>
    <xf numFmtId="0" fontId="3" fillId="5" borderId="86" xfId="0" applyFont="1" applyFill="1" applyBorder="1" applyAlignment="1">
      <alignment horizontal="center" vertical="center" wrapText="1"/>
    </xf>
    <xf numFmtId="164" fontId="1" fillId="5" borderId="85" xfId="0" applyNumberFormat="1" applyFont="1" applyFill="1" applyBorder="1" applyAlignment="1">
      <alignment horizontal="left"/>
    </xf>
    <xf numFmtId="3" fontId="1" fillId="5" borderId="48" xfId="0" applyNumberFormat="1" applyFont="1" applyFill="1" applyBorder="1" applyAlignment="1">
      <alignment horizontal="center"/>
    </xf>
    <xf numFmtId="1" fontId="1" fillId="5" borderId="48" xfId="0" applyNumberFormat="1" applyFont="1" applyFill="1" applyBorder="1" applyAlignment="1">
      <alignment horizontal="center"/>
    </xf>
    <xf numFmtId="0" fontId="1" fillId="5" borderId="48" xfId="0" applyFont="1" applyFill="1" applyBorder="1" applyAlignment="1">
      <alignment horizontal="center"/>
    </xf>
    <xf numFmtId="3" fontId="3" fillId="5" borderId="48" xfId="0" quotePrefix="1" applyNumberFormat="1" applyFont="1" applyFill="1" applyBorder="1" applyAlignment="1">
      <alignment horizontal="center"/>
    </xf>
    <xf numFmtId="1" fontId="3" fillId="5" borderId="48" xfId="0" applyNumberFormat="1" applyFont="1" applyFill="1" applyBorder="1" applyAlignment="1">
      <alignment horizontal="center"/>
    </xf>
    <xf numFmtId="9" fontId="3" fillId="5" borderId="48" xfId="0" applyNumberFormat="1" applyFont="1" applyFill="1" applyBorder="1" applyAlignment="1">
      <alignment horizontal="center"/>
    </xf>
    <xf numFmtId="0" fontId="6" fillId="5" borderId="87" xfId="0" applyFont="1" applyFill="1" applyBorder="1"/>
    <xf numFmtId="0" fontId="1" fillId="5" borderId="31" xfId="0" applyFont="1" applyFill="1" applyBorder="1"/>
    <xf numFmtId="0" fontId="1" fillId="5" borderId="32" xfId="0" applyFont="1" applyFill="1" applyBorder="1"/>
    <xf numFmtId="0" fontId="6" fillId="5" borderId="88" xfId="0" applyFont="1" applyFill="1" applyBorder="1"/>
    <xf numFmtId="0" fontId="6" fillId="5" borderId="33" xfId="0" applyFont="1" applyFill="1" applyBorder="1"/>
    <xf numFmtId="0" fontId="6" fillId="5" borderId="51" xfId="0" applyFont="1" applyFill="1" applyBorder="1"/>
    <xf numFmtId="164" fontId="4" fillId="5" borderId="11" xfId="0" applyNumberFormat="1" applyFont="1" applyFill="1" applyBorder="1" applyAlignment="1">
      <alignment horizontal="center" vertical="center"/>
    </xf>
    <xf numFmtId="4" fontId="3" fillId="5" borderId="7" xfId="0" quotePrefix="1" applyNumberFormat="1" applyFont="1" applyFill="1" applyBorder="1" applyAlignment="1">
      <alignment horizontal="center" vertical="center" wrapText="1"/>
    </xf>
    <xf numFmtId="39" fontId="3" fillId="5" borderId="7" xfId="0" quotePrefix="1" applyNumberFormat="1" applyFont="1" applyFill="1" applyBorder="1" applyAlignment="1">
      <alignment horizontal="center" vertical="center" wrapText="1"/>
    </xf>
    <xf numFmtId="166" fontId="3" fillId="5" borderId="7" xfId="0" quotePrefix="1" applyNumberFormat="1" applyFont="1" applyFill="1" applyBorder="1" applyAlignment="1">
      <alignment horizontal="center" vertical="center" wrapText="1"/>
    </xf>
    <xf numFmtId="168" fontId="3" fillId="5" borderId="7" xfId="0" quotePrefix="1" applyNumberFormat="1" applyFont="1" applyFill="1" applyBorder="1" applyAlignment="1">
      <alignment horizontal="center" vertical="center" wrapText="1"/>
    </xf>
    <xf numFmtId="164" fontId="1" fillId="5" borderId="11" xfId="0" applyNumberFormat="1" applyFont="1" applyFill="1" applyBorder="1" applyAlignment="1">
      <alignment horizontal="left"/>
    </xf>
    <xf numFmtId="3" fontId="1" fillId="5" borderId="11" xfId="0" applyNumberFormat="1" applyFont="1" applyFill="1" applyBorder="1" applyAlignment="1">
      <alignment horizontal="center"/>
    </xf>
    <xf numFmtId="3" fontId="2" fillId="5" borderId="11" xfId="0" applyNumberFormat="1" applyFont="1" applyFill="1" applyBorder="1" applyAlignment="1">
      <alignment horizontal="center"/>
    </xf>
    <xf numFmtId="0" fontId="6" fillId="5" borderId="49" xfId="0" applyFont="1" applyFill="1" applyBorder="1"/>
    <xf numFmtId="0" fontId="1" fillId="5" borderId="0" xfId="0" applyFont="1" applyFill="1"/>
    <xf numFmtId="0" fontId="1" fillId="5" borderId="60" xfId="0" applyFont="1" applyFill="1" applyBorder="1"/>
    <xf numFmtId="3" fontId="2" fillId="9" borderId="81" xfId="0" quotePrefix="1" applyNumberFormat="1" applyFont="1" applyFill="1" applyBorder="1" applyAlignment="1">
      <alignment horizontal="center" vertical="center" wrapText="1"/>
    </xf>
    <xf numFmtId="0" fontId="3" fillId="7" borderId="89" xfId="0" applyFont="1" applyFill="1" applyBorder="1" applyAlignment="1">
      <alignment horizontal="center" vertical="center" wrapText="1"/>
    </xf>
    <xf numFmtId="0" fontId="3" fillId="7" borderId="3" xfId="0" applyFont="1" applyFill="1" applyBorder="1" applyAlignment="1">
      <alignment horizontal="center" vertical="center" wrapText="1"/>
    </xf>
    <xf numFmtId="3" fontId="3" fillId="0" borderId="6" xfId="0" quotePrefix="1" applyNumberFormat="1" applyFont="1" applyBorder="1" applyAlignment="1">
      <alignment horizontal="center"/>
    </xf>
    <xf numFmtId="2" fontId="2" fillId="15" borderId="45" xfId="0" applyNumberFormat="1" applyFont="1" applyFill="1" applyBorder="1" applyAlignment="1">
      <alignment horizontal="center"/>
    </xf>
    <xf numFmtId="4" fontId="3" fillId="6" borderId="90" xfId="0" quotePrefix="1" applyNumberFormat="1" applyFont="1" applyFill="1" applyBorder="1" applyAlignment="1">
      <alignment horizontal="center" vertical="center" wrapText="1"/>
    </xf>
    <xf numFmtId="39" fontId="3" fillId="6" borderId="53" xfId="0" applyNumberFormat="1" applyFont="1" applyFill="1" applyBorder="1" applyAlignment="1">
      <alignment horizontal="center" vertical="center" wrapText="1"/>
    </xf>
    <xf numFmtId="4" fontId="3" fillId="6" borderId="52" xfId="0" quotePrefix="1" applyNumberFormat="1" applyFont="1" applyFill="1" applyBorder="1" applyAlignment="1">
      <alignment horizontal="center" vertical="center" wrapText="1"/>
    </xf>
    <xf numFmtId="4" fontId="3" fillId="6" borderId="45" xfId="0" quotePrefix="1" applyNumberFormat="1" applyFont="1" applyFill="1" applyBorder="1" applyAlignment="1">
      <alignment horizontal="center" vertical="center" wrapText="1"/>
    </xf>
    <xf numFmtId="166" fontId="3" fillId="6" borderId="90" xfId="0" quotePrefix="1" applyNumberFormat="1" applyFont="1" applyFill="1" applyBorder="1" applyAlignment="1">
      <alignment horizontal="center" vertical="center" wrapText="1"/>
    </xf>
    <xf numFmtId="168" fontId="3" fillId="6" borderId="53" xfId="0" applyNumberFormat="1" applyFont="1" applyFill="1" applyBorder="1" applyAlignment="1">
      <alignment horizontal="center" vertical="center" wrapText="1"/>
    </xf>
    <xf numFmtId="166" fontId="3" fillId="6" borderId="45" xfId="0" quotePrefix="1" applyNumberFormat="1" applyFont="1" applyFill="1" applyBorder="1" applyAlignment="1">
      <alignment horizontal="center" vertical="center" wrapText="1"/>
    </xf>
    <xf numFmtId="3" fontId="2" fillId="9" borderId="1" xfId="0" quotePrefix="1" applyNumberFormat="1" applyFont="1" applyFill="1" applyBorder="1" applyAlignment="1">
      <alignment horizontal="center" vertical="center" wrapText="1"/>
    </xf>
    <xf numFmtId="0" fontId="3" fillId="7" borderId="66" xfId="0" applyFont="1" applyFill="1" applyBorder="1" applyAlignment="1">
      <alignment horizontal="center" vertical="center" wrapText="1"/>
    </xf>
    <xf numFmtId="0" fontId="3" fillId="7" borderId="44" xfId="0" applyFont="1" applyFill="1" applyBorder="1" applyAlignment="1">
      <alignment horizontal="center" vertical="center" wrapText="1"/>
    </xf>
    <xf numFmtId="0" fontId="3" fillId="8" borderId="38" xfId="0" quotePrefix="1" applyFont="1" applyFill="1" applyBorder="1" applyAlignment="1">
      <alignment horizontal="center" vertical="center" wrapText="1"/>
    </xf>
    <xf numFmtId="0" fontId="3" fillId="8" borderId="35" xfId="0" quotePrefix="1" applyFont="1" applyFill="1" applyBorder="1" applyAlignment="1">
      <alignment horizontal="center" wrapText="1"/>
    </xf>
    <xf numFmtId="0" fontId="3" fillId="8" borderId="36" xfId="0" quotePrefix="1" applyFont="1" applyFill="1" applyBorder="1" applyAlignment="1">
      <alignment horizontal="center" vertical="center" wrapText="1"/>
    </xf>
    <xf numFmtId="0" fontId="3" fillId="8" borderId="34" xfId="0" quotePrefix="1" applyFont="1" applyFill="1" applyBorder="1" applyAlignment="1">
      <alignment horizontal="center" vertical="center" wrapText="1"/>
    </xf>
    <xf numFmtId="0" fontId="3" fillId="8" borderId="37" xfId="0" quotePrefix="1" applyFont="1" applyFill="1" applyBorder="1" applyAlignment="1">
      <alignment horizontal="center" vertical="center" wrapText="1"/>
    </xf>
    <xf numFmtId="3" fontId="0" fillId="0" borderId="91" xfId="0" applyNumberFormat="1" applyBorder="1" applyAlignment="1">
      <alignment horizontal="center" vertical="center" wrapText="1"/>
    </xf>
    <xf numFmtId="2" fontId="0" fillId="0" borderId="85" xfId="0" applyNumberFormat="1" applyBorder="1" applyAlignment="1">
      <alignment horizontal="center" vertical="center" wrapText="1"/>
    </xf>
    <xf numFmtId="0" fontId="0" fillId="0" borderId="87" xfId="0" applyBorder="1" applyAlignment="1">
      <alignment horizontal="center" vertical="center" wrapText="1"/>
    </xf>
    <xf numFmtId="164" fontId="0" fillId="0" borderId="85" xfId="0" applyNumberFormat="1" applyBorder="1" applyAlignment="1">
      <alignment horizontal="center" vertical="center" wrapText="1"/>
    </xf>
    <xf numFmtId="0" fontId="0" fillId="0" borderId="92" xfId="0" applyBorder="1" applyAlignment="1">
      <alignment horizontal="center" vertical="center" wrapText="1"/>
    </xf>
    <xf numFmtId="164" fontId="0" fillId="0" borderId="87" xfId="0" applyNumberFormat="1" applyBorder="1" applyAlignment="1">
      <alignment horizontal="center" vertical="center" wrapText="1"/>
    </xf>
    <xf numFmtId="164" fontId="0" fillId="17" borderId="65" xfId="0" applyNumberFormat="1" applyFill="1" applyBorder="1" applyAlignment="1">
      <alignment horizontal="center" vertical="center" wrapText="1"/>
    </xf>
    <xf numFmtId="164" fontId="0" fillId="0" borderId="84" xfId="0" applyNumberFormat="1" applyBorder="1" applyAlignment="1">
      <alignment horizontal="center" vertical="center" wrapText="1"/>
    </xf>
    <xf numFmtId="0" fontId="0" fillId="15" borderId="93" xfId="0" applyFill="1" applyBorder="1" applyAlignment="1">
      <alignment horizontal="center" vertical="center" wrapText="1"/>
    </xf>
    <xf numFmtId="0" fontId="3" fillId="8" borderId="36" xfId="0" applyFont="1" applyFill="1" applyBorder="1" applyAlignment="1">
      <alignment horizontal="center" vertical="center" wrapText="1"/>
    </xf>
    <xf numFmtId="0" fontId="3" fillId="7" borderId="10" xfId="0" quotePrefix="1"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39" xfId="0" applyFont="1" applyFill="1" applyBorder="1" applyAlignment="1">
      <alignment horizontal="center" vertical="center" wrapText="1"/>
    </xf>
    <xf numFmtId="165" fontId="3" fillId="6" borderId="53" xfId="0" applyNumberFormat="1" applyFont="1" applyFill="1" applyBorder="1" applyAlignment="1">
      <alignment horizontal="center" vertical="center" wrapText="1"/>
    </xf>
    <xf numFmtId="4" fontId="3" fillId="15" borderId="53" xfId="0" quotePrefix="1" applyNumberFormat="1" applyFont="1" applyFill="1" applyBorder="1" applyAlignment="1">
      <alignment horizontal="center" vertical="center" wrapText="1"/>
    </xf>
    <xf numFmtId="4" fontId="3" fillId="6" borderId="53" xfId="0" applyNumberFormat="1" applyFont="1" applyFill="1" applyBorder="1" applyAlignment="1">
      <alignment horizontal="center" vertical="center" wrapText="1"/>
    </xf>
    <xf numFmtId="10" fontId="3" fillId="6" borderId="53" xfId="0" quotePrefix="1" applyNumberFormat="1" applyFont="1" applyFill="1" applyBorder="1" applyAlignment="1">
      <alignment horizontal="center" vertical="center" wrapText="1"/>
    </xf>
    <xf numFmtId="4" fontId="3" fillId="12" borderId="48" xfId="0" quotePrefix="1" applyNumberFormat="1" applyFont="1" applyFill="1" applyBorder="1" applyAlignment="1">
      <alignment horizontal="center" vertical="center" wrapText="1"/>
    </xf>
    <xf numFmtId="4" fontId="3" fillId="12" borderId="94" xfId="0" quotePrefix="1" applyNumberFormat="1" applyFont="1" applyFill="1" applyBorder="1" applyAlignment="1">
      <alignment horizontal="center" vertical="center" wrapText="1"/>
    </xf>
    <xf numFmtId="0" fontId="3" fillId="22" borderId="0" xfId="0" applyFont="1" applyFill="1" applyAlignment="1">
      <alignment horizontal="left" vertical="center"/>
    </xf>
    <xf numFmtId="0" fontId="15" fillId="30" borderId="0" xfId="0" applyFont="1" applyFill="1" applyAlignment="1">
      <alignment vertical="center" wrapText="1"/>
    </xf>
    <xf numFmtId="0" fontId="4" fillId="30" borderId="0" xfId="0" applyFont="1" applyFill="1"/>
    <xf numFmtId="0" fontId="37" fillId="30" borderId="0" xfId="1" applyFont="1" applyFill="1"/>
    <xf numFmtId="0" fontId="15" fillId="0" borderId="0" xfId="0" applyFont="1" applyAlignment="1">
      <alignment vertical="center" wrapText="1"/>
    </xf>
    <xf numFmtId="0" fontId="37" fillId="0" borderId="0" xfId="1" applyFont="1" applyFill="1"/>
    <xf numFmtId="0" fontId="10" fillId="21" borderId="124" xfId="0" applyFont="1" applyFill="1" applyBorder="1" applyAlignment="1">
      <alignment horizontal="left" vertical="center"/>
    </xf>
    <xf numFmtId="0" fontId="6" fillId="21" borderId="124" xfId="0" applyFont="1" applyFill="1" applyBorder="1" applyAlignment="1">
      <alignment horizontal="right" vertical="center" indent="1"/>
    </xf>
    <xf numFmtId="0" fontId="6" fillId="22" borderId="124" xfId="0" applyFont="1" applyFill="1" applyBorder="1" applyAlignment="1">
      <alignment horizontal="right" vertical="center" indent="1"/>
    </xf>
    <xf numFmtId="0" fontId="3" fillId="21" borderId="0" xfId="0" applyFont="1" applyFill="1" applyAlignment="1">
      <alignment vertical="top"/>
    </xf>
    <xf numFmtId="0" fontId="10" fillId="21" borderId="0" xfId="0" quotePrefix="1" applyFont="1" applyFill="1" applyAlignment="1">
      <alignment vertical="top"/>
    </xf>
    <xf numFmtId="1" fontId="3" fillId="22" borderId="0" xfId="0" applyNumberFormat="1" applyFont="1" applyFill="1" applyAlignment="1">
      <alignment vertical="top"/>
    </xf>
    <xf numFmtId="1" fontId="6" fillId="22" borderId="0" xfId="0" applyNumberFormat="1" applyFont="1" applyFill="1" applyAlignment="1">
      <alignment vertical="top"/>
    </xf>
    <xf numFmtId="1" fontId="3" fillId="22" borderId="0" xfId="0" quotePrefix="1" applyNumberFormat="1" applyFont="1" applyFill="1" applyAlignment="1">
      <alignment horizontal="left" vertical="top"/>
    </xf>
    <xf numFmtId="0" fontId="38" fillId="0" borderId="50" xfId="1" applyNumberFormat="1" applyFont="1" applyFill="1" applyBorder="1" applyAlignment="1" applyProtection="1">
      <alignment vertical="center"/>
      <protection locked="0"/>
    </xf>
    <xf numFmtId="0" fontId="6" fillId="22" borderId="0" xfId="0" applyFont="1" applyFill="1" applyAlignment="1">
      <alignment horizontal="right" vertical="center"/>
    </xf>
    <xf numFmtId="1" fontId="3" fillId="0" borderId="43" xfId="0" applyNumberFormat="1" applyFont="1" applyBorder="1" applyAlignment="1">
      <alignment horizontal="left" vertical="center" indent="1" shrinkToFit="1"/>
    </xf>
    <xf numFmtId="49" fontId="3" fillId="23" borderId="43" xfId="0" applyNumberFormat="1" applyFont="1" applyFill="1" applyBorder="1" applyAlignment="1">
      <alignment horizontal="left" vertical="center" indent="1"/>
    </xf>
    <xf numFmtId="0" fontId="3" fillId="23" borderId="43" xfId="0" applyFont="1" applyFill="1" applyBorder="1" applyAlignment="1">
      <alignment horizontal="left" vertical="center" indent="1"/>
    </xf>
    <xf numFmtId="3" fontId="0" fillId="0" borderId="50" xfId="0" applyNumberFormat="1" applyBorder="1"/>
    <xf numFmtId="43" fontId="0" fillId="0" borderId="50" xfId="0" applyNumberFormat="1" applyBorder="1"/>
    <xf numFmtId="164" fontId="0" fillId="0" borderId="50" xfId="0" applyNumberFormat="1" applyBorder="1"/>
    <xf numFmtId="38" fontId="0" fillId="2" borderId="50" xfId="0" applyNumberFormat="1" applyFill="1" applyBorder="1"/>
    <xf numFmtId="3" fontId="0" fillId="2" borderId="50" xfId="0" applyNumberFormat="1" applyFill="1" applyBorder="1"/>
    <xf numFmtId="0" fontId="0" fillId="0" borderId="50" xfId="0" applyBorder="1"/>
    <xf numFmtId="0" fontId="0" fillId="15" borderId="50" xfId="0" applyFill="1" applyBorder="1"/>
    <xf numFmtId="1" fontId="11" fillId="6" borderId="53" xfId="0" quotePrefix="1" applyNumberFormat="1" applyFont="1" applyFill="1" applyBorder="1" applyAlignment="1">
      <alignment horizontal="right" vertical="center" wrapText="1"/>
    </xf>
    <xf numFmtId="49" fontId="4" fillId="4" borderId="11" xfId="0" applyNumberFormat="1" applyFont="1" applyFill="1" applyBorder="1" applyAlignment="1" applyProtection="1">
      <alignment horizontal="left"/>
      <protection locked="0"/>
    </xf>
    <xf numFmtId="0" fontId="3" fillId="23" borderId="95" xfId="0" applyFont="1" applyFill="1" applyBorder="1" applyAlignment="1">
      <alignment vertical="center"/>
    </xf>
    <xf numFmtId="5" fontId="4" fillId="10" borderId="11" xfId="0" applyNumberFormat="1" applyFont="1" applyFill="1" applyBorder="1" applyAlignment="1" applyProtection="1">
      <alignment horizontal="right"/>
      <protection hidden="1"/>
    </xf>
    <xf numFmtId="5" fontId="4" fillId="4" borderId="11" xfId="0" applyNumberFormat="1" applyFont="1" applyFill="1" applyBorder="1" applyAlignment="1" applyProtection="1">
      <alignment horizontal="right"/>
      <protection locked="0"/>
    </xf>
    <xf numFmtId="0" fontId="4" fillId="7" borderId="14" xfId="0" quotePrefix="1" applyFont="1" applyFill="1" applyBorder="1" applyAlignment="1">
      <alignment horizontal="center"/>
    </xf>
    <xf numFmtId="44" fontId="4" fillId="8" borderId="51" xfId="10" quotePrefix="1" applyNumberFormat="1" applyFont="1" applyFill="1" applyBorder="1" applyAlignment="1">
      <alignment horizontal="center"/>
    </xf>
    <xf numFmtId="167" fontId="4" fillId="8" borderId="64" xfId="0" quotePrefix="1" applyNumberFormat="1" applyFont="1" applyFill="1" applyBorder="1" applyAlignment="1">
      <alignment horizontal="center"/>
    </xf>
    <xf numFmtId="1" fontId="3" fillId="5" borderId="96" xfId="0" applyNumberFormat="1" applyFont="1" applyFill="1" applyBorder="1" applyAlignment="1">
      <alignment horizontal="center" vertical="center" wrapText="1"/>
    </xf>
    <xf numFmtId="1" fontId="11" fillId="5" borderId="97" xfId="0" quotePrefix="1" applyNumberFormat="1" applyFont="1" applyFill="1" applyBorder="1" applyAlignment="1">
      <alignment horizontal="center" vertical="center" wrapText="1"/>
    </xf>
    <xf numFmtId="1" fontId="3" fillId="5" borderId="97" xfId="0" applyNumberFormat="1" applyFont="1" applyFill="1" applyBorder="1" applyAlignment="1">
      <alignment horizontal="center" vertical="center" wrapText="1"/>
    </xf>
    <xf numFmtId="165" fontId="3" fillId="18" borderId="53" xfId="0" applyNumberFormat="1" applyFont="1" applyFill="1" applyBorder="1" applyAlignment="1" applyProtection="1">
      <alignment horizontal="right" vertical="center" wrapText="1" indent="1"/>
      <protection hidden="1"/>
    </xf>
    <xf numFmtId="165" fontId="3" fillId="6" borderId="53" xfId="0" applyNumberFormat="1" applyFont="1" applyFill="1" applyBorder="1" applyAlignment="1">
      <alignment horizontal="right" vertical="center" indent="1" shrinkToFit="1"/>
    </xf>
    <xf numFmtId="3" fontId="3" fillId="6" borderId="53" xfId="0" quotePrefix="1" applyNumberFormat="1" applyFont="1" applyFill="1" applyBorder="1" applyAlignment="1">
      <alignment horizontal="center" vertical="center" wrapText="1"/>
    </xf>
    <xf numFmtId="4" fontId="3" fillId="9" borderId="97" xfId="0" quotePrefix="1" applyNumberFormat="1" applyFont="1" applyFill="1" applyBorder="1" applyAlignment="1">
      <alignment horizontal="center" vertical="center" wrapText="1"/>
    </xf>
    <xf numFmtId="4" fontId="3" fillId="6" borderId="98" xfId="0" quotePrefix="1" applyNumberFormat="1" applyFont="1" applyFill="1" applyBorder="1" applyAlignment="1">
      <alignment horizontal="center" vertical="center" wrapText="1"/>
    </xf>
    <xf numFmtId="4" fontId="3" fillId="9" borderId="52" xfId="0" quotePrefix="1" applyNumberFormat="1" applyFont="1" applyFill="1" applyBorder="1" applyAlignment="1">
      <alignment horizontal="center" vertical="center" wrapText="1"/>
    </xf>
    <xf numFmtId="4" fontId="3" fillId="9" borderId="98" xfId="0" quotePrefix="1" applyNumberFormat="1" applyFont="1" applyFill="1" applyBorder="1" applyAlignment="1">
      <alignment horizontal="center" vertical="center" wrapText="1"/>
    </xf>
    <xf numFmtId="4" fontId="3" fillId="9" borderId="90" xfId="0" quotePrefix="1" applyNumberFormat="1" applyFont="1" applyFill="1" applyBorder="1" applyAlignment="1">
      <alignment horizontal="center" vertical="center" wrapText="1"/>
    </xf>
    <xf numFmtId="4" fontId="3" fillId="9" borderId="99" xfId="0" quotePrefix="1" applyNumberFormat="1" applyFont="1" applyFill="1" applyBorder="1" applyAlignment="1">
      <alignment horizontal="center" vertical="center" wrapText="1"/>
    </xf>
    <xf numFmtId="0" fontId="37" fillId="0" borderId="43" xfId="1" applyNumberFormat="1" applyFont="1" applyFill="1" applyBorder="1" applyAlignment="1" applyProtection="1">
      <alignment vertical="center"/>
    </xf>
    <xf numFmtId="0" fontId="4" fillId="20" borderId="28" xfId="0" applyFont="1" applyFill="1" applyBorder="1" applyAlignment="1">
      <alignment vertical="center" wrapText="1"/>
    </xf>
    <xf numFmtId="3" fontId="5" fillId="4" borderId="60" xfId="0" applyNumberFormat="1" applyFont="1" applyFill="1" applyBorder="1" applyAlignment="1" applyProtection="1">
      <alignment vertical="center" wrapText="1"/>
      <protection locked="0"/>
    </xf>
    <xf numFmtId="0" fontId="4" fillId="29" borderId="25" xfId="0" applyFont="1" applyFill="1" applyBorder="1" applyAlignment="1">
      <alignment vertical="center" wrapText="1"/>
    </xf>
    <xf numFmtId="0" fontId="4" fillId="0" borderId="25" xfId="0" applyFont="1" applyBorder="1" applyAlignment="1">
      <alignment vertical="center" wrapText="1"/>
    </xf>
    <xf numFmtId="0" fontId="4" fillId="4" borderId="11" xfId="0" applyFont="1" applyFill="1" applyBorder="1" applyAlignment="1" applyProtection="1">
      <alignment horizontal="center" vertical="center"/>
      <protection locked="0"/>
    </xf>
    <xf numFmtId="0" fontId="4" fillId="4" borderId="21" xfId="0" applyFont="1" applyFill="1" applyBorder="1" applyAlignment="1" applyProtection="1">
      <alignment horizontal="center" vertical="center"/>
      <protection locked="0"/>
    </xf>
    <xf numFmtId="165" fontId="4" fillId="4" borderId="11" xfId="0" applyNumberFormat="1" applyFont="1" applyFill="1" applyBorder="1" applyAlignment="1" applyProtection="1">
      <alignment vertical="center"/>
      <protection locked="0"/>
    </xf>
    <xf numFmtId="165" fontId="4" fillId="4" borderId="21" xfId="0" applyNumberFormat="1" applyFont="1" applyFill="1" applyBorder="1" applyAlignment="1" applyProtection="1">
      <alignment vertical="center"/>
      <protection locked="0"/>
    </xf>
    <xf numFmtId="3" fontId="4" fillId="4" borderId="5" xfId="0" applyNumberFormat="1" applyFont="1" applyFill="1" applyBorder="1" applyAlignment="1" applyProtection="1">
      <alignment horizontal="center" vertical="center"/>
      <protection locked="0"/>
    </xf>
    <xf numFmtId="3" fontId="4" fillId="4" borderId="70" xfId="0" applyNumberFormat="1" applyFont="1" applyFill="1" applyBorder="1" applyAlignment="1" applyProtection="1">
      <alignment horizontal="center" vertical="center"/>
      <protection locked="0"/>
    </xf>
    <xf numFmtId="4" fontId="4" fillId="4" borderId="11" xfId="0" applyNumberFormat="1" applyFont="1" applyFill="1" applyBorder="1" applyAlignment="1" applyProtection="1">
      <alignment horizontal="center"/>
      <protection locked="0"/>
    </xf>
    <xf numFmtId="4" fontId="4" fillId="4" borderId="7" xfId="0" applyNumberFormat="1" applyFont="1" applyFill="1" applyBorder="1" applyAlignment="1" applyProtection="1">
      <alignment horizontal="center"/>
      <protection locked="0"/>
    </xf>
    <xf numFmtId="4" fontId="4" fillId="4" borderId="12" xfId="0" applyNumberFormat="1" applyFont="1" applyFill="1" applyBorder="1" applyAlignment="1" applyProtection="1">
      <alignment horizontal="center"/>
      <protection locked="0"/>
    </xf>
    <xf numFmtId="4" fontId="8" fillId="4" borderId="12" xfId="0" applyNumberFormat="1" applyFont="1" applyFill="1" applyBorder="1" applyAlignment="1" applyProtection="1">
      <alignment horizontal="center"/>
      <protection locked="0"/>
    </xf>
    <xf numFmtId="4" fontId="8" fillId="4" borderId="22" xfId="0" applyNumberFormat="1" applyFont="1" applyFill="1" applyBorder="1" applyAlignment="1" applyProtection="1">
      <alignment horizontal="center"/>
      <protection locked="0"/>
    </xf>
    <xf numFmtId="2" fontId="4" fillId="4" borderId="11" xfId="0" applyNumberFormat="1" applyFont="1" applyFill="1" applyBorder="1" applyAlignment="1" applyProtection="1">
      <alignment horizontal="center"/>
      <protection locked="0"/>
    </xf>
    <xf numFmtId="2" fontId="4" fillId="4" borderId="7" xfId="0" applyNumberFormat="1" applyFont="1" applyFill="1" applyBorder="1" applyAlignment="1" applyProtection="1">
      <alignment horizontal="center"/>
      <protection locked="0"/>
    </xf>
    <xf numFmtId="2" fontId="4" fillId="4" borderId="12" xfId="0" applyNumberFormat="1" applyFont="1" applyFill="1" applyBorder="1" applyAlignment="1" applyProtection="1">
      <alignment horizontal="center"/>
      <protection locked="0"/>
    </xf>
    <xf numFmtId="2" fontId="8" fillId="4" borderId="12" xfId="0" applyNumberFormat="1" applyFont="1" applyFill="1" applyBorder="1" applyAlignment="1" applyProtection="1">
      <alignment horizontal="center"/>
      <protection locked="0"/>
    </xf>
    <xf numFmtId="2" fontId="8" fillId="4" borderId="22" xfId="0" applyNumberFormat="1" applyFont="1" applyFill="1" applyBorder="1" applyAlignment="1" applyProtection="1">
      <alignment horizontal="center"/>
      <protection locked="0"/>
    </xf>
    <xf numFmtId="0" fontId="4" fillId="30" borderId="0" xfId="0" applyFont="1" applyFill="1" applyAlignment="1">
      <alignment vertical="top"/>
    </xf>
    <xf numFmtId="0" fontId="4" fillId="0" borderId="0" xfId="0" applyFont="1" applyAlignment="1">
      <alignment vertical="top"/>
    </xf>
    <xf numFmtId="0" fontId="16" fillId="29" borderId="0" xfId="0" applyFont="1" applyFill="1" applyAlignment="1">
      <alignment vertical="center"/>
    </xf>
    <xf numFmtId="0" fontId="4" fillId="30" borderId="0" xfId="0" applyFont="1" applyFill="1" applyAlignment="1">
      <alignment vertical="center"/>
    </xf>
    <xf numFmtId="0" fontId="11" fillId="29" borderId="0" xfId="0" applyFont="1" applyFill="1" applyAlignment="1">
      <alignment vertical="center"/>
    </xf>
    <xf numFmtId="0" fontId="30" fillId="29" borderId="0" xfId="0" applyFont="1" applyFill="1" applyAlignment="1">
      <alignment horizontal="left" vertical="top"/>
    </xf>
    <xf numFmtId="1" fontId="6" fillId="22" borderId="1" xfId="0" quotePrefix="1" applyNumberFormat="1" applyFont="1" applyFill="1" applyBorder="1" applyAlignment="1">
      <alignment horizontal="right" vertical="center" indent="1"/>
    </xf>
    <xf numFmtId="0" fontId="29" fillId="0" borderId="76" xfId="0" applyFont="1" applyBorder="1" applyAlignment="1">
      <alignment vertical="center" wrapText="1"/>
    </xf>
    <xf numFmtId="0" fontId="29" fillId="0" borderId="25" xfId="0" applyFont="1" applyBorder="1" applyAlignment="1">
      <alignment vertical="center" wrapText="1"/>
    </xf>
    <xf numFmtId="0" fontId="29" fillId="0" borderId="0" xfId="0" applyFont="1" applyAlignment="1">
      <alignment vertical="center" wrapText="1"/>
    </xf>
    <xf numFmtId="49" fontId="5" fillId="4" borderId="11" xfId="0" applyNumberFormat="1" applyFont="1" applyFill="1" applyBorder="1" applyAlignment="1" applyProtection="1">
      <alignment horizontal="center" vertical="center" wrapText="1"/>
      <protection locked="0"/>
    </xf>
    <xf numFmtId="1" fontId="5" fillId="4" borderId="11" xfId="0" applyNumberFormat="1" applyFont="1" applyFill="1" applyBorder="1" applyAlignment="1" applyProtection="1">
      <alignment horizontal="left" vertical="center" wrapText="1"/>
      <protection locked="0"/>
    </xf>
    <xf numFmtId="1" fontId="5" fillId="4" borderId="11" xfId="0" applyNumberFormat="1" applyFont="1" applyFill="1" applyBorder="1" applyAlignment="1" applyProtection="1">
      <alignment horizontal="center" vertical="center" wrapText="1"/>
      <protection locked="0"/>
    </xf>
    <xf numFmtId="3" fontId="5" fillId="4" borderId="11" xfId="0" applyNumberFormat="1" applyFont="1" applyFill="1" applyBorder="1" applyAlignment="1" applyProtection="1">
      <alignment horizontal="center" vertical="center" wrapText="1"/>
      <protection locked="0"/>
    </xf>
    <xf numFmtId="4" fontId="5" fillId="4" borderId="5" xfId="0" applyNumberFormat="1" applyFont="1" applyFill="1" applyBorder="1" applyAlignment="1" applyProtection="1">
      <alignment horizontal="center" vertical="center" wrapText="1"/>
      <protection locked="0"/>
    </xf>
    <xf numFmtId="3" fontId="5" fillId="4" borderId="64" xfId="0" applyNumberFormat="1" applyFont="1" applyFill="1" applyBorder="1" applyAlignment="1" applyProtection="1">
      <alignment horizontal="left" vertical="center" wrapText="1"/>
      <protection locked="0"/>
    </xf>
    <xf numFmtId="49" fontId="5" fillId="4" borderId="7" xfId="0" applyNumberFormat="1" applyFont="1" applyFill="1" applyBorder="1" applyAlignment="1" applyProtection="1">
      <alignment horizontal="center" vertical="center" wrapText="1"/>
      <protection locked="0"/>
    </xf>
    <xf numFmtId="1" fontId="5" fillId="4" borderId="7" xfId="0" applyNumberFormat="1" applyFont="1" applyFill="1" applyBorder="1" applyAlignment="1" applyProtection="1">
      <alignment horizontal="left" vertical="center" wrapText="1"/>
      <protection locked="0"/>
    </xf>
    <xf numFmtId="1" fontId="5" fillId="4" borderId="7" xfId="0" applyNumberFormat="1" applyFont="1" applyFill="1" applyBorder="1" applyAlignment="1" applyProtection="1">
      <alignment horizontal="center" vertical="center" wrapText="1"/>
      <protection locked="0"/>
    </xf>
    <xf numFmtId="3" fontId="5" fillId="4" borderId="7" xfId="0" applyNumberFormat="1" applyFont="1" applyFill="1" applyBorder="1" applyAlignment="1" applyProtection="1">
      <alignment horizontal="center" vertical="center" wrapText="1"/>
      <protection locked="0"/>
    </xf>
    <xf numFmtId="4" fontId="5" fillId="4" borderId="82" xfId="0" applyNumberFormat="1" applyFont="1" applyFill="1" applyBorder="1" applyAlignment="1" applyProtection="1">
      <alignment horizontal="center" vertical="center" wrapText="1"/>
      <protection locked="0"/>
    </xf>
    <xf numFmtId="3" fontId="5" fillId="4" borderId="17" xfId="0" applyNumberFormat="1" applyFont="1" applyFill="1" applyBorder="1" applyAlignment="1" applyProtection="1">
      <alignment horizontal="left" vertical="center" wrapText="1"/>
      <protection locked="0"/>
    </xf>
    <xf numFmtId="4" fontId="5" fillId="4" borderId="7" xfId="0" applyNumberFormat="1" applyFont="1" applyFill="1" applyBorder="1" applyAlignment="1" applyProtection="1">
      <alignment horizontal="left" vertical="center" wrapText="1"/>
      <protection locked="0"/>
    </xf>
    <xf numFmtId="4" fontId="5" fillId="4" borderId="7" xfId="0" applyNumberFormat="1" applyFont="1" applyFill="1" applyBorder="1" applyAlignment="1" applyProtection="1">
      <alignment horizontal="center" vertical="center" wrapText="1"/>
      <protection locked="0"/>
    </xf>
    <xf numFmtId="4" fontId="5" fillId="4" borderId="17" xfId="0" applyNumberFormat="1" applyFont="1" applyFill="1" applyBorder="1" applyAlignment="1" applyProtection="1">
      <alignment horizontal="left" vertical="center" wrapText="1"/>
      <protection locked="0"/>
    </xf>
    <xf numFmtId="49" fontId="5" fillId="4" borderId="7" xfId="0" applyNumberFormat="1" applyFont="1" applyFill="1" applyBorder="1" applyAlignment="1" applyProtection="1">
      <alignment horizontal="center" vertical="center"/>
      <protection locked="0"/>
    </xf>
    <xf numFmtId="4" fontId="5" fillId="4" borderId="7" xfId="0" applyNumberFormat="1" applyFont="1" applyFill="1" applyBorder="1" applyAlignment="1" applyProtection="1">
      <alignment horizontal="left" vertical="center"/>
      <protection locked="0"/>
    </xf>
    <xf numFmtId="4" fontId="5" fillId="4" borderId="7" xfId="0" applyNumberFormat="1" applyFont="1" applyFill="1" applyBorder="1" applyAlignment="1" applyProtection="1">
      <alignment horizontal="center" vertical="center"/>
      <protection locked="0"/>
    </xf>
    <xf numFmtId="3" fontId="5" fillId="4" borderId="7" xfId="0" applyNumberFormat="1" applyFont="1" applyFill="1" applyBorder="1" applyAlignment="1" applyProtection="1">
      <alignment horizontal="center" vertical="center"/>
      <protection locked="0"/>
    </xf>
    <xf numFmtId="4" fontId="5" fillId="4" borderId="82" xfId="0" applyNumberFormat="1" applyFont="1" applyFill="1" applyBorder="1" applyAlignment="1" applyProtection="1">
      <alignment horizontal="center" vertical="center"/>
      <protection locked="0"/>
    </xf>
    <xf numFmtId="49" fontId="5" fillId="4" borderId="20" xfId="0" applyNumberFormat="1" applyFont="1" applyFill="1" applyBorder="1" applyAlignment="1" applyProtection="1">
      <alignment horizontal="center" vertical="center"/>
      <protection locked="0"/>
    </xf>
    <xf numFmtId="4" fontId="5" fillId="4" borderId="20" xfId="0" applyNumberFormat="1" applyFont="1" applyFill="1" applyBorder="1" applyAlignment="1" applyProtection="1">
      <alignment horizontal="left" vertical="center"/>
      <protection locked="0"/>
    </xf>
    <xf numFmtId="4" fontId="5" fillId="4" borderId="20" xfId="0" applyNumberFormat="1" applyFont="1" applyFill="1" applyBorder="1" applyAlignment="1" applyProtection="1">
      <alignment horizontal="center" vertical="center"/>
      <protection locked="0"/>
    </xf>
    <xf numFmtId="3" fontId="5" fillId="4" borderId="20" xfId="0" applyNumberFormat="1" applyFont="1" applyFill="1" applyBorder="1" applyAlignment="1" applyProtection="1">
      <alignment horizontal="center" vertical="center"/>
      <protection locked="0"/>
    </xf>
    <xf numFmtId="4" fontId="5" fillId="4" borderId="83" xfId="0" applyNumberFormat="1" applyFont="1" applyFill="1" applyBorder="1" applyAlignment="1" applyProtection="1">
      <alignment horizontal="center" vertical="center"/>
      <protection locked="0"/>
    </xf>
    <xf numFmtId="4" fontId="5" fillId="4" borderId="24" xfId="0" applyNumberFormat="1" applyFont="1" applyFill="1" applyBorder="1" applyAlignment="1" applyProtection="1">
      <alignment horizontal="left" vertical="center" wrapText="1"/>
      <protection locked="0"/>
    </xf>
    <xf numFmtId="0" fontId="5" fillId="0" borderId="75" xfId="0" applyFont="1" applyBorder="1"/>
    <xf numFmtId="1" fontId="5" fillId="0" borderId="33" xfId="0" applyNumberFormat="1" applyFont="1" applyBorder="1" applyAlignment="1">
      <alignment horizontal="center"/>
    </xf>
    <xf numFmtId="0" fontId="5" fillId="0" borderId="33" xfId="0" applyFont="1" applyBorder="1"/>
    <xf numFmtId="0" fontId="5" fillId="0" borderId="33" xfId="0" applyFont="1" applyBorder="1" applyAlignment="1">
      <alignment horizontal="center"/>
    </xf>
    <xf numFmtId="3" fontId="5" fillId="0" borderId="33" xfId="0" applyNumberFormat="1" applyFont="1" applyBorder="1" applyAlignment="1">
      <alignment horizontal="left"/>
    </xf>
    <xf numFmtId="38" fontId="5" fillId="0" borderId="33" xfId="0" applyNumberFormat="1" applyFont="1" applyBorder="1" applyAlignment="1">
      <alignment horizontal="left" wrapText="1"/>
    </xf>
    <xf numFmtId="0" fontId="5" fillId="0" borderId="3" xfId="0" applyFont="1" applyBorder="1"/>
    <xf numFmtId="1" fontId="5" fillId="0" borderId="4" xfId="0" applyNumberFormat="1" applyFont="1" applyBorder="1" applyAlignment="1">
      <alignment horizontal="center"/>
    </xf>
    <xf numFmtId="0" fontId="5" fillId="0" borderId="4" xfId="0" applyFont="1" applyBorder="1"/>
    <xf numFmtId="0" fontId="5" fillId="0" borderId="4" xfId="0" applyFont="1" applyBorder="1" applyAlignment="1">
      <alignment horizontal="center"/>
    </xf>
    <xf numFmtId="3" fontId="5" fillId="0" borderId="4" xfId="0" applyNumberFormat="1" applyFont="1" applyBorder="1" applyAlignment="1">
      <alignment horizontal="left"/>
    </xf>
    <xf numFmtId="38" fontId="5" fillId="0" borderId="4" xfId="0" applyNumberFormat="1" applyFont="1" applyBorder="1" applyAlignment="1">
      <alignment horizontal="left" wrapText="1"/>
    </xf>
    <xf numFmtId="4" fontId="4" fillId="4" borderId="5" xfId="0" applyNumberFormat="1" applyFont="1" applyFill="1" applyBorder="1" applyAlignment="1" applyProtection="1">
      <alignment horizontal="center" vertical="center" wrapText="1"/>
      <protection locked="0"/>
    </xf>
    <xf numFmtId="4" fontId="4" fillId="4" borderId="82" xfId="0" applyNumberFormat="1" applyFont="1" applyFill="1" applyBorder="1" applyAlignment="1" applyProtection="1">
      <alignment horizontal="center" vertical="center" wrapText="1"/>
      <protection locked="0"/>
    </xf>
    <xf numFmtId="4" fontId="4" fillId="4" borderId="83" xfId="0" applyNumberFormat="1" applyFont="1" applyFill="1" applyBorder="1" applyAlignment="1" applyProtection="1">
      <alignment horizontal="center" vertical="center" wrapText="1"/>
      <protection locked="0"/>
    </xf>
    <xf numFmtId="0" fontId="4" fillId="0" borderId="33" xfId="0" applyFont="1" applyBorder="1" applyAlignment="1">
      <alignment horizontal="center"/>
    </xf>
    <xf numFmtId="0" fontId="4" fillId="0" borderId="4" xfId="0" applyFont="1" applyBorder="1" applyAlignment="1">
      <alignment horizontal="center"/>
    </xf>
    <xf numFmtId="0" fontId="21" fillId="34" borderId="0" xfId="0" applyFont="1" applyFill="1"/>
    <xf numFmtId="0" fontId="21" fillId="34" borderId="33" xfId="0" applyFont="1" applyFill="1" applyBorder="1"/>
    <xf numFmtId="0" fontId="44" fillId="34" borderId="0" xfId="0" applyFont="1" applyFill="1"/>
    <xf numFmtId="0" fontId="42" fillId="22" borderId="28" xfId="0" applyFont="1" applyFill="1" applyBorder="1" applyAlignment="1">
      <alignment horizontal="left"/>
    </xf>
    <xf numFmtId="0" fontId="6" fillId="29" borderId="0" xfId="0" applyFont="1" applyFill="1" applyAlignment="1">
      <alignment horizontal="center" vertical="center" wrapText="1"/>
    </xf>
    <xf numFmtId="0" fontId="16" fillId="29" borderId="0" xfId="0" applyFont="1" applyFill="1" applyAlignment="1">
      <alignment horizontal="left" vertical="top" wrapText="1"/>
    </xf>
    <xf numFmtId="0" fontId="16" fillId="29" borderId="0" xfId="0" applyFont="1" applyFill="1" applyAlignment="1">
      <alignment horizontal="left" vertical="center" wrapText="1"/>
    </xf>
    <xf numFmtId="0" fontId="36" fillId="0" borderId="0" xfId="1" applyFont="1" applyBorder="1" applyAlignment="1">
      <alignment horizontal="center"/>
    </xf>
    <xf numFmtId="0" fontId="16" fillId="29" borderId="0" xfId="0" applyFont="1" applyFill="1" applyAlignment="1">
      <alignment vertical="top"/>
    </xf>
    <xf numFmtId="0" fontId="16" fillId="29" borderId="0" xfId="0" applyFont="1" applyFill="1" applyAlignment="1">
      <alignment vertical="top" wrapText="1"/>
    </xf>
    <xf numFmtId="0" fontId="16" fillId="29" borderId="0" xfId="0" applyFont="1" applyFill="1" applyAlignment="1">
      <alignment horizontal="left" vertical="top"/>
    </xf>
    <xf numFmtId="3" fontId="4" fillId="5" borderId="35" xfId="0" applyNumberFormat="1" applyFont="1" applyFill="1" applyBorder="1" applyAlignment="1" applyProtection="1">
      <alignment horizontal="center" vertical="center"/>
      <protection locked="0"/>
    </xf>
    <xf numFmtId="3" fontId="4" fillId="5" borderId="11" xfId="0" applyNumberFormat="1" applyFont="1" applyFill="1" applyBorder="1" applyAlignment="1" applyProtection="1">
      <alignment horizontal="center" vertical="center"/>
      <protection locked="0"/>
    </xf>
    <xf numFmtId="3" fontId="14" fillId="28" borderId="4" xfId="0" quotePrefix="1" applyNumberFormat="1" applyFont="1" applyFill="1" applyBorder="1" applyAlignment="1">
      <alignment horizontal="center" vertical="center" wrapText="1"/>
    </xf>
    <xf numFmtId="0" fontId="29" fillId="28" borderId="4" xfId="0" applyFont="1" applyFill="1" applyBorder="1" applyAlignment="1">
      <alignment horizontal="center" vertical="center" wrapText="1"/>
    </xf>
    <xf numFmtId="0" fontId="29" fillId="28" borderId="106" xfId="0" applyFont="1" applyFill="1" applyBorder="1" applyAlignment="1">
      <alignment horizontal="center" vertical="center" wrapText="1"/>
    </xf>
    <xf numFmtId="4" fontId="14" fillId="25" borderId="6" xfId="0" quotePrefix="1" applyNumberFormat="1" applyFont="1" applyFill="1" applyBorder="1" applyAlignment="1">
      <alignment horizontal="center" vertical="center" shrinkToFit="1"/>
    </xf>
    <xf numFmtId="0" fontId="29" fillId="25" borderId="6" xfId="0" applyFont="1" applyFill="1" applyBorder="1" applyAlignment="1">
      <alignment horizontal="center" vertical="center" shrinkToFit="1"/>
    </xf>
    <xf numFmtId="0" fontId="29" fillId="25" borderId="46" xfId="0" applyFont="1" applyFill="1" applyBorder="1" applyAlignment="1">
      <alignment horizontal="center" vertical="center" shrinkToFit="1"/>
    </xf>
    <xf numFmtId="1" fontId="3" fillId="5" borderId="107" xfId="0" applyNumberFormat="1" applyFont="1" applyFill="1" applyBorder="1" applyAlignment="1">
      <alignment horizontal="center" vertical="center" wrapText="1"/>
    </xf>
    <xf numFmtId="1" fontId="11" fillId="5" borderId="10" xfId="0" quotePrefix="1" applyNumberFormat="1"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37"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6" fillId="5" borderId="11" xfId="0" applyFont="1" applyFill="1" applyBorder="1" applyAlignment="1">
      <alignment vertical="center"/>
    </xf>
    <xf numFmtId="3" fontId="11" fillId="16" borderId="10" xfId="0" quotePrefix="1" applyNumberFormat="1" applyFont="1" applyFill="1" applyBorder="1" applyAlignment="1" applyProtection="1">
      <alignment horizontal="center" vertical="center" wrapText="1"/>
      <protection hidden="1"/>
    </xf>
    <xf numFmtId="3" fontId="11" fillId="16" borderId="11" xfId="0" quotePrefix="1" applyNumberFormat="1" applyFont="1" applyFill="1" applyBorder="1" applyAlignment="1" applyProtection="1">
      <alignment horizontal="center" vertical="center" wrapText="1"/>
      <protection hidden="1"/>
    </xf>
    <xf numFmtId="38" fontId="11" fillId="5" borderId="11" xfId="0" quotePrefix="1" applyNumberFormat="1" applyFont="1" applyFill="1" applyBorder="1" applyAlignment="1">
      <alignment horizontal="center" vertical="center" wrapText="1"/>
    </xf>
    <xf numFmtId="38" fontId="11" fillId="5" borderId="35" xfId="0" applyNumberFormat="1" applyFont="1" applyFill="1" applyBorder="1" applyAlignment="1">
      <alignment horizontal="center" vertical="center" wrapText="1"/>
    </xf>
    <xf numFmtId="38" fontId="12" fillId="2" borderId="13" xfId="0" quotePrefix="1" applyNumberFormat="1" applyFont="1" applyFill="1" applyBorder="1" applyAlignment="1" applyProtection="1">
      <alignment horizontal="center" vertical="center" wrapText="1"/>
      <protection locked="0"/>
    </xf>
    <xf numFmtId="38" fontId="12" fillId="2" borderId="13" xfId="0" applyNumberFormat="1" applyFont="1" applyFill="1" applyBorder="1" applyAlignment="1" applyProtection="1">
      <alignment horizontal="center" vertical="center" wrapText="1"/>
      <protection locked="0"/>
    </xf>
    <xf numFmtId="3" fontId="12" fillId="2" borderId="10" xfId="0" quotePrefix="1" applyNumberFormat="1" applyFont="1" applyFill="1" applyBorder="1" applyAlignment="1" applyProtection="1">
      <alignment horizontal="center" vertical="center" wrapText="1"/>
      <protection locked="0"/>
    </xf>
    <xf numFmtId="3" fontId="12" fillId="2" borderId="10" xfId="0" applyNumberFormat="1" applyFont="1" applyFill="1" applyBorder="1" applyAlignment="1" applyProtection="1">
      <alignment horizontal="center" vertical="center" wrapText="1"/>
      <protection locked="0"/>
    </xf>
    <xf numFmtId="3" fontId="12" fillId="2" borderId="97" xfId="0" quotePrefix="1" applyNumberFormat="1" applyFont="1" applyFill="1" applyBorder="1" applyAlignment="1" applyProtection="1">
      <alignment horizontal="center" vertical="center" wrapText="1"/>
      <protection locked="0"/>
    </xf>
    <xf numFmtId="3" fontId="12" fillId="2" borderId="85" xfId="0" applyNumberFormat="1" applyFont="1" applyFill="1" applyBorder="1" applyAlignment="1" applyProtection="1">
      <alignment horizontal="center" vertical="center" wrapText="1"/>
      <protection locked="0"/>
    </xf>
    <xf numFmtId="3" fontId="11" fillId="5" borderId="11" xfId="0" quotePrefix="1" applyNumberFormat="1" applyFont="1" applyFill="1" applyBorder="1" applyAlignment="1">
      <alignment horizontal="center" vertical="center" wrapText="1"/>
    </xf>
    <xf numFmtId="3" fontId="12" fillId="5" borderId="35" xfId="0" applyNumberFormat="1" applyFont="1" applyFill="1" applyBorder="1" applyAlignment="1">
      <alignment horizontal="center" vertical="center" wrapText="1"/>
    </xf>
    <xf numFmtId="3" fontId="11" fillId="5" borderId="35" xfId="0" applyNumberFormat="1" applyFont="1" applyFill="1" applyBorder="1" applyAlignment="1">
      <alignment horizontal="center" vertical="center" wrapText="1"/>
    </xf>
    <xf numFmtId="0" fontId="3" fillId="8" borderId="75" xfId="0" quotePrefix="1" applyFont="1" applyFill="1" applyBorder="1" applyAlignment="1">
      <alignment horizontal="center" vertical="center" wrapText="1"/>
    </xf>
    <xf numFmtId="0" fontId="3" fillId="8" borderId="33" xfId="0" quotePrefix="1" applyFont="1" applyFill="1" applyBorder="1" applyAlignment="1">
      <alignment horizontal="center" vertical="center" wrapText="1"/>
    </xf>
    <xf numFmtId="0" fontId="3" fillId="8" borderId="108" xfId="0" quotePrefix="1" applyFont="1" applyFill="1" applyBorder="1" applyAlignment="1">
      <alignment horizontal="center" vertical="center" wrapText="1"/>
    </xf>
    <xf numFmtId="0" fontId="3" fillId="8" borderId="60" xfId="0" quotePrefix="1" applyFont="1" applyFill="1" applyBorder="1" applyAlignment="1">
      <alignment horizontal="center" vertical="center" wrapText="1"/>
    </xf>
    <xf numFmtId="164" fontId="11" fillId="5" borderId="35" xfId="0" applyNumberFormat="1" applyFont="1" applyFill="1" applyBorder="1" applyAlignment="1">
      <alignment horizontal="center" vertical="center" wrapText="1"/>
    </xf>
    <xf numFmtId="164" fontId="11" fillId="5" borderId="10" xfId="0" applyNumberFormat="1" applyFont="1" applyFill="1" applyBorder="1" applyAlignment="1">
      <alignment horizontal="center" vertical="center"/>
    </xf>
    <xf numFmtId="0" fontId="0" fillId="0" borderId="11" xfId="0" applyBorder="1" applyAlignment="1">
      <alignment horizontal="center" vertical="center"/>
    </xf>
    <xf numFmtId="3" fontId="40" fillId="33" borderId="37" xfId="0" quotePrefix="1" applyNumberFormat="1" applyFont="1" applyFill="1" applyBorder="1" applyAlignment="1">
      <alignment horizontal="center" vertical="center" wrapText="1"/>
    </xf>
    <xf numFmtId="3" fontId="40" fillId="33" borderId="6" xfId="0" quotePrefix="1" applyNumberFormat="1" applyFont="1" applyFill="1" applyBorder="1" applyAlignment="1">
      <alignment horizontal="center" vertical="center" wrapText="1"/>
    </xf>
    <xf numFmtId="3" fontId="40" fillId="33" borderId="81" xfId="0" quotePrefix="1" applyNumberFormat="1" applyFont="1" applyFill="1" applyBorder="1" applyAlignment="1">
      <alignment horizontal="center" vertical="center" wrapText="1"/>
    </xf>
    <xf numFmtId="3" fontId="40" fillId="33" borderId="49" xfId="0" quotePrefix="1" applyNumberFormat="1" applyFont="1" applyFill="1" applyBorder="1" applyAlignment="1">
      <alignment horizontal="center" vertical="center" wrapText="1"/>
    </xf>
    <xf numFmtId="3" fontId="40" fillId="33" borderId="0" xfId="0" quotePrefix="1" applyNumberFormat="1" applyFont="1" applyFill="1" applyAlignment="1">
      <alignment horizontal="center" vertical="center" wrapText="1"/>
    </xf>
    <xf numFmtId="3" fontId="40" fillId="33" borderId="1" xfId="0" quotePrefix="1" applyNumberFormat="1" applyFont="1" applyFill="1" applyBorder="1" applyAlignment="1">
      <alignment horizontal="center" vertical="center" wrapText="1"/>
    </xf>
    <xf numFmtId="38" fontId="4" fillId="5" borderId="34" xfId="0" applyNumberFormat="1" applyFont="1" applyFill="1" applyBorder="1" applyAlignment="1" applyProtection="1">
      <alignment horizontal="center" vertical="center"/>
      <protection locked="0"/>
    </xf>
    <xf numFmtId="38" fontId="4" fillId="5" borderId="51" xfId="0" applyNumberFormat="1" applyFont="1" applyFill="1" applyBorder="1" applyAlignment="1" applyProtection="1">
      <alignment horizontal="center" vertical="center"/>
      <protection locked="0"/>
    </xf>
    <xf numFmtId="0" fontId="3" fillId="21" borderId="0" xfId="0" applyFont="1" applyFill="1" applyAlignment="1">
      <alignment vertical="top" wrapText="1"/>
    </xf>
    <xf numFmtId="1" fontId="43" fillId="21" borderId="0" xfId="0" applyNumberFormat="1" applyFont="1" applyFill="1" applyAlignment="1">
      <alignment horizontal="center" vertical="center"/>
    </xf>
    <xf numFmtId="3" fontId="4" fillId="16" borderId="104" xfId="0" applyNumberFormat="1" applyFont="1" applyFill="1" applyBorder="1" applyAlignment="1" applyProtection="1">
      <alignment horizontal="center" vertical="center"/>
      <protection hidden="1"/>
    </xf>
    <xf numFmtId="3" fontId="4" fillId="16" borderId="75" xfId="0" applyNumberFormat="1" applyFont="1" applyFill="1" applyBorder="1" applyAlignment="1" applyProtection="1">
      <alignment horizontal="center" vertical="center"/>
      <protection hidden="1"/>
    </xf>
    <xf numFmtId="38" fontId="11" fillId="5" borderId="91" xfId="0" applyNumberFormat="1" applyFont="1" applyFill="1" applyBorder="1" applyAlignment="1">
      <alignment horizontal="center" vertical="center" wrapText="1"/>
    </xf>
    <xf numFmtId="38" fontId="11" fillId="5" borderId="105" xfId="0" applyNumberFormat="1" applyFont="1" applyFill="1" applyBorder="1" applyAlignment="1">
      <alignment horizontal="center" vertical="center"/>
    </xf>
    <xf numFmtId="0" fontId="0" fillId="0" borderId="15" xfId="0" applyBorder="1" applyAlignment="1">
      <alignment horizontal="center" vertical="center"/>
    </xf>
    <xf numFmtId="3" fontId="6" fillId="22" borderId="2" xfId="0" applyNumberFormat="1" applyFont="1" applyFill="1" applyBorder="1" applyAlignment="1">
      <alignment horizontal="center" vertical="top"/>
    </xf>
    <xf numFmtId="3" fontId="7" fillId="22" borderId="2" xfId="0" applyNumberFormat="1" applyFont="1" applyFill="1" applyBorder="1" applyAlignment="1">
      <alignment horizontal="center" vertical="top"/>
    </xf>
    <xf numFmtId="3" fontId="7" fillId="22" borderId="27" xfId="0" applyNumberFormat="1" applyFont="1" applyFill="1" applyBorder="1" applyAlignment="1">
      <alignment horizontal="center" vertical="top"/>
    </xf>
    <xf numFmtId="3" fontId="11" fillId="5" borderId="85" xfId="0" applyNumberFormat="1" applyFont="1" applyFill="1" applyBorder="1" applyAlignment="1">
      <alignment horizontal="center" vertical="center" wrapText="1"/>
    </xf>
    <xf numFmtId="3" fontId="11" fillId="5" borderId="10" xfId="0" applyNumberFormat="1" applyFont="1" applyFill="1" applyBorder="1" applyAlignment="1">
      <alignment horizontal="center" vertical="center"/>
    </xf>
    <xf numFmtId="3" fontId="11" fillId="5" borderId="3" xfId="0" applyNumberFormat="1" applyFont="1" applyFill="1" applyBorder="1" applyAlignment="1">
      <alignment horizontal="center" vertical="center" wrapText="1" shrinkToFit="1"/>
    </xf>
    <xf numFmtId="3" fontId="11" fillId="5" borderId="8" xfId="0" applyNumberFormat="1" applyFont="1" applyFill="1" applyBorder="1" applyAlignment="1">
      <alignment horizontal="center" vertical="center" wrapText="1" shrinkToFit="1"/>
    </xf>
    <xf numFmtId="49" fontId="3" fillId="4" borderId="95" xfId="0" applyNumberFormat="1" applyFont="1" applyFill="1" applyBorder="1" applyAlignment="1" applyProtection="1">
      <alignment horizontal="center" vertical="center"/>
      <protection locked="0"/>
    </xf>
    <xf numFmtId="49" fontId="3" fillId="4" borderId="50" xfId="0" applyNumberFormat="1" applyFont="1" applyFill="1" applyBorder="1" applyAlignment="1" applyProtection="1">
      <alignment horizontal="center" vertical="center"/>
      <protection locked="0"/>
    </xf>
    <xf numFmtId="49" fontId="3" fillId="4" borderId="56" xfId="0" applyNumberFormat="1" applyFont="1" applyFill="1" applyBorder="1" applyAlignment="1" applyProtection="1">
      <alignment horizontal="center" vertical="center"/>
      <protection locked="0"/>
    </xf>
    <xf numFmtId="3" fontId="11" fillId="5" borderId="103" xfId="0" applyNumberFormat="1" applyFont="1" applyFill="1" applyBorder="1" applyAlignment="1">
      <alignment horizontal="center" vertical="center"/>
    </xf>
    <xf numFmtId="3" fontId="11" fillId="5" borderId="40" xfId="0" applyNumberFormat="1" applyFont="1" applyFill="1" applyBorder="1" applyAlignment="1">
      <alignment horizontal="center" vertical="center"/>
    </xf>
    <xf numFmtId="3" fontId="11" fillId="5" borderId="3" xfId="0" applyNumberFormat="1" applyFont="1" applyFill="1" applyBorder="1" applyAlignment="1">
      <alignment horizontal="center" vertical="center"/>
    </xf>
    <xf numFmtId="3" fontId="11" fillId="5" borderId="8" xfId="0" applyNumberFormat="1" applyFont="1" applyFill="1" applyBorder="1" applyAlignment="1">
      <alignment horizontal="center" vertical="center"/>
    </xf>
    <xf numFmtId="1" fontId="39" fillId="21" borderId="0" xfId="0" applyNumberFormat="1" applyFont="1" applyFill="1" applyAlignment="1">
      <alignment horizontal="left"/>
    </xf>
    <xf numFmtId="1" fontId="14" fillId="21" borderId="0" xfId="0" applyNumberFormat="1" applyFont="1" applyFill="1" applyAlignment="1">
      <alignment horizontal="left"/>
    </xf>
    <xf numFmtId="0" fontId="0" fillId="21" borderId="0" xfId="0" applyFill="1"/>
    <xf numFmtId="49" fontId="13" fillId="22" borderId="0" xfId="0" quotePrefix="1" applyNumberFormat="1" applyFont="1" applyFill="1" applyAlignment="1">
      <alignment horizontal="center"/>
    </xf>
    <xf numFmtId="49" fontId="13" fillId="22" borderId="1" xfId="0" quotePrefix="1" applyNumberFormat="1" applyFont="1" applyFill="1" applyBorder="1" applyAlignment="1">
      <alignment horizontal="center"/>
    </xf>
    <xf numFmtId="38" fontId="1" fillId="21" borderId="0" xfId="0" applyNumberFormat="1" applyFont="1" applyFill="1" applyAlignment="1">
      <alignment horizontal="center"/>
    </xf>
    <xf numFmtId="38" fontId="0" fillId="21" borderId="0" xfId="0" applyNumberFormat="1" applyFill="1" applyAlignment="1">
      <alignment horizontal="center"/>
    </xf>
    <xf numFmtId="38" fontId="0" fillId="21" borderId="1" xfId="0" applyNumberFormat="1" applyFill="1" applyBorder="1" applyAlignment="1">
      <alignment horizontal="center"/>
    </xf>
    <xf numFmtId="0" fontId="38" fillId="0" borderId="95" xfId="1" applyNumberFormat="1" applyFont="1" applyFill="1" applyBorder="1" applyAlignment="1" applyProtection="1">
      <alignment horizontal="left" vertical="center" indent="1"/>
      <protection locked="0"/>
    </xf>
    <xf numFmtId="0" fontId="38" fillId="0" borderId="50" xfId="1" applyNumberFormat="1" applyFont="1" applyFill="1" applyBorder="1" applyAlignment="1" applyProtection="1">
      <alignment horizontal="left" vertical="center" indent="1"/>
      <protection locked="0"/>
    </xf>
    <xf numFmtId="0" fontId="38" fillId="0" borderId="56" xfId="1" applyNumberFormat="1" applyFont="1" applyFill="1" applyBorder="1" applyAlignment="1" applyProtection="1">
      <alignment horizontal="left" vertical="center" indent="1"/>
      <protection locked="0"/>
    </xf>
    <xf numFmtId="0" fontId="6" fillId="32" borderId="95" xfId="0" applyFont="1" applyFill="1" applyBorder="1" applyAlignment="1" applyProtection="1">
      <alignment horizontal="left" vertical="center" indent="1"/>
      <protection locked="0"/>
    </xf>
    <xf numFmtId="0" fontId="6" fillId="32" borderId="50" xfId="0" applyFont="1" applyFill="1" applyBorder="1" applyAlignment="1" applyProtection="1">
      <alignment horizontal="left" vertical="center" indent="1"/>
      <protection locked="0"/>
    </xf>
    <xf numFmtId="0" fontId="6" fillId="32" borderId="56" xfId="0" applyFont="1" applyFill="1" applyBorder="1" applyAlignment="1" applyProtection="1">
      <alignment horizontal="left" vertical="center" indent="1"/>
      <protection locked="0"/>
    </xf>
    <xf numFmtId="0" fontId="15" fillId="22" borderId="100" xfId="0" applyFont="1" applyFill="1" applyBorder="1" applyAlignment="1">
      <alignment horizontal="center" vertical="center" wrapText="1"/>
    </xf>
    <xf numFmtId="0" fontId="15" fillId="22" borderId="68" xfId="0" applyFont="1" applyFill="1" applyBorder="1" applyAlignment="1">
      <alignment horizontal="center" vertical="center" wrapText="1"/>
    </xf>
    <xf numFmtId="0" fontId="15" fillId="22" borderId="69" xfId="0" applyFont="1" applyFill="1" applyBorder="1" applyAlignment="1">
      <alignment horizontal="center" vertical="center" wrapText="1"/>
    </xf>
    <xf numFmtId="0" fontId="22" fillId="31" borderId="101" xfId="0" applyFont="1" applyFill="1" applyBorder="1" applyAlignment="1">
      <alignment horizontal="left" vertical="center"/>
    </xf>
    <xf numFmtId="0" fontId="22" fillId="31" borderId="4" xfId="0" applyFont="1" applyFill="1" applyBorder="1" applyAlignment="1">
      <alignment horizontal="left" vertical="center"/>
    </xf>
    <xf numFmtId="0" fontId="22" fillId="31" borderId="125" xfId="0" applyFont="1" applyFill="1" applyBorder="1" applyAlignment="1">
      <alignment horizontal="left" vertical="center"/>
    </xf>
    <xf numFmtId="0" fontId="22" fillId="31" borderId="102" xfId="0" applyFont="1" applyFill="1" applyBorder="1" applyAlignment="1">
      <alignment horizontal="left" vertical="center"/>
    </xf>
    <xf numFmtId="0" fontId="6" fillId="22" borderId="25" xfId="0" applyFont="1" applyFill="1" applyBorder="1" applyAlignment="1">
      <alignment horizontal="center" vertical="center"/>
    </xf>
    <xf numFmtId="0" fontId="6" fillId="22" borderId="1" xfId="0" quotePrefix="1" applyFont="1" applyFill="1" applyBorder="1" applyAlignment="1">
      <alignment horizontal="center" vertical="center"/>
    </xf>
    <xf numFmtId="0" fontId="6" fillId="0" borderId="95" xfId="0" applyFont="1" applyBorder="1" applyAlignment="1" applyProtection="1">
      <alignment horizontal="left" vertical="center" indent="1"/>
      <protection locked="0"/>
    </xf>
    <xf numFmtId="0" fontId="6" fillId="0" borderId="50" xfId="0" applyFont="1" applyBorder="1" applyAlignment="1" applyProtection="1">
      <alignment horizontal="left" vertical="center" indent="1"/>
      <protection locked="0"/>
    </xf>
    <xf numFmtId="0" fontId="6" fillId="0" borderId="56" xfId="0" applyFont="1" applyBorder="1" applyAlignment="1" applyProtection="1">
      <alignment horizontal="left" vertical="center" indent="1"/>
      <protection locked="0"/>
    </xf>
    <xf numFmtId="1" fontId="6" fillId="22" borderId="44" xfId="0" quotePrefix="1" applyNumberFormat="1" applyFont="1" applyFill="1" applyBorder="1" applyAlignment="1">
      <alignment horizontal="right" vertical="center" indent="1"/>
    </xf>
    <xf numFmtId="1" fontId="6" fillId="22" borderId="0" xfId="0" quotePrefix="1" applyNumberFormat="1" applyFont="1" applyFill="1" applyAlignment="1">
      <alignment horizontal="right" vertical="center" indent="1"/>
    </xf>
    <xf numFmtId="1" fontId="6" fillId="22" borderId="1" xfId="0" quotePrefix="1" applyNumberFormat="1" applyFont="1" applyFill="1" applyBorder="1" applyAlignment="1">
      <alignment horizontal="right" vertical="center" indent="1"/>
    </xf>
    <xf numFmtId="49" fontId="6" fillId="23" borderId="95" xfId="0" applyNumberFormat="1" applyFont="1" applyFill="1" applyBorder="1" applyAlignment="1" applyProtection="1">
      <alignment horizontal="left" vertical="center" indent="1"/>
      <protection locked="0"/>
    </xf>
    <xf numFmtId="49" fontId="6" fillId="23" borderId="56" xfId="0" applyNumberFormat="1" applyFont="1" applyFill="1" applyBorder="1" applyAlignment="1" applyProtection="1">
      <alignment horizontal="left" vertical="center" indent="1"/>
      <protection locked="0"/>
    </xf>
    <xf numFmtId="0" fontId="6" fillId="0" borderId="95" xfId="0" applyFont="1" applyBorder="1" applyAlignment="1">
      <alignment horizontal="left" vertical="center" indent="1"/>
    </xf>
    <xf numFmtId="0" fontId="6" fillId="0" borderId="50" xfId="0" applyFont="1" applyBorder="1" applyAlignment="1">
      <alignment horizontal="left" vertical="center" indent="1"/>
    </xf>
    <xf numFmtId="0" fontId="6" fillId="0" borderId="56" xfId="0" applyFont="1" applyBorder="1" applyAlignment="1">
      <alignment horizontal="left" vertical="center" indent="1"/>
    </xf>
    <xf numFmtId="0" fontId="6" fillId="32" borderId="95" xfId="0" applyFont="1" applyFill="1" applyBorder="1" applyAlignment="1">
      <alignment horizontal="left" vertical="center" indent="1"/>
    </xf>
    <xf numFmtId="0" fontId="6" fillId="32" borderId="50" xfId="0" applyFont="1" applyFill="1" applyBorder="1" applyAlignment="1">
      <alignment horizontal="left" vertical="center" indent="1"/>
    </xf>
    <xf numFmtId="0" fontId="6" fillId="32" borderId="56" xfId="0" applyFont="1" applyFill="1" applyBorder="1" applyAlignment="1">
      <alignment horizontal="left" vertical="center" indent="1"/>
    </xf>
    <xf numFmtId="49" fontId="6" fillId="23" borderId="95" xfId="0" applyNumberFormat="1" applyFont="1" applyFill="1" applyBorder="1" applyAlignment="1">
      <alignment horizontal="left" vertical="center" indent="1"/>
    </xf>
    <xf numFmtId="0" fontId="6" fillId="23" borderId="56" xfId="0" applyFont="1" applyFill="1" applyBorder="1" applyAlignment="1">
      <alignment horizontal="left" vertical="center" indent="1"/>
    </xf>
    <xf numFmtId="0" fontId="38" fillId="0" borderId="95" xfId="1" applyNumberFormat="1" applyFont="1" applyFill="1" applyBorder="1" applyAlignment="1" applyProtection="1">
      <alignment horizontal="left" vertical="center" indent="1"/>
    </xf>
    <xf numFmtId="0" fontId="38" fillId="0" borderId="50" xfId="1" applyNumberFormat="1" applyFont="1" applyFill="1" applyBorder="1" applyAlignment="1" applyProtection="1">
      <alignment horizontal="left" vertical="center" indent="1"/>
    </xf>
    <xf numFmtId="0" fontId="38" fillId="0" borderId="56" xfId="1" applyNumberFormat="1" applyFont="1" applyFill="1" applyBorder="1" applyAlignment="1" applyProtection="1">
      <alignment horizontal="left" vertical="center" indent="1"/>
    </xf>
    <xf numFmtId="0" fontId="16" fillId="5" borderId="10" xfId="0" applyFont="1" applyFill="1" applyBorder="1" applyAlignment="1">
      <alignment vertical="center"/>
    </xf>
    <xf numFmtId="0" fontId="22" fillId="31" borderId="118" xfId="0" applyFont="1" applyFill="1" applyBorder="1" applyAlignment="1">
      <alignment horizontal="left" vertical="center"/>
    </xf>
    <xf numFmtId="0" fontId="22" fillId="31" borderId="50" xfId="0" applyFont="1" applyFill="1" applyBorder="1" applyAlignment="1">
      <alignment horizontal="left" vertical="center"/>
    </xf>
    <xf numFmtId="0" fontId="22" fillId="31" borderId="119" xfId="0" applyFont="1" applyFill="1" applyBorder="1" applyAlignment="1">
      <alignment horizontal="left" vertical="center"/>
    </xf>
    <xf numFmtId="3" fontId="5" fillId="4" borderId="5" xfId="0" applyNumberFormat="1" applyFont="1" applyFill="1" applyBorder="1" applyAlignment="1" applyProtection="1">
      <alignment horizontal="left" vertical="center" wrapText="1"/>
      <protection locked="0"/>
    </xf>
    <xf numFmtId="3" fontId="5" fillId="4" borderId="33" xfId="0" applyNumberFormat="1" applyFont="1" applyFill="1" applyBorder="1" applyAlignment="1" applyProtection="1">
      <alignment horizontal="left" vertical="center" wrapText="1"/>
      <protection locked="0"/>
    </xf>
    <xf numFmtId="3" fontId="5" fillId="4" borderId="51" xfId="0" applyNumberFormat="1" applyFont="1" applyFill="1" applyBorder="1" applyAlignment="1" applyProtection="1">
      <alignment horizontal="left" vertical="center" wrapText="1"/>
      <protection locked="0"/>
    </xf>
    <xf numFmtId="0" fontId="41" fillId="23" borderId="95" xfId="0" applyFont="1" applyFill="1" applyBorder="1" applyAlignment="1">
      <alignment horizontal="left" vertical="center" indent="1"/>
    </xf>
    <xf numFmtId="0" fontId="41" fillId="23" borderId="50" xfId="0" applyFont="1" applyFill="1" applyBorder="1" applyAlignment="1">
      <alignment horizontal="left" vertical="center" indent="1"/>
    </xf>
    <xf numFmtId="0" fontId="41" fillId="23" borderId="56" xfId="0" applyFont="1" applyFill="1" applyBorder="1" applyAlignment="1">
      <alignment horizontal="left" vertical="center" indent="1"/>
    </xf>
    <xf numFmtId="0" fontId="6" fillId="23" borderId="95" xfId="0" applyFont="1" applyFill="1" applyBorder="1" applyAlignment="1">
      <alignment horizontal="left" vertical="center" indent="1"/>
    </xf>
    <xf numFmtId="0" fontId="6" fillId="23" borderId="50" xfId="0" applyFont="1" applyFill="1" applyBorder="1" applyAlignment="1">
      <alignment horizontal="left" vertical="center" indent="1"/>
    </xf>
    <xf numFmtId="3" fontId="11" fillId="5" borderId="116" xfId="0" quotePrefix="1" applyNumberFormat="1" applyFont="1" applyFill="1" applyBorder="1" applyAlignment="1">
      <alignment horizontal="center" vertical="center" wrapText="1"/>
    </xf>
    <xf numFmtId="3" fontId="11" fillId="5" borderId="117" xfId="0" quotePrefix="1" applyNumberFormat="1" applyFont="1" applyFill="1" applyBorder="1" applyAlignment="1">
      <alignment horizontal="center" vertical="center" wrapText="1"/>
    </xf>
    <xf numFmtId="3" fontId="5" fillId="4" borderId="82" xfId="0" applyNumberFormat="1" applyFont="1" applyFill="1" applyBorder="1" applyAlignment="1" applyProtection="1">
      <alignment horizontal="left" vertical="center" wrapText="1"/>
      <protection locked="0"/>
    </xf>
    <xf numFmtId="3" fontId="5" fillId="4" borderId="4" xfId="0" applyNumberFormat="1" applyFont="1" applyFill="1" applyBorder="1" applyAlignment="1" applyProtection="1">
      <alignment horizontal="left" vertical="center" wrapText="1"/>
      <protection locked="0"/>
    </xf>
    <xf numFmtId="3" fontId="5" fillId="4" borderId="8" xfId="0" applyNumberFormat="1" applyFont="1" applyFill="1" applyBorder="1" applyAlignment="1" applyProtection="1">
      <alignment horizontal="left" vertical="center" wrapText="1"/>
      <protection locked="0"/>
    </xf>
    <xf numFmtId="1" fontId="3" fillId="5" borderId="111" xfId="0" applyNumberFormat="1" applyFont="1" applyFill="1" applyBorder="1" applyAlignment="1">
      <alignment horizontal="center" vertical="center" wrapText="1"/>
    </xf>
    <xf numFmtId="1" fontId="3" fillId="5" borderId="96" xfId="0" applyNumberFormat="1" applyFont="1" applyFill="1" applyBorder="1" applyAlignment="1">
      <alignment horizontal="center" vertical="center" wrapText="1"/>
    </xf>
    <xf numFmtId="1" fontId="11" fillId="5" borderId="85" xfId="0" quotePrefix="1" applyNumberFormat="1" applyFont="1" applyFill="1" applyBorder="1" applyAlignment="1">
      <alignment horizontal="center" vertical="center" wrapText="1"/>
    </xf>
    <xf numFmtId="1" fontId="12" fillId="5" borderId="97" xfId="0" quotePrefix="1" applyNumberFormat="1" applyFont="1" applyFill="1" applyBorder="1" applyAlignment="1">
      <alignment horizontal="center" vertical="center" wrapText="1"/>
    </xf>
    <xf numFmtId="0" fontId="12" fillId="5" borderId="112" xfId="0" applyFont="1" applyFill="1" applyBorder="1" applyAlignment="1">
      <alignment horizontal="center" vertical="center" wrapText="1"/>
    </xf>
    <xf numFmtId="0" fontId="12" fillId="5" borderId="113" xfId="0" applyFont="1" applyFill="1" applyBorder="1" applyAlignment="1">
      <alignment horizontal="center" vertical="center" wrapText="1"/>
    </xf>
    <xf numFmtId="0" fontId="11" fillId="5" borderId="85" xfId="0" applyFont="1" applyFill="1" applyBorder="1" applyAlignment="1">
      <alignment horizontal="center" vertical="center" wrapText="1"/>
    </xf>
    <xf numFmtId="0" fontId="16" fillId="5" borderId="97" xfId="0" applyFont="1" applyFill="1" applyBorder="1" applyAlignment="1">
      <alignment horizontal="center"/>
    </xf>
    <xf numFmtId="0" fontId="16" fillId="5" borderId="97" xfId="0" applyFont="1" applyFill="1" applyBorder="1"/>
    <xf numFmtId="3" fontId="11" fillId="5" borderId="87" xfId="0" quotePrefix="1" applyNumberFormat="1" applyFont="1" applyFill="1" applyBorder="1" applyAlignment="1">
      <alignment horizontal="center" vertical="center" wrapText="1"/>
    </xf>
    <xf numFmtId="3" fontId="11" fillId="5" borderId="31" xfId="0" quotePrefix="1" applyNumberFormat="1" applyFont="1" applyFill="1" applyBorder="1" applyAlignment="1">
      <alignment horizontal="center" vertical="center" wrapText="1"/>
    </xf>
    <xf numFmtId="3" fontId="11" fillId="5" borderId="84" xfId="0" quotePrefix="1" applyNumberFormat="1" applyFont="1" applyFill="1" applyBorder="1" applyAlignment="1">
      <alignment horizontal="center" vertical="center" wrapText="1"/>
    </xf>
    <xf numFmtId="3" fontId="11" fillId="5" borderId="114" xfId="0" quotePrefix="1" applyNumberFormat="1" applyFont="1" applyFill="1" applyBorder="1" applyAlignment="1">
      <alignment horizontal="center" vertical="center" wrapText="1"/>
    </xf>
    <xf numFmtId="3" fontId="11" fillId="5" borderId="2" xfId="0" quotePrefix="1" applyNumberFormat="1" applyFont="1" applyFill="1" applyBorder="1" applyAlignment="1">
      <alignment horizontal="center" vertical="center" wrapText="1"/>
    </xf>
    <xf numFmtId="3" fontId="11" fillId="5" borderId="115" xfId="0" quotePrefix="1" applyNumberFormat="1" applyFont="1" applyFill="1" applyBorder="1" applyAlignment="1">
      <alignment horizontal="center" vertical="center" wrapText="1"/>
    </xf>
    <xf numFmtId="0" fontId="11" fillId="5" borderId="97" xfId="0" applyFont="1" applyFill="1" applyBorder="1" applyAlignment="1">
      <alignment horizontal="center" vertical="center" wrapText="1"/>
    </xf>
    <xf numFmtId="0" fontId="32" fillId="22" borderId="28" xfId="1" applyFill="1" applyBorder="1" applyAlignment="1" applyProtection="1">
      <alignment horizontal="center" vertical="top" wrapText="1"/>
      <protection locked="0"/>
    </xf>
    <xf numFmtId="0" fontId="32" fillId="22" borderId="28" xfId="1" applyFill="1" applyBorder="1" applyAlignment="1" applyProtection="1">
      <alignment horizontal="center" vertical="top"/>
      <protection locked="0"/>
    </xf>
    <xf numFmtId="4" fontId="5" fillId="4" borderId="82" xfId="0" applyNumberFormat="1" applyFont="1" applyFill="1" applyBorder="1" applyAlignment="1" applyProtection="1">
      <alignment horizontal="left" vertical="center" wrapText="1"/>
      <protection locked="0"/>
    </xf>
    <xf numFmtId="4" fontId="5" fillId="4" borderId="4" xfId="0" applyNumberFormat="1" applyFont="1" applyFill="1" applyBorder="1" applyAlignment="1" applyProtection="1">
      <alignment horizontal="left" vertical="center" wrapText="1"/>
      <protection locked="0"/>
    </xf>
    <xf numFmtId="4" fontId="5" fillId="4" borderId="8" xfId="0" applyNumberFormat="1" applyFont="1" applyFill="1" applyBorder="1" applyAlignment="1" applyProtection="1">
      <alignment horizontal="left" vertical="center" wrapText="1"/>
      <protection locked="0"/>
    </xf>
    <xf numFmtId="4" fontId="5" fillId="4" borderId="83" xfId="0" applyNumberFormat="1" applyFont="1" applyFill="1" applyBorder="1" applyAlignment="1" applyProtection="1">
      <alignment horizontal="left" vertical="center" wrapText="1"/>
      <protection locked="0"/>
    </xf>
    <xf numFmtId="4" fontId="5" fillId="4" borderId="109" xfId="0" applyNumberFormat="1" applyFont="1" applyFill="1" applyBorder="1" applyAlignment="1" applyProtection="1">
      <alignment horizontal="left" vertical="center" wrapText="1"/>
      <protection locked="0"/>
    </xf>
    <xf numFmtId="4" fontId="5" fillId="4" borderId="110" xfId="0" applyNumberFormat="1" applyFont="1" applyFill="1" applyBorder="1" applyAlignment="1" applyProtection="1">
      <alignment horizontal="left" vertical="center" wrapText="1"/>
      <protection locked="0"/>
    </xf>
    <xf numFmtId="0" fontId="6" fillId="8" borderId="8" xfId="0" quotePrefix="1" applyFont="1" applyFill="1" applyBorder="1" applyAlignment="1">
      <alignment horizontal="center" vertical="center" wrapText="1"/>
    </xf>
    <xf numFmtId="0" fontId="6" fillId="8" borderId="7" xfId="0" quotePrefix="1" applyFont="1" applyFill="1" applyBorder="1" applyAlignment="1">
      <alignment horizontal="center" vertical="center" wrapText="1"/>
    </xf>
    <xf numFmtId="0" fontId="6" fillId="8" borderId="82" xfId="0" quotePrefix="1" applyFont="1" applyFill="1" applyBorder="1" applyAlignment="1">
      <alignment horizontal="center" vertical="center" wrapText="1"/>
    </xf>
    <xf numFmtId="3" fontId="2" fillId="5" borderId="86" xfId="0" applyNumberFormat="1" applyFont="1" applyFill="1" applyBorder="1" applyAlignment="1">
      <alignment horizontal="center"/>
    </xf>
    <xf numFmtId="0" fontId="15" fillId="22" borderId="68" xfId="0" applyFont="1" applyFill="1" applyBorder="1" applyAlignment="1">
      <alignment horizontal="center" vertical="center"/>
    </xf>
    <xf numFmtId="0" fontId="15" fillId="22" borderId="69" xfId="0" applyFont="1" applyFill="1" applyBorder="1" applyAlignment="1">
      <alignment horizontal="center" vertical="center"/>
    </xf>
    <xf numFmtId="0" fontId="15" fillId="22" borderId="25" xfId="0" applyFont="1" applyFill="1" applyBorder="1" applyAlignment="1">
      <alignment horizontal="center" vertical="center"/>
    </xf>
    <xf numFmtId="0" fontId="15" fillId="22" borderId="0" xfId="0" applyFont="1" applyFill="1" applyAlignment="1">
      <alignment horizontal="center" vertical="center"/>
    </xf>
    <xf numFmtId="0" fontId="15" fillId="22" borderId="28" xfId="0" applyFont="1" applyFill="1" applyBorder="1" applyAlignment="1">
      <alignment horizontal="center" vertical="center"/>
    </xf>
    <xf numFmtId="0" fontId="6" fillId="22" borderId="2" xfId="0" applyFont="1" applyFill="1" applyBorder="1" applyAlignment="1">
      <alignment horizontal="center" vertical="center"/>
    </xf>
    <xf numFmtId="0" fontId="6" fillId="22" borderId="115" xfId="0" applyFont="1" applyFill="1" applyBorder="1" applyAlignment="1">
      <alignment horizontal="center" vertical="center"/>
    </xf>
    <xf numFmtId="0" fontId="3" fillId="0" borderId="95" xfId="0" applyFont="1" applyBorder="1" applyAlignment="1">
      <alignment horizontal="left" vertical="center" indent="1"/>
    </xf>
    <xf numFmtId="0" fontId="3" fillId="0" borderId="56" xfId="0" applyFont="1" applyBorder="1" applyAlignment="1">
      <alignment horizontal="left" vertical="center" indent="1"/>
    </xf>
    <xf numFmtId="49" fontId="3" fillId="23" borderId="95" xfId="0" applyNumberFormat="1" applyFont="1" applyFill="1" applyBorder="1" applyAlignment="1">
      <alignment horizontal="left" vertical="center" indent="1"/>
    </xf>
    <xf numFmtId="0" fontId="3" fillId="23" borderId="56" xfId="0" applyFont="1" applyFill="1" applyBorder="1" applyAlignment="1">
      <alignment horizontal="left" vertical="center" indent="1"/>
    </xf>
    <xf numFmtId="0" fontId="3" fillId="23" borderId="95" xfId="0" applyFont="1" applyFill="1" applyBorder="1" applyAlignment="1">
      <alignment horizontal="left" vertical="center" indent="1"/>
    </xf>
    <xf numFmtId="0" fontId="3" fillId="5" borderId="45" xfId="0" applyFont="1" applyFill="1" applyBorder="1" applyAlignment="1">
      <alignment horizontal="center"/>
    </xf>
    <xf numFmtId="0" fontId="6" fillId="22" borderId="0" xfId="0" applyFont="1" applyFill="1" applyAlignment="1">
      <alignment horizontal="center" vertical="center"/>
    </xf>
    <xf numFmtId="0" fontId="6" fillId="22" borderId="13" xfId="0" applyFont="1" applyFill="1" applyBorder="1" applyAlignment="1">
      <alignment horizontal="center" vertical="center"/>
    </xf>
    <xf numFmtId="0" fontId="3" fillId="7" borderId="7" xfId="0" quotePrefix="1" applyFont="1" applyFill="1" applyBorder="1" applyAlignment="1">
      <alignment horizontal="center"/>
    </xf>
    <xf numFmtId="0" fontId="3" fillId="7" borderId="7" xfId="0" applyFont="1" applyFill="1" applyBorder="1" applyAlignment="1">
      <alignment horizontal="center"/>
    </xf>
    <xf numFmtId="0" fontId="3" fillId="7" borderId="17" xfId="0" applyFont="1" applyFill="1" applyBorder="1" applyAlignment="1">
      <alignment horizontal="center"/>
    </xf>
    <xf numFmtId="0" fontId="3" fillId="6" borderId="113" xfId="0" quotePrefix="1" applyFont="1" applyFill="1" applyBorder="1" applyAlignment="1">
      <alignment horizontal="right" vertical="center" wrapText="1"/>
    </xf>
    <xf numFmtId="0" fontId="3" fillId="6" borderId="52" xfId="0" quotePrefix="1" applyFont="1" applyFill="1" applyBorder="1" applyAlignment="1">
      <alignment horizontal="right" vertical="center" wrapText="1"/>
    </xf>
    <xf numFmtId="0" fontId="6" fillId="8" borderId="9" xfId="0" quotePrefix="1" applyFont="1" applyFill="1" applyBorder="1" applyAlignment="1">
      <alignment horizontal="center" vertical="center" wrapText="1"/>
    </xf>
    <xf numFmtId="0" fontId="6" fillId="8" borderId="12" xfId="0" quotePrefix="1" applyFont="1" applyFill="1" applyBorder="1" applyAlignment="1">
      <alignment horizontal="center" vertical="center" wrapText="1"/>
    </xf>
    <xf numFmtId="38" fontId="11" fillId="2" borderId="34" xfId="0" quotePrefix="1" applyNumberFormat="1" applyFont="1" applyFill="1" applyBorder="1" applyAlignment="1">
      <alignment horizontal="center" vertical="center" wrapText="1"/>
    </xf>
    <xf numFmtId="38" fontId="11" fillId="2" borderId="13" xfId="0" applyNumberFormat="1" applyFont="1" applyFill="1" applyBorder="1" applyAlignment="1">
      <alignment horizontal="center" vertical="center" wrapText="1"/>
    </xf>
    <xf numFmtId="3" fontId="11" fillId="2" borderId="35" xfId="0" quotePrefix="1" applyNumberFormat="1" applyFont="1" applyFill="1" applyBorder="1" applyAlignment="1">
      <alignment horizontal="center" vertical="center" wrapText="1"/>
    </xf>
    <xf numFmtId="3" fontId="11" fillId="2" borderId="10" xfId="0" applyNumberFormat="1" applyFont="1" applyFill="1" applyBorder="1" applyAlignment="1">
      <alignment horizontal="center" vertical="center" wrapText="1"/>
    </xf>
    <xf numFmtId="2" fontId="2" fillId="0" borderId="122" xfId="0" applyNumberFormat="1" applyFont="1" applyBorder="1" applyAlignment="1">
      <alignment horizontal="center"/>
    </xf>
    <xf numFmtId="2" fontId="2" fillId="0" borderId="45" xfId="0" applyNumberFormat="1" applyFont="1" applyBorder="1" applyAlignment="1">
      <alignment horizontal="center"/>
    </xf>
    <xf numFmtId="2" fontId="2" fillId="0" borderId="123" xfId="0" applyNumberFormat="1" applyFont="1" applyBorder="1" applyAlignment="1">
      <alignment horizontal="center"/>
    </xf>
    <xf numFmtId="0" fontId="3" fillId="7" borderId="82" xfId="0" applyFont="1" applyFill="1" applyBorder="1" applyAlignment="1">
      <alignment horizontal="center"/>
    </xf>
    <xf numFmtId="0" fontId="3" fillId="7" borderId="4" xfId="0" applyFont="1" applyFill="1" applyBorder="1" applyAlignment="1">
      <alignment horizontal="center"/>
    </xf>
    <xf numFmtId="0" fontId="3" fillId="7" borderId="8" xfId="0" applyFont="1" applyFill="1" applyBorder="1" applyAlignment="1">
      <alignment horizontal="center"/>
    </xf>
    <xf numFmtId="3" fontId="2" fillId="4" borderId="36" xfId="0" quotePrefix="1" applyNumberFormat="1" applyFont="1" applyFill="1" applyBorder="1" applyAlignment="1">
      <alignment horizontal="center" vertical="center" wrapText="1"/>
    </xf>
    <xf numFmtId="3" fontId="2" fillId="4" borderId="93" xfId="0" quotePrefix="1" applyNumberFormat="1" applyFont="1" applyFill="1" applyBorder="1" applyAlignment="1">
      <alignment horizontal="center" vertical="center" wrapText="1"/>
    </xf>
    <xf numFmtId="0" fontId="24" fillId="11" borderId="82" xfId="0" applyFont="1" applyFill="1" applyBorder="1" applyAlignment="1">
      <alignment horizontal="center" shrinkToFit="1"/>
    </xf>
    <xf numFmtId="0" fontId="24" fillId="11" borderId="8" xfId="0" applyFont="1" applyFill="1" applyBorder="1" applyAlignment="1">
      <alignment horizontal="center" shrinkToFit="1"/>
    </xf>
    <xf numFmtId="1" fontId="3" fillId="5" borderId="18" xfId="0" applyNumberFormat="1" applyFont="1" applyFill="1" applyBorder="1" applyAlignment="1">
      <alignment horizontal="center" vertical="center" wrapText="1"/>
    </xf>
    <xf numFmtId="1" fontId="3" fillId="5" borderId="121" xfId="0" applyNumberFormat="1" applyFont="1" applyFill="1" applyBorder="1" applyAlignment="1">
      <alignment horizontal="center" vertical="center" wrapText="1"/>
    </xf>
    <xf numFmtId="1" fontId="11" fillId="5" borderId="7" xfId="0" quotePrefix="1" applyNumberFormat="1" applyFont="1" applyFill="1" applyBorder="1" applyAlignment="1">
      <alignment horizontal="center" vertical="center" wrapText="1"/>
    </xf>
    <xf numFmtId="1" fontId="11" fillId="5" borderId="53" xfId="0" quotePrefix="1" applyNumberFormat="1" applyFont="1" applyFill="1" applyBorder="1" applyAlignment="1">
      <alignment horizontal="center" vertical="center" wrapText="1"/>
    </xf>
    <xf numFmtId="0" fontId="11" fillId="5" borderId="82" xfId="0" applyFont="1" applyFill="1" applyBorder="1" applyAlignment="1">
      <alignment horizontal="center" vertical="center" wrapText="1"/>
    </xf>
    <xf numFmtId="0" fontId="11" fillId="5" borderId="35" xfId="0" quotePrefix="1" applyFont="1" applyFill="1" applyBorder="1" applyAlignment="1">
      <alignment horizontal="center" vertical="center" wrapText="1"/>
    </xf>
    <xf numFmtId="0" fontId="16" fillId="5" borderId="10" xfId="0" applyFont="1" applyFill="1" applyBorder="1"/>
    <xf numFmtId="3" fontId="11" fillId="5" borderId="7" xfId="0" quotePrefix="1" applyNumberFormat="1" applyFont="1" applyFill="1" applyBorder="1" applyAlignment="1">
      <alignment horizontal="center" vertical="center" wrapText="1"/>
    </xf>
    <xf numFmtId="3" fontId="11" fillId="5" borderId="35" xfId="0" quotePrefix="1" applyNumberFormat="1" applyFont="1" applyFill="1" applyBorder="1" applyAlignment="1">
      <alignment horizontal="center" vertical="center" wrapText="1"/>
    </xf>
    <xf numFmtId="3" fontId="3" fillId="5" borderId="34" xfId="0" quotePrefix="1" applyNumberFormat="1" applyFont="1" applyFill="1" applyBorder="1" applyAlignment="1">
      <alignment horizontal="center" vertical="center" wrapText="1"/>
    </xf>
    <xf numFmtId="3" fontId="3" fillId="5" borderId="13" xfId="0" quotePrefix="1" applyNumberFormat="1" applyFont="1" applyFill="1" applyBorder="1" applyAlignment="1">
      <alignment horizontal="center" vertical="center" wrapText="1"/>
    </xf>
    <xf numFmtId="3" fontId="11" fillId="2" borderId="53" xfId="0" quotePrefix="1" applyNumberFormat="1" applyFont="1" applyFill="1" applyBorder="1" applyAlignment="1">
      <alignment horizontal="center" vertical="center" wrapText="1"/>
    </xf>
    <xf numFmtId="3" fontId="11" fillId="2" borderId="85" xfId="0" applyNumberFormat="1" applyFont="1" applyFill="1" applyBorder="1" applyAlignment="1">
      <alignment horizontal="center" vertical="center" wrapText="1"/>
    </xf>
    <xf numFmtId="3" fontId="11" fillId="4" borderId="36" xfId="0" quotePrefix="1" applyNumberFormat="1" applyFont="1" applyFill="1" applyBorder="1" applyAlignment="1">
      <alignment horizontal="center" vertical="center" wrapText="1"/>
    </xf>
    <xf numFmtId="3" fontId="11" fillId="4" borderId="93" xfId="0" quotePrefix="1" applyNumberFormat="1" applyFont="1" applyFill="1" applyBorder="1" applyAlignment="1">
      <alignment horizontal="center" vertical="center" wrapText="1"/>
    </xf>
    <xf numFmtId="38" fontId="11" fillId="5" borderId="7" xfId="0" quotePrefix="1" applyNumberFormat="1" applyFont="1" applyFill="1" applyBorder="1" applyAlignment="1">
      <alignment horizontal="center" vertical="center" wrapText="1"/>
    </xf>
    <xf numFmtId="3" fontId="2" fillId="5" borderId="7" xfId="0" quotePrefix="1" applyNumberFormat="1" applyFont="1" applyFill="1" applyBorder="1" applyAlignment="1">
      <alignment horizontal="center" vertical="center" wrapText="1"/>
    </xf>
    <xf numFmtId="3" fontId="2" fillId="5" borderId="35" xfId="0" applyNumberFormat="1" applyFont="1" applyFill="1" applyBorder="1" applyAlignment="1">
      <alignment horizontal="center" vertical="center" wrapText="1"/>
    </xf>
    <xf numFmtId="3" fontId="2" fillId="5" borderId="35" xfId="0" quotePrefix="1" applyNumberFormat="1" applyFont="1" applyFill="1" applyBorder="1" applyAlignment="1">
      <alignment horizontal="center" vertical="center" wrapText="1"/>
    </xf>
    <xf numFmtId="0" fontId="6" fillId="8" borderId="80" xfId="0" quotePrefix="1" applyFont="1" applyFill="1" applyBorder="1" applyAlignment="1">
      <alignment horizontal="center" vertical="center" wrapText="1"/>
    </xf>
    <xf numFmtId="0" fontId="6" fillId="8" borderId="6" xfId="0" quotePrefix="1" applyFont="1" applyFill="1" applyBorder="1" applyAlignment="1">
      <alignment horizontal="center" vertical="center" wrapText="1"/>
    </xf>
    <xf numFmtId="0" fontId="6" fillId="8" borderId="81" xfId="0" quotePrefix="1" applyFont="1" applyFill="1" applyBorder="1" applyAlignment="1">
      <alignment horizontal="center" vertical="center" wrapText="1"/>
    </xf>
    <xf numFmtId="164" fontId="4" fillId="5" borderId="86" xfId="0" applyNumberFormat="1" applyFont="1" applyFill="1" applyBorder="1" applyAlignment="1">
      <alignment horizontal="center" vertical="center"/>
    </xf>
    <xf numFmtId="164" fontId="4" fillId="5" borderId="7" xfId="0" applyNumberFormat="1" applyFont="1" applyFill="1" applyBorder="1" applyAlignment="1">
      <alignment horizontal="center" vertical="center"/>
    </xf>
    <xf numFmtId="38" fontId="4" fillId="5" borderId="85" xfId="0" applyNumberFormat="1" applyFont="1" applyFill="1" applyBorder="1" applyAlignment="1">
      <alignment horizontal="center" vertical="center"/>
    </xf>
    <xf numFmtId="38" fontId="4" fillId="5" borderId="11" xfId="0" applyNumberFormat="1" applyFont="1" applyFill="1" applyBorder="1" applyAlignment="1">
      <alignment horizontal="center" vertical="center"/>
    </xf>
    <xf numFmtId="3" fontId="4" fillId="5" borderId="85" xfId="0" applyNumberFormat="1" applyFont="1" applyFill="1" applyBorder="1" applyAlignment="1">
      <alignment horizontal="center" vertical="center"/>
    </xf>
    <xf numFmtId="3" fontId="4" fillId="5" borderId="11" xfId="0" applyNumberFormat="1" applyFont="1" applyFill="1" applyBorder="1" applyAlignment="1">
      <alignment horizontal="center" vertical="center"/>
    </xf>
    <xf numFmtId="41" fontId="4" fillId="5" borderId="7" xfId="0" applyNumberFormat="1" applyFont="1" applyFill="1" applyBorder="1" applyAlignment="1">
      <alignment horizontal="center" vertical="center" wrapText="1"/>
    </xf>
    <xf numFmtId="3" fontId="4" fillId="5" borderId="41" xfId="0" applyNumberFormat="1" applyFont="1" applyFill="1" applyBorder="1" applyAlignment="1">
      <alignment horizontal="center" vertical="center"/>
    </xf>
    <xf numFmtId="3" fontId="4" fillId="5" borderId="8" xfId="0" applyNumberFormat="1" applyFont="1" applyFill="1" applyBorder="1" applyAlignment="1">
      <alignment horizontal="center" vertical="center"/>
    </xf>
    <xf numFmtId="38" fontId="4" fillId="5" borderId="86" xfId="0" applyNumberFormat="1" applyFont="1" applyFill="1" applyBorder="1" applyAlignment="1">
      <alignment horizontal="center" vertical="center"/>
    </xf>
    <xf numFmtId="38" fontId="4" fillId="5" borderId="7" xfId="0" applyNumberFormat="1" applyFont="1" applyFill="1" applyBorder="1" applyAlignment="1">
      <alignment horizontal="center" vertical="center"/>
    </xf>
    <xf numFmtId="3" fontId="4" fillId="5" borderId="86" xfId="0" applyNumberFormat="1" applyFont="1" applyFill="1" applyBorder="1" applyAlignment="1">
      <alignment horizontal="center" vertical="center"/>
    </xf>
    <xf numFmtId="3" fontId="4" fillId="5" borderId="7" xfId="0" applyNumberFormat="1" applyFont="1" applyFill="1" applyBorder="1" applyAlignment="1">
      <alignment horizontal="center" vertical="center"/>
    </xf>
    <xf numFmtId="1" fontId="14" fillId="7" borderId="7" xfId="0" applyNumberFormat="1" applyFont="1" applyFill="1" applyBorder="1" applyAlignment="1">
      <alignment horizontal="center" vertical="center"/>
    </xf>
    <xf numFmtId="1" fontId="14" fillId="7" borderId="17" xfId="0" applyNumberFormat="1" applyFont="1" applyFill="1" applyBorder="1" applyAlignment="1">
      <alignment horizontal="center" vertical="center"/>
    </xf>
    <xf numFmtId="0" fontId="6" fillId="22" borderId="0" xfId="0" applyFont="1" applyFill="1" applyAlignment="1">
      <alignment horizontal="right" vertical="center" indent="1"/>
    </xf>
    <xf numFmtId="0" fontId="6" fillId="22" borderId="1" xfId="0" applyFont="1" applyFill="1" applyBorder="1" applyAlignment="1">
      <alignment horizontal="right" vertical="center" indent="1"/>
    </xf>
    <xf numFmtId="49" fontId="11" fillId="4" borderId="104" xfId="0" applyNumberFormat="1" applyFont="1" applyFill="1" applyBorder="1" applyAlignment="1" applyProtection="1">
      <alignment horizontal="center" vertical="center"/>
      <protection locked="0"/>
    </xf>
    <xf numFmtId="49" fontId="11" fillId="4" borderId="120" xfId="0" applyNumberFormat="1" applyFont="1" applyFill="1" applyBorder="1" applyAlignment="1" applyProtection="1">
      <alignment horizontal="center" vertical="center"/>
      <protection locked="0"/>
    </xf>
    <xf numFmtId="0" fontId="15" fillId="7" borderId="7" xfId="0" applyFont="1" applyFill="1" applyBorder="1" applyAlignment="1">
      <alignment horizontal="center" vertical="center"/>
    </xf>
    <xf numFmtId="0" fontId="15" fillId="7" borderId="17" xfId="0" applyFont="1" applyFill="1" applyBorder="1" applyAlignment="1">
      <alignment horizontal="center" vertical="center"/>
    </xf>
  </cellXfs>
  <cellStyles count="12">
    <cellStyle name="Hyperlink" xfId="1" builtinId="8"/>
    <cellStyle name="Hyperlink 2" xfId="2" xr:uid="{00000000-0005-0000-0000-000001000000}"/>
    <cellStyle name="Normal" xfId="0" builtinId="0"/>
    <cellStyle name="Normal 2" xfId="3" xr:uid="{00000000-0005-0000-0000-000003000000}"/>
    <cellStyle name="Normal 2 4" xfId="4" xr:uid="{00000000-0005-0000-0000-000004000000}"/>
    <cellStyle name="Normal 3" xfId="5" xr:uid="{00000000-0005-0000-0000-000005000000}"/>
    <cellStyle name="Normal 3 2" xfId="6" xr:uid="{00000000-0005-0000-0000-000006000000}"/>
    <cellStyle name="Normal 3 4" xfId="7" xr:uid="{00000000-0005-0000-0000-000007000000}"/>
    <cellStyle name="Normal 4" xfId="8" xr:uid="{00000000-0005-0000-0000-000008000000}"/>
    <cellStyle name="Normal_Sheet1" xfId="9" xr:uid="{00000000-0005-0000-0000-000009000000}"/>
    <cellStyle name="Percent" xfId="10" builtinId="5"/>
    <cellStyle name="Percent 2" xfId="11" xr:uid="{00000000-0005-0000-0000-00000B000000}"/>
  </cellStyles>
  <dxfs count="290">
    <dxf>
      <fill>
        <patternFill>
          <bgColor indexed="51"/>
        </patternFill>
      </fill>
    </dxf>
    <dxf>
      <fill>
        <patternFill>
          <bgColor indexed="41"/>
        </patternFill>
      </fill>
    </dxf>
    <dxf>
      <fill>
        <patternFill>
          <bgColor indexed="43"/>
        </patternFill>
      </fill>
    </dxf>
    <dxf>
      <font>
        <b/>
        <i val="0"/>
        <condense val="0"/>
        <extend val="0"/>
      </font>
    </dxf>
    <dxf>
      <font>
        <color theme="0"/>
      </font>
    </dxf>
    <dxf>
      <font>
        <b/>
        <i val="0"/>
        <condense val="0"/>
        <extend val="0"/>
        <color indexed="37"/>
      </font>
    </dxf>
    <dxf>
      <font>
        <color theme="0"/>
      </font>
    </dxf>
    <dxf>
      <fill>
        <patternFill>
          <bgColor indexed="42"/>
        </patternFill>
      </fill>
    </dxf>
    <dxf>
      <font>
        <b/>
        <i val="0"/>
        <condense val="0"/>
        <extend val="0"/>
      </font>
      <fill>
        <patternFill>
          <bgColor indexed="52"/>
        </patternFill>
      </fill>
    </dxf>
    <dxf>
      <fill>
        <patternFill>
          <bgColor indexed="11"/>
        </patternFill>
      </fill>
    </dxf>
    <dxf>
      <fill>
        <patternFill>
          <bgColor indexed="49"/>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b/>
        <i val="0"/>
        <condense val="0"/>
        <extend val="0"/>
        <color indexed="16"/>
      </font>
      <fill>
        <patternFill>
          <bgColor indexed="41"/>
        </patternFill>
      </fill>
    </dxf>
    <dxf>
      <font>
        <b/>
        <i val="0"/>
        <condense val="0"/>
        <extend val="0"/>
        <color indexed="16"/>
      </font>
    </dxf>
    <dxf>
      <font>
        <color theme="0"/>
      </font>
    </dxf>
    <dxf>
      <font>
        <color theme="0"/>
      </font>
    </dxf>
    <dxf>
      <font>
        <color theme="0"/>
      </font>
    </dxf>
    <dxf>
      <fill>
        <patternFill>
          <bgColor indexed="51"/>
        </patternFill>
      </fill>
    </dxf>
    <dxf>
      <fill>
        <patternFill>
          <bgColor indexed="41"/>
        </patternFill>
      </fill>
    </dxf>
    <dxf>
      <fill>
        <patternFill>
          <bgColor indexed="43"/>
        </patternFill>
      </fill>
    </dxf>
    <dxf>
      <font>
        <b/>
        <i val="0"/>
        <condense val="0"/>
        <extend val="0"/>
      </font>
    </dxf>
    <dxf>
      <font>
        <color theme="0"/>
      </font>
    </dxf>
    <dxf>
      <font>
        <b/>
        <i val="0"/>
        <condense val="0"/>
        <extend val="0"/>
        <color indexed="37"/>
      </font>
    </dxf>
    <dxf>
      <font>
        <color theme="0"/>
      </font>
    </dxf>
    <dxf>
      <fill>
        <patternFill>
          <bgColor indexed="42"/>
        </patternFill>
      </fill>
    </dxf>
    <dxf>
      <font>
        <b/>
        <i val="0"/>
        <condense val="0"/>
        <extend val="0"/>
      </font>
      <fill>
        <patternFill>
          <bgColor indexed="52"/>
        </patternFill>
      </fill>
    </dxf>
    <dxf>
      <fill>
        <patternFill>
          <bgColor indexed="11"/>
        </patternFill>
      </fill>
    </dxf>
    <dxf>
      <fill>
        <patternFill>
          <bgColor indexed="49"/>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b/>
        <i val="0"/>
        <condense val="0"/>
        <extend val="0"/>
        <color indexed="16"/>
      </font>
      <fill>
        <patternFill>
          <bgColor indexed="41"/>
        </patternFill>
      </fill>
    </dxf>
    <dxf>
      <font>
        <b/>
        <i val="0"/>
        <condense val="0"/>
        <extend val="0"/>
        <color indexed="16"/>
      </font>
    </dxf>
    <dxf>
      <font>
        <color theme="0"/>
      </font>
    </dxf>
    <dxf>
      <font>
        <color theme="0"/>
      </font>
    </dxf>
    <dxf>
      <font>
        <color theme="0"/>
      </font>
    </dxf>
    <dxf>
      <fill>
        <patternFill>
          <bgColor indexed="51"/>
        </patternFill>
      </fill>
    </dxf>
    <dxf>
      <fill>
        <patternFill>
          <bgColor indexed="41"/>
        </patternFill>
      </fill>
    </dxf>
    <dxf>
      <fill>
        <patternFill>
          <bgColor indexed="43"/>
        </patternFill>
      </fill>
    </dxf>
    <dxf>
      <font>
        <b/>
        <i val="0"/>
        <condense val="0"/>
        <extend val="0"/>
      </font>
    </dxf>
    <dxf>
      <font>
        <color theme="0"/>
      </font>
    </dxf>
    <dxf>
      <font>
        <b/>
        <i val="0"/>
        <condense val="0"/>
        <extend val="0"/>
        <color indexed="37"/>
      </font>
    </dxf>
    <dxf>
      <font>
        <color theme="0"/>
      </font>
    </dxf>
    <dxf>
      <fill>
        <patternFill>
          <bgColor indexed="42"/>
        </patternFill>
      </fill>
    </dxf>
    <dxf>
      <font>
        <b/>
        <i val="0"/>
        <condense val="0"/>
        <extend val="0"/>
      </font>
      <fill>
        <patternFill>
          <bgColor indexed="52"/>
        </patternFill>
      </fill>
    </dxf>
    <dxf>
      <fill>
        <patternFill>
          <bgColor indexed="11"/>
        </patternFill>
      </fill>
    </dxf>
    <dxf>
      <fill>
        <patternFill>
          <bgColor indexed="49"/>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b/>
        <i val="0"/>
        <condense val="0"/>
        <extend val="0"/>
        <color indexed="16"/>
      </font>
      <fill>
        <patternFill>
          <bgColor indexed="41"/>
        </patternFill>
      </fill>
    </dxf>
    <dxf>
      <font>
        <b/>
        <i val="0"/>
        <condense val="0"/>
        <extend val="0"/>
        <color indexed="16"/>
      </font>
    </dxf>
    <dxf>
      <font>
        <color theme="0"/>
      </font>
    </dxf>
    <dxf>
      <font>
        <color theme="0"/>
      </font>
    </dxf>
    <dxf>
      <font>
        <color theme="0"/>
      </font>
    </dxf>
    <dxf>
      <fill>
        <patternFill>
          <bgColor indexed="51"/>
        </patternFill>
      </fill>
    </dxf>
    <dxf>
      <fill>
        <patternFill>
          <bgColor indexed="41"/>
        </patternFill>
      </fill>
    </dxf>
    <dxf>
      <fill>
        <patternFill>
          <bgColor indexed="43"/>
        </patternFill>
      </fill>
    </dxf>
    <dxf>
      <font>
        <b/>
        <i val="0"/>
        <condense val="0"/>
        <extend val="0"/>
      </font>
    </dxf>
    <dxf>
      <font>
        <color theme="0"/>
      </font>
    </dxf>
    <dxf>
      <font>
        <b/>
        <i val="0"/>
        <condense val="0"/>
        <extend val="0"/>
        <color indexed="37"/>
      </font>
    </dxf>
    <dxf>
      <font>
        <color theme="0"/>
      </font>
    </dxf>
    <dxf>
      <fill>
        <patternFill>
          <bgColor indexed="42"/>
        </patternFill>
      </fill>
    </dxf>
    <dxf>
      <font>
        <b/>
        <i val="0"/>
        <condense val="0"/>
        <extend val="0"/>
      </font>
      <fill>
        <patternFill>
          <bgColor indexed="52"/>
        </patternFill>
      </fill>
    </dxf>
    <dxf>
      <fill>
        <patternFill>
          <bgColor indexed="11"/>
        </patternFill>
      </fill>
    </dxf>
    <dxf>
      <fill>
        <patternFill>
          <bgColor indexed="49"/>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b/>
        <i val="0"/>
        <condense val="0"/>
        <extend val="0"/>
        <color indexed="16"/>
      </font>
      <fill>
        <patternFill>
          <bgColor indexed="41"/>
        </patternFill>
      </fill>
    </dxf>
    <dxf>
      <font>
        <b/>
        <i val="0"/>
        <condense val="0"/>
        <extend val="0"/>
        <color indexed="16"/>
      </font>
    </dxf>
    <dxf>
      <font>
        <color theme="0"/>
      </font>
    </dxf>
    <dxf>
      <font>
        <color theme="0"/>
      </font>
    </dxf>
    <dxf>
      <font>
        <color theme="0"/>
      </font>
    </dxf>
    <dxf>
      <fill>
        <patternFill>
          <bgColor indexed="51"/>
        </patternFill>
      </fill>
    </dxf>
    <dxf>
      <fill>
        <patternFill>
          <bgColor indexed="41"/>
        </patternFill>
      </fill>
    </dxf>
    <dxf>
      <fill>
        <patternFill>
          <bgColor indexed="43"/>
        </patternFill>
      </fill>
    </dxf>
    <dxf>
      <font>
        <b/>
        <i val="0"/>
        <condense val="0"/>
        <extend val="0"/>
      </font>
    </dxf>
    <dxf>
      <font>
        <color theme="0"/>
      </font>
    </dxf>
    <dxf>
      <font>
        <b/>
        <i val="0"/>
        <condense val="0"/>
        <extend val="0"/>
        <color indexed="37"/>
      </font>
    </dxf>
    <dxf>
      <font>
        <color theme="0"/>
      </font>
    </dxf>
    <dxf>
      <fill>
        <patternFill>
          <bgColor indexed="42"/>
        </patternFill>
      </fill>
    </dxf>
    <dxf>
      <font>
        <b/>
        <i val="0"/>
        <condense val="0"/>
        <extend val="0"/>
      </font>
      <fill>
        <patternFill>
          <bgColor indexed="52"/>
        </patternFill>
      </fill>
    </dxf>
    <dxf>
      <fill>
        <patternFill>
          <bgColor indexed="11"/>
        </patternFill>
      </fill>
    </dxf>
    <dxf>
      <fill>
        <patternFill>
          <bgColor indexed="49"/>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b/>
        <i val="0"/>
        <condense val="0"/>
        <extend val="0"/>
        <color indexed="16"/>
      </font>
      <fill>
        <patternFill>
          <bgColor indexed="41"/>
        </patternFill>
      </fill>
    </dxf>
    <dxf>
      <font>
        <b/>
        <i val="0"/>
        <condense val="0"/>
        <extend val="0"/>
        <color indexed="16"/>
      </font>
    </dxf>
    <dxf>
      <font>
        <color theme="0"/>
      </font>
    </dxf>
    <dxf>
      <font>
        <color theme="0"/>
      </font>
    </dxf>
    <dxf>
      <font>
        <color theme="0"/>
      </font>
    </dxf>
    <dxf>
      <fill>
        <patternFill>
          <bgColor indexed="51"/>
        </patternFill>
      </fill>
    </dxf>
    <dxf>
      <fill>
        <patternFill>
          <bgColor indexed="41"/>
        </patternFill>
      </fill>
    </dxf>
    <dxf>
      <fill>
        <patternFill>
          <bgColor indexed="43"/>
        </patternFill>
      </fill>
    </dxf>
    <dxf>
      <font>
        <b/>
        <i val="0"/>
        <condense val="0"/>
        <extend val="0"/>
      </font>
    </dxf>
    <dxf>
      <font>
        <color theme="0"/>
      </font>
    </dxf>
    <dxf>
      <font>
        <b/>
        <i val="0"/>
        <condense val="0"/>
        <extend val="0"/>
        <color indexed="37"/>
      </font>
    </dxf>
    <dxf>
      <font>
        <color theme="0"/>
      </font>
    </dxf>
    <dxf>
      <fill>
        <patternFill>
          <bgColor indexed="42"/>
        </patternFill>
      </fill>
    </dxf>
    <dxf>
      <font>
        <b/>
        <i val="0"/>
        <condense val="0"/>
        <extend val="0"/>
      </font>
      <fill>
        <patternFill>
          <bgColor indexed="52"/>
        </patternFill>
      </fill>
    </dxf>
    <dxf>
      <fill>
        <patternFill>
          <bgColor indexed="11"/>
        </patternFill>
      </fill>
    </dxf>
    <dxf>
      <fill>
        <patternFill>
          <bgColor indexed="49"/>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b/>
        <i val="0"/>
        <condense val="0"/>
        <extend val="0"/>
        <color indexed="16"/>
      </font>
      <fill>
        <patternFill>
          <bgColor indexed="41"/>
        </patternFill>
      </fill>
    </dxf>
    <dxf>
      <font>
        <b/>
        <i val="0"/>
        <condense val="0"/>
        <extend val="0"/>
        <color indexed="16"/>
      </font>
    </dxf>
    <dxf>
      <font>
        <color theme="0"/>
      </font>
    </dxf>
    <dxf>
      <font>
        <color theme="0"/>
      </font>
    </dxf>
    <dxf>
      <font>
        <color theme="0"/>
      </font>
    </dxf>
    <dxf>
      <font>
        <color theme="0"/>
      </font>
    </dxf>
    <dxf>
      <font>
        <color theme="0"/>
      </font>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
      <font>
        <color theme="0"/>
      </font>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ill>
        <patternFill>
          <bgColor indexed="27"/>
        </patternFill>
      </fill>
    </dxf>
    <dxf>
      <font>
        <b val="0"/>
        <i val="0"/>
        <condense val="0"/>
        <extend val="0"/>
        <color auto="1"/>
      </font>
      <fill>
        <patternFill>
          <bgColor indexed="41"/>
        </patternFill>
      </fill>
    </dxf>
    <dxf>
      <font>
        <b/>
        <i val="0"/>
        <condense val="0"/>
        <extend val="0"/>
        <color indexed="9"/>
      </font>
      <fill>
        <patternFill>
          <bgColor indexed="16"/>
        </patternFill>
      </fill>
    </dxf>
    <dxf>
      <font>
        <b/>
        <i val="0"/>
        <condense val="0"/>
        <extend val="0"/>
        <color indexed="9"/>
      </font>
      <fill>
        <patternFill>
          <bgColor indexed="16"/>
        </patternFill>
      </fill>
    </dxf>
    <dxf>
      <font>
        <b/>
        <i val="0"/>
        <condense val="0"/>
        <extend val="0"/>
        <color indexed="16"/>
      </font>
      <fill>
        <patternFill>
          <bgColor indexed="41"/>
        </patternFill>
      </fill>
    </dxf>
    <dxf>
      <font>
        <color rgb="FFCCFFFF"/>
      </font>
      <fill>
        <patternFill patternType="solid">
          <fgColor indexed="64"/>
        </patternFill>
      </fill>
    </dxf>
    <dxf>
      <font>
        <b/>
        <i val="0"/>
        <condense val="0"/>
        <extend val="0"/>
        <color indexed="16"/>
      </font>
      <fill>
        <patternFill>
          <bgColor indexed="41"/>
        </patternFill>
      </fill>
    </dxf>
    <dxf>
      <font>
        <b/>
        <i val="0"/>
        <condense val="0"/>
        <extend val="0"/>
        <color indexed="16"/>
      </font>
    </dxf>
    <dxf>
      <font>
        <color rgb="FFCCFFCC"/>
      </font>
      <fill>
        <patternFill patternType="solid"/>
      </fill>
    </dxf>
  </dxfs>
  <tableStyles count="0" defaultTableStyle="TableStyleMedium9" defaultPivotStyle="PivotStyleLight16"/>
  <colors>
    <mruColors>
      <color rgb="FFC9E7A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tea.texas.gov/Finance_and_Grants/Grants/Federal_Fiscal_Compliance_and_Reporting/NCLB_Fiscal_Compliance/Title_I,_Part_A_-_Comparability_of_Services_Require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A96"/>
  <sheetViews>
    <sheetView tabSelected="1" zoomScaleNormal="100" zoomScaleSheetLayoutView="90" workbookViewId="0">
      <selection activeCell="A2" sqref="A2:D3"/>
    </sheetView>
  </sheetViews>
  <sheetFormatPr defaultColWidth="0" defaultRowHeight="15.5" zeroHeight="1" x14ac:dyDescent="0.35"/>
  <cols>
    <col min="1" max="1" width="2.90625" style="4" customWidth="1"/>
    <col min="2" max="2" width="5.08984375" style="4" customWidth="1"/>
    <col min="3" max="3" width="4.90625" style="4" customWidth="1"/>
    <col min="4" max="4" width="86.54296875" style="4" customWidth="1"/>
    <col min="5" max="27" width="0" style="4" hidden="1" customWidth="1"/>
    <col min="28" max="16384" width="9.08984375" style="4" hidden="1"/>
  </cols>
  <sheetData>
    <row r="1" spans="1:27" ht="99" customHeight="1" x14ac:dyDescent="0.35">
      <c r="A1" s="708" t="s">
        <v>194</v>
      </c>
      <c r="B1" s="708"/>
      <c r="C1" s="708"/>
      <c r="D1" s="708"/>
      <c r="E1" s="585"/>
      <c r="F1" s="585"/>
      <c r="G1" s="585"/>
      <c r="H1" s="585"/>
      <c r="I1" s="585"/>
      <c r="J1" s="585"/>
      <c r="K1" s="585"/>
      <c r="L1" s="585"/>
      <c r="M1" s="585"/>
      <c r="N1" s="585"/>
      <c r="O1" s="585"/>
      <c r="P1" s="585"/>
      <c r="Q1" s="585"/>
      <c r="R1" s="585"/>
      <c r="S1" s="585"/>
      <c r="T1" s="585"/>
      <c r="U1" s="585"/>
      <c r="V1" s="585"/>
      <c r="W1" s="585"/>
      <c r="X1" s="585"/>
      <c r="Y1" s="585"/>
      <c r="Z1" s="585"/>
      <c r="AA1" s="588"/>
    </row>
    <row r="2" spans="1:27" ht="17.399999999999999" customHeight="1" x14ac:dyDescent="0.35">
      <c r="A2" s="710" t="s">
        <v>168</v>
      </c>
      <c r="B2" s="710"/>
      <c r="C2" s="710"/>
      <c r="D2" s="710"/>
      <c r="E2" s="586"/>
      <c r="F2" s="586"/>
      <c r="G2" s="586"/>
      <c r="H2" s="586"/>
      <c r="I2" s="586"/>
      <c r="J2" s="586"/>
      <c r="K2" s="586"/>
      <c r="L2" s="586"/>
      <c r="M2" s="586"/>
      <c r="N2" s="586"/>
      <c r="O2" s="586"/>
      <c r="P2" s="586"/>
      <c r="Q2" s="586"/>
      <c r="R2" s="586"/>
      <c r="S2" s="586"/>
      <c r="T2" s="586"/>
      <c r="U2" s="586"/>
      <c r="V2" s="586"/>
      <c r="W2" s="586"/>
      <c r="X2" s="586"/>
      <c r="Y2" s="586"/>
      <c r="Z2" s="586"/>
    </row>
    <row r="3" spans="1:27" ht="17.399999999999999" customHeight="1" x14ac:dyDescent="0.35">
      <c r="A3" s="710"/>
      <c r="B3" s="710"/>
      <c r="C3" s="710"/>
      <c r="D3" s="710"/>
      <c r="E3" s="586"/>
      <c r="F3" s="586"/>
      <c r="G3" s="586"/>
      <c r="H3" s="586"/>
      <c r="I3" s="586"/>
      <c r="J3" s="586"/>
      <c r="K3" s="586"/>
      <c r="L3" s="586"/>
      <c r="M3" s="586"/>
      <c r="N3" s="586"/>
      <c r="O3" s="586"/>
      <c r="P3" s="586"/>
      <c r="Q3" s="586"/>
      <c r="R3" s="586"/>
      <c r="S3" s="586"/>
      <c r="T3" s="586"/>
      <c r="U3" s="586"/>
      <c r="V3" s="586"/>
      <c r="W3" s="586"/>
      <c r="X3" s="586"/>
      <c r="Y3" s="586"/>
      <c r="Z3" s="586"/>
    </row>
    <row r="4" spans="1:27" s="589" customFormat="1" x14ac:dyDescent="0.35">
      <c r="A4" s="711" t="s">
        <v>167</v>
      </c>
      <c r="B4" s="711"/>
      <c r="C4" s="711"/>
      <c r="D4" s="711"/>
      <c r="E4" s="587"/>
      <c r="F4" s="587"/>
      <c r="G4" s="587"/>
      <c r="H4" s="587"/>
      <c r="I4" s="587"/>
      <c r="J4" s="587"/>
      <c r="K4" s="587"/>
      <c r="L4" s="587"/>
      <c r="M4" s="587"/>
      <c r="N4" s="587"/>
      <c r="O4" s="587"/>
      <c r="P4" s="587"/>
      <c r="Q4" s="587"/>
      <c r="R4" s="587"/>
      <c r="S4" s="587"/>
      <c r="T4" s="587"/>
      <c r="U4" s="587"/>
      <c r="V4" s="587"/>
      <c r="W4" s="587"/>
      <c r="X4" s="587"/>
      <c r="Y4" s="587"/>
      <c r="Z4" s="587"/>
    </row>
    <row r="5" spans="1:27" s="589" customFormat="1" x14ac:dyDescent="0.35">
      <c r="A5" s="504"/>
      <c r="B5" s="504"/>
      <c r="C5" s="504"/>
      <c r="D5" s="504"/>
      <c r="E5" s="587"/>
      <c r="F5" s="587"/>
      <c r="G5" s="587"/>
      <c r="H5" s="587"/>
      <c r="I5" s="587"/>
      <c r="J5" s="587"/>
      <c r="K5" s="587"/>
      <c r="L5" s="587"/>
      <c r="M5" s="587"/>
      <c r="N5" s="587"/>
      <c r="O5" s="587"/>
      <c r="P5" s="587"/>
      <c r="Q5" s="587"/>
      <c r="R5" s="587"/>
      <c r="S5" s="587"/>
      <c r="T5" s="587"/>
      <c r="U5" s="587"/>
      <c r="V5" s="587"/>
      <c r="W5" s="587"/>
      <c r="X5" s="587"/>
      <c r="Y5" s="587"/>
      <c r="Z5" s="587"/>
    </row>
    <row r="6" spans="1:27" s="207" customFormat="1" ht="26.15" customHeight="1" x14ac:dyDescent="0.25">
      <c r="A6" s="655" t="s">
        <v>159</v>
      </c>
      <c r="B6" s="653"/>
      <c r="C6" s="653"/>
      <c r="D6" s="653"/>
      <c r="E6" s="654"/>
      <c r="F6" s="654"/>
      <c r="G6" s="654"/>
      <c r="H6" s="654"/>
      <c r="I6" s="654"/>
      <c r="J6" s="654"/>
      <c r="K6" s="654"/>
      <c r="L6" s="654"/>
      <c r="M6" s="654"/>
      <c r="N6" s="654"/>
      <c r="O6" s="654"/>
      <c r="P6" s="654"/>
      <c r="Q6" s="654"/>
      <c r="R6" s="654"/>
      <c r="S6" s="654"/>
      <c r="T6" s="654"/>
      <c r="U6" s="654"/>
      <c r="V6" s="654"/>
      <c r="W6" s="654"/>
      <c r="X6" s="654"/>
      <c r="Y6" s="654"/>
      <c r="Z6" s="654"/>
    </row>
    <row r="7" spans="1:27" ht="20.149999999999999" customHeight="1" x14ac:dyDescent="0.35">
      <c r="A7" s="656" t="s">
        <v>62</v>
      </c>
      <c r="B7" s="714" t="s">
        <v>161</v>
      </c>
      <c r="C7" s="714"/>
      <c r="D7" s="714"/>
      <c r="E7" s="586"/>
      <c r="F7" s="586"/>
      <c r="G7" s="586"/>
      <c r="H7" s="586"/>
      <c r="I7" s="586"/>
      <c r="J7" s="586"/>
      <c r="K7" s="586"/>
      <c r="L7" s="586"/>
      <c r="M7" s="586"/>
      <c r="N7" s="586"/>
      <c r="O7" s="586"/>
      <c r="P7" s="586"/>
      <c r="Q7" s="586"/>
      <c r="R7" s="586"/>
      <c r="S7" s="586"/>
      <c r="T7" s="586"/>
      <c r="U7" s="586"/>
      <c r="V7" s="586"/>
      <c r="W7" s="586"/>
      <c r="X7" s="586"/>
      <c r="Y7" s="586"/>
      <c r="Z7" s="586"/>
    </row>
    <row r="8" spans="1:27" ht="35.15" customHeight="1" x14ac:dyDescent="0.35">
      <c r="A8" s="656" t="s">
        <v>62</v>
      </c>
      <c r="B8" s="709" t="s">
        <v>188</v>
      </c>
      <c r="C8" s="709"/>
      <c r="D8" s="709"/>
      <c r="E8" s="586"/>
      <c r="F8" s="586"/>
      <c r="G8" s="586"/>
      <c r="H8" s="586"/>
      <c r="I8" s="586"/>
      <c r="J8" s="586"/>
      <c r="K8" s="586"/>
      <c r="L8" s="586"/>
      <c r="M8" s="586"/>
      <c r="N8" s="586"/>
      <c r="O8" s="586"/>
      <c r="P8" s="586"/>
      <c r="Q8" s="586"/>
      <c r="R8" s="586"/>
      <c r="S8" s="586"/>
      <c r="T8" s="586"/>
      <c r="U8" s="586"/>
      <c r="V8" s="586"/>
      <c r="W8" s="586"/>
      <c r="X8" s="586"/>
      <c r="Y8" s="586"/>
      <c r="Z8" s="586"/>
    </row>
    <row r="9" spans="1:27" ht="20.149999999999999" customHeight="1" x14ac:dyDescent="0.35">
      <c r="A9" s="656" t="s">
        <v>62</v>
      </c>
      <c r="B9" s="712" t="s">
        <v>160</v>
      </c>
      <c r="C9" s="712"/>
      <c r="D9" s="712"/>
      <c r="E9" s="586"/>
      <c r="F9" s="586"/>
      <c r="G9" s="586"/>
      <c r="H9" s="586"/>
      <c r="I9" s="586"/>
      <c r="J9" s="586"/>
      <c r="K9" s="586"/>
      <c r="L9" s="586"/>
      <c r="M9" s="586"/>
      <c r="N9" s="586"/>
      <c r="O9" s="586"/>
      <c r="P9" s="586"/>
      <c r="Q9" s="586"/>
      <c r="R9" s="586"/>
      <c r="S9" s="586"/>
      <c r="T9" s="586"/>
      <c r="U9" s="586"/>
      <c r="V9" s="586"/>
      <c r="W9" s="586"/>
      <c r="X9" s="586"/>
      <c r="Y9" s="586"/>
      <c r="Z9" s="586"/>
    </row>
    <row r="10" spans="1:27" ht="65.150000000000006" customHeight="1" x14ac:dyDescent="0.35">
      <c r="A10" s="656" t="s">
        <v>62</v>
      </c>
      <c r="B10" s="709" t="s">
        <v>137</v>
      </c>
      <c r="C10" s="709"/>
      <c r="D10" s="709"/>
      <c r="E10" s="586"/>
      <c r="F10" s="586"/>
      <c r="G10" s="586"/>
      <c r="H10" s="586"/>
      <c r="I10" s="586"/>
      <c r="J10" s="586"/>
      <c r="K10" s="586"/>
      <c r="L10" s="586"/>
      <c r="M10" s="586"/>
      <c r="N10" s="586"/>
      <c r="O10" s="586"/>
      <c r="P10" s="586"/>
      <c r="Q10" s="586"/>
      <c r="R10" s="586"/>
      <c r="S10" s="586"/>
      <c r="T10" s="586"/>
      <c r="U10" s="586"/>
      <c r="V10" s="586"/>
      <c r="W10" s="586"/>
      <c r="X10" s="586"/>
      <c r="Y10" s="586"/>
      <c r="Z10" s="586"/>
    </row>
    <row r="11" spans="1:27" ht="35.15" customHeight="1" x14ac:dyDescent="0.35">
      <c r="A11" s="656" t="s">
        <v>62</v>
      </c>
      <c r="B11" s="713" t="s">
        <v>172</v>
      </c>
      <c r="C11" s="713"/>
      <c r="D11" s="713"/>
      <c r="E11" s="586"/>
      <c r="F11" s="586"/>
      <c r="G11" s="586"/>
      <c r="H11" s="586"/>
      <c r="I11" s="586"/>
      <c r="J11" s="586"/>
      <c r="K11" s="586"/>
      <c r="L11" s="586"/>
      <c r="M11" s="586"/>
      <c r="N11" s="586"/>
      <c r="O11" s="586"/>
      <c r="P11" s="586"/>
      <c r="Q11" s="586"/>
      <c r="R11" s="586"/>
      <c r="S11" s="586"/>
      <c r="T11" s="586"/>
      <c r="U11" s="586"/>
      <c r="V11" s="586"/>
      <c r="W11" s="586"/>
      <c r="X11" s="586"/>
      <c r="Y11" s="586"/>
      <c r="Z11" s="586"/>
    </row>
    <row r="12" spans="1:27" x14ac:dyDescent="0.35">
      <c r="A12" s="505"/>
      <c r="B12" s="505"/>
      <c r="C12" s="505"/>
      <c r="D12" s="505"/>
      <c r="E12" s="586"/>
      <c r="F12" s="586"/>
      <c r="G12" s="586"/>
      <c r="H12" s="586"/>
      <c r="I12" s="586"/>
      <c r="J12" s="586"/>
      <c r="K12" s="586"/>
      <c r="L12" s="586"/>
      <c r="M12" s="586"/>
      <c r="N12" s="586"/>
      <c r="O12" s="586"/>
      <c r="P12" s="586"/>
      <c r="Q12" s="586"/>
      <c r="R12" s="586"/>
      <c r="S12" s="586"/>
      <c r="T12" s="586"/>
      <c r="U12" s="586"/>
      <c r="V12" s="586"/>
      <c r="W12" s="586"/>
      <c r="X12" s="586"/>
      <c r="Y12" s="586"/>
      <c r="Z12" s="586"/>
    </row>
    <row r="13" spans="1:27" s="207" customFormat="1" ht="26.15" customHeight="1" x14ac:dyDescent="0.25">
      <c r="A13" s="655" t="s">
        <v>136</v>
      </c>
      <c r="B13" s="653"/>
      <c r="C13" s="653"/>
      <c r="D13" s="653"/>
      <c r="E13" s="654"/>
      <c r="F13" s="654"/>
      <c r="G13" s="654"/>
      <c r="H13" s="654"/>
      <c r="I13" s="654"/>
      <c r="J13" s="654"/>
      <c r="K13" s="654"/>
      <c r="L13" s="654"/>
      <c r="M13" s="654"/>
      <c r="N13" s="654"/>
      <c r="O13" s="654"/>
      <c r="P13" s="654"/>
      <c r="Q13" s="654"/>
      <c r="R13" s="654"/>
      <c r="S13" s="654"/>
      <c r="T13" s="654"/>
      <c r="U13" s="654"/>
      <c r="V13" s="654"/>
      <c r="W13" s="654"/>
      <c r="X13" s="654"/>
      <c r="Y13" s="654"/>
      <c r="Z13" s="654"/>
    </row>
    <row r="14" spans="1:27" s="652" customFormat="1" ht="35.15" customHeight="1" x14ac:dyDescent="0.25">
      <c r="A14" s="656" t="s">
        <v>62</v>
      </c>
      <c r="B14" s="709" t="s">
        <v>189</v>
      </c>
      <c r="C14" s="709"/>
      <c r="D14" s="709"/>
      <c r="E14" s="651"/>
      <c r="F14" s="651"/>
      <c r="G14" s="651"/>
      <c r="H14" s="651"/>
      <c r="I14" s="651"/>
      <c r="J14" s="651"/>
      <c r="K14" s="651"/>
      <c r="L14" s="651"/>
      <c r="M14" s="651"/>
      <c r="N14" s="651"/>
      <c r="O14" s="651"/>
      <c r="P14" s="651"/>
      <c r="Q14" s="651"/>
      <c r="R14" s="651"/>
      <c r="S14" s="651"/>
      <c r="T14" s="651"/>
      <c r="U14" s="651"/>
      <c r="V14" s="651"/>
      <c r="W14" s="651"/>
      <c r="X14" s="651"/>
      <c r="Y14" s="651"/>
      <c r="Z14" s="651"/>
    </row>
    <row r="15" spans="1:27" x14ac:dyDescent="0.35">
      <c r="A15" s="505"/>
      <c r="B15" s="505"/>
      <c r="C15" s="505"/>
      <c r="D15" s="505"/>
      <c r="E15" s="586"/>
      <c r="F15" s="586"/>
      <c r="G15" s="586"/>
      <c r="H15" s="586"/>
      <c r="I15" s="586"/>
      <c r="J15" s="586"/>
      <c r="K15" s="586"/>
      <c r="L15" s="586"/>
      <c r="M15" s="586"/>
      <c r="N15" s="586"/>
      <c r="O15" s="586"/>
      <c r="P15" s="586"/>
      <c r="Q15" s="586"/>
      <c r="R15" s="586"/>
      <c r="S15" s="586"/>
      <c r="T15" s="586"/>
      <c r="U15" s="586"/>
      <c r="V15" s="586"/>
      <c r="W15" s="586"/>
      <c r="X15" s="586"/>
      <c r="Y15" s="586"/>
      <c r="Z15" s="586"/>
    </row>
    <row r="16" spans="1:27" s="207" customFormat="1" ht="26.15" customHeight="1" x14ac:dyDescent="0.25">
      <c r="A16" s="655" t="s">
        <v>190</v>
      </c>
      <c r="B16" s="653"/>
      <c r="C16" s="653"/>
      <c r="D16" s="653"/>
      <c r="E16" s="654"/>
      <c r="F16" s="654"/>
      <c r="G16" s="654"/>
      <c r="H16" s="654"/>
      <c r="I16" s="654"/>
      <c r="J16" s="654"/>
      <c r="K16" s="654"/>
      <c r="L16" s="654"/>
      <c r="M16" s="654"/>
      <c r="N16" s="654"/>
      <c r="O16" s="654"/>
      <c r="P16" s="654"/>
      <c r="Q16" s="654"/>
      <c r="R16" s="654"/>
      <c r="S16" s="654"/>
      <c r="T16" s="654"/>
      <c r="U16" s="654"/>
      <c r="V16" s="654"/>
      <c r="W16" s="654"/>
      <c r="X16" s="654"/>
      <c r="Y16" s="654"/>
      <c r="Z16" s="654"/>
    </row>
    <row r="17" spans="1:26" ht="20.149999999999999" customHeight="1" x14ac:dyDescent="0.35">
      <c r="A17" s="656" t="s">
        <v>62</v>
      </c>
      <c r="B17" s="712" t="s">
        <v>185</v>
      </c>
      <c r="C17" s="712"/>
      <c r="D17" s="712"/>
      <c r="E17" s="586"/>
      <c r="F17" s="586"/>
      <c r="G17" s="586"/>
      <c r="H17" s="586"/>
      <c r="I17" s="586"/>
      <c r="J17" s="586"/>
      <c r="K17" s="586"/>
      <c r="L17" s="586"/>
      <c r="M17" s="586"/>
      <c r="N17" s="586"/>
      <c r="O17" s="586"/>
      <c r="P17" s="586"/>
      <c r="Q17" s="586"/>
      <c r="R17" s="586"/>
      <c r="S17" s="586"/>
      <c r="T17" s="586"/>
      <c r="U17" s="586"/>
      <c r="V17" s="586"/>
      <c r="W17" s="586"/>
      <c r="X17" s="586"/>
      <c r="Y17" s="586"/>
      <c r="Z17" s="586"/>
    </row>
    <row r="18" spans="1:26" ht="20.149999999999999" customHeight="1" x14ac:dyDescent="0.35">
      <c r="A18" s="656" t="s">
        <v>62</v>
      </c>
      <c r="B18" s="712" t="s">
        <v>169</v>
      </c>
      <c r="C18" s="712"/>
      <c r="D18" s="712"/>
      <c r="E18" s="586"/>
      <c r="F18" s="586"/>
      <c r="G18" s="586"/>
      <c r="H18" s="586"/>
      <c r="I18" s="586"/>
      <c r="J18" s="586"/>
      <c r="K18" s="586"/>
      <c r="L18" s="586"/>
      <c r="M18" s="586"/>
      <c r="N18" s="586"/>
      <c r="O18" s="586"/>
      <c r="P18" s="586"/>
      <c r="Q18" s="586"/>
      <c r="R18" s="586"/>
      <c r="S18" s="586"/>
      <c r="T18" s="586"/>
      <c r="U18" s="586"/>
      <c r="V18" s="586"/>
      <c r="W18" s="586"/>
      <c r="X18" s="586"/>
      <c r="Y18" s="586"/>
      <c r="Z18" s="586"/>
    </row>
    <row r="19" spans="1:26" ht="35.15" customHeight="1" x14ac:dyDescent="0.35">
      <c r="A19" s="656" t="s">
        <v>62</v>
      </c>
      <c r="B19" s="709" t="s">
        <v>170</v>
      </c>
      <c r="C19" s="709"/>
      <c r="D19" s="709"/>
      <c r="E19" s="586"/>
      <c r="F19" s="586"/>
      <c r="G19" s="586"/>
      <c r="H19" s="586"/>
      <c r="I19" s="586"/>
      <c r="J19" s="586"/>
      <c r="K19" s="586"/>
      <c r="L19" s="586"/>
      <c r="M19" s="586"/>
      <c r="N19" s="586"/>
      <c r="O19" s="586"/>
      <c r="P19" s="586"/>
      <c r="Q19" s="586"/>
      <c r="R19" s="586"/>
      <c r="S19" s="586"/>
      <c r="T19" s="586"/>
      <c r="U19" s="586"/>
      <c r="V19" s="586"/>
      <c r="W19" s="586"/>
      <c r="X19" s="586"/>
      <c r="Y19" s="586"/>
      <c r="Z19" s="586"/>
    </row>
    <row r="20" spans="1:26" ht="20.149999999999999" customHeight="1" x14ac:dyDescent="0.35">
      <c r="A20" s="656" t="s">
        <v>62</v>
      </c>
      <c r="B20" s="709" t="s">
        <v>186</v>
      </c>
      <c r="C20" s="709"/>
      <c r="D20" s="709"/>
      <c r="E20" s="586"/>
      <c r="F20" s="586"/>
      <c r="G20" s="586"/>
      <c r="H20" s="586"/>
      <c r="I20" s="586"/>
      <c r="J20" s="586"/>
      <c r="K20" s="586"/>
      <c r="L20" s="586"/>
      <c r="M20" s="586"/>
      <c r="N20" s="586"/>
      <c r="O20" s="586"/>
      <c r="P20" s="586"/>
      <c r="Q20" s="586"/>
      <c r="R20" s="586"/>
      <c r="S20" s="586"/>
      <c r="T20" s="586"/>
      <c r="U20" s="586"/>
      <c r="V20" s="586"/>
      <c r="W20" s="586"/>
      <c r="X20" s="586"/>
      <c r="Y20" s="586"/>
      <c r="Z20" s="586"/>
    </row>
    <row r="21" spans="1:26" ht="20.149999999999999" customHeight="1" x14ac:dyDescent="0.35">
      <c r="A21" s="656" t="s">
        <v>62</v>
      </c>
      <c r="B21" s="712" t="s">
        <v>187</v>
      </c>
      <c r="C21" s="712"/>
      <c r="D21" s="712"/>
      <c r="E21" s="586"/>
      <c r="F21" s="586"/>
      <c r="G21" s="586"/>
      <c r="H21" s="586"/>
      <c r="I21" s="586"/>
      <c r="J21" s="586"/>
      <c r="K21" s="586"/>
      <c r="L21" s="586"/>
      <c r="M21" s="586"/>
      <c r="N21" s="586"/>
      <c r="O21" s="586"/>
      <c r="P21" s="586"/>
      <c r="Q21" s="586"/>
      <c r="R21" s="586"/>
      <c r="S21" s="586"/>
      <c r="T21" s="586"/>
      <c r="U21" s="586"/>
      <c r="V21" s="586"/>
      <c r="W21" s="586"/>
      <c r="X21" s="586"/>
      <c r="Y21" s="586"/>
      <c r="Z21" s="586"/>
    </row>
    <row r="22" spans="1:26" ht="20.149999999999999" customHeight="1" x14ac:dyDescent="0.35">
      <c r="A22" s="656" t="s">
        <v>62</v>
      </c>
      <c r="B22" s="712" t="s">
        <v>171</v>
      </c>
      <c r="C22" s="712"/>
      <c r="D22" s="712"/>
      <c r="E22" s="586"/>
      <c r="F22" s="586"/>
      <c r="G22" s="586"/>
      <c r="H22" s="586"/>
      <c r="I22" s="586"/>
      <c r="J22" s="586"/>
      <c r="K22" s="586"/>
      <c r="L22" s="586"/>
      <c r="M22" s="586"/>
      <c r="N22" s="586"/>
      <c r="O22" s="586"/>
      <c r="P22" s="586"/>
      <c r="Q22" s="586"/>
      <c r="R22" s="586"/>
      <c r="S22" s="586"/>
      <c r="T22" s="586"/>
      <c r="U22" s="586"/>
      <c r="V22" s="586"/>
      <c r="W22" s="586"/>
      <c r="X22" s="586"/>
      <c r="Y22" s="586"/>
      <c r="Z22" s="586"/>
    </row>
    <row r="23" spans="1:26" hidden="1" x14ac:dyDescent="0.35">
      <c r="A23" s="586"/>
      <c r="B23" s="586"/>
      <c r="C23" s="586"/>
      <c r="D23" s="586"/>
      <c r="E23" s="586"/>
      <c r="F23" s="586"/>
      <c r="G23" s="586"/>
      <c r="H23" s="586"/>
      <c r="I23" s="586"/>
      <c r="J23" s="586"/>
      <c r="K23" s="586"/>
      <c r="L23" s="586"/>
      <c r="M23" s="586"/>
      <c r="N23" s="586"/>
      <c r="O23" s="586"/>
      <c r="P23" s="586"/>
      <c r="Q23" s="586"/>
      <c r="R23" s="586"/>
      <c r="S23" s="586"/>
      <c r="T23" s="586"/>
      <c r="U23" s="586"/>
      <c r="V23" s="586"/>
      <c r="W23" s="586"/>
      <c r="X23" s="586"/>
      <c r="Y23" s="586"/>
      <c r="Z23" s="586"/>
    </row>
    <row r="24" spans="1:26" hidden="1" x14ac:dyDescent="0.35">
      <c r="A24" s="586"/>
      <c r="B24" s="586"/>
      <c r="C24" s="586"/>
      <c r="D24" s="586"/>
      <c r="E24" s="586"/>
      <c r="F24" s="586"/>
      <c r="G24" s="586"/>
      <c r="H24" s="586"/>
      <c r="I24" s="586"/>
      <c r="J24" s="586"/>
      <c r="K24" s="586"/>
      <c r="L24" s="586"/>
      <c r="M24" s="586"/>
      <c r="N24" s="586"/>
      <c r="O24" s="586"/>
      <c r="P24" s="586"/>
      <c r="Q24" s="586"/>
      <c r="R24" s="586"/>
      <c r="S24" s="586"/>
      <c r="T24" s="586"/>
      <c r="U24" s="586"/>
      <c r="V24" s="586"/>
      <c r="W24" s="586"/>
      <c r="X24" s="586"/>
      <c r="Y24" s="586"/>
      <c r="Z24" s="586"/>
    </row>
    <row r="25" spans="1:26" hidden="1" x14ac:dyDescent="0.35">
      <c r="A25" s="586"/>
      <c r="B25" s="586"/>
      <c r="C25" s="586"/>
      <c r="D25" s="586"/>
      <c r="E25" s="586"/>
      <c r="F25" s="586"/>
      <c r="G25" s="586"/>
      <c r="H25" s="586"/>
      <c r="I25" s="586"/>
      <c r="J25" s="586"/>
      <c r="K25" s="586"/>
      <c r="L25" s="586"/>
      <c r="M25" s="586"/>
      <c r="N25" s="586"/>
      <c r="O25" s="586"/>
      <c r="P25" s="586"/>
      <c r="Q25" s="586"/>
      <c r="R25" s="586"/>
      <c r="S25" s="586"/>
      <c r="T25" s="586"/>
      <c r="U25" s="586"/>
      <c r="V25" s="586"/>
      <c r="W25" s="586"/>
      <c r="X25" s="586"/>
      <c r="Y25" s="586"/>
      <c r="Z25" s="586"/>
    </row>
    <row r="26" spans="1:26" hidden="1" x14ac:dyDescent="0.35">
      <c r="A26" s="586"/>
      <c r="B26" s="586"/>
      <c r="C26" s="586"/>
      <c r="D26" s="586"/>
      <c r="E26" s="586"/>
      <c r="F26" s="586"/>
      <c r="G26" s="586"/>
      <c r="H26" s="586"/>
      <c r="I26" s="586"/>
      <c r="J26" s="586"/>
      <c r="K26" s="586"/>
      <c r="L26" s="586"/>
      <c r="M26" s="586"/>
      <c r="N26" s="586"/>
      <c r="O26" s="586"/>
      <c r="P26" s="586"/>
      <c r="Q26" s="586"/>
      <c r="R26" s="586"/>
      <c r="S26" s="586"/>
      <c r="T26" s="586"/>
      <c r="U26" s="586"/>
      <c r="V26" s="586"/>
      <c r="W26" s="586"/>
      <c r="X26" s="586"/>
      <c r="Y26" s="586"/>
      <c r="Z26" s="586"/>
    </row>
    <row r="27" spans="1:26" hidden="1" x14ac:dyDescent="0.35">
      <c r="A27" s="586"/>
      <c r="B27" s="586"/>
      <c r="C27" s="586"/>
      <c r="D27" s="586"/>
      <c r="E27" s="586"/>
      <c r="F27" s="586"/>
      <c r="G27" s="586"/>
      <c r="H27" s="586"/>
      <c r="I27" s="586"/>
      <c r="J27" s="586"/>
      <c r="K27" s="586"/>
      <c r="L27" s="586"/>
      <c r="M27" s="586"/>
      <c r="N27" s="586"/>
      <c r="O27" s="586"/>
      <c r="P27" s="586"/>
      <c r="Q27" s="586"/>
      <c r="R27" s="586"/>
      <c r="S27" s="586"/>
      <c r="T27" s="586"/>
      <c r="U27" s="586"/>
      <c r="V27" s="586"/>
      <c r="W27" s="586"/>
      <c r="X27" s="586"/>
      <c r="Y27" s="586"/>
      <c r="Z27" s="586"/>
    </row>
    <row r="28" spans="1:26" hidden="1" x14ac:dyDescent="0.35">
      <c r="A28" s="586"/>
      <c r="B28" s="586"/>
      <c r="C28" s="586"/>
      <c r="D28" s="586"/>
      <c r="E28" s="586"/>
      <c r="F28" s="586"/>
      <c r="G28" s="586"/>
      <c r="H28" s="586"/>
      <c r="I28" s="586"/>
      <c r="J28" s="586"/>
      <c r="K28" s="586"/>
      <c r="L28" s="586"/>
      <c r="M28" s="586"/>
      <c r="N28" s="586"/>
      <c r="O28" s="586"/>
      <c r="P28" s="586"/>
      <c r="Q28" s="586"/>
      <c r="R28" s="586"/>
      <c r="S28" s="586"/>
      <c r="T28" s="586"/>
      <c r="U28" s="586"/>
      <c r="V28" s="586"/>
      <c r="W28" s="586"/>
      <c r="X28" s="586"/>
      <c r="Y28" s="586"/>
      <c r="Z28" s="586"/>
    </row>
    <row r="29" spans="1:26" hidden="1" x14ac:dyDescent="0.35">
      <c r="A29" s="586"/>
      <c r="B29" s="586"/>
      <c r="C29" s="586"/>
      <c r="D29" s="586"/>
      <c r="E29" s="586"/>
      <c r="F29" s="586"/>
      <c r="G29" s="586"/>
      <c r="H29" s="586"/>
      <c r="I29" s="586"/>
      <c r="J29" s="586"/>
      <c r="K29" s="586"/>
      <c r="L29" s="586"/>
      <c r="M29" s="586"/>
      <c r="N29" s="586"/>
      <c r="O29" s="586"/>
      <c r="P29" s="586"/>
      <c r="Q29" s="586"/>
      <c r="R29" s="586"/>
      <c r="S29" s="586"/>
      <c r="T29" s="586"/>
      <c r="U29" s="586"/>
      <c r="V29" s="586"/>
      <c r="W29" s="586"/>
      <c r="X29" s="586"/>
      <c r="Y29" s="586"/>
      <c r="Z29" s="586"/>
    </row>
    <row r="30" spans="1:26" hidden="1" x14ac:dyDescent="0.35">
      <c r="A30" s="586"/>
      <c r="B30" s="586"/>
      <c r="C30" s="586"/>
      <c r="D30" s="586"/>
      <c r="E30" s="586"/>
      <c r="F30" s="586"/>
      <c r="G30" s="586"/>
      <c r="H30" s="586"/>
      <c r="I30" s="586"/>
      <c r="J30" s="586"/>
      <c r="K30" s="586"/>
      <c r="L30" s="586"/>
      <c r="M30" s="586"/>
      <c r="N30" s="586"/>
      <c r="O30" s="586"/>
      <c r="P30" s="586"/>
      <c r="Q30" s="586"/>
      <c r="R30" s="586"/>
      <c r="S30" s="586"/>
      <c r="T30" s="586"/>
      <c r="U30" s="586"/>
      <c r="V30" s="586"/>
      <c r="W30" s="586"/>
      <c r="X30" s="586"/>
      <c r="Y30" s="586"/>
      <c r="Z30" s="586"/>
    </row>
    <row r="31" spans="1:26" hidden="1" x14ac:dyDescent="0.35">
      <c r="A31" s="586"/>
      <c r="B31" s="586"/>
      <c r="C31" s="586"/>
      <c r="D31" s="586"/>
      <c r="E31" s="586"/>
      <c r="F31" s="586"/>
      <c r="G31" s="586"/>
      <c r="H31" s="586"/>
      <c r="I31" s="586"/>
      <c r="J31" s="586"/>
      <c r="K31" s="586"/>
      <c r="L31" s="586"/>
      <c r="M31" s="586"/>
      <c r="N31" s="586"/>
      <c r="O31" s="586"/>
      <c r="P31" s="586"/>
      <c r="Q31" s="586"/>
      <c r="R31" s="586"/>
      <c r="S31" s="586"/>
      <c r="T31" s="586"/>
      <c r="U31" s="586"/>
      <c r="V31" s="586"/>
      <c r="W31" s="586"/>
      <c r="X31" s="586"/>
      <c r="Y31" s="586"/>
      <c r="Z31" s="586"/>
    </row>
    <row r="32" spans="1:26" hidden="1" x14ac:dyDescent="0.35">
      <c r="A32" s="586"/>
      <c r="B32" s="586"/>
      <c r="C32" s="586"/>
      <c r="D32" s="586"/>
      <c r="E32" s="586"/>
      <c r="F32" s="586"/>
      <c r="G32" s="586"/>
      <c r="H32" s="586"/>
      <c r="I32" s="586"/>
      <c r="J32" s="586"/>
      <c r="K32" s="586"/>
      <c r="L32" s="586"/>
      <c r="M32" s="586"/>
      <c r="N32" s="586"/>
      <c r="O32" s="586"/>
      <c r="P32" s="586"/>
      <c r="Q32" s="586"/>
      <c r="R32" s="586"/>
      <c r="S32" s="586"/>
      <c r="T32" s="586"/>
      <c r="U32" s="586"/>
      <c r="V32" s="586"/>
      <c r="W32" s="586"/>
      <c r="X32" s="586"/>
      <c r="Y32" s="586"/>
      <c r="Z32" s="586"/>
    </row>
    <row r="33" spans="1:26" hidden="1" x14ac:dyDescent="0.35">
      <c r="A33" s="586"/>
      <c r="B33" s="586"/>
      <c r="C33" s="586"/>
      <c r="D33" s="586"/>
      <c r="E33" s="586"/>
      <c r="F33" s="586"/>
      <c r="G33" s="586"/>
      <c r="H33" s="586"/>
      <c r="I33" s="586"/>
      <c r="J33" s="586"/>
      <c r="K33" s="586"/>
      <c r="L33" s="586"/>
      <c r="M33" s="586"/>
      <c r="N33" s="586"/>
      <c r="O33" s="586"/>
      <c r="P33" s="586"/>
      <c r="Q33" s="586"/>
      <c r="R33" s="586"/>
      <c r="S33" s="586"/>
      <c r="T33" s="586"/>
      <c r="U33" s="586"/>
      <c r="V33" s="586"/>
      <c r="W33" s="586"/>
      <c r="X33" s="586"/>
      <c r="Y33" s="586"/>
      <c r="Z33" s="586"/>
    </row>
    <row r="34" spans="1:26" hidden="1" x14ac:dyDescent="0.35">
      <c r="A34" s="586"/>
      <c r="B34" s="586"/>
      <c r="C34" s="586"/>
      <c r="D34" s="586"/>
      <c r="E34" s="586"/>
      <c r="F34" s="586"/>
      <c r="G34" s="586"/>
      <c r="H34" s="586"/>
      <c r="I34" s="586"/>
      <c r="J34" s="586"/>
      <c r="K34" s="586"/>
      <c r="L34" s="586"/>
      <c r="M34" s="586"/>
      <c r="N34" s="586"/>
      <c r="O34" s="586"/>
      <c r="P34" s="586"/>
      <c r="Q34" s="586"/>
      <c r="R34" s="586"/>
      <c r="S34" s="586"/>
      <c r="T34" s="586"/>
      <c r="U34" s="586"/>
      <c r="V34" s="586"/>
      <c r="W34" s="586"/>
      <c r="X34" s="586"/>
      <c r="Y34" s="586"/>
      <c r="Z34" s="586"/>
    </row>
    <row r="35" spans="1:26" hidden="1" x14ac:dyDescent="0.35">
      <c r="A35" s="586"/>
      <c r="B35" s="586"/>
      <c r="C35" s="586"/>
      <c r="D35" s="586"/>
      <c r="E35" s="586"/>
      <c r="F35" s="586"/>
      <c r="G35" s="586"/>
      <c r="H35" s="586"/>
      <c r="I35" s="586"/>
      <c r="J35" s="586"/>
      <c r="K35" s="586"/>
      <c r="L35" s="586"/>
      <c r="M35" s="586"/>
      <c r="N35" s="586"/>
      <c r="O35" s="586"/>
      <c r="P35" s="586"/>
      <c r="Q35" s="586"/>
      <c r="R35" s="586"/>
      <c r="S35" s="586"/>
      <c r="T35" s="586"/>
      <c r="U35" s="586"/>
      <c r="V35" s="586"/>
      <c r="W35" s="586"/>
      <c r="X35" s="586"/>
      <c r="Y35" s="586"/>
      <c r="Z35" s="586"/>
    </row>
    <row r="36" spans="1:26" hidden="1" x14ac:dyDescent="0.35">
      <c r="A36" s="586"/>
      <c r="B36" s="586"/>
      <c r="C36" s="586"/>
      <c r="D36" s="586"/>
      <c r="E36" s="586"/>
      <c r="F36" s="586"/>
      <c r="G36" s="586"/>
      <c r="H36" s="586"/>
      <c r="I36" s="586"/>
      <c r="J36" s="586"/>
      <c r="K36" s="586"/>
      <c r="L36" s="586"/>
      <c r="M36" s="586"/>
      <c r="N36" s="586"/>
      <c r="O36" s="586"/>
      <c r="P36" s="586"/>
      <c r="Q36" s="586"/>
      <c r="R36" s="586"/>
      <c r="S36" s="586"/>
      <c r="T36" s="586"/>
      <c r="U36" s="586"/>
      <c r="V36" s="586"/>
      <c r="W36" s="586"/>
      <c r="X36" s="586"/>
      <c r="Y36" s="586"/>
      <c r="Z36" s="586"/>
    </row>
    <row r="37" spans="1:26" hidden="1" x14ac:dyDescent="0.35">
      <c r="A37" s="586"/>
      <c r="B37" s="586"/>
      <c r="C37" s="586"/>
      <c r="D37" s="586"/>
      <c r="E37" s="586"/>
      <c r="F37" s="586"/>
      <c r="G37" s="586"/>
      <c r="H37" s="586"/>
      <c r="I37" s="586"/>
      <c r="J37" s="586"/>
      <c r="K37" s="586"/>
      <c r="L37" s="586"/>
      <c r="M37" s="586"/>
      <c r="N37" s="586"/>
      <c r="O37" s="586"/>
      <c r="P37" s="586"/>
      <c r="Q37" s="586"/>
      <c r="R37" s="586"/>
      <c r="S37" s="586"/>
      <c r="T37" s="586"/>
      <c r="U37" s="586"/>
      <c r="V37" s="586"/>
      <c r="W37" s="586"/>
      <c r="X37" s="586"/>
      <c r="Y37" s="586"/>
      <c r="Z37" s="586"/>
    </row>
    <row r="38" spans="1:26" hidden="1" x14ac:dyDescent="0.35">
      <c r="A38" s="586"/>
      <c r="B38" s="586"/>
      <c r="C38" s="586"/>
      <c r="D38" s="586"/>
      <c r="E38" s="586"/>
      <c r="F38" s="586"/>
      <c r="G38" s="586"/>
      <c r="H38" s="586"/>
      <c r="I38" s="586"/>
      <c r="J38" s="586"/>
      <c r="K38" s="586"/>
      <c r="L38" s="586"/>
      <c r="M38" s="586"/>
      <c r="N38" s="586"/>
      <c r="O38" s="586"/>
      <c r="P38" s="586"/>
      <c r="Q38" s="586"/>
      <c r="R38" s="586"/>
      <c r="S38" s="586"/>
      <c r="T38" s="586"/>
      <c r="U38" s="586"/>
      <c r="V38" s="586"/>
      <c r="W38" s="586"/>
      <c r="X38" s="586"/>
      <c r="Y38" s="586"/>
      <c r="Z38" s="586"/>
    </row>
    <row r="39" spans="1:26" hidden="1" x14ac:dyDescent="0.35">
      <c r="A39" s="586"/>
      <c r="B39" s="586"/>
      <c r="C39" s="586"/>
      <c r="D39" s="586"/>
      <c r="E39" s="586"/>
      <c r="F39" s="586"/>
      <c r="G39" s="586"/>
      <c r="H39" s="586"/>
      <c r="I39" s="586"/>
      <c r="J39" s="586"/>
      <c r="K39" s="586"/>
      <c r="L39" s="586"/>
      <c r="M39" s="586"/>
      <c r="N39" s="586"/>
      <c r="O39" s="586"/>
      <c r="P39" s="586"/>
      <c r="Q39" s="586"/>
      <c r="R39" s="586"/>
      <c r="S39" s="586"/>
      <c r="T39" s="586"/>
      <c r="U39" s="586"/>
      <c r="V39" s="586"/>
      <c r="W39" s="586"/>
      <c r="X39" s="586"/>
      <c r="Y39" s="586"/>
      <c r="Z39" s="586"/>
    </row>
    <row r="40" spans="1:26" hidden="1" x14ac:dyDescent="0.35">
      <c r="A40" s="586"/>
      <c r="B40" s="586"/>
      <c r="C40" s="586"/>
      <c r="D40" s="586"/>
      <c r="E40" s="586"/>
      <c r="F40" s="586"/>
      <c r="G40" s="586"/>
      <c r="H40" s="586"/>
      <c r="I40" s="586"/>
      <c r="J40" s="586"/>
      <c r="K40" s="586"/>
      <c r="L40" s="586"/>
      <c r="M40" s="586"/>
      <c r="N40" s="586"/>
      <c r="O40" s="586"/>
      <c r="P40" s="586"/>
      <c r="Q40" s="586"/>
      <c r="R40" s="586"/>
      <c r="S40" s="586"/>
      <c r="T40" s="586"/>
      <c r="U40" s="586"/>
      <c r="V40" s="586"/>
      <c r="W40" s="586"/>
      <c r="X40" s="586"/>
      <c r="Y40" s="586"/>
      <c r="Z40" s="586"/>
    </row>
    <row r="41" spans="1:26" hidden="1" x14ac:dyDescent="0.35">
      <c r="A41" s="586"/>
      <c r="B41" s="586"/>
      <c r="C41" s="586"/>
      <c r="D41" s="586"/>
      <c r="E41" s="586"/>
      <c r="F41" s="586"/>
      <c r="G41" s="586"/>
      <c r="H41" s="586"/>
      <c r="I41" s="586"/>
      <c r="J41" s="586"/>
      <c r="K41" s="586"/>
      <c r="L41" s="586"/>
      <c r="M41" s="586"/>
      <c r="N41" s="586"/>
      <c r="O41" s="586"/>
      <c r="P41" s="586"/>
      <c r="Q41" s="586"/>
      <c r="R41" s="586"/>
      <c r="S41" s="586"/>
      <c r="T41" s="586"/>
      <c r="U41" s="586"/>
      <c r="V41" s="586"/>
      <c r="W41" s="586"/>
      <c r="X41" s="586"/>
      <c r="Y41" s="586"/>
      <c r="Z41" s="586"/>
    </row>
    <row r="42" spans="1:26" hidden="1" x14ac:dyDescent="0.35">
      <c r="A42" s="586"/>
      <c r="B42" s="586"/>
      <c r="C42" s="586"/>
      <c r="D42" s="586"/>
      <c r="E42" s="586"/>
      <c r="F42" s="586"/>
      <c r="G42" s="586"/>
      <c r="H42" s="586"/>
      <c r="I42" s="586"/>
      <c r="J42" s="586"/>
      <c r="K42" s="586"/>
      <c r="L42" s="586"/>
      <c r="M42" s="586"/>
      <c r="N42" s="586"/>
      <c r="O42" s="586"/>
      <c r="P42" s="586"/>
      <c r="Q42" s="586"/>
      <c r="R42" s="586"/>
      <c r="S42" s="586"/>
      <c r="T42" s="586"/>
      <c r="U42" s="586"/>
      <c r="V42" s="586"/>
      <c r="W42" s="586"/>
      <c r="X42" s="586"/>
      <c r="Y42" s="586"/>
      <c r="Z42" s="586"/>
    </row>
    <row r="43" spans="1:26" hidden="1" x14ac:dyDescent="0.35">
      <c r="A43" s="586"/>
      <c r="B43" s="586"/>
      <c r="C43" s="586"/>
      <c r="D43" s="586"/>
      <c r="E43" s="586"/>
      <c r="F43" s="586"/>
      <c r="G43" s="586"/>
      <c r="H43" s="586"/>
      <c r="I43" s="586"/>
      <c r="J43" s="586"/>
      <c r="K43" s="586"/>
      <c r="L43" s="586"/>
      <c r="M43" s="586"/>
      <c r="N43" s="586"/>
      <c r="O43" s="586"/>
      <c r="P43" s="586"/>
      <c r="Q43" s="586"/>
      <c r="R43" s="586"/>
      <c r="S43" s="586"/>
      <c r="T43" s="586"/>
      <c r="U43" s="586"/>
      <c r="V43" s="586"/>
      <c r="W43" s="586"/>
      <c r="X43" s="586"/>
      <c r="Y43" s="586"/>
      <c r="Z43" s="586"/>
    </row>
    <row r="44" spans="1:26" hidden="1" x14ac:dyDescent="0.35">
      <c r="A44" s="586"/>
      <c r="B44" s="586"/>
      <c r="C44" s="586"/>
      <c r="D44" s="586"/>
      <c r="E44" s="586"/>
      <c r="F44" s="586"/>
      <c r="G44" s="586"/>
      <c r="H44" s="586"/>
      <c r="I44" s="586"/>
      <c r="J44" s="586"/>
      <c r="K44" s="586"/>
      <c r="L44" s="586"/>
      <c r="M44" s="586"/>
      <c r="N44" s="586"/>
      <c r="O44" s="586"/>
      <c r="P44" s="586"/>
      <c r="Q44" s="586"/>
      <c r="R44" s="586"/>
      <c r="S44" s="586"/>
      <c r="T44" s="586"/>
      <c r="U44" s="586"/>
      <c r="V44" s="586"/>
      <c r="W44" s="586"/>
      <c r="X44" s="586"/>
      <c r="Y44" s="586"/>
      <c r="Z44" s="586"/>
    </row>
    <row r="45" spans="1:26" hidden="1" x14ac:dyDescent="0.35">
      <c r="A45" s="586"/>
      <c r="B45" s="586"/>
      <c r="C45" s="586"/>
      <c r="D45" s="586"/>
      <c r="E45" s="586"/>
      <c r="F45" s="586"/>
      <c r="G45" s="586"/>
      <c r="H45" s="586"/>
      <c r="I45" s="586"/>
      <c r="J45" s="586"/>
      <c r="K45" s="586"/>
      <c r="L45" s="586"/>
      <c r="M45" s="586"/>
      <c r="N45" s="586"/>
      <c r="O45" s="586"/>
      <c r="P45" s="586"/>
      <c r="Q45" s="586"/>
      <c r="R45" s="586"/>
      <c r="S45" s="586"/>
      <c r="T45" s="586"/>
      <c r="U45" s="586"/>
      <c r="V45" s="586"/>
      <c r="W45" s="586"/>
      <c r="X45" s="586"/>
      <c r="Y45" s="586"/>
      <c r="Z45" s="586"/>
    </row>
    <row r="46" spans="1:26" hidden="1" x14ac:dyDescent="0.35">
      <c r="A46" s="586"/>
      <c r="B46" s="586"/>
      <c r="C46" s="586"/>
      <c r="D46" s="586"/>
      <c r="E46" s="586"/>
      <c r="F46" s="586"/>
      <c r="G46" s="586"/>
      <c r="H46" s="586"/>
      <c r="I46" s="586"/>
      <c r="J46" s="586"/>
      <c r="K46" s="586"/>
      <c r="L46" s="586"/>
      <c r="M46" s="586"/>
      <c r="N46" s="586"/>
      <c r="O46" s="586"/>
      <c r="P46" s="586"/>
      <c r="Q46" s="586"/>
      <c r="R46" s="586"/>
      <c r="S46" s="586"/>
      <c r="T46" s="586"/>
      <c r="U46" s="586"/>
      <c r="V46" s="586"/>
      <c r="W46" s="586"/>
      <c r="X46" s="586"/>
      <c r="Y46" s="586"/>
      <c r="Z46" s="586"/>
    </row>
    <row r="47" spans="1:26" hidden="1" x14ac:dyDescent="0.35">
      <c r="A47" s="586"/>
      <c r="B47" s="586"/>
      <c r="C47" s="586"/>
      <c r="D47" s="586"/>
      <c r="E47" s="586"/>
      <c r="F47" s="586"/>
      <c r="G47" s="586"/>
      <c r="H47" s="586"/>
      <c r="I47" s="586"/>
      <c r="J47" s="586"/>
      <c r="K47" s="586"/>
      <c r="L47" s="586"/>
      <c r="M47" s="586"/>
      <c r="N47" s="586"/>
      <c r="O47" s="586"/>
      <c r="P47" s="586"/>
      <c r="Q47" s="586"/>
      <c r="R47" s="586"/>
      <c r="S47" s="586"/>
      <c r="T47" s="586"/>
      <c r="U47" s="586"/>
      <c r="V47" s="586"/>
      <c r="W47" s="586"/>
      <c r="X47" s="586"/>
      <c r="Y47" s="586"/>
      <c r="Z47" s="586"/>
    </row>
    <row r="48" spans="1:26" hidden="1" x14ac:dyDescent="0.35">
      <c r="A48" s="586"/>
      <c r="B48" s="586"/>
      <c r="C48" s="586"/>
      <c r="D48" s="586"/>
      <c r="E48" s="586"/>
      <c r="F48" s="586"/>
      <c r="G48" s="586"/>
      <c r="H48" s="586"/>
      <c r="I48" s="586"/>
      <c r="J48" s="586"/>
      <c r="K48" s="586"/>
      <c r="L48" s="586"/>
      <c r="M48" s="586"/>
      <c r="N48" s="586"/>
      <c r="O48" s="586"/>
      <c r="P48" s="586"/>
      <c r="Q48" s="586"/>
      <c r="R48" s="586"/>
      <c r="S48" s="586"/>
      <c r="T48" s="586"/>
      <c r="U48" s="586"/>
      <c r="V48" s="586"/>
      <c r="W48" s="586"/>
      <c r="X48" s="586"/>
      <c r="Y48" s="586"/>
      <c r="Z48" s="586"/>
    </row>
    <row r="49" spans="1:26" hidden="1" x14ac:dyDescent="0.35">
      <c r="A49" s="586"/>
      <c r="B49" s="586"/>
      <c r="C49" s="586"/>
      <c r="D49" s="586"/>
      <c r="E49" s="586"/>
      <c r="F49" s="586"/>
      <c r="G49" s="586"/>
      <c r="H49" s="586"/>
      <c r="I49" s="586"/>
      <c r="J49" s="586"/>
      <c r="K49" s="586"/>
      <c r="L49" s="586"/>
      <c r="M49" s="586"/>
      <c r="N49" s="586"/>
      <c r="O49" s="586"/>
      <c r="P49" s="586"/>
      <c r="Q49" s="586"/>
      <c r="R49" s="586"/>
      <c r="S49" s="586"/>
      <c r="T49" s="586"/>
      <c r="U49" s="586"/>
      <c r="V49" s="586"/>
      <c r="W49" s="586"/>
      <c r="X49" s="586"/>
      <c r="Y49" s="586"/>
      <c r="Z49" s="586"/>
    </row>
    <row r="50" spans="1:26" hidden="1" x14ac:dyDescent="0.35">
      <c r="A50" s="586"/>
      <c r="B50" s="586"/>
      <c r="C50" s="586"/>
      <c r="D50" s="586"/>
      <c r="E50" s="586"/>
      <c r="F50" s="586"/>
      <c r="G50" s="586"/>
      <c r="H50" s="586"/>
      <c r="I50" s="586"/>
      <c r="J50" s="586"/>
      <c r="K50" s="586"/>
      <c r="L50" s="586"/>
      <c r="M50" s="586"/>
      <c r="N50" s="586"/>
      <c r="O50" s="586"/>
      <c r="P50" s="586"/>
      <c r="Q50" s="586"/>
      <c r="R50" s="586"/>
      <c r="S50" s="586"/>
      <c r="T50" s="586"/>
      <c r="U50" s="586"/>
      <c r="V50" s="586"/>
      <c r="W50" s="586"/>
      <c r="X50" s="586"/>
      <c r="Y50" s="586"/>
      <c r="Z50" s="586"/>
    </row>
    <row r="51" spans="1:26" hidden="1" x14ac:dyDescent="0.35">
      <c r="A51" s="586"/>
      <c r="B51" s="586"/>
      <c r="C51" s="586"/>
      <c r="D51" s="586"/>
      <c r="E51" s="586"/>
      <c r="F51" s="586"/>
      <c r="G51" s="586"/>
      <c r="H51" s="586"/>
      <c r="I51" s="586"/>
      <c r="J51" s="586"/>
      <c r="K51" s="586"/>
      <c r="L51" s="586"/>
      <c r="M51" s="586"/>
      <c r="N51" s="586"/>
      <c r="O51" s="586"/>
      <c r="P51" s="586"/>
      <c r="Q51" s="586"/>
      <c r="R51" s="586"/>
      <c r="S51" s="586"/>
      <c r="T51" s="586"/>
      <c r="U51" s="586"/>
      <c r="V51" s="586"/>
      <c r="W51" s="586"/>
      <c r="X51" s="586"/>
      <c r="Y51" s="586"/>
      <c r="Z51" s="586"/>
    </row>
    <row r="52" spans="1:26" hidden="1" x14ac:dyDescent="0.35">
      <c r="A52" s="586"/>
      <c r="B52" s="586"/>
      <c r="C52" s="586"/>
      <c r="D52" s="586"/>
      <c r="E52" s="586"/>
      <c r="F52" s="586"/>
      <c r="G52" s="586"/>
      <c r="H52" s="586"/>
      <c r="I52" s="586"/>
      <c r="J52" s="586"/>
      <c r="K52" s="586"/>
      <c r="L52" s="586"/>
      <c r="M52" s="586"/>
      <c r="N52" s="586"/>
      <c r="O52" s="586"/>
      <c r="P52" s="586"/>
      <c r="Q52" s="586"/>
      <c r="R52" s="586"/>
      <c r="S52" s="586"/>
      <c r="T52" s="586"/>
      <c r="U52" s="586"/>
      <c r="V52" s="586"/>
      <c r="W52" s="586"/>
      <c r="X52" s="586"/>
      <c r="Y52" s="586"/>
      <c r="Z52" s="586"/>
    </row>
    <row r="53" spans="1:26" hidden="1" x14ac:dyDescent="0.35">
      <c r="A53" s="586"/>
      <c r="B53" s="586"/>
      <c r="C53" s="586"/>
      <c r="D53" s="586"/>
      <c r="E53" s="586"/>
      <c r="F53" s="586"/>
      <c r="G53" s="586"/>
      <c r="H53" s="586"/>
      <c r="I53" s="586"/>
      <c r="J53" s="586"/>
      <c r="K53" s="586"/>
      <c r="L53" s="586"/>
      <c r="M53" s="586"/>
      <c r="N53" s="586"/>
      <c r="O53" s="586"/>
      <c r="P53" s="586"/>
      <c r="Q53" s="586"/>
      <c r="R53" s="586"/>
      <c r="S53" s="586"/>
      <c r="T53" s="586"/>
      <c r="U53" s="586"/>
      <c r="V53" s="586"/>
      <c r="W53" s="586"/>
      <c r="X53" s="586"/>
      <c r="Y53" s="586"/>
      <c r="Z53" s="586"/>
    </row>
    <row r="54" spans="1:26" hidden="1" x14ac:dyDescent="0.35">
      <c r="A54" s="586"/>
      <c r="B54" s="586"/>
      <c r="C54" s="586"/>
      <c r="D54" s="586"/>
      <c r="E54" s="586"/>
      <c r="F54" s="586"/>
      <c r="G54" s="586"/>
      <c r="H54" s="586"/>
      <c r="I54" s="586"/>
      <c r="J54" s="586"/>
      <c r="K54" s="586"/>
      <c r="L54" s="586"/>
      <c r="M54" s="586"/>
      <c r="N54" s="586"/>
      <c r="O54" s="586"/>
      <c r="P54" s="586"/>
      <c r="Q54" s="586"/>
      <c r="R54" s="586"/>
      <c r="S54" s="586"/>
      <c r="T54" s="586"/>
      <c r="U54" s="586"/>
      <c r="V54" s="586"/>
      <c r="W54" s="586"/>
      <c r="X54" s="586"/>
      <c r="Y54" s="586"/>
      <c r="Z54" s="586"/>
    </row>
    <row r="55" spans="1:26" hidden="1" x14ac:dyDescent="0.35">
      <c r="A55" s="586"/>
      <c r="B55" s="586"/>
      <c r="C55" s="586"/>
      <c r="D55" s="586"/>
      <c r="E55" s="586"/>
      <c r="F55" s="586"/>
      <c r="G55" s="586"/>
      <c r="H55" s="586"/>
      <c r="I55" s="586"/>
      <c r="J55" s="586"/>
      <c r="K55" s="586"/>
      <c r="L55" s="586"/>
      <c r="M55" s="586"/>
      <c r="N55" s="586"/>
      <c r="O55" s="586"/>
      <c r="P55" s="586"/>
      <c r="Q55" s="586"/>
      <c r="R55" s="586"/>
      <c r="S55" s="586"/>
      <c r="T55" s="586"/>
      <c r="U55" s="586"/>
      <c r="V55" s="586"/>
      <c r="W55" s="586"/>
      <c r="X55" s="586"/>
      <c r="Y55" s="586"/>
      <c r="Z55" s="586"/>
    </row>
    <row r="56" spans="1:26" hidden="1" x14ac:dyDescent="0.35">
      <c r="A56" s="586"/>
      <c r="B56" s="586"/>
      <c r="C56" s="586"/>
      <c r="D56" s="586"/>
      <c r="E56" s="586"/>
      <c r="F56" s="586"/>
      <c r="G56" s="586"/>
      <c r="H56" s="586"/>
      <c r="I56" s="586"/>
      <c r="J56" s="586"/>
      <c r="K56" s="586"/>
      <c r="L56" s="586"/>
      <c r="M56" s="586"/>
      <c r="N56" s="586"/>
      <c r="O56" s="586"/>
      <c r="P56" s="586"/>
      <c r="Q56" s="586"/>
      <c r="R56" s="586"/>
      <c r="S56" s="586"/>
      <c r="T56" s="586"/>
      <c r="U56" s="586"/>
      <c r="V56" s="586"/>
      <c r="W56" s="586"/>
      <c r="X56" s="586"/>
      <c r="Y56" s="586"/>
      <c r="Z56" s="586"/>
    </row>
    <row r="57" spans="1:26" hidden="1" x14ac:dyDescent="0.35">
      <c r="A57" s="586"/>
      <c r="B57" s="586"/>
      <c r="C57" s="586"/>
      <c r="D57" s="586"/>
      <c r="E57" s="586"/>
      <c r="F57" s="586"/>
      <c r="G57" s="586"/>
      <c r="H57" s="586"/>
      <c r="I57" s="586"/>
      <c r="J57" s="586"/>
      <c r="K57" s="586"/>
      <c r="L57" s="586"/>
      <c r="M57" s="586"/>
      <c r="N57" s="586"/>
      <c r="O57" s="586"/>
      <c r="P57" s="586"/>
      <c r="Q57" s="586"/>
      <c r="R57" s="586"/>
      <c r="S57" s="586"/>
      <c r="T57" s="586"/>
      <c r="U57" s="586"/>
      <c r="V57" s="586"/>
      <c r="W57" s="586"/>
      <c r="X57" s="586"/>
      <c r="Y57" s="586"/>
      <c r="Z57" s="586"/>
    </row>
    <row r="58" spans="1:26" hidden="1" x14ac:dyDescent="0.35">
      <c r="A58" s="586"/>
      <c r="B58" s="586"/>
      <c r="C58" s="586"/>
      <c r="D58" s="586"/>
      <c r="E58" s="586"/>
      <c r="F58" s="586"/>
      <c r="G58" s="586"/>
      <c r="H58" s="586"/>
      <c r="I58" s="586"/>
      <c r="J58" s="586"/>
      <c r="K58" s="586"/>
      <c r="L58" s="586"/>
      <c r="M58" s="586"/>
      <c r="N58" s="586"/>
      <c r="O58" s="586"/>
      <c r="P58" s="586"/>
      <c r="Q58" s="586"/>
      <c r="R58" s="586"/>
      <c r="S58" s="586"/>
      <c r="T58" s="586"/>
      <c r="U58" s="586"/>
      <c r="V58" s="586"/>
      <c r="W58" s="586"/>
      <c r="X58" s="586"/>
      <c r="Y58" s="586"/>
      <c r="Z58" s="586"/>
    </row>
    <row r="59" spans="1:26" hidden="1" x14ac:dyDescent="0.35">
      <c r="A59" s="586"/>
      <c r="B59" s="586"/>
      <c r="C59" s="586"/>
      <c r="D59" s="586"/>
      <c r="E59" s="586"/>
      <c r="F59" s="586"/>
      <c r="G59" s="586"/>
      <c r="H59" s="586"/>
      <c r="I59" s="586"/>
      <c r="J59" s="586"/>
      <c r="K59" s="586"/>
      <c r="L59" s="586"/>
      <c r="M59" s="586"/>
      <c r="N59" s="586"/>
      <c r="O59" s="586"/>
      <c r="P59" s="586"/>
      <c r="Q59" s="586"/>
      <c r="R59" s="586"/>
      <c r="S59" s="586"/>
      <c r="T59" s="586"/>
      <c r="U59" s="586"/>
      <c r="V59" s="586"/>
      <c r="W59" s="586"/>
      <c r="X59" s="586"/>
      <c r="Y59" s="586"/>
      <c r="Z59" s="586"/>
    </row>
    <row r="60" spans="1:26" hidden="1" x14ac:dyDescent="0.35">
      <c r="A60" s="586"/>
      <c r="B60" s="586"/>
      <c r="C60" s="586"/>
      <c r="D60" s="586"/>
      <c r="E60" s="586"/>
      <c r="F60" s="586"/>
      <c r="G60" s="586"/>
      <c r="H60" s="586"/>
      <c r="I60" s="586"/>
      <c r="J60" s="586"/>
      <c r="K60" s="586"/>
      <c r="L60" s="586"/>
      <c r="M60" s="586"/>
      <c r="N60" s="586"/>
      <c r="O60" s="586"/>
      <c r="P60" s="586"/>
      <c r="Q60" s="586"/>
      <c r="R60" s="586"/>
      <c r="S60" s="586"/>
      <c r="T60" s="586"/>
      <c r="U60" s="586"/>
      <c r="V60" s="586"/>
      <c r="W60" s="586"/>
      <c r="X60" s="586"/>
      <c r="Y60" s="586"/>
      <c r="Z60" s="586"/>
    </row>
    <row r="61" spans="1:26" hidden="1" x14ac:dyDescent="0.35">
      <c r="A61" s="586"/>
      <c r="B61" s="586"/>
      <c r="C61" s="586"/>
      <c r="D61" s="586"/>
      <c r="E61" s="586"/>
      <c r="F61" s="586"/>
      <c r="G61" s="586"/>
      <c r="H61" s="586"/>
      <c r="I61" s="586"/>
      <c r="J61" s="586"/>
      <c r="K61" s="586"/>
      <c r="L61" s="586"/>
      <c r="M61" s="586"/>
      <c r="N61" s="586"/>
      <c r="O61" s="586"/>
      <c r="P61" s="586"/>
      <c r="Q61" s="586"/>
      <c r="R61" s="586"/>
      <c r="S61" s="586"/>
      <c r="T61" s="586"/>
      <c r="U61" s="586"/>
      <c r="V61" s="586"/>
      <c r="W61" s="586"/>
      <c r="X61" s="586"/>
      <c r="Y61" s="586"/>
      <c r="Z61" s="586"/>
    </row>
    <row r="62" spans="1:26" hidden="1" x14ac:dyDescent="0.35">
      <c r="A62" s="586"/>
      <c r="B62" s="586"/>
      <c r="C62" s="586"/>
      <c r="D62" s="586"/>
      <c r="E62" s="586"/>
      <c r="F62" s="586"/>
      <c r="G62" s="586"/>
      <c r="H62" s="586"/>
      <c r="I62" s="586"/>
      <c r="J62" s="586"/>
      <c r="K62" s="586"/>
      <c r="L62" s="586"/>
      <c r="M62" s="586"/>
      <c r="N62" s="586"/>
      <c r="O62" s="586"/>
      <c r="P62" s="586"/>
      <c r="Q62" s="586"/>
      <c r="R62" s="586"/>
      <c r="S62" s="586"/>
      <c r="T62" s="586"/>
      <c r="U62" s="586"/>
      <c r="V62" s="586"/>
      <c r="W62" s="586"/>
      <c r="X62" s="586"/>
      <c r="Y62" s="586"/>
      <c r="Z62" s="586"/>
    </row>
    <row r="63" spans="1:26" hidden="1" x14ac:dyDescent="0.35">
      <c r="A63" s="586"/>
      <c r="B63" s="586"/>
      <c r="C63" s="586"/>
      <c r="D63" s="586"/>
      <c r="E63" s="586"/>
      <c r="F63" s="586"/>
      <c r="G63" s="586"/>
      <c r="H63" s="586"/>
      <c r="I63" s="586"/>
      <c r="J63" s="586"/>
      <c r="K63" s="586"/>
      <c r="L63" s="586"/>
      <c r="M63" s="586"/>
      <c r="N63" s="586"/>
      <c r="O63" s="586"/>
      <c r="P63" s="586"/>
      <c r="Q63" s="586"/>
      <c r="R63" s="586"/>
      <c r="S63" s="586"/>
      <c r="T63" s="586"/>
      <c r="U63" s="586"/>
      <c r="V63" s="586"/>
      <c r="W63" s="586"/>
      <c r="X63" s="586"/>
      <c r="Y63" s="586"/>
      <c r="Z63" s="586"/>
    </row>
    <row r="64" spans="1:26" hidden="1" x14ac:dyDescent="0.35">
      <c r="A64" s="586"/>
      <c r="B64" s="586"/>
      <c r="C64" s="586"/>
      <c r="D64" s="586"/>
      <c r="E64" s="586"/>
      <c r="F64" s="586"/>
      <c r="G64" s="586"/>
      <c r="H64" s="586"/>
      <c r="I64" s="586"/>
      <c r="J64" s="586"/>
      <c r="K64" s="586"/>
      <c r="L64" s="586"/>
      <c r="M64" s="586"/>
      <c r="N64" s="586"/>
      <c r="O64" s="586"/>
      <c r="P64" s="586"/>
      <c r="Q64" s="586"/>
      <c r="R64" s="586"/>
      <c r="S64" s="586"/>
      <c r="T64" s="586"/>
      <c r="U64" s="586"/>
      <c r="V64" s="586"/>
      <c r="W64" s="586"/>
      <c r="X64" s="586"/>
      <c r="Y64" s="586"/>
      <c r="Z64" s="586"/>
    </row>
    <row r="65" spans="1:26" hidden="1" x14ac:dyDescent="0.35">
      <c r="A65" s="586"/>
      <c r="B65" s="586"/>
      <c r="C65" s="586"/>
      <c r="D65" s="586"/>
      <c r="E65" s="586"/>
      <c r="F65" s="586"/>
      <c r="G65" s="586"/>
      <c r="H65" s="586"/>
      <c r="I65" s="586"/>
      <c r="J65" s="586"/>
      <c r="K65" s="586"/>
      <c r="L65" s="586"/>
      <c r="M65" s="586"/>
      <c r="N65" s="586"/>
      <c r="O65" s="586"/>
      <c r="P65" s="586"/>
      <c r="Q65" s="586"/>
      <c r="R65" s="586"/>
      <c r="S65" s="586"/>
      <c r="T65" s="586"/>
      <c r="U65" s="586"/>
      <c r="V65" s="586"/>
      <c r="W65" s="586"/>
      <c r="X65" s="586"/>
      <c r="Y65" s="586"/>
      <c r="Z65" s="586"/>
    </row>
    <row r="66" spans="1:26" hidden="1" x14ac:dyDescent="0.35">
      <c r="A66" s="586"/>
      <c r="B66" s="586"/>
      <c r="C66" s="586"/>
      <c r="D66" s="586"/>
      <c r="E66" s="586"/>
      <c r="F66" s="586"/>
      <c r="G66" s="586"/>
      <c r="H66" s="586"/>
      <c r="I66" s="586"/>
      <c r="J66" s="586"/>
      <c r="K66" s="586"/>
      <c r="L66" s="586"/>
      <c r="M66" s="586"/>
      <c r="N66" s="586"/>
      <c r="O66" s="586"/>
      <c r="P66" s="586"/>
      <c r="Q66" s="586"/>
      <c r="R66" s="586"/>
      <c r="S66" s="586"/>
      <c r="T66" s="586"/>
      <c r="U66" s="586"/>
      <c r="V66" s="586"/>
      <c r="W66" s="586"/>
      <c r="X66" s="586"/>
      <c r="Y66" s="586"/>
      <c r="Z66" s="586"/>
    </row>
    <row r="67" spans="1:26" hidden="1" x14ac:dyDescent="0.35">
      <c r="A67" s="586"/>
      <c r="B67" s="586"/>
      <c r="C67" s="586"/>
      <c r="D67" s="586"/>
      <c r="E67" s="586"/>
      <c r="F67" s="586"/>
      <c r="G67" s="586"/>
      <c r="H67" s="586"/>
      <c r="I67" s="586"/>
      <c r="J67" s="586"/>
      <c r="K67" s="586"/>
      <c r="L67" s="586"/>
      <c r="M67" s="586"/>
      <c r="N67" s="586"/>
      <c r="O67" s="586"/>
      <c r="P67" s="586"/>
      <c r="Q67" s="586"/>
      <c r="R67" s="586"/>
      <c r="S67" s="586"/>
      <c r="T67" s="586"/>
      <c r="U67" s="586"/>
      <c r="V67" s="586"/>
      <c r="W67" s="586"/>
      <c r="X67" s="586"/>
      <c r="Y67" s="586"/>
      <c r="Z67" s="586"/>
    </row>
    <row r="68" spans="1:26" hidden="1" x14ac:dyDescent="0.35">
      <c r="A68" s="586"/>
      <c r="B68" s="586"/>
      <c r="C68" s="586"/>
      <c r="D68" s="586"/>
      <c r="E68" s="586"/>
      <c r="F68" s="586"/>
      <c r="G68" s="586"/>
      <c r="H68" s="586"/>
      <c r="I68" s="586"/>
      <c r="J68" s="586"/>
      <c r="K68" s="586"/>
      <c r="L68" s="586"/>
      <c r="M68" s="586"/>
      <c r="N68" s="586"/>
      <c r="O68" s="586"/>
      <c r="P68" s="586"/>
      <c r="Q68" s="586"/>
      <c r="R68" s="586"/>
      <c r="S68" s="586"/>
      <c r="T68" s="586"/>
      <c r="U68" s="586"/>
      <c r="V68" s="586"/>
      <c r="W68" s="586"/>
      <c r="X68" s="586"/>
      <c r="Y68" s="586"/>
      <c r="Z68" s="586"/>
    </row>
    <row r="69" spans="1:26" hidden="1" x14ac:dyDescent="0.35">
      <c r="A69" s="586"/>
      <c r="B69" s="586"/>
      <c r="C69" s="586"/>
      <c r="D69" s="586"/>
      <c r="E69" s="586"/>
      <c r="F69" s="586"/>
      <c r="G69" s="586"/>
      <c r="H69" s="586"/>
      <c r="I69" s="586"/>
      <c r="J69" s="586"/>
      <c r="K69" s="586"/>
      <c r="L69" s="586"/>
      <c r="M69" s="586"/>
      <c r="N69" s="586"/>
      <c r="O69" s="586"/>
      <c r="P69" s="586"/>
      <c r="Q69" s="586"/>
      <c r="R69" s="586"/>
      <c r="S69" s="586"/>
      <c r="T69" s="586"/>
      <c r="U69" s="586"/>
      <c r="V69" s="586"/>
      <c r="W69" s="586"/>
      <c r="X69" s="586"/>
      <c r="Y69" s="586"/>
      <c r="Z69" s="586"/>
    </row>
    <row r="70" spans="1:26" hidden="1" x14ac:dyDescent="0.35">
      <c r="A70" s="586"/>
      <c r="B70" s="586"/>
      <c r="C70" s="586"/>
      <c r="D70" s="586"/>
      <c r="E70" s="586"/>
      <c r="F70" s="586"/>
      <c r="G70" s="586"/>
      <c r="H70" s="586"/>
      <c r="I70" s="586"/>
      <c r="J70" s="586"/>
      <c r="K70" s="586"/>
      <c r="L70" s="586"/>
      <c r="M70" s="586"/>
      <c r="N70" s="586"/>
      <c r="O70" s="586"/>
      <c r="P70" s="586"/>
      <c r="Q70" s="586"/>
      <c r="R70" s="586"/>
      <c r="S70" s="586"/>
      <c r="T70" s="586"/>
      <c r="U70" s="586"/>
      <c r="V70" s="586"/>
      <c r="W70" s="586"/>
      <c r="X70" s="586"/>
      <c r="Y70" s="586"/>
      <c r="Z70" s="586"/>
    </row>
    <row r="71" spans="1:26" hidden="1" x14ac:dyDescent="0.35">
      <c r="A71" s="586"/>
      <c r="B71" s="586"/>
      <c r="C71" s="586"/>
      <c r="D71" s="586"/>
      <c r="E71" s="586"/>
      <c r="F71" s="586"/>
      <c r="G71" s="586"/>
      <c r="H71" s="586"/>
      <c r="I71" s="586"/>
      <c r="J71" s="586"/>
      <c r="K71" s="586"/>
      <c r="L71" s="586"/>
      <c r="M71" s="586"/>
      <c r="N71" s="586"/>
      <c r="O71" s="586"/>
      <c r="P71" s="586"/>
      <c r="Q71" s="586"/>
      <c r="R71" s="586"/>
      <c r="S71" s="586"/>
      <c r="T71" s="586"/>
      <c r="U71" s="586"/>
      <c r="V71" s="586"/>
      <c r="W71" s="586"/>
      <c r="X71" s="586"/>
      <c r="Y71" s="586"/>
      <c r="Z71" s="586"/>
    </row>
    <row r="72" spans="1:26" hidden="1" x14ac:dyDescent="0.35">
      <c r="A72" s="586"/>
      <c r="B72" s="586"/>
      <c r="C72" s="586"/>
      <c r="D72" s="586"/>
      <c r="E72" s="586"/>
      <c r="F72" s="586"/>
      <c r="G72" s="586"/>
      <c r="H72" s="586"/>
      <c r="I72" s="586"/>
      <c r="J72" s="586"/>
      <c r="K72" s="586"/>
      <c r="L72" s="586"/>
      <c r="M72" s="586"/>
      <c r="N72" s="586"/>
      <c r="O72" s="586"/>
      <c r="P72" s="586"/>
      <c r="Q72" s="586"/>
      <c r="R72" s="586"/>
      <c r="S72" s="586"/>
      <c r="T72" s="586"/>
      <c r="U72" s="586"/>
      <c r="V72" s="586"/>
      <c r="W72" s="586"/>
      <c r="X72" s="586"/>
      <c r="Y72" s="586"/>
      <c r="Z72" s="586"/>
    </row>
    <row r="73" spans="1:26" hidden="1" x14ac:dyDescent="0.35">
      <c r="A73" s="586"/>
      <c r="B73" s="586"/>
      <c r="C73" s="586"/>
      <c r="D73" s="586"/>
      <c r="E73" s="586"/>
      <c r="F73" s="586"/>
      <c r="G73" s="586"/>
      <c r="H73" s="586"/>
      <c r="I73" s="586"/>
      <c r="J73" s="586"/>
      <c r="K73" s="586"/>
      <c r="L73" s="586"/>
      <c r="M73" s="586"/>
      <c r="N73" s="586"/>
      <c r="O73" s="586"/>
      <c r="P73" s="586"/>
      <c r="Q73" s="586"/>
      <c r="R73" s="586"/>
      <c r="S73" s="586"/>
      <c r="T73" s="586"/>
      <c r="U73" s="586"/>
      <c r="V73" s="586"/>
      <c r="W73" s="586"/>
      <c r="X73" s="586"/>
      <c r="Y73" s="586"/>
      <c r="Z73" s="586"/>
    </row>
    <row r="81" s="4" customFormat="1" hidden="1" x14ac:dyDescent="0.35"/>
    <row r="82" s="4" customFormat="1" hidden="1" x14ac:dyDescent="0.35"/>
    <row r="83" s="4" customFormat="1" hidden="1" x14ac:dyDescent="0.35"/>
    <row r="84" s="4" customFormat="1" hidden="1" x14ac:dyDescent="0.35"/>
    <row r="85" s="4" customFormat="1" hidden="1" x14ac:dyDescent="0.35"/>
    <row r="86" s="4" customFormat="1" hidden="1" x14ac:dyDescent="0.35"/>
    <row r="87" s="4" customFormat="1" hidden="1" x14ac:dyDescent="0.35"/>
    <row r="88" s="4" customFormat="1" hidden="1" x14ac:dyDescent="0.35"/>
    <row r="89" s="4" customFormat="1" hidden="1" x14ac:dyDescent="0.35"/>
    <row r="90" s="4" customFormat="1" hidden="1" x14ac:dyDescent="0.35"/>
    <row r="91" s="4" customFormat="1" hidden="1" x14ac:dyDescent="0.35"/>
    <row r="92" s="4" customFormat="1" hidden="1" x14ac:dyDescent="0.35"/>
    <row r="93" s="4" customFormat="1" hidden="1" x14ac:dyDescent="0.35"/>
    <row r="94" s="4" customFormat="1" hidden="1" x14ac:dyDescent="0.35"/>
    <row r="95" s="4" customFormat="1" hidden="1" x14ac:dyDescent="0.35"/>
    <row r="96" s="4" customFormat="1" hidden="1" x14ac:dyDescent="0.35"/>
  </sheetData>
  <sheetProtection algorithmName="SHA-512" hashValue="jXK9fI2WlwXEduCOCS0zUpY1Ip/XzAxY9N5A0Z3QpGO9VLXL4r4jZKmF9fmUMbQzmp0Bf4oDhT0kuG4hlYk5YA==" saltValue="e7cU4UgNn6pfxZiLkZmLjA==" spinCount="100000" sheet="1" objects="1" scenarios="1" selectLockedCells="1"/>
  <mergeCells count="15">
    <mergeCell ref="B21:D21"/>
    <mergeCell ref="B22:D22"/>
    <mergeCell ref="B20:D20"/>
    <mergeCell ref="B7:D7"/>
    <mergeCell ref="B19:D19"/>
    <mergeCell ref="B8:D8"/>
    <mergeCell ref="B17:D17"/>
    <mergeCell ref="B18:D18"/>
    <mergeCell ref="A1:D1"/>
    <mergeCell ref="B10:D10"/>
    <mergeCell ref="B14:D14"/>
    <mergeCell ref="A2:D3"/>
    <mergeCell ref="A4:D4"/>
    <mergeCell ref="B9:D9"/>
    <mergeCell ref="B11:D11"/>
  </mergeCells>
  <hyperlinks>
    <hyperlink ref="A4" r:id="rId1" xr:uid="{00000000-0004-0000-0000-000000000000}"/>
  </hyperlinks>
  <printOptions horizontalCentered="1"/>
  <pageMargins left="0.95" right="0.95" top="1" bottom="1" header="0.3" footer="0.3"/>
  <pageSetup scale="85" fitToHeight="2" orientation="portrait" r:id="rId2"/>
  <headerFooter>
    <oddFooter>&amp;L&amp;D&amp;C2014 © Texas Education Agency&amp;RPage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5"/>
  </sheetPr>
  <dimension ref="A1:IV247"/>
  <sheetViews>
    <sheetView showGridLines="0" zoomScale="40" zoomScaleNormal="40" zoomScaleSheetLayoutView="80" workbookViewId="0">
      <pane xSplit="11" ySplit="22" topLeftCell="L23" activePane="bottomRight" state="frozen"/>
      <selection activeCell="C5" sqref="C5:E5"/>
      <selection pane="topRight" activeCell="C5" sqref="C5:E5"/>
      <selection pane="bottomLeft" activeCell="C5" sqref="C5:E5"/>
      <selection pane="bottomRight" activeCell="D29" sqref="D29"/>
    </sheetView>
  </sheetViews>
  <sheetFormatPr defaultColWidth="27" defaultRowHeight="0" customHeight="1" zeroHeight="1" x14ac:dyDescent="0.25"/>
  <cols>
    <col min="1" max="1" width="27" hidden="1" customWidth="1"/>
    <col min="2" max="2" width="6" style="11" customWidth="1"/>
    <col min="3" max="3" width="24"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
        <v>195</v>
      </c>
      <c r="C1" s="793"/>
      <c r="D1" s="793"/>
      <c r="E1" s="793"/>
      <c r="F1" s="793"/>
      <c r="G1" s="793"/>
      <c r="H1" s="793"/>
      <c r="I1" s="793"/>
      <c r="J1" s="793"/>
      <c r="K1" s="793"/>
      <c r="L1" s="793"/>
      <c r="M1" s="793"/>
      <c r="N1" s="793"/>
      <c r="O1" s="793"/>
      <c r="P1" s="793"/>
      <c r="Q1" s="793"/>
      <c r="R1" s="793"/>
      <c r="S1" s="793"/>
      <c r="T1" s="793"/>
      <c r="U1" s="793"/>
      <c r="V1" s="793"/>
      <c r="W1" s="794"/>
    </row>
    <row r="2" spans="1:256" ht="23.25" customHeight="1" x14ac:dyDescent="0.5">
      <c r="B2" s="142"/>
      <c r="C2" s="143"/>
      <c r="D2" s="706" t="s">
        <v>184</v>
      </c>
      <c r="E2" s="704"/>
      <c r="F2" s="704"/>
      <c r="G2" s="704"/>
      <c r="H2" s="704"/>
      <c r="I2" s="704"/>
      <c r="J2" s="705"/>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1"/>
      <c r="E5" s="802"/>
      <c r="F5" s="803"/>
      <c r="G5" s="804" t="s">
        <v>49</v>
      </c>
      <c r="H5" s="805"/>
      <c r="I5" s="806"/>
      <c r="J5" s="510"/>
      <c r="K5" s="209"/>
      <c r="L5" s="591" t="s">
        <v>52</v>
      </c>
      <c r="M5" s="789"/>
      <c r="N5" s="790"/>
      <c r="O5" s="790"/>
      <c r="P5" s="790"/>
      <c r="Q5" s="791"/>
      <c r="R5" s="514" t="s">
        <v>53</v>
      </c>
      <c r="S5" s="807"/>
      <c r="T5" s="808"/>
      <c r="U5" s="514" t="s">
        <v>54</v>
      </c>
      <c r="V5" s="511"/>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789"/>
      <c r="N7" s="790"/>
      <c r="O7" s="790"/>
      <c r="P7" s="790"/>
      <c r="Q7" s="791"/>
      <c r="R7" s="508" t="s">
        <v>55</v>
      </c>
      <c r="S7" s="786"/>
      <c r="T7" s="787"/>
      <c r="U7" s="787"/>
      <c r="V7" s="788"/>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783"/>
      <c r="H10" s="784"/>
      <c r="I10" s="78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728"/>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str">
        <f>IF( $J$5="","",AVERAGE(P23:P246))</f>
        <v/>
      </c>
      <c r="Q22" s="627"/>
      <c r="R22" s="628"/>
      <c r="S22" s="628" t="str">
        <f>IF($J$5="","",AVERAGE(S23:S246))</f>
        <v/>
      </c>
      <c r="T22" s="627"/>
      <c r="U22" s="628"/>
      <c r="V22" s="387" t="str">
        <f>IF($J$5="","",AVERAGE(V23:V246))</f>
        <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1"/>
      <c r="H23" s="614"/>
      <c r="I23" s="614"/>
      <c r="J23" s="641"/>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2"/>
      <c r="H24" s="89"/>
      <c r="I24" s="89"/>
      <c r="J24" s="642"/>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2"/>
      <c r="H25" s="89"/>
      <c r="I25" s="89"/>
      <c r="J25" s="642"/>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2"/>
      <c r="H26" s="89"/>
      <c r="I26" s="89"/>
      <c r="J26" s="642"/>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2"/>
      <c r="H27" s="89"/>
      <c r="I27" s="89"/>
      <c r="J27" s="642"/>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2"/>
      <c r="H28" s="89"/>
      <c r="I28" s="89"/>
      <c r="J28" s="642"/>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2"/>
      <c r="H29" s="89"/>
      <c r="I29" s="89"/>
      <c r="J29" s="642"/>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2"/>
      <c r="H30" s="89"/>
      <c r="I30" s="89"/>
      <c r="J30" s="642"/>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2"/>
      <c r="H31" s="89"/>
      <c r="I31" s="89"/>
      <c r="J31" s="642"/>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2"/>
      <c r="H32" s="89"/>
      <c r="I32" s="89"/>
      <c r="J32" s="642"/>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2"/>
      <c r="H33" s="89"/>
      <c r="I33" s="89"/>
      <c r="J33" s="642"/>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2"/>
      <c r="H34" s="89"/>
      <c r="I34" s="89"/>
      <c r="J34" s="642"/>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2"/>
      <c r="H35" s="89"/>
      <c r="I35" s="89"/>
      <c r="J35" s="642"/>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2"/>
      <c r="H36" s="89"/>
      <c r="I36" s="89"/>
      <c r="J36" s="642"/>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2"/>
      <c r="H37" s="89"/>
      <c r="I37" s="89"/>
      <c r="J37" s="642"/>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2"/>
      <c r="H38" s="89"/>
      <c r="I38" s="89"/>
      <c r="J38" s="642"/>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2"/>
      <c r="H39" s="89"/>
      <c r="I39" s="89"/>
      <c r="J39" s="642"/>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2"/>
      <c r="H40" s="89"/>
      <c r="I40" s="89"/>
      <c r="J40" s="642"/>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2"/>
      <c r="H41" s="89"/>
      <c r="I41" s="89"/>
      <c r="J41" s="642"/>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2"/>
      <c r="H42" s="89"/>
      <c r="I42" s="89"/>
      <c r="J42" s="642"/>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2"/>
      <c r="H43" s="89"/>
      <c r="I43" s="89"/>
      <c r="J43" s="642"/>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2"/>
      <c r="H44" s="89"/>
      <c r="I44" s="89"/>
      <c r="J44" s="642"/>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2"/>
      <c r="H45" s="89"/>
      <c r="I45" s="89"/>
      <c r="J45" s="642"/>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2"/>
      <c r="H46" s="89"/>
      <c r="I46" s="89"/>
      <c r="J46" s="642"/>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2"/>
      <c r="H47" s="89"/>
      <c r="I47" s="89"/>
      <c r="J47" s="642"/>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2"/>
      <c r="H48" s="89"/>
      <c r="I48" s="89"/>
      <c r="J48" s="642"/>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2"/>
      <c r="H49" s="89"/>
      <c r="I49" s="89"/>
      <c r="J49" s="642"/>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2"/>
      <c r="H50" s="89"/>
      <c r="I50" s="89"/>
      <c r="J50" s="642"/>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2"/>
      <c r="H51" s="89"/>
      <c r="I51" s="89"/>
      <c r="J51" s="642"/>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2"/>
      <c r="H52" s="89"/>
      <c r="I52" s="89"/>
      <c r="J52" s="642"/>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2"/>
      <c r="H53" s="89"/>
      <c r="I53" s="89"/>
      <c r="J53" s="642"/>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2"/>
      <c r="H54" s="89"/>
      <c r="I54" s="89"/>
      <c r="J54" s="642"/>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2"/>
      <c r="H55" s="89"/>
      <c r="I55" s="89"/>
      <c r="J55" s="642"/>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2"/>
      <c r="H56" s="89"/>
      <c r="I56" s="89"/>
      <c r="J56" s="642"/>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2"/>
      <c r="H57" s="89"/>
      <c r="I57" s="89"/>
      <c r="J57" s="642"/>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2"/>
      <c r="H58" s="89"/>
      <c r="I58" s="89"/>
      <c r="J58" s="642"/>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2"/>
      <c r="H59" s="89"/>
      <c r="I59" s="89"/>
      <c r="J59" s="642"/>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2"/>
      <c r="H60" s="89"/>
      <c r="I60" s="89"/>
      <c r="J60" s="642"/>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2"/>
      <c r="H61" s="89"/>
      <c r="I61" s="89"/>
      <c r="J61" s="642"/>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2"/>
      <c r="H62" s="89"/>
      <c r="I62" s="89"/>
      <c r="J62" s="642"/>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2"/>
      <c r="H63" s="89"/>
      <c r="I63" s="89"/>
      <c r="J63" s="642"/>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2"/>
      <c r="H64" s="89"/>
      <c r="I64" s="89"/>
      <c r="J64" s="642"/>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2"/>
      <c r="H65" s="89"/>
      <c r="I65" s="89"/>
      <c r="J65" s="642"/>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2"/>
      <c r="H66" s="89"/>
      <c r="I66" s="89"/>
      <c r="J66" s="642"/>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2"/>
      <c r="H67" s="89"/>
      <c r="I67" s="89"/>
      <c r="J67" s="642"/>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3"/>
      <c r="H68" s="89"/>
      <c r="I68" s="89"/>
      <c r="J68" s="643"/>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3"/>
      <c r="H69" s="89"/>
      <c r="I69" s="89"/>
      <c r="J69" s="643"/>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3"/>
      <c r="H70" s="89"/>
      <c r="I70" s="89"/>
      <c r="J70" s="643"/>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3"/>
      <c r="H71" s="89"/>
      <c r="I71" s="89"/>
      <c r="J71" s="643"/>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3"/>
      <c r="H72" s="89"/>
      <c r="I72" s="89"/>
      <c r="J72" s="643"/>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3"/>
      <c r="H73" s="89"/>
      <c r="I73" s="89"/>
      <c r="J73" s="643"/>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3"/>
      <c r="H74" s="89"/>
      <c r="I74" s="89"/>
      <c r="J74" s="643"/>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3"/>
      <c r="H75" s="89"/>
      <c r="I75" s="89"/>
      <c r="J75" s="643"/>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3"/>
      <c r="H76" s="89"/>
      <c r="I76" s="89"/>
      <c r="J76" s="643"/>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3"/>
      <c r="H77" s="89"/>
      <c r="I77" s="89"/>
      <c r="J77" s="643"/>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3"/>
      <c r="H78" s="89"/>
      <c r="I78" s="89"/>
      <c r="J78" s="643"/>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3"/>
      <c r="H79" s="89"/>
      <c r="I79" s="89"/>
      <c r="J79" s="643"/>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3"/>
      <c r="H80" s="89"/>
      <c r="I80" s="89"/>
      <c r="J80" s="643"/>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3"/>
      <c r="H81" s="89"/>
      <c r="I81" s="89"/>
      <c r="J81" s="643"/>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3"/>
      <c r="H82" s="89"/>
      <c r="I82" s="89"/>
      <c r="J82" s="643"/>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3"/>
      <c r="H83" s="89"/>
      <c r="I83" s="89"/>
      <c r="J83" s="643"/>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3"/>
      <c r="H84" s="89"/>
      <c r="I84" s="89"/>
      <c r="J84" s="643"/>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3"/>
      <c r="H85" s="89"/>
      <c r="I85" s="89"/>
      <c r="J85" s="643"/>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3"/>
      <c r="H86" s="89"/>
      <c r="I86" s="89"/>
      <c r="J86" s="643"/>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3"/>
      <c r="H87" s="89"/>
      <c r="I87" s="89"/>
      <c r="J87" s="643"/>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3"/>
      <c r="H88" s="89"/>
      <c r="I88" s="89"/>
      <c r="J88" s="643"/>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3"/>
      <c r="H89" s="89"/>
      <c r="I89" s="89"/>
      <c r="J89" s="643"/>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3"/>
      <c r="H90" s="89"/>
      <c r="I90" s="89"/>
      <c r="J90" s="643"/>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3"/>
      <c r="H91" s="89"/>
      <c r="I91" s="89"/>
      <c r="J91" s="643"/>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3"/>
      <c r="H92" s="89"/>
      <c r="I92" s="89"/>
      <c r="J92" s="643"/>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3"/>
      <c r="H93" s="89"/>
      <c r="I93" s="89"/>
      <c r="J93" s="643"/>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3"/>
      <c r="H94" s="89"/>
      <c r="I94" s="89"/>
      <c r="J94" s="643"/>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3"/>
      <c r="H95" s="89"/>
      <c r="I95" s="89"/>
      <c r="J95" s="643"/>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3"/>
      <c r="H96" s="89"/>
      <c r="I96" s="89"/>
      <c r="J96" s="643"/>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3"/>
      <c r="H97" s="89"/>
      <c r="I97" s="89"/>
      <c r="J97" s="643"/>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3"/>
      <c r="H98" s="89"/>
      <c r="I98" s="89"/>
      <c r="J98" s="643"/>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3"/>
      <c r="H99" s="89"/>
      <c r="I99" s="89"/>
      <c r="J99" s="643"/>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3"/>
      <c r="H100" s="89"/>
      <c r="I100" s="89"/>
      <c r="J100" s="643"/>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3"/>
      <c r="H101" s="89"/>
      <c r="I101" s="89"/>
      <c r="J101" s="643"/>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3"/>
      <c r="H102" s="89"/>
      <c r="I102" s="89"/>
      <c r="J102" s="643"/>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3"/>
      <c r="H103" s="89"/>
      <c r="I103" s="89"/>
      <c r="J103" s="643"/>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3"/>
      <c r="H104" s="89"/>
      <c r="I104" s="89"/>
      <c r="J104" s="643"/>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3"/>
      <c r="H105" s="89"/>
      <c r="I105" s="89"/>
      <c r="J105" s="643"/>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3"/>
      <c r="H106" s="89"/>
      <c r="I106" s="89"/>
      <c r="J106" s="643"/>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3"/>
      <c r="H107" s="89"/>
      <c r="I107" s="89"/>
      <c r="J107" s="643"/>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3"/>
      <c r="H108" s="89"/>
      <c r="I108" s="89"/>
      <c r="J108" s="643"/>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3"/>
      <c r="H109" s="89"/>
      <c r="I109" s="89"/>
      <c r="J109" s="643"/>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3"/>
      <c r="H110" s="89"/>
      <c r="I110" s="89"/>
      <c r="J110" s="643"/>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3"/>
      <c r="H111" s="89"/>
      <c r="I111" s="89"/>
      <c r="J111" s="643"/>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3"/>
      <c r="H112" s="89"/>
      <c r="I112" s="89"/>
      <c r="J112" s="643"/>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3"/>
      <c r="H113" s="89"/>
      <c r="I113" s="89"/>
      <c r="J113" s="643"/>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3"/>
      <c r="H114" s="89"/>
      <c r="I114" s="89"/>
      <c r="J114" s="643"/>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3"/>
      <c r="H115" s="89"/>
      <c r="I115" s="89"/>
      <c r="J115" s="643"/>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3"/>
      <c r="H116" s="89"/>
      <c r="I116" s="89"/>
      <c r="J116" s="643"/>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3"/>
      <c r="H117" s="89"/>
      <c r="I117" s="89"/>
      <c r="J117" s="643"/>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3"/>
      <c r="H118" s="89"/>
      <c r="I118" s="89"/>
      <c r="J118" s="643"/>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3"/>
      <c r="H119" s="89"/>
      <c r="I119" s="89"/>
      <c r="J119" s="643"/>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3"/>
      <c r="H120" s="89"/>
      <c r="I120" s="89"/>
      <c r="J120" s="643"/>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3"/>
      <c r="H121" s="89"/>
      <c r="I121" s="89"/>
      <c r="J121" s="643"/>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3"/>
      <c r="H122" s="89"/>
      <c r="I122" s="89"/>
      <c r="J122" s="643"/>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3"/>
      <c r="H123" s="89"/>
      <c r="I123" s="89"/>
      <c r="J123" s="643"/>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3"/>
      <c r="H124" s="89"/>
      <c r="I124" s="89"/>
      <c r="J124" s="643"/>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3"/>
      <c r="H125" s="89"/>
      <c r="I125" s="89"/>
      <c r="J125" s="643"/>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3"/>
      <c r="H126" s="89"/>
      <c r="I126" s="89"/>
      <c r="J126" s="643"/>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3"/>
      <c r="H127" s="89"/>
      <c r="I127" s="89"/>
      <c r="J127" s="643"/>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3"/>
      <c r="H128" s="89"/>
      <c r="I128" s="89"/>
      <c r="J128" s="643"/>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3"/>
      <c r="H129" s="89"/>
      <c r="I129" s="89"/>
      <c r="J129" s="643"/>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3"/>
      <c r="H130" s="89"/>
      <c r="I130" s="89"/>
      <c r="J130" s="643"/>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3"/>
      <c r="H131" s="89"/>
      <c r="I131" s="89"/>
      <c r="J131" s="643"/>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3"/>
      <c r="H132" s="89"/>
      <c r="I132" s="89"/>
      <c r="J132" s="643"/>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3"/>
      <c r="H133" s="89"/>
      <c r="I133" s="89"/>
      <c r="J133" s="643"/>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3"/>
      <c r="H134" s="89"/>
      <c r="I134" s="89"/>
      <c r="J134" s="643"/>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3"/>
      <c r="H135" s="89"/>
      <c r="I135" s="89"/>
      <c r="J135" s="643"/>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3"/>
      <c r="H136" s="89"/>
      <c r="I136" s="89"/>
      <c r="J136" s="643"/>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3"/>
      <c r="H137" s="89"/>
      <c r="I137" s="89"/>
      <c r="J137" s="643"/>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3"/>
      <c r="H138" s="89"/>
      <c r="I138" s="89"/>
      <c r="J138" s="643"/>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3"/>
      <c r="H139" s="89"/>
      <c r="I139" s="89"/>
      <c r="J139" s="643"/>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4"/>
      <c r="H140" s="90"/>
      <c r="I140" s="90"/>
      <c r="J140" s="644"/>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4"/>
      <c r="H141" s="90"/>
      <c r="I141" s="90"/>
      <c r="J141" s="644"/>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4"/>
      <c r="H142" s="90"/>
      <c r="I142" s="90"/>
      <c r="J142" s="644"/>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4"/>
      <c r="H143" s="90"/>
      <c r="I143" s="90"/>
      <c r="J143" s="644"/>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4"/>
      <c r="H144" s="90"/>
      <c r="I144" s="90"/>
      <c r="J144" s="644"/>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4"/>
      <c r="H145" s="90"/>
      <c r="I145" s="90"/>
      <c r="J145" s="644"/>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4"/>
      <c r="H146" s="90"/>
      <c r="I146" s="90"/>
      <c r="J146" s="644"/>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4"/>
      <c r="H147" s="90"/>
      <c r="I147" s="90"/>
      <c r="J147" s="644"/>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4"/>
      <c r="H148" s="90"/>
      <c r="I148" s="90"/>
      <c r="J148" s="644"/>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4"/>
      <c r="H149" s="90"/>
      <c r="I149" s="90"/>
      <c r="J149" s="644"/>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4"/>
      <c r="H150" s="90"/>
      <c r="I150" s="90"/>
      <c r="J150" s="644"/>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4"/>
      <c r="H151" s="90"/>
      <c r="I151" s="90"/>
      <c r="J151" s="644"/>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4"/>
      <c r="H152" s="90"/>
      <c r="I152" s="90"/>
      <c r="J152" s="644"/>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4"/>
      <c r="H153" s="90"/>
      <c r="I153" s="90"/>
      <c r="J153" s="644"/>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4"/>
      <c r="H154" s="90"/>
      <c r="I154" s="90"/>
      <c r="J154" s="644"/>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4"/>
      <c r="H155" s="90"/>
      <c r="I155" s="90"/>
      <c r="J155" s="644"/>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4"/>
      <c r="H156" s="90"/>
      <c r="I156" s="90"/>
      <c r="J156" s="644"/>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4"/>
      <c r="H157" s="90"/>
      <c r="I157" s="90"/>
      <c r="J157" s="644"/>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4"/>
      <c r="H158" s="90"/>
      <c r="I158" s="90"/>
      <c r="J158" s="644"/>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4"/>
      <c r="H159" s="90"/>
      <c r="I159" s="90"/>
      <c r="J159" s="644"/>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4"/>
      <c r="H160" s="90"/>
      <c r="I160" s="90"/>
      <c r="J160" s="644"/>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4"/>
      <c r="H161" s="90"/>
      <c r="I161" s="90"/>
      <c r="J161" s="644"/>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4"/>
      <c r="H162" s="90"/>
      <c r="I162" s="90"/>
      <c r="J162" s="644"/>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4"/>
      <c r="H163" s="90"/>
      <c r="I163" s="90"/>
      <c r="J163" s="644"/>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4"/>
      <c r="H164" s="90"/>
      <c r="I164" s="90"/>
      <c r="J164" s="644"/>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4"/>
      <c r="H165" s="90"/>
      <c r="I165" s="90"/>
      <c r="J165" s="644"/>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4"/>
      <c r="H166" s="90"/>
      <c r="I166" s="90"/>
      <c r="J166" s="644"/>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4"/>
      <c r="H167" s="90"/>
      <c r="I167" s="90"/>
      <c r="J167" s="644"/>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4"/>
      <c r="H168" s="90"/>
      <c r="I168" s="90"/>
      <c r="J168" s="644"/>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4"/>
      <c r="H169" s="90"/>
      <c r="I169" s="90"/>
      <c r="J169" s="644"/>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4"/>
      <c r="H170" s="90"/>
      <c r="I170" s="90"/>
      <c r="J170" s="644"/>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4"/>
      <c r="H171" s="90"/>
      <c r="I171" s="90"/>
      <c r="J171" s="644"/>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4"/>
      <c r="H172" s="90"/>
      <c r="I172" s="90"/>
      <c r="J172" s="644"/>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4"/>
      <c r="H173" s="90"/>
      <c r="I173" s="90"/>
      <c r="J173" s="644"/>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4"/>
      <c r="H174" s="90"/>
      <c r="I174" s="90"/>
      <c r="J174" s="644"/>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4"/>
      <c r="H175" s="90"/>
      <c r="I175" s="90"/>
      <c r="J175" s="644"/>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4"/>
      <c r="H176" s="90"/>
      <c r="I176" s="90"/>
      <c r="J176" s="644"/>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4"/>
      <c r="H177" s="90"/>
      <c r="I177" s="90"/>
      <c r="J177" s="644"/>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4"/>
      <c r="H178" s="90"/>
      <c r="I178" s="90"/>
      <c r="J178" s="644"/>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4"/>
      <c r="H179" s="90"/>
      <c r="I179" s="90"/>
      <c r="J179" s="644"/>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4"/>
      <c r="H180" s="90"/>
      <c r="I180" s="90"/>
      <c r="J180" s="644"/>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4"/>
      <c r="H181" s="90"/>
      <c r="I181" s="90"/>
      <c r="J181" s="644"/>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4"/>
      <c r="H182" s="90"/>
      <c r="I182" s="90"/>
      <c r="J182" s="644"/>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4"/>
      <c r="H183" s="90"/>
      <c r="I183" s="90"/>
      <c r="J183" s="644"/>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4"/>
      <c r="H184" s="90"/>
      <c r="I184" s="90"/>
      <c r="J184" s="644"/>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4"/>
      <c r="H185" s="90"/>
      <c r="I185" s="90"/>
      <c r="J185" s="644"/>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4"/>
      <c r="H186" s="90"/>
      <c r="I186" s="90"/>
      <c r="J186" s="644"/>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4"/>
      <c r="H187" s="90"/>
      <c r="I187" s="90"/>
      <c r="J187" s="644"/>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4"/>
      <c r="H188" s="90"/>
      <c r="I188" s="90"/>
      <c r="J188" s="644"/>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4"/>
      <c r="H189" s="90"/>
      <c r="I189" s="90"/>
      <c r="J189" s="644"/>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4"/>
      <c r="H190" s="90"/>
      <c r="I190" s="90"/>
      <c r="J190" s="644"/>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4"/>
      <c r="H191" s="90"/>
      <c r="I191" s="90"/>
      <c r="J191" s="644"/>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4"/>
      <c r="H192" s="90"/>
      <c r="I192" s="90"/>
      <c r="J192" s="644"/>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4"/>
      <c r="H193" s="90"/>
      <c r="I193" s="90"/>
      <c r="J193" s="644"/>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4"/>
      <c r="H194" s="90"/>
      <c r="I194" s="90"/>
      <c r="J194" s="644"/>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4"/>
      <c r="H195" s="90"/>
      <c r="I195" s="90"/>
      <c r="J195" s="644"/>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4"/>
      <c r="H196" s="90"/>
      <c r="I196" s="90"/>
      <c r="J196" s="644"/>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4"/>
      <c r="H197" s="90"/>
      <c r="I197" s="90"/>
      <c r="J197" s="644"/>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4"/>
      <c r="H198" s="90"/>
      <c r="I198" s="90"/>
      <c r="J198" s="644"/>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4"/>
      <c r="H199" s="90"/>
      <c r="I199" s="90"/>
      <c r="J199" s="644"/>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4"/>
      <c r="H200" s="90"/>
      <c r="I200" s="90"/>
      <c r="J200" s="644"/>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4"/>
      <c r="H201" s="90"/>
      <c r="I201" s="90"/>
      <c r="J201" s="644"/>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4"/>
      <c r="H202" s="90"/>
      <c r="I202" s="90"/>
      <c r="J202" s="644"/>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4"/>
      <c r="H203" s="90"/>
      <c r="I203" s="90"/>
      <c r="J203" s="644"/>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4"/>
      <c r="H204" s="90"/>
      <c r="I204" s="90"/>
      <c r="J204" s="644"/>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4"/>
      <c r="H205" s="90"/>
      <c r="I205" s="90"/>
      <c r="J205" s="644"/>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4"/>
      <c r="H206" s="90"/>
      <c r="I206" s="90"/>
      <c r="J206" s="644"/>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4"/>
      <c r="H207" s="90"/>
      <c r="I207" s="90"/>
      <c r="J207" s="644"/>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4"/>
      <c r="H208" s="90"/>
      <c r="I208" s="90"/>
      <c r="J208" s="644"/>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4"/>
      <c r="H209" s="90"/>
      <c r="I209" s="90"/>
      <c r="J209" s="644"/>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4"/>
      <c r="H210" s="90"/>
      <c r="I210" s="90"/>
      <c r="J210" s="644"/>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4"/>
      <c r="H211" s="90"/>
      <c r="I211" s="90"/>
      <c r="J211" s="644"/>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4"/>
      <c r="H212" s="90"/>
      <c r="I212" s="90"/>
      <c r="J212" s="644"/>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4"/>
      <c r="H213" s="90"/>
      <c r="I213" s="90"/>
      <c r="J213" s="644"/>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4"/>
      <c r="H214" s="90"/>
      <c r="I214" s="90"/>
      <c r="J214" s="644"/>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4"/>
      <c r="H215" s="90"/>
      <c r="I215" s="90"/>
      <c r="J215" s="644"/>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4"/>
      <c r="H216" s="90"/>
      <c r="I216" s="90"/>
      <c r="J216" s="644"/>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4"/>
      <c r="H217" s="90"/>
      <c r="I217" s="90"/>
      <c r="J217" s="644"/>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4"/>
      <c r="H218" s="90"/>
      <c r="I218" s="90"/>
      <c r="J218" s="644"/>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4"/>
      <c r="H219" s="90"/>
      <c r="I219" s="90"/>
      <c r="J219" s="644"/>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4"/>
      <c r="H220" s="90"/>
      <c r="I220" s="90"/>
      <c r="J220" s="644"/>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4"/>
      <c r="H221" s="90"/>
      <c r="I221" s="90"/>
      <c r="J221" s="644"/>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4"/>
      <c r="H222" s="90"/>
      <c r="I222" s="90"/>
      <c r="J222" s="644"/>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4"/>
      <c r="H223" s="90"/>
      <c r="I223" s="90"/>
      <c r="J223" s="644"/>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4"/>
      <c r="H224" s="90"/>
      <c r="I224" s="90"/>
      <c r="J224" s="644"/>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4"/>
      <c r="H225" s="90"/>
      <c r="I225" s="90"/>
      <c r="J225" s="644"/>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4"/>
      <c r="H226" s="90"/>
      <c r="I226" s="90"/>
      <c r="J226" s="644"/>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4"/>
      <c r="H227" s="90"/>
      <c r="I227" s="90"/>
      <c r="J227" s="644"/>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4"/>
      <c r="H228" s="90"/>
      <c r="I228" s="90"/>
      <c r="J228" s="644"/>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4"/>
      <c r="H229" s="90"/>
      <c r="I229" s="90"/>
      <c r="J229" s="644"/>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4"/>
      <c r="H230" s="90"/>
      <c r="I230" s="90"/>
      <c r="J230" s="644"/>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4"/>
      <c r="H231" s="90"/>
      <c r="I231" s="90"/>
      <c r="J231" s="644"/>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4"/>
      <c r="H232" s="90"/>
      <c r="I232" s="90"/>
      <c r="J232" s="644"/>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4"/>
      <c r="H233" s="90"/>
      <c r="I233" s="90"/>
      <c r="J233" s="644"/>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4"/>
      <c r="H234" s="90"/>
      <c r="I234" s="90"/>
      <c r="J234" s="644"/>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4"/>
      <c r="H235" s="90"/>
      <c r="I235" s="90"/>
      <c r="J235" s="644"/>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4"/>
      <c r="H236" s="90"/>
      <c r="I236" s="90"/>
      <c r="J236" s="644"/>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45"/>
      <c r="H237" s="110"/>
      <c r="I237" s="110"/>
      <c r="J237" s="645"/>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Wfas+HlfX1/vf+U39kj2nNx+0slJPZpIzPJKTEaya8h11bqeZ5U9OXMHvCC3e+SdRykwAk8+FMPOx+++QdBvMQ==" saltValue="p+nOTDVrvv/KfIt4MHCP9w==" spinCount="100000" sheet="1" selectLockedCells="1"/>
  <protectedRanges>
    <protectedRange password="CF1D" sqref="D5:F5 H15 F15" name="Input Ranges_1"/>
  </protectedRanges>
  <mergeCells count="52">
    <mergeCell ref="S7:V7"/>
    <mergeCell ref="M7:Q7"/>
    <mergeCell ref="B1:W1"/>
    <mergeCell ref="B3:K3"/>
    <mergeCell ref="L3:W3"/>
    <mergeCell ref="B5:C5"/>
    <mergeCell ref="D5:F5"/>
    <mergeCell ref="G5:I5"/>
    <mergeCell ref="M5:Q5"/>
    <mergeCell ref="S5:T5"/>
    <mergeCell ref="F12:I12"/>
    <mergeCell ref="J12:K12"/>
    <mergeCell ref="F13:I13"/>
    <mergeCell ref="J13:K13"/>
    <mergeCell ref="G10:I10"/>
    <mergeCell ref="X16:X17"/>
    <mergeCell ref="Y16:Y17"/>
    <mergeCell ref="Z16:Z17"/>
    <mergeCell ref="C14:D14"/>
    <mergeCell ref="C10:E10"/>
    <mergeCell ref="C11:E11"/>
    <mergeCell ref="F16:F17"/>
    <mergeCell ref="G16:G18"/>
    <mergeCell ref="F14:I14"/>
    <mergeCell ref="H16:H18"/>
    <mergeCell ref="I16:I18"/>
    <mergeCell ref="J14:K14"/>
    <mergeCell ref="F15:I15"/>
    <mergeCell ref="J15:K15"/>
    <mergeCell ref="J10:K10"/>
    <mergeCell ref="J11:K11"/>
    <mergeCell ref="O20:Q20"/>
    <mergeCell ref="R20:T20"/>
    <mergeCell ref="U20:W20"/>
    <mergeCell ref="J16:J18"/>
    <mergeCell ref="K16:N17"/>
    <mergeCell ref="AA16:AA17"/>
    <mergeCell ref="L18:N18"/>
    <mergeCell ref="O18:W18"/>
    <mergeCell ref="B20:B21"/>
    <mergeCell ref="C20:C21"/>
    <mergeCell ref="D20:D21"/>
    <mergeCell ref="E20:E21"/>
    <mergeCell ref="F20:F21"/>
    <mergeCell ref="G20:G21"/>
    <mergeCell ref="X20:X21"/>
    <mergeCell ref="Y20:Y21"/>
    <mergeCell ref="Z20:Z21"/>
    <mergeCell ref="AA20:AA21"/>
    <mergeCell ref="H20:H21"/>
    <mergeCell ref="I20:I21"/>
    <mergeCell ref="J20:J21"/>
  </mergeCells>
  <conditionalFormatting sqref="L23:N246">
    <cfRule type="expression" dxfId="289" priority="15">
      <formula>$A$22=0</formula>
    </cfRule>
    <cfRule type="cellIs" dxfId="288" priority="16" stopIfTrue="1" operator="equal">
      <formula>"NC"</formula>
    </cfRule>
  </conditionalFormatting>
  <conditionalFormatting sqref="O23:O246">
    <cfRule type="cellIs" dxfId="287" priority="7" stopIfTrue="1" operator="equal">
      <formula>"NC"</formula>
    </cfRule>
  </conditionalFormatting>
  <conditionalFormatting sqref="O23:W246">
    <cfRule type="expression" dxfId="286" priority="2">
      <formula>$A$22&gt;0</formula>
    </cfRule>
  </conditionalFormatting>
  <conditionalFormatting sqref="P23:P246 S23:S246 V23:V246">
    <cfRule type="cellIs" dxfId="285" priority="6" stopIfTrue="1" operator="equal">
      <formula>"""NC"""</formula>
    </cfRule>
  </conditionalFormatting>
  <conditionalFormatting sqref="Q23:Q246 W23:W246">
    <cfRule type="cellIs" dxfId="284" priority="10" stopIfTrue="1" operator="between">
      <formula>0.1</formula>
      <formula>0.9</formula>
    </cfRule>
    <cfRule type="cellIs" dxfId="283" priority="11" stopIfTrue="1" operator="between">
      <formula>1.1000001</formula>
      <formula>5</formula>
    </cfRule>
  </conditionalFormatting>
  <conditionalFormatting sqref="R23:R246">
    <cfRule type="cellIs" dxfId="282" priority="3" stopIfTrue="1" operator="between">
      <formula>$R$17</formula>
      <formula>$T$17</formula>
    </cfRule>
    <cfRule type="cellIs" dxfId="281" priority="4" stopIfTrue="1" operator="equal">
      <formula>"""yes"""</formula>
    </cfRule>
    <cfRule type="cellIs" dxfId="280" priority="5" stopIfTrue="1" operator="equal">
      <formula>"NC"</formula>
    </cfRule>
  </conditionalFormatting>
  <conditionalFormatting sqref="T23:T246">
    <cfRule type="cellIs" dxfId="279" priority="8" stopIfTrue="1" operator="between">
      <formula>0.1</formula>
      <formula>0.9</formula>
    </cfRule>
    <cfRule type="cellIs" dxfId="278" priority="9" stopIfTrue="1" operator="between">
      <formula>1.100001</formula>
      <formula>5</formula>
    </cfRule>
  </conditionalFormatting>
  <conditionalFormatting sqref="U23:U246">
    <cfRule type="cellIs" dxfId="277" priority="12" stopIfTrue="1" operator="between">
      <formula>$R$17</formula>
      <formula>$T$17</formula>
    </cfRule>
    <cfRule type="cellIs" dxfId="276" priority="13" stopIfTrue="1" operator="equal">
      <formula>"""yes"""</formula>
    </cfRule>
    <cfRule type="cellIs" dxfId="275" priority="14" stopIfTrue="1" operator="equal">
      <formula>"NC"</formula>
    </cfRule>
  </conditionalFormatting>
  <dataValidations count="7">
    <dataValidation type="textLength"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J5" xr:uid="{00000000-0002-0000-0100-000000000000}">
      <formula1>6</formula1>
      <formula2>6</formula2>
    </dataValidation>
    <dataValidation allowBlank="1" showInputMessage="1" showErrorMessage="1" promptTitle="Campus Number Format" prompt="The number entered in this column should be the campus three digital number (i.e. Campus 101)" sqref="C20:C21" xr:uid="{00000000-0002-0000-0100-000001000000}"/>
    <dataValidation type="whole" allowBlank="1" showInputMessage="1" showErrorMessage="1" sqref="H23:I44" xr:uid="{00000000-0002-0000-0100-000002000000}">
      <formula1>1</formula1>
      <formula2>5000000000</formula2>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100-000003000000}">
      <formula1>$AG$23:$AG$31</formula1>
    </dataValidation>
    <dataValidation type="custom" allowBlank="1" showInputMessage="1" showErrorMessage="1" errorTitle="Invalid entry" error="Title I campus = Y or y_x000a_Skipped campus = Y or y_x000a_Non Title I campus = leave blank or use delete key" sqref="E23:E246" xr:uid="{00000000-0002-0000-0100-000004000000}">
      <formula1>OR(E23="Y",E23="y")</formula1>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100-000005000000}">
      <formula1>AND(LEN(C23)&lt;=3,ISERROR(FIND(" ",C23)))</formula1>
    </dataValidation>
    <dataValidation type="whole" allowBlank="1" showInputMessage="1" showErrorMessage="1" sqref="H45:I237" xr:uid="{00000000-0002-0000-0100-000006000000}">
      <formula1>0</formula1>
      <formula2>5000000000</formula2>
    </dataValidation>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3" sqref="C23"/>
    </sheetView>
  </sheetViews>
  <sheetFormatPr defaultColWidth="27" defaultRowHeight="0" customHeight="1" zeroHeight="1" x14ac:dyDescent="0.25"/>
  <cols>
    <col min="1" max="1" width="27" hidden="1" customWidth="1"/>
    <col min="2" max="2" width="6" style="11" customWidth="1"/>
    <col min="3" max="3" width="25.6328125"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0m4mmOBwzSXBIIPGIC4JYs8WDpTCHKTG4Tw7yKe3o3l1dRLwVWzr/TAjh5EY+xU9FrumW7A9Bltdq+YkMadMtQ==" saltValue="Ns6GKKYE1fwprK+oasUE5w=="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274" priority="1" stopIfTrue="1" operator="equal">
      <formula>0</formula>
    </cfRule>
  </conditionalFormatting>
  <conditionalFormatting sqref="L23:N246">
    <cfRule type="expression" dxfId="273" priority="15">
      <formula>$A$22=0</formula>
    </cfRule>
    <cfRule type="cellIs" dxfId="272" priority="16" stopIfTrue="1" operator="equal">
      <formula>"NC"</formula>
    </cfRule>
  </conditionalFormatting>
  <conditionalFormatting sqref="O23:O246">
    <cfRule type="cellIs" dxfId="271" priority="7" stopIfTrue="1" operator="equal">
      <formula>"NC"</formula>
    </cfRule>
  </conditionalFormatting>
  <conditionalFormatting sqref="O23:W246">
    <cfRule type="expression" dxfId="270" priority="2">
      <formula>$A$22&gt;0</formula>
    </cfRule>
  </conditionalFormatting>
  <conditionalFormatting sqref="P23:P246 S23:S246 V23:V246">
    <cfRule type="cellIs" dxfId="269" priority="6" stopIfTrue="1" operator="equal">
      <formula>"""NC"""</formula>
    </cfRule>
  </conditionalFormatting>
  <conditionalFormatting sqref="Q23:Q246 W23:W246">
    <cfRule type="cellIs" dxfId="268" priority="10" stopIfTrue="1" operator="between">
      <formula>0.1</formula>
      <formula>0.9</formula>
    </cfRule>
    <cfRule type="cellIs" dxfId="267" priority="11" stopIfTrue="1" operator="between">
      <formula>1.1000001</formula>
      <formula>5</formula>
    </cfRule>
  </conditionalFormatting>
  <conditionalFormatting sqref="R23:R246">
    <cfRule type="cellIs" dxfId="266" priority="3" stopIfTrue="1" operator="between">
      <formula>$R$17</formula>
      <formula>$T$17</formula>
    </cfRule>
    <cfRule type="cellIs" dxfId="265" priority="4" stopIfTrue="1" operator="equal">
      <formula>"""yes"""</formula>
    </cfRule>
    <cfRule type="cellIs" dxfId="264" priority="5" stopIfTrue="1" operator="equal">
      <formula>"NC"</formula>
    </cfRule>
  </conditionalFormatting>
  <conditionalFormatting sqref="T23:T246">
    <cfRule type="cellIs" dxfId="263" priority="8" stopIfTrue="1" operator="between">
      <formula>0.1</formula>
      <formula>0.9</formula>
    </cfRule>
    <cfRule type="cellIs" dxfId="262" priority="9" stopIfTrue="1" operator="between">
      <formula>1.100001</formula>
      <formula>5</formula>
    </cfRule>
  </conditionalFormatting>
  <conditionalFormatting sqref="U23:U246">
    <cfRule type="cellIs" dxfId="261" priority="12" stopIfTrue="1" operator="between">
      <formula>$R$17</formula>
      <formula>$T$17</formula>
    </cfRule>
    <cfRule type="cellIs" dxfId="260" priority="13" stopIfTrue="1" operator="equal">
      <formula>"""yes"""</formula>
    </cfRule>
    <cfRule type="cellIs" dxfId="259" priority="14" stopIfTrue="1" operator="equal">
      <formula>"NC"</formula>
    </cfRule>
  </conditionalFormatting>
  <dataValidations count="6">
    <dataValidation type="whole" allowBlank="1" showInputMessage="1" showErrorMessage="1" sqref="H45:I237" xr:uid="{00000000-0002-0000-0200-000000000000}">
      <formula1>0</formula1>
      <formula2>5000000000</formula2>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200-000001000000}">
      <formula1>AND(LEN(C23)&lt;=3,ISERROR(FIND(" ",C23)))</formula1>
    </dataValidation>
    <dataValidation type="custom" allowBlank="1" showInputMessage="1" showErrorMessage="1" errorTitle="Invalid entry" error="Title I campus = Y or y_x000a_Skipped campus = Y or y_x000a_Non Title I campus = leave blank or use delete key" sqref="E23:E246" xr:uid="{00000000-0002-0000-0200-000002000000}">
      <formula1>OR(E23="Y",E23="y")</formula1>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200-000003000000}">
      <formula1>$AG$23:$AG$31</formula1>
    </dataValidation>
    <dataValidation type="whole" allowBlank="1" showInputMessage="1" showErrorMessage="1" sqref="H23:I44" xr:uid="{00000000-0002-0000-0200-000004000000}">
      <formula1>1</formula1>
      <formula2>5000000000</formula2>
    </dataValidation>
    <dataValidation allowBlank="1" showInputMessage="1" showErrorMessage="1" promptTitle="Campus Number Format" prompt="The number entered in this column should be the campus three digital number (i.e. Campus 101)" sqref="C20:C21" xr:uid="{00000000-0002-0000-0200-000005000000}"/>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3" sqref="C23"/>
    </sheetView>
  </sheetViews>
  <sheetFormatPr defaultColWidth="27" defaultRowHeight="0" customHeight="1" zeroHeight="1" x14ac:dyDescent="0.25"/>
  <cols>
    <col min="1" max="1" width="27" hidden="1" customWidth="1"/>
    <col min="2" max="2" width="6" style="11" customWidth="1"/>
    <col min="3" max="3" width="25.6328125"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UlMu/hksyr3wIJ5yBmjTicaFsPhf6A6I1oSjyy9N0ikmxz7K+vphcO3jGxNkCVwqu3JshwIzocz0qqPMZnSpVA==" saltValue="fCKVVpwyerJDLgrlWZo5lg=="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258" priority="1" stopIfTrue="1" operator="equal">
      <formula>0</formula>
    </cfRule>
  </conditionalFormatting>
  <conditionalFormatting sqref="L23:N246">
    <cfRule type="expression" dxfId="257" priority="15">
      <formula>$A$22=0</formula>
    </cfRule>
    <cfRule type="cellIs" dxfId="256" priority="16" stopIfTrue="1" operator="equal">
      <formula>"NC"</formula>
    </cfRule>
  </conditionalFormatting>
  <conditionalFormatting sqref="O23:O246">
    <cfRule type="cellIs" dxfId="255" priority="7" stopIfTrue="1" operator="equal">
      <formula>"NC"</formula>
    </cfRule>
  </conditionalFormatting>
  <conditionalFormatting sqref="O23:W246">
    <cfRule type="expression" dxfId="254" priority="2">
      <formula>$A$22&gt;0</formula>
    </cfRule>
  </conditionalFormatting>
  <conditionalFormatting sqref="P23:P246 S23:S246 V23:V246">
    <cfRule type="cellIs" dxfId="253" priority="6" stopIfTrue="1" operator="equal">
      <formula>"""NC"""</formula>
    </cfRule>
  </conditionalFormatting>
  <conditionalFormatting sqref="Q23:Q246 W23:W246">
    <cfRule type="cellIs" dxfId="252" priority="10" stopIfTrue="1" operator="between">
      <formula>0.1</formula>
      <formula>0.9</formula>
    </cfRule>
    <cfRule type="cellIs" dxfId="251" priority="11" stopIfTrue="1" operator="between">
      <formula>1.1000001</formula>
      <formula>5</formula>
    </cfRule>
  </conditionalFormatting>
  <conditionalFormatting sqref="R23:R246">
    <cfRule type="cellIs" dxfId="250" priority="3" stopIfTrue="1" operator="between">
      <formula>$R$17</formula>
      <formula>$T$17</formula>
    </cfRule>
    <cfRule type="cellIs" dxfId="249" priority="4" stopIfTrue="1" operator="equal">
      <formula>"""yes"""</formula>
    </cfRule>
    <cfRule type="cellIs" dxfId="248" priority="5" stopIfTrue="1" operator="equal">
      <formula>"NC"</formula>
    </cfRule>
  </conditionalFormatting>
  <conditionalFormatting sqref="T23:T246">
    <cfRule type="cellIs" dxfId="247" priority="8" stopIfTrue="1" operator="between">
      <formula>0.1</formula>
      <formula>0.9</formula>
    </cfRule>
    <cfRule type="cellIs" dxfId="246" priority="9" stopIfTrue="1" operator="between">
      <formula>1.100001</formula>
      <formula>5</formula>
    </cfRule>
  </conditionalFormatting>
  <conditionalFormatting sqref="U23:U246">
    <cfRule type="cellIs" dxfId="245" priority="12" stopIfTrue="1" operator="between">
      <formula>$R$17</formula>
      <formula>$T$17</formula>
    </cfRule>
    <cfRule type="cellIs" dxfId="244" priority="13" stopIfTrue="1" operator="equal">
      <formula>"""yes"""</formula>
    </cfRule>
    <cfRule type="cellIs" dxfId="243" priority="14" stopIfTrue="1" operator="equal">
      <formula>"NC"</formula>
    </cfRule>
  </conditionalFormatting>
  <dataValidations count="6">
    <dataValidation allowBlank="1" showInputMessage="1" showErrorMessage="1" promptTitle="Campus Number Format" prompt="The number entered in this column should be the campus three digital number (i.e. Campus 101)" sqref="C20:C21" xr:uid="{00000000-0002-0000-0300-000000000000}"/>
    <dataValidation type="whole" allowBlank="1" showInputMessage="1" showErrorMessage="1" sqref="H23:I44" xr:uid="{00000000-0002-0000-0300-000001000000}">
      <formula1>1</formula1>
      <formula2>5000000000</formula2>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300-000002000000}">
      <formula1>$AG$23:$AG$31</formula1>
    </dataValidation>
    <dataValidation type="custom" allowBlank="1" showInputMessage="1" showErrorMessage="1" errorTitle="Invalid entry" error="Title I campus = Y or y_x000a_Skipped campus = Y or y_x000a_Non Title I campus = leave blank or use delete key" sqref="E23:E246" xr:uid="{00000000-0002-0000-0300-000003000000}">
      <formula1>OR(E23="Y",E23="y")</formula1>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300-000004000000}">
      <formula1>AND(LEN(C23)&lt;=3,ISERROR(FIND(" ",C23)))</formula1>
    </dataValidation>
    <dataValidation type="whole" allowBlank="1" showInputMessage="1" showErrorMessage="1" sqref="H45:I237" xr:uid="{00000000-0002-0000-0300-000005000000}">
      <formula1>0</formula1>
      <formula2>5000000000</formula2>
    </dataValidation>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3" sqref="C23"/>
    </sheetView>
  </sheetViews>
  <sheetFormatPr defaultColWidth="27" defaultRowHeight="0" customHeight="1" zeroHeight="1" x14ac:dyDescent="0.25"/>
  <cols>
    <col min="1" max="1" width="27" hidden="1" customWidth="1"/>
    <col min="2" max="2" width="9" style="11" customWidth="1"/>
    <col min="3" max="3" width="22"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MOSDRoAlSb29dxgQq3I9NiX6DWhn7rmWpHgB5ddeUAYGVoLAHsrLL0eSN5v07raVjzQOQSbucM9gPLzIbJj6iw==" saltValue="sqHlWmrWYu9zMay3gqbjnw=="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242" priority="1" stopIfTrue="1" operator="equal">
      <formula>0</formula>
    </cfRule>
  </conditionalFormatting>
  <conditionalFormatting sqref="L23:N246">
    <cfRule type="expression" dxfId="241" priority="15">
      <formula>$A$22=0</formula>
    </cfRule>
    <cfRule type="cellIs" dxfId="240" priority="16" stopIfTrue="1" operator="equal">
      <formula>"NC"</formula>
    </cfRule>
  </conditionalFormatting>
  <conditionalFormatting sqref="O23:O246">
    <cfRule type="cellIs" dxfId="239" priority="7" stopIfTrue="1" operator="equal">
      <formula>"NC"</formula>
    </cfRule>
  </conditionalFormatting>
  <conditionalFormatting sqref="O23:W246">
    <cfRule type="expression" dxfId="238" priority="2">
      <formula>$A$22&gt;0</formula>
    </cfRule>
  </conditionalFormatting>
  <conditionalFormatting sqref="P23:P246 S23:S246 V23:V246">
    <cfRule type="cellIs" dxfId="237" priority="6" stopIfTrue="1" operator="equal">
      <formula>"""NC"""</formula>
    </cfRule>
  </conditionalFormatting>
  <conditionalFormatting sqref="Q23:Q246 W23:W246">
    <cfRule type="cellIs" dxfId="236" priority="10" stopIfTrue="1" operator="between">
      <formula>0.1</formula>
      <formula>0.9</formula>
    </cfRule>
    <cfRule type="cellIs" dxfId="235" priority="11" stopIfTrue="1" operator="between">
      <formula>1.1000001</formula>
      <formula>5</formula>
    </cfRule>
  </conditionalFormatting>
  <conditionalFormatting sqref="R23:R246">
    <cfRule type="cellIs" dxfId="234" priority="3" stopIfTrue="1" operator="between">
      <formula>$R$17</formula>
      <formula>$T$17</formula>
    </cfRule>
    <cfRule type="cellIs" dxfId="233" priority="4" stopIfTrue="1" operator="equal">
      <formula>"""yes"""</formula>
    </cfRule>
    <cfRule type="cellIs" dxfId="232" priority="5" stopIfTrue="1" operator="equal">
      <formula>"NC"</formula>
    </cfRule>
  </conditionalFormatting>
  <conditionalFormatting sqref="T23:T246">
    <cfRule type="cellIs" dxfId="231" priority="8" stopIfTrue="1" operator="between">
      <formula>0.1</formula>
      <formula>0.9</formula>
    </cfRule>
    <cfRule type="cellIs" dxfId="230" priority="9" stopIfTrue="1" operator="between">
      <formula>1.100001</formula>
      <formula>5</formula>
    </cfRule>
  </conditionalFormatting>
  <conditionalFormatting sqref="U23:U246">
    <cfRule type="cellIs" dxfId="229" priority="12" stopIfTrue="1" operator="between">
      <formula>$R$17</formula>
      <formula>$T$17</formula>
    </cfRule>
    <cfRule type="cellIs" dxfId="228" priority="13" stopIfTrue="1" operator="equal">
      <formula>"""yes"""</formula>
    </cfRule>
    <cfRule type="cellIs" dxfId="227" priority="14" stopIfTrue="1" operator="equal">
      <formula>"NC"</formula>
    </cfRule>
  </conditionalFormatting>
  <dataValidations count="6">
    <dataValidation allowBlank="1" showInputMessage="1" showErrorMessage="1" promptTitle="Campus Number Format" prompt="The number entered in this column should be the campus three digital number (i.e. Campus 101)" sqref="C20:C21" xr:uid="{00000000-0002-0000-0400-000000000000}"/>
    <dataValidation type="whole" allowBlank="1" showInputMessage="1" showErrorMessage="1" sqref="H23:I44" xr:uid="{00000000-0002-0000-0400-000001000000}">
      <formula1>1</formula1>
      <formula2>5000000000</formula2>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400-000002000000}">
      <formula1>$AG$23:$AG$31</formula1>
    </dataValidation>
    <dataValidation type="custom" allowBlank="1" showInputMessage="1" showErrorMessage="1" errorTitle="Invalid entry" error="Title I campus = Y or y_x000a_Skipped campus = Y or y_x000a_Non Title I campus = leave blank or use delete key" sqref="E23:E246" xr:uid="{00000000-0002-0000-0400-000003000000}">
      <formula1>OR(E23="Y",E23="y")</formula1>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400-000004000000}">
      <formula1>AND(LEN(C23)&lt;=3,ISERROR(FIND(" ",C23)))</formula1>
    </dataValidation>
    <dataValidation type="whole" allowBlank="1" showInputMessage="1" showErrorMessage="1" sqref="H45:I237" xr:uid="{00000000-0002-0000-0400-000005000000}">
      <formula1>0</formula1>
      <formula2>5000000000</formula2>
    </dataValidation>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3" sqref="C23"/>
    </sheetView>
  </sheetViews>
  <sheetFormatPr defaultColWidth="27" defaultRowHeight="0" customHeight="1" zeroHeight="1" x14ac:dyDescent="0.25"/>
  <cols>
    <col min="1" max="1" width="27" hidden="1" customWidth="1"/>
    <col min="2" max="2" width="7.81640625" style="11" customWidth="1"/>
    <col min="3" max="3" width="22.08984375"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g4hlnYkA6pvsHeXwMJUcQx77WQnaOfWHR9qyMdovR2kFi2fkNkx8Xr7+wMQF98tWeWbMniD1F/dNwWkbztTFDg==" saltValue="457mEwqkl2pvOMNyZpFs8Q=="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226" priority="1" stopIfTrue="1" operator="equal">
      <formula>0</formula>
    </cfRule>
  </conditionalFormatting>
  <conditionalFormatting sqref="L23:N246">
    <cfRule type="expression" dxfId="225" priority="15">
      <formula>$A$22=0</formula>
    </cfRule>
    <cfRule type="cellIs" dxfId="224" priority="16" stopIfTrue="1" operator="equal">
      <formula>"NC"</formula>
    </cfRule>
  </conditionalFormatting>
  <conditionalFormatting sqref="O23:O246">
    <cfRule type="cellIs" dxfId="223" priority="7" stopIfTrue="1" operator="equal">
      <formula>"NC"</formula>
    </cfRule>
  </conditionalFormatting>
  <conditionalFormatting sqref="O23:W246">
    <cfRule type="expression" dxfId="222" priority="2">
      <formula>$A$22&gt;0</formula>
    </cfRule>
  </conditionalFormatting>
  <conditionalFormatting sqref="P23:P246 S23:S246 V23:V246">
    <cfRule type="cellIs" dxfId="221" priority="6" stopIfTrue="1" operator="equal">
      <formula>"""NC"""</formula>
    </cfRule>
  </conditionalFormatting>
  <conditionalFormatting sqref="Q23:Q246 W23:W246">
    <cfRule type="cellIs" dxfId="220" priority="10" stopIfTrue="1" operator="between">
      <formula>0.1</formula>
      <formula>0.9</formula>
    </cfRule>
    <cfRule type="cellIs" dxfId="219" priority="11" stopIfTrue="1" operator="between">
      <formula>1.1000001</formula>
      <formula>5</formula>
    </cfRule>
  </conditionalFormatting>
  <conditionalFormatting sqref="R23:R246">
    <cfRule type="cellIs" dxfId="218" priority="3" stopIfTrue="1" operator="between">
      <formula>$R$17</formula>
      <formula>$T$17</formula>
    </cfRule>
    <cfRule type="cellIs" dxfId="217" priority="4" stopIfTrue="1" operator="equal">
      <formula>"""yes"""</formula>
    </cfRule>
    <cfRule type="cellIs" dxfId="216" priority="5" stopIfTrue="1" operator="equal">
      <formula>"NC"</formula>
    </cfRule>
  </conditionalFormatting>
  <conditionalFormatting sqref="T23:T246">
    <cfRule type="cellIs" dxfId="215" priority="8" stopIfTrue="1" operator="between">
      <formula>0.1</formula>
      <formula>0.9</formula>
    </cfRule>
    <cfRule type="cellIs" dxfId="214" priority="9" stopIfTrue="1" operator="between">
      <formula>1.100001</formula>
      <formula>5</formula>
    </cfRule>
  </conditionalFormatting>
  <conditionalFormatting sqref="U23:U246">
    <cfRule type="cellIs" dxfId="213" priority="12" stopIfTrue="1" operator="between">
      <formula>$R$17</formula>
      <formula>$T$17</formula>
    </cfRule>
    <cfRule type="cellIs" dxfId="212" priority="13" stopIfTrue="1" operator="equal">
      <formula>"""yes"""</formula>
    </cfRule>
    <cfRule type="cellIs" dxfId="211" priority="14" stopIfTrue="1" operator="equal">
      <formula>"NC"</formula>
    </cfRule>
  </conditionalFormatting>
  <dataValidations count="6">
    <dataValidation type="whole" allowBlank="1" showInputMessage="1" showErrorMessage="1" sqref="H45:I237" xr:uid="{00000000-0002-0000-0500-000000000000}">
      <formula1>0</formula1>
      <formula2>5000000000</formula2>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500-000001000000}">
      <formula1>AND(LEN(C23)&lt;=3,ISERROR(FIND(" ",C23)))</formula1>
    </dataValidation>
    <dataValidation type="custom" allowBlank="1" showInputMessage="1" showErrorMessage="1" errorTitle="Invalid entry" error="Title I campus = Y or y_x000a_Skipped campus = Y or y_x000a_Non Title I campus = leave blank or use delete key" sqref="E23:E246" xr:uid="{00000000-0002-0000-0500-000002000000}">
      <formula1>OR(E23="Y",E23="y")</formula1>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500-000003000000}">
      <formula1>$AG$23:$AG$31</formula1>
    </dataValidation>
    <dataValidation type="whole" allowBlank="1" showInputMessage="1" showErrorMessage="1" sqref="H23:I44" xr:uid="{00000000-0002-0000-0500-000004000000}">
      <formula1>1</formula1>
      <formula2>5000000000</formula2>
    </dataValidation>
    <dataValidation allowBlank="1" showInputMessage="1" showErrorMessage="1" promptTitle="Campus Number Format" prompt="The number entered in this column should be the campus three digital number (i.e. Campus 101)" sqref="C20:C21" xr:uid="{00000000-0002-0000-0500-000005000000}"/>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4" sqref="C24"/>
    </sheetView>
  </sheetViews>
  <sheetFormatPr defaultColWidth="27" defaultRowHeight="0" customHeight="1" zeroHeight="1" x14ac:dyDescent="0.25"/>
  <cols>
    <col min="1" max="1" width="27" hidden="1" customWidth="1"/>
    <col min="2" max="2" width="8.54296875" style="11" customWidth="1"/>
    <col min="3" max="3" width="22.26953125"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wLmQgpnzTb3gfl4+uzU8Bx9WMjezZgG1MlD8qIwfNRwQobG4VXouDem4rRDTKjQkRsmMCpcG1Fa4TROpDfC3mQ==" saltValue="Cf8O2nZPZ0GrPReTwc5iUQ=="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210" priority="1" stopIfTrue="1" operator="equal">
      <formula>0</formula>
    </cfRule>
  </conditionalFormatting>
  <conditionalFormatting sqref="L23:N246">
    <cfRule type="expression" dxfId="209" priority="15">
      <formula>$A$22=0</formula>
    </cfRule>
    <cfRule type="cellIs" dxfId="208" priority="16" stopIfTrue="1" operator="equal">
      <formula>"NC"</formula>
    </cfRule>
  </conditionalFormatting>
  <conditionalFormatting sqref="O23:O246">
    <cfRule type="cellIs" dxfId="207" priority="7" stopIfTrue="1" operator="equal">
      <formula>"NC"</formula>
    </cfRule>
  </conditionalFormatting>
  <conditionalFormatting sqref="O23:W246">
    <cfRule type="expression" dxfId="206" priority="2">
      <formula>$A$22&gt;0</formula>
    </cfRule>
  </conditionalFormatting>
  <conditionalFormatting sqref="P23:P246 S23:S246 V23:V246">
    <cfRule type="cellIs" dxfId="205" priority="6" stopIfTrue="1" operator="equal">
      <formula>"""NC"""</formula>
    </cfRule>
  </conditionalFormatting>
  <conditionalFormatting sqref="Q23:Q246 W23:W246">
    <cfRule type="cellIs" dxfId="204" priority="10" stopIfTrue="1" operator="between">
      <formula>0.1</formula>
      <formula>0.9</formula>
    </cfRule>
    <cfRule type="cellIs" dxfId="203" priority="11" stopIfTrue="1" operator="between">
      <formula>1.1000001</formula>
      <formula>5</formula>
    </cfRule>
  </conditionalFormatting>
  <conditionalFormatting sqref="R23:R246">
    <cfRule type="cellIs" dxfId="202" priority="3" stopIfTrue="1" operator="between">
      <formula>$R$17</formula>
      <formula>$T$17</formula>
    </cfRule>
    <cfRule type="cellIs" dxfId="201" priority="4" stopIfTrue="1" operator="equal">
      <formula>"""yes"""</formula>
    </cfRule>
    <cfRule type="cellIs" dxfId="200" priority="5" stopIfTrue="1" operator="equal">
      <formula>"NC"</formula>
    </cfRule>
  </conditionalFormatting>
  <conditionalFormatting sqref="T23:T246">
    <cfRule type="cellIs" dxfId="199" priority="8" stopIfTrue="1" operator="between">
      <formula>0.1</formula>
      <formula>0.9</formula>
    </cfRule>
    <cfRule type="cellIs" dxfId="198" priority="9" stopIfTrue="1" operator="between">
      <formula>1.100001</formula>
      <formula>5</formula>
    </cfRule>
  </conditionalFormatting>
  <conditionalFormatting sqref="U23:U246">
    <cfRule type="cellIs" dxfId="197" priority="12" stopIfTrue="1" operator="between">
      <formula>$R$17</formula>
      <formula>$T$17</formula>
    </cfRule>
    <cfRule type="cellIs" dxfId="196" priority="13" stopIfTrue="1" operator="equal">
      <formula>"""yes"""</formula>
    </cfRule>
    <cfRule type="cellIs" dxfId="195" priority="14" stopIfTrue="1" operator="equal">
      <formula>"NC"</formula>
    </cfRule>
  </conditionalFormatting>
  <dataValidations count="6">
    <dataValidation type="whole" allowBlank="1" showInputMessage="1" showErrorMessage="1" sqref="H45:I237" xr:uid="{00000000-0002-0000-0600-000000000000}">
      <formula1>0</formula1>
      <formula2>5000000000</formula2>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600-000001000000}">
      <formula1>AND(LEN(C23)&lt;=3,ISERROR(FIND(" ",C23)))</formula1>
    </dataValidation>
    <dataValidation type="custom" allowBlank="1" showInputMessage="1" showErrorMessage="1" errorTitle="Invalid entry" error="Title I campus = Y or y_x000a_Skipped campus = Y or y_x000a_Non Title I campus = leave blank or use delete key" sqref="E23:E246" xr:uid="{00000000-0002-0000-0600-000002000000}">
      <formula1>OR(E23="Y",E23="y")</formula1>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600-000003000000}">
      <formula1>$AG$23:$AG$31</formula1>
    </dataValidation>
    <dataValidation type="whole" allowBlank="1" showInputMessage="1" showErrorMessage="1" sqref="H23:I44" xr:uid="{00000000-0002-0000-0600-000004000000}">
      <formula1>1</formula1>
      <formula2>5000000000</formula2>
    </dataValidation>
    <dataValidation allowBlank="1" showInputMessage="1" showErrorMessage="1" promptTitle="Campus Number Format" prompt="The number entered in this column should be the campus three digital number (i.e. Campus 101)" sqref="C20:C21" xr:uid="{00000000-0002-0000-0600-000005000000}"/>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3" sqref="C23"/>
    </sheetView>
  </sheetViews>
  <sheetFormatPr defaultColWidth="27" defaultRowHeight="0" customHeight="1" zeroHeight="1" x14ac:dyDescent="0.25"/>
  <cols>
    <col min="1" max="1" width="27" hidden="1" customWidth="1"/>
    <col min="2" max="2" width="8.08984375" style="11" customWidth="1"/>
    <col min="3" max="3" width="23"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9+e/nOcefnxtlGMT9aEdJbChLJedRtpbSA+w8lHRNB6yg2e2zwYczWF7jcKLRQHoz0j9amlGdGJAxmrUa3Ly1g==" saltValue="9JHxMOW3oqwYjhLR3G6zBw=="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194" priority="1" stopIfTrue="1" operator="equal">
      <formula>0</formula>
    </cfRule>
  </conditionalFormatting>
  <conditionalFormatting sqref="L23:N246">
    <cfRule type="expression" dxfId="193" priority="15">
      <formula>$A$22=0</formula>
    </cfRule>
    <cfRule type="cellIs" dxfId="192" priority="16" stopIfTrue="1" operator="equal">
      <formula>"NC"</formula>
    </cfRule>
  </conditionalFormatting>
  <conditionalFormatting sqref="O23:O246">
    <cfRule type="cellIs" dxfId="191" priority="7" stopIfTrue="1" operator="equal">
      <formula>"NC"</formula>
    </cfRule>
  </conditionalFormatting>
  <conditionalFormatting sqref="O23:W246">
    <cfRule type="expression" dxfId="190" priority="2">
      <formula>$A$22&gt;0</formula>
    </cfRule>
  </conditionalFormatting>
  <conditionalFormatting sqref="P23:P246 S23:S246 V23:V246">
    <cfRule type="cellIs" dxfId="189" priority="6" stopIfTrue="1" operator="equal">
      <formula>"""NC"""</formula>
    </cfRule>
  </conditionalFormatting>
  <conditionalFormatting sqref="Q23:Q246 W23:W246">
    <cfRule type="cellIs" dxfId="188" priority="10" stopIfTrue="1" operator="between">
      <formula>0.1</formula>
      <formula>0.9</formula>
    </cfRule>
    <cfRule type="cellIs" dxfId="187" priority="11" stopIfTrue="1" operator="between">
      <formula>1.1000001</formula>
      <formula>5</formula>
    </cfRule>
  </conditionalFormatting>
  <conditionalFormatting sqref="R23:R246">
    <cfRule type="cellIs" dxfId="186" priority="3" stopIfTrue="1" operator="between">
      <formula>$R$17</formula>
      <formula>$T$17</formula>
    </cfRule>
    <cfRule type="cellIs" dxfId="185" priority="4" stopIfTrue="1" operator="equal">
      <formula>"""yes"""</formula>
    </cfRule>
    <cfRule type="cellIs" dxfId="184" priority="5" stopIfTrue="1" operator="equal">
      <formula>"NC"</formula>
    </cfRule>
  </conditionalFormatting>
  <conditionalFormatting sqref="T23:T246">
    <cfRule type="cellIs" dxfId="183" priority="8" stopIfTrue="1" operator="between">
      <formula>0.1</formula>
      <formula>0.9</formula>
    </cfRule>
    <cfRule type="cellIs" dxfId="182" priority="9" stopIfTrue="1" operator="between">
      <formula>1.100001</formula>
      <formula>5</formula>
    </cfRule>
  </conditionalFormatting>
  <conditionalFormatting sqref="U23:U246">
    <cfRule type="cellIs" dxfId="181" priority="12" stopIfTrue="1" operator="between">
      <formula>$R$17</formula>
      <formula>$T$17</formula>
    </cfRule>
    <cfRule type="cellIs" dxfId="180" priority="13" stopIfTrue="1" operator="equal">
      <formula>"""yes"""</formula>
    </cfRule>
    <cfRule type="cellIs" dxfId="179" priority="14" stopIfTrue="1" operator="equal">
      <formula>"NC"</formula>
    </cfRule>
  </conditionalFormatting>
  <dataValidations count="6">
    <dataValidation type="whole" allowBlank="1" showInputMessage="1" showErrorMessage="1" sqref="H45:I237" xr:uid="{00000000-0002-0000-0700-000000000000}">
      <formula1>0</formula1>
      <formula2>5000000000</formula2>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700-000001000000}">
      <formula1>AND(LEN(C23)&lt;=3,ISERROR(FIND(" ",C23)))</formula1>
    </dataValidation>
    <dataValidation type="custom" allowBlank="1" showInputMessage="1" showErrorMessage="1" errorTitle="Invalid entry" error="Title I campus = Y or y_x000a_Skipped campus = Y or y_x000a_Non Title I campus = leave blank or use delete key" sqref="E23:E246" xr:uid="{00000000-0002-0000-0700-000002000000}">
      <formula1>OR(E23="Y",E23="y")</formula1>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700-000003000000}">
      <formula1>$AG$23:$AG$31</formula1>
    </dataValidation>
    <dataValidation type="whole" allowBlank="1" showInputMessage="1" showErrorMessage="1" sqref="H23:I44" xr:uid="{00000000-0002-0000-0700-000004000000}">
      <formula1>1</formula1>
      <formula2>5000000000</formula2>
    </dataValidation>
    <dataValidation allowBlank="1" showInputMessage="1" showErrorMessage="1" promptTitle="Campus Number Format" prompt="The number entered in this column should be the campus three digital number (i.e. Campus 101)" sqref="C20:C21" xr:uid="{00000000-0002-0000-0700-000005000000}"/>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3" sqref="C23"/>
    </sheetView>
  </sheetViews>
  <sheetFormatPr defaultColWidth="27" defaultRowHeight="0" customHeight="1" zeroHeight="1" x14ac:dyDescent="0.25"/>
  <cols>
    <col min="1" max="1" width="27" hidden="1" customWidth="1"/>
    <col min="2" max="2" width="7.36328125" style="11" customWidth="1"/>
    <col min="3" max="3" width="18.36328125"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47Ooj+YCj4Cj/42Fy9If8AdPw0YpdmhIcJaGhi2Y/xCrqkEa4p4r8C5rmxeKJTiM0bFGMOID01/adDWpjPzRDw==" saltValue="D5+kaHjVQcBi0LySQe1vUA=="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178" priority="1" stopIfTrue="1" operator="equal">
      <formula>0</formula>
    </cfRule>
  </conditionalFormatting>
  <conditionalFormatting sqref="L23:N246">
    <cfRule type="expression" dxfId="177" priority="15">
      <formula>$A$22=0</formula>
    </cfRule>
    <cfRule type="cellIs" dxfId="176" priority="16" stopIfTrue="1" operator="equal">
      <formula>"NC"</formula>
    </cfRule>
  </conditionalFormatting>
  <conditionalFormatting sqref="O23:O246">
    <cfRule type="cellIs" dxfId="175" priority="7" stopIfTrue="1" operator="equal">
      <formula>"NC"</formula>
    </cfRule>
  </conditionalFormatting>
  <conditionalFormatting sqref="O23:W246">
    <cfRule type="expression" dxfId="174" priority="2">
      <formula>$A$22&gt;0</formula>
    </cfRule>
  </conditionalFormatting>
  <conditionalFormatting sqref="P23:P246 S23:S246 V23:V246">
    <cfRule type="cellIs" dxfId="173" priority="6" stopIfTrue="1" operator="equal">
      <formula>"""NC"""</formula>
    </cfRule>
  </conditionalFormatting>
  <conditionalFormatting sqref="Q23:Q246 W23:W246">
    <cfRule type="cellIs" dxfId="172" priority="10" stopIfTrue="1" operator="between">
      <formula>0.1</formula>
      <formula>0.9</formula>
    </cfRule>
    <cfRule type="cellIs" dxfId="171" priority="11" stopIfTrue="1" operator="between">
      <formula>1.1000001</formula>
      <formula>5</formula>
    </cfRule>
  </conditionalFormatting>
  <conditionalFormatting sqref="R23:R246">
    <cfRule type="cellIs" dxfId="170" priority="3" stopIfTrue="1" operator="between">
      <formula>$R$17</formula>
      <formula>$T$17</formula>
    </cfRule>
    <cfRule type="cellIs" dxfId="169" priority="4" stopIfTrue="1" operator="equal">
      <formula>"""yes"""</formula>
    </cfRule>
    <cfRule type="cellIs" dxfId="168" priority="5" stopIfTrue="1" operator="equal">
      <formula>"NC"</formula>
    </cfRule>
  </conditionalFormatting>
  <conditionalFormatting sqref="T23:T246">
    <cfRule type="cellIs" dxfId="167" priority="8" stopIfTrue="1" operator="between">
      <formula>0.1</formula>
      <formula>0.9</formula>
    </cfRule>
    <cfRule type="cellIs" dxfId="166" priority="9" stopIfTrue="1" operator="between">
      <formula>1.100001</formula>
      <formula>5</formula>
    </cfRule>
  </conditionalFormatting>
  <conditionalFormatting sqref="U23:U246">
    <cfRule type="cellIs" dxfId="165" priority="12" stopIfTrue="1" operator="between">
      <formula>$R$17</formula>
      <formula>$T$17</formula>
    </cfRule>
    <cfRule type="cellIs" dxfId="164" priority="13" stopIfTrue="1" operator="equal">
      <formula>"""yes"""</formula>
    </cfRule>
    <cfRule type="cellIs" dxfId="163" priority="14" stopIfTrue="1" operator="equal">
      <formula>"NC"</formula>
    </cfRule>
  </conditionalFormatting>
  <dataValidations count="6">
    <dataValidation allowBlank="1" showInputMessage="1" showErrorMessage="1" promptTitle="Campus Number Format" prompt="The number entered in this column should be the campus three digital number (i.e. Campus 101)" sqref="C20:C21" xr:uid="{00000000-0002-0000-0800-000000000000}"/>
    <dataValidation type="whole" allowBlank="1" showInputMessage="1" showErrorMessage="1" sqref="H23:I44" xr:uid="{00000000-0002-0000-0800-000001000000}">
      <formula1>1</formula1>
      <formula2>5000000000</formula2>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800-000002000000}">
      <formula1>$AG$23:$AG$31</formula1>
    </dataValidation>
    <dataValidation type="custom" allowBlank="1" showInputMessage="1" showErrorMessage="1" errorTitle="Invalid entry" error="Title I campus = Y or y_x000a_Skipped campus = Y or y_x000a_Non Title I campus = leave blank or use delete key" sqref="E23:E246" xr:uid="{00000000-0002-0000-0800-000003000000}">
      <formula1>OR(E23="Y",E23="y")</formula1>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800-000004000000}">
      <formula1>AND(LEN(C23)&lt;=3,ISERROR(FIND(" ",C23)))</formula1>
    </dataValidation>
    <dataValidation type="whole" allowBlank="1" showInputMessage="1" showErrorMessage="1" sqref="H45:I237" xr:uid="{00000000-0002-0000-0800-000005000000}">
      <formula1>0</formula1>
      <formula2>5000000000</formula2>
    </dataValidation>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5"/>
  </sheetPr>
  <dimension ref="A1:IV247"/>
  <sheetViews>
    <sheetView showGridLines="0" zoomScale="40" zoomScaleNormal="40" zoomScaleSheetLayoutView="80" workbookViewId="0">
      <pane xSplit="11" ySplit="22" topLeftCell="L23" activePane="bottomRight" state="frozen"/>
      <selection activeCell="F15" sqref="F15:I15"/>
      <selection pane="topRight" activeCell="F15" sqref="F15:I15"/>
      <selection pane="bottomLeft" activeCell="F15" sqref="F15:I15"/>
      <selection pane="bottomRight" activeCell="C23" sqref="C23"/>
    </sheetView>
  </sheetViews>
  <sheetFormatPr defaultColWidth="27" defaultRowHeight="0" customHeight="1" zeroHeight="1" x14ac:dyDescent="0.25"/>
  <cols>
    <col min="1" max="1" width="27" hidden="1" customWidth="1"/>
    <col min="2" max="2" width="6.453125" style="11" customWidth="1"/>
    <col min="3" max="3" width="21.08984375" style="12" customWidth="1"/>
    <col min="4" max="4" width="41.54296875" style="13" customWidth="1"/>
    <col min="5" max="5" width="26.453125" style="14" customWidth="1"/>
    <col min="6" max="6" width="14.453125" style="16" hidden="1" customWidth="1"/>
    <col min="7" max="7" width="14.90625" style="47" customWidth="1"/>
    <col min="8" max="8" width="17.54296875" style="15" customWidth="1"/>
    <col min="9" max="9" width="16.54296875" style="2" customWidth="1"/>
    <col min="10" max="10" width="17.54296875" style="2" customWidth="1"/>
    <col min="11" max="11" width="3.453125" style="2" customWidth="1"/>
    <col min="12" max="12" width="13.453125" style="2" customWidth="1"/>
    <col min="13" max="13" width="14.90625" style="2" customWidth="1"/>
    <col min="14" max="14" width="15.453125" style="8" customWidth="1"/>
    <col min="15" max="15" width="12.54296875" style="2" customWidth="1"/>
    <col min="16" max="16" width="16.453125" style="6" customWidth="1"/>
    <col min="17" max="17" width="14.54296875" style="2" customWidth="1"/>
    <col min="18" max="18" width="12.54296875" style="3" customWidth="1"/>
    <col min="19" max="19" width="18.54296875" style="6" customWidth="1"/>
    <col min="20" max="20" width="14.54296875" style="3" customWidth="1"/>
    <col min="21" max="21" width="12.54296875" style="3" customWidth="1"/>
    <col min="22" max="22" width="15" style="6" customWidth="1"/>
    <col min="23" max="23" width="14.54296875" style="9" customWidth="1"/>
    <col min="24" max="24" width="18.90625" style="17" hidden="1" customWidth="1"/>
    <col min="25" max="27" width="18.90625" style="18" hidden="1" customWidth="1"/>
    <col min="28" max="28" width="20.08984375" hidden="1" customWidth="1"/>
    <col min="29" max="29" width="7.08984375" hidden="1" customWidth="1"/>
    <col min="30" max="32" width="27" hidden="1" customWidth="1"/>
    <col min="33" max="33" width="37.453125" hidden="1" customWidth="1"/>
    <col min="34" max="16384" width="27" style="76"/>
  </cols>
  <sheetData>
    <row r="1" spans="1:256" ht="100.5" customHeight="1" thickTop="1" x14ac:dyDescent="0.25">
      <c r="B1" s="792" t="str">
        <f>a!B1</f>
        <v>Federal Fiscal Compliance and Reporting Division
Comparability Computation Form (CCF)
2026-2027 School Year</v>
      </c>
      <c r="C1" s="793"/>
      <c r="D1" s="793"/>
      <c r="E1" s="793"/>
      <c r="F1" s="793"/>
      <c r="G1" s="793"/>
      <c r="H1" s="793"/>
      <c r="I1" s="793"/>
      <c r="J1" s="793"/>
      <c r="K1" s="793"/>
      <c r="L1" s="793"/>
      <c r="M1" s="793"/>
      <c r="N1" s="793"/>
      <c r="O1" s="793"/>
      <c r="P1" s="793"/>
      <c r="Q1" s="793"/>
      <c r="R1" s="793"/>
      <c r="S1" s="793"/>
      <c r="T1" s="793"/>
      <c r="U1" s="793"/>
      <c r="V1" s="793"/>
      <c r="W1" s="794"/>
    </row>
    <row r="2" spans="1:256" ht="8.25" customHeight="1" x14ac:dyDescent="0.5">
      <c r="B2" s="142"/>
      <c r="C2" s="143"/>
      <c r="D2" s="143"/>
      <c r="E2" s="143"/>
      <c r="F2" s="143"/>
      <c r="G2" s="143"/>
      <c r="H2" s="143"/>
      <c r="I2" s="143"/>
      <c r="J2" s="162"/>
      <c r="K2" s="162"/>
      <c r="L2" s="163"/>
      <c r="M2" s="164"/>
      <c r="N2" s="164"/>
      <c r="O2" s="164"/>
      <c r="P2" s="164"/>
      <c r="Q2" s="136"/>
      <c r="R2" s="136"/>
      <c r="S2" s="136"/>
      <c r="T2" s="136"/>
      <c r="U2" s="136"/>
      <c r="V2" s="136"/>
      <c r="W2" s="137"/>
    </row>
    <row r="3" spans="1:256" ht="23" x14ac:dyDescent="0.25">
      <c r="B3" s="795" t="s">
        <v>192</v>
      </c>
      <c r="C3" s="796"/>
      <c r="D3" s="796"/>
      <c r="E3" s="796"/>
      <c r="F3" s="796"/>
      <c r="G3" s="796"/>
      <c r="H3" s="796"/>
      <c r="I3" s="796"/>
      <c r="J3" s="796"/>
      <c r="K3" s="796"/>
      <c r="L3" s="797" t="s">
        <v>191</v>
      </c>
      <c r="M3" s="796"/>
      <c r="N3" s="796"/>
      <c r="O3" s="796"/>
      <c r="P3" s="796"/>
      <c r="Q3" s="796"/>
      <c r="R3" s="796"/>
      <c r="S3" s="796"/>
      <c r="T3" s="796"/>
      <c r="U3" s="796"/>
      <c r="V3" s="796"/>
      <c r="W3" s="798"/>
    </row>
    <row r="4" spans="1:256" ht="9.9" customHeight="1" thickBot="1" x14ac:dyDescent="0.3">
      <c r="B4" s="144"/>
      <c r="C4" s="141"/>
      <c r="D4" s="141"/>
      <c r="E4" s="141"/>
      <c r="F4" s="141"/>
      <c r="G4" s="141"/>
      <c r="H4" s="145"/>
      <c r="I4" s="145"/>
      <c r="J4" s="141"/>
      <c r="K4" s="141"/>
      <c r="L4" s="590"/>
      <c r="M4" s="138"/>
      <c r="N4" s="138"/>
      <c r="O4" s="138"/>
      <c r="P4" s="138"/>
      <c r="Q4" s="138"/>
      <c r="R4" s="138"/>
      <c r="S4" s="138"/>
      <c r="T4" s="138"/>
      <c r="U4" s="138"/>
      <c r="V4" s="138"/>
      <c r="W4" s="139"/>
    </row>
    <row r="5" spans="1:256" ht="26.25" customHeight="1" thickBot="1" x14ac:dyDescent="0.3">
      <c r="B5" s="799" t="s">
        <v>193</v>
      </c>
      <c r="C5" s="800"/>
      <c r="D5" s="809">
        <f>a!D5</f>
        <v>0</v>
      </c>
      <c r="E5" s="810"/>
      <c r="F5" s="811"/>
      <c r="G5" s="804" t="s">
        <v>49</v>
      </c>
      <c r="H5" s="805"/>
      <c r="I5" s="806"/>
      <c r="J5" s="513">
        <f>a!J5</f>
        <v>0</v>
      </c>
      <c r="K5" s="209"/>
      <c r="L5" s="591" t="s">
        <v>52</v>
      </c>
      <c r="M5" s="812">
        <f>a!M5</f>
        <v>0</v>
      </c>
      <c r="N5" s="813"/>
      <c r="O5" s="813"/>
      <c r="P5" s="813"/>
      <c r="Q5" s="814"/>
      <c r="R5" s="514" t="s">
        <v>53</v>
      </c>
      <c r="S5" s="815">
        <f>a!S5</f>
        <v>0</v>
      </c>
      <c r="T5" s="816"/>
      <c r="U5" s="514" t="s">
        <v>54</v>
      </c>
      <c r="V5" s="212">
        <f>a!V5</f>
        <v>0</v>
      </c>
      <c r="W5" s="140"/>
    </row>
    <row r="6" spans="1:256" ht="9.9" customHeight="1" thickBot="1" x14ac:dyDescent="0.3">
      <c r="B6" s="144"/>
      <c r="C6" s="141"/>
      <c r="D6" s="141"/>
      <c r="E6" s="141"/>
      <c r="F6" s="141"/>
      <c r="G6" s="141"/>
      <c r="H6" s="141"/>
      <c r="I6" s="141"/>
      <c r="J6" s="141"/>
      <c r="K6" s="141"/>
      <c r="L6" s="590"/>
      <c r="M6" s="138"/>
      <c r="N6" s="138"/>
      <c r="O6" s="138"/>
      <c r="P6" s="138"/>
      <c r="Q6" s="138"/>
      <c r="R6" s="138"/>
      <c r="S6" s="138"/>
      <c r="T6" s="138"/>
      <c r="U6" s="138"/>
      <c r="V6" s="138"/>
      <c r="W6" s="139"/>
    </row>
    <row r="7" spans="1:256" ht="26.25" customHeight="1" thickBot="1" x14ac:dyDescent="0.3">
      <c r="B7" s="144"/>
      <c r="C7" s="141"/>
      <c r="D7" s="141"/>
      <c r="E7" s="141"/>
      <c r="F7" s="141"/>
      <c r="G7" s="141"/>
      <c r="H7" s="141"/>
      <c r="I7" s="141"/>
      <c r="J7" s="141"/>
      <c r="K7" s="141"/>
      <c r="L7" s="592" t="s">
        <v>166</v>
      </c>
      <c r="M7" s="812">
        <f>a!M7</f>
        <v>0</v>
      </c>
      <c r="N7" s="813"/>
      <c r="O7" s="813"/>
      <c r="P7" s="813"/>
      <c r="Q7" s="814"/>
      <c r="R7" s="508" t="s">
        <v>55</v>
      </c>
      <c r="S7" s="817">
        <f>a!S7</f>
        <v>0</v>
      </c>
      <c r="T7" s="818"/>
      <c r="U7" s="818"/>
      <c r="V7" s="819"/>
      <c r="W7" s="139"/>
    </row>
    <row r="8" spans="1:256" ht="9.9" customHeight="1" thickBot="1" x14ac:dyDescent="0.3">
      <c r="B8" s="150"/>
      <c r="C8" s="151"/>
      <c r="D8" s="151"/>
      <c r="E8" s="151"/>
      <c r="F8" s="151"/>
      <c r="G8" s="151"/>
      <c r="H8" s="151"/>
      <c r="I8" s="151"/>
      <c r="J8" s="151"/>
      <c r="K8" s="151"/>
      <c r="L8" s="152"/>
      <c r="M8" s="152"/>
      <c r="N8" s="152"/>
      <c r="O8" s="152"/>
      <c r="P8" s="152"/>
      <c r="Q8" s="152"/>
      <c r="R8" s="152"/>
      <c r="S8" s="152"/>
      <c r="T8" s="152"/>
      <c r="U8" s="152"/>
      <c r="V8" s="152"/>
      <c r="W8" s="153"/>
    </row>
    <row r="9" spans="1:256" ht="9.9" customHeight="1" thickBot="1" x14ac:dyDescent="0.55000000000000004">
      <c r="B9" s="154"/>
      <c r="C9" s="155"/>
      <c r="D9" s="156"/>
      <c r="E9" s="156"/>
      <c r="F9" s="156"/>
      <c r="G9" s="156"/>
      <c r="H9" s="156"/>
      <c r="I9" s="157"/>
      <c r="J9" s="157"/>
      <c r="K9" s="157"/>
      <c r="L9" s="157"/>
      <c r="M9" s="158"/>
      <c r="N9" s="159"/>
      <c r="O9" s="159"/>
      <c r="P9" s="159"/>
      <c r="Q9" s="160"/>
      <c r="R9" s="160"/>
      <c r="S9" s="160"/>
      <c r="T9" s="160"/>
      <c r="U9" s="160"/>
      <c r="V9" s="160"/>
      <c r="W9" s="161"/>
    </row>
    <row r="10" spans="1:256" ht="19.5" customHeight="1" x14ac:dyDescent="0.3">
      <c r="B10" s="118"/>
      <c r="C10" s="758"/>
      <c r="D10" s="758"/>
      <c r="E10" s="758"/>
      <c r="F10" s="132"/>
      <c r="G10" s="133"/>
      <c r="H10" s="134"/>
      <c r="I10" s="135"/>
      <c r="J10" s="774" t="s">
        <v>31</v>
      </c>
      <c r="K10" s="775"/>
      <c r="L10" s="173"/>
      <c r="M10" s="173"/>
      <c r="N10" s="174"/>
      <c r="O10" s="173"/>
      <c r="P10" s="173"/>
      <c r="Q10" s="173"/>
      <c r="R10" s="175"/>
      <c r="S10" s="173"/>
      <c r="T10" s="175"/>
      <c r="U10" s="175"/>
      <c r="V10" s="173"/>
      <c r="W10" s="176"/>
      <c r="X10" s="32"/>
      <c r="Y10" s="32"/>
      <c r="Z10" s="33"/>
      <c r="AA10" s="33"/>
    </row>
    <row r="11" spans="1:256" customFormat="1" ht="19.5" customHeight="1" x14ac:dyDescent="0.4">
      <c r="B11" s="119"/>
      <c r="C11" s="758"/>
      <c r="D11" s="758"/>
      <c r="E11" s="758"/>
      <c r="F11" s="506"/>
      <c r="G11" s="506"/>
      <c r="H11" s="506"/>
      <c r="I11" s="135"/>
      <c r="J11" s="776" t="s">
        <v>32</v>
      </c>
      <c r="K11" s="777"/>
      <c r="L11" s="177">
        <f>COUNTA($C$23:$C$247)</f>
        <v>0</v>
      </c>
      <c r="M11" s="177">
        <f>COUNTA($C$23:$C$247)</f>
        <v>0</v>
      </c>
      <c r="N11" s="177">
        <f>COUNTA($C$23:$C$247)</f>
        <v>0</v>
      </c>
      <c r="O11" s="177"/>
      <c r="P11" s="177">
        <f>COUNTA($C$23:$C$247)</f>
        <v>0</v>
      </c>
      <c r="Q11" s="178"/>
      <c r="R11" s="179"/>
      <c r="S11" s="177">
        <f>COUNTA($C$23:$C$247)</f>
        <v>0</v>
      </c>
      <c r="T11" s="178"/>
      <c r="U11" s="179"/>
      <c r="V11" s="177">
        <f>COUNTA($C$23:$C$247)</f>
        <v>0</v>
      </c>
      <c r="W11" s="180"/>
      <c r="X11" s="62"/>
      <c r="Y11" s="62"/>
      <c r="Z11" s="63"/>
      <c r="AA11" s="6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c r="IS11" s="76"/>
      <c r="IT11" s="76"/>
      <c r="IU11" s="76"/>
      <c r="IV11" s="76"/>
    </row>
    <row r="12" spans="1:256" s="64" customFormat="1" ht="19.5" customHeight="1" x14ac:dyDescent="0.5">
      <c r="B12" s="165"/>
      <c r="C12" s="593"/>
      <c r="D12" s="594"/>
      <c r="E12" s="120"/>
      <c r="F12" s="778"/>
      <c r="G12" s="779"/>
      <c r="H12" s="779"/>
      <c r="I12" s="780"/>
      <c r="J12" s="769" t="s">
        <v>173</v>
      </c>
      <c r="K12" s="770"/>
      <c r="L12" s="181">
        <f>COUNTIF($E$23:$E$247,"Y")</f>
        <v>0</v>
      </c>
      <c r="M12" s="181">
        <f>COUNTIF($E$23:$E$247,"Y")</f>
        <v>0</v>
      </c>
      <c r="N12" s="181">
        <f>COUNTIF($E$23:$E$247,"Y")</f>
        <v>0</v>
      </c>
      <c r="O12" s="181"/>
      <c r="P12" s="181">
        <f>COUNTIF($E$23:$E$247,"Y")</f>
        <v>0</v>
      </c>
      <c r="Q12" s="182"/>
      <c r="R12" s="183"/>
      <c r="S12" s="181">
        <f>COUNTIF($E$23:$E$247,"Y")</f>
        <v>0</v>
      </c>
      <c r="T12" s="182"/>
      <c r="U12" s="183"/>
      <c r="V12" s="181">
        <f>COUNTIF($E$23:$E$247,"Y")</f>
        <v>0</v>
      </c>
      <c r="W12" s="184"/>
      <c r="X12" s="65"/>
      <c r="Y12" s="66"/>
      <c r="Z12" s="63"/>
      <c r="AA12" s="63"/>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7"/>
      <c r="HH12" s="77"/>
      <c r="HI12" s="77"/>
      <c r="HJ12" s="77"/>
      <c r="HK12" s="77"/>
      <c r="HL12" s="77"/>
      <c r="HM12" s="77"/>
      <c r="HN12" s="77"/>
      <c r="HO12" s="77"/>
      <c r="HP12" s="77"/>
      <c r="HQ12" s="77"/>
      <c r="HR12" s="77"/>
      <c r="HS12" s="77"/>
      <c r="HT12" s="77"/>
      <c r="HU12" s="77"/>
      <c r="HV12" s="77"/>
      <c r="HW12" s="77"/>
      <c r="HX12" s="77"/>
      <c r="HY12" s="77"/>
      <c r="HZ12" s="77"/>
      <c r="IA12" s="77"/>
      <c r="IB12" s="77"/>
      <c r="IC12" s="77"/>
      <c r="ID12" s="77"/>
      <c r="IE12" s="77"/>
      <c r="IF12" s="77"/>
      <c r="IG12" s="77"/>
      <c r="IH12" s="77"/>
      <c r="II12" s="77"/>
      <c r="IJ12" s="77"/>
      <c r="IK12" s="77"/>
      <c r="IL12" s="77"/>
      <c r="IM12" s="77"/>
      <c r="IN12" s="77"/>
      <c r="IO12" s="77"/>
      <c r="IP12" s="77"/>
      <c r="IQ12" s="77"/>
      <c r="IR12" s="77"/>
      <c r="IS12" s="77"/>
      <c r="IT12" s="77"/>
      <c r="IU12" s="77"/>
      <c r="IV12" s="77"/>
    </row>
    <row r="13" spans="1:256" s="22" customFormat="1" ht="19.5" customHeight="1" x14ac:dyDescent="0.4">
      <c r="B13" s="165"/>
      <c r="C13" s="595"/>
      <c r="D13" s="596"/>
      <c r="E13" s="121"/>
      <c r="F13" s="781" t="s">
        <v>60</v>
      </c>
      <c r="G13" s="781"/>
      <c r="H13" s="781"/>
      <c r="I13" s="782"/>
      <c r="J13" s="769" t="s">
        <v>174</v>
      </c>
      <c r="K13" s="770"/>
      <c r="L13" s="185">
        <f>L11-L12</f>
        <v>0</v>
      </c>
      <c r="M13" s="185">
        <f>M11-M12</f>
        <v>0</v>
      </c>
      <c r="N13" s="185">
        <f>N11-N12</f>
        <v>0</v>
      </c>
      <c r="O13" s="185"/>
      <c r="P13" s="185">
        <f>P11-P12</f>
        <v>0</v>
      </c>
      <c r="Q13" s="186"/>
      <c r="R13" s="187"/>
      <c r="S13" s="185">
        <f>S11-S12</f>
        <v>0</v>
      </c>
      <c r="T13" s="186"/>
      <c r="U13" s="187"/>
      <c r="V13" s="185">
        <f>V11-V12</f>
        <v>0</v>
      </c>
      <c r="W13" s="188"/>
      <c r="X13" s="28"/>
      <c r="Y13" s="29"/>
      <c r="Z13" s="25"/>
      <c r="AA13" s="25"/>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c r="HL13" s="78"/>
      <c r="HM13" s="78"/>
      <c r="HN13" s="78"/>
      <c r="HO13" s="78"/>
      <c r="HP13" s="78"/>
      <c r="HQ13" s="78"/>
      <c r="HR13" s="78"/>
      <c r="HS13" s="78"/>
      <c r="HT13" s="78"/>
      <c r="HU13" s="78"/>
      <c r="HV13" s="78"/>
      <c r="HW13" s="78"/>
      <c r="HX13" s="78"/>
      <c r="HY13" s="78"/>
      <c r="HZ13" s="78"/>
      <c r="IA13" s="78"/>
      <c r="IB13" s="78"/>
      <c r="IC13" s="78"/>
      <c r="ID13" s="78"/>
      <c r="IE13" s="78"/>
      <c r="IF13" s="78"/>
      <c r="IG13" s="78"/>
      <c r="IH13" s="78"/>
      <c r="II13" s="78"/>
      <c r="IJ13" s="78"/>
      <c r="IK13" s="78"/>
      <c r="IL13" s="78"/>
      <c r="IM13" s="78"/>
      <c r="IN13" s="78"/>
      <c r="IO13" s="78"/>
      <c r="IP13" s="78"/>
      <c r="IQ13" s="78"/>
      <c r="IR13" s="78"/>
      <c r="IS13" s="78"/>
      <c r="IT13" s="78"/>
      <c r="IU13" s="78"/>
      <c r="IV13" s="78"/>
    </row>
    <row r="14" spans="1:256" s="22" customFormat="1" ht="31.5" customHeight="1" thickBot="1" x14ac:dyDescent="0.3">
      <c r="A14" s="58" t="s">
        <v>44</v>
      </c>
      <c r="B14" s="122"/>
      <c r="C14" s="757" t="s">
        <v>183</v>
      </c>
      <c r="D14" s="757"/>
      <c r="E14" s="123"/>
      <c r="F14" s="764" t="s">
        <v>34</v>
      </c>
      <c r="G14" s="765"/>
      <c r="H14" s="765"/>
      <c r="I14" s="766"/>
      <c r="J14" s="769" t="s">
        <v>175</v>
      </c>
      <c r="K14" s="770"/>
      <c r="L14" s="189">
        <f>COUNTIF(L23:L247,"Yes")</f>
        <v>0</v>
      </c>
      <c r="M14" s="189">
        <f>COUNTIF(M23:M247,"Yes")</f>
        <v>0</v>
      </c>
      <c r="N14" s="189">
        <f>COUNTIF(N23:N247,"Yes")</f>
        <v>0</v>
      </c>
      <c r="O14" s="189"/>
      <c r="P14" s="189">
        <f>COUNTIF($O23:$O247,"Yes")</f>
        <v>0</v>
      </c>
      <c r="Q14" s="190"/>
      <c r="R14" s="191"/>
      <c r="S14" s="189">
        <f>COUNTIF($R23:$R247,"Yes")</f>
        <v>0</v>
      </c>
      <c r="T14" s="190"/>
      <c r="U14" s="191"/>
      <c r="V14" s="189">
        <f>COUNTIF($U23:$U247,"Yes")</f>
        <v>0</v>
      </c>
      <c r="W14" s="192"/>
      <c r="X14" s="30"/>
      <c r="Y14" s="31"/>
      <c r="Z14" s="25"/>
      <c r="AA14" s="25"/>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c r="HL14" s="78"/>
      <c r="HM14" s="78"/>
      <c r="HN14" s="78"/>
      <c r="HO14" s="78"/>
      <c r="HP14" s="78"/>
      <c r="HQ14" s="78"/>
      <c r="HR14" s="78"/>
      <c r="HS14" s="78"/>
      <c r="HT14" s="78"/>
      <c r="HU14" s="78"/>
      <c r="HV14" s="78"/>
      <c r="HW14" s="78"/>
      <c r="HX14" s="78"/>
      <c r="HY14" s="78"/>
      <c r="HZ14" s="78"/>
      <c r="IA14" s="78"/>
      <c r="IB14" s="78"/>
      <c r="IC14" s="78"/>
      <c r="ID14" s="78"/>
      <c r="IE14" s="78"/>
      <c r="IF14" s="78"/>
      <c r="IG14" s="78"/>
      <c r="IH14" s="78"/>
      <c r="II14" s="78"/>
      <c r="IJ14" s="78"/>
      <c r="IK14" s="78"/>
      <c r="IL14" s="78"/>
      <c r="IM14" s="78"/>
      <c r="IN14" s="78"/>
      <c r="IO14" s="78"/>
      <c r="IP14" s="78"/>
      <c r="IQ14" s="78"/>
      <c r="IR14" s="78"/>
      <c r="IS14" s="78"/>
      <c r="IT14" s="78"/>
      <c r="IU14" s="78"/>
      <c r="IV14" s="78"/>
    </row>
    <row r="15" spans="1:256" s="23" customFormat="1" ht="31.5" customHeight="1" thickBot="1" x14ac:dyDescent="0.3">
      <c r="A15" s="58">
        <f>COUNTA(C$23:C$237)</f>
        <v>0</v>
      </c>
      <c r="B15" s="124"/>
      <c r="C15" s="597" t="s">
        <v>59</v>
      </c>
      <c r="D15" s="125"/>
      <c r="E15" s="149"/>
      <c r="F15" s="771"/>
      <c r="G15" s="772"/>
      <c r="H15" s="772"/>
      <c r="I15" s="773"/>
      <c r="J15" s="769" t="s">
        <v>176</v>
      </c>
      <c r="K15" s="770"/>
      <c r="L15" s="193">
        <f>COUNTIF(L23:L247,"NC")</f>
        <v>0</v>
      </c>
      <c r="M15" s="193">
        <f>COUNTIF(M23:M247,"NC")</f>
        <v>0</v>
      </c>
      <c r="N15" s="193">
        <f>COUNTIF(N23:N247,"NC")</f>
        <v>0</v>
      </c>
      <c r="O15" s="193"/>
      <c r="P15" s="193">
        <f>COUNTIF($O23:$O247,"NC")</f>
        <v>0</v>
      </c>
      <c r="Q15" s="194"/>
      <c r="R15" s="195"/>
      <c r="S15" s="193">
        <f>COUNTIF($R23:$R247,"NC")</f>
        <v>0</v>
      </c>
      <c r="T15" s="194"/>
      <c r="U15" s="195"/>
      <c r="V15" s="193">
        <f>COUNTIF($U23:$U247,"NC")</f>
        <v>0</v>
      </c>
      <c r="W15" s="196"/>
      <c r="X15" s="30"/>
      <c r="Y15" s="31"/>
      <c r="Z15" s="25"/>
      <c r="AA15" s="25"/>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row>
    <row r="16" spans="1:256" s="1" customFormat="1" ht="31" x14ac:dyDescent="0.25">
      <c r="A16" s="58" t="s">
        <v>45</v>
      </c>
      <c r="B16" s="126"/>
      <c r="C16" s="597"/>
      <c r="D16" s="127"/>
      <c r="E16" s="128"/>
      <c r="F16" s="759"/>
      <c r="G16" s="761" t="s">
        <v>151</v>
      </c>
      <c r="H16" s="767" t="s">
        <v>56</v>
      </c>
      <c r="I16" s="767" t="s">
        <v>57</v>
      </c>
      <c r="J16" s="746" t="s">
        <v>58</v>
      </c>
      <c r="K16" s="749"/>
      <c r="L16" s="750"/>
      <c r="M16" s="750"/>
      <c r="N16" s="751"/>
      <c r="O16" s="476">
        <v>0.9</v>
      </c>
      <c r="P16" s="477" t="s">
        <v>148</v>
      </c>
      <c r="Q16" s="478">
        <v>1.1000000000000001</v>
      </c>
      <c r="R16" s="479">
        <v>0.9</v>
      </c>
      <c r="S16" s="477" t="s">
        <v>148</v>
      </c>
      <c r="T16" s="478">
        <v>1.1000000000000001</v>
      </c>
      <c r="U16" s="479">
        <v>0.9</v>
      </c>
      <c r="V16" s="477" t="s">
        <v>148</v>
      </c>
      <c r="W16" s="480">
        <v>1.1000000000000001</v>
      </c>
      <c r="X16" s="755" t="s">
        <v>17</v>
      </c>
      <c r="Y16" s="715" t="s">
        <v>16</v>
      </c>
      <c r="Z16" s="715" t="s">
        <v>16</v>
      </c>
      <c r="AA16" s="715" t="s">
        <v>16</v>
      </c>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80"/>
      <c r="DT16" s="80"/>
      <c r="DU16" s="80"/>
      <c r="DV16" s="80"/>
      <c r="DW16" s="80"/>
      <c r="DX16" s="80"/>
      <c r="DY16" s="80"/>
      <c r="DZ16" s="80"/>
      <c r="EA16" s="80"/>
      <c r="EB16" s="80"/>
      <c r="EC16" s="80"/>
      <c r="ED16" s="80"/>
      <c r="EE16" s="80"/>
      <c r="EF16" s="80"/>
      <c r="EG16" s="80"/>
      <c r="EH16" s="80"/>
      <c r="EI16" s="80"/>
      <c r="EJ16" s="80"/>
      <c r="EK16" s="80"/>
      <c r="EL16" s="80"/>
      <c r="EM16" s="80"/>
      <c r="EN16" s="80"/>
      <c r="EO16" s="80"/>
      <c r="EP16" s="80"/>
      <c r="EQ16" s="80"/>
      <c r="ER16" s="80"/>
      <c r="ES16" s="80"/>
      <c r="ET16" s="80"/>
      <c r="EU16" s="80"/>
      <c r="EV16" s="80"/>
      <c r="EW16" s="80"/>
      <c r="EX16" s="80"/>
      <c r="EY16" s="80"/>
      <c r="EZ16" s="80"/>
      <c r="FA16" s="80"/>
      <c r="FB16" s="80"/>
      <c r="FC16" s="80"/>
      <c r="FD16" s="80"/>
      <c r="FE16" s="80"/>
      <c r="FF16" s="80"/>
      <c r="FG16" s="80"/>
      <c r="FH16" s="80"/>
      <c r="FI16" s="80"/>
      <c r="FJ16" s="80"/>
      <c r="FK16" s="80"/>
      <c r="FL16" s="80"/>
      <c r="FM16" s="80"/>
      <c r="FN16" s="80"/>
      <c r="FO16" s="80"/>
      <c r="FP16" s="80"/>
      <c r="FQ16" s="80"/>
      <c r="FR16" s="80"/>
      <c r="FS16" s="80"/>
      <c r="FT16" s="80"/>
      <c r="FU16" s="80"/>
      <c r="FV16" s="80"/>
      <c r="FW16" s="80"/>
      <c r="FX16" s="80"/>
      <c r="FY16" s="80"/>
      <c r="FZ16" s="80"/>
      <c r="GA16" s="80"/>
      <c r="GB16" s="80"/>
      <c r="GC16" s="80"/>
      <c r="GD16" s="80"/>
      <c r="GE16" s="80"/>
      <c r="GF16" s="80"/>
      <c r="GG16" s="80"/>
      <c r="GH16" s="80"/>
      <c r="GI16" s="80"/>
      <c r="GJ16" s="80"/>
      <c r="GK16" s="80"/>
      <c r="GL16" s="80"/>
      <c r="GM16" s="80"/>
      <c r="GN16" s="80"/>
      <c r="GO16" s="80"/>
      <c r="GP16" s="80"/>
      <c r="GQ16" s="80"/>
      <c r="GR16" s="80"/>
      <c r="GS16" s="80"/>
      <c r="GT16" s="80"/>
      <c r="GU16" s="80"/>
      <c r="GV16" s="80"/>
      <c r="GW16" s="80"/>
      <c r="GX16" s="80"/>
      <c r="GY16" s="80"/>
      <c r="GZ16" s="80"/>
      <c r="HA16" s="80"/>
      <c r="HB16" s="80"/>
      <c r="HC16" s="80"/>
      <c r="HD16" s="80"/>
      <c r="HE16" s="80"/>
      <c r="HF16" s="80"/>
      <c r="HG16" s="80"/>
      <c r="HH16" s="80"/>
      <c r="HI16" s="80"/>
      <c r="HJ16" s="80"/>
      <c r="HK16" s="80"/>
      <c r="HL16" s="80"/>
      <c r="HM16" s="80"/>
      <c r="HN16" s="80"/>
      <c r="HO16" s="80"/>
      <c r="HP16" s="80"/>
      <c r="HQ16" s="80"/>
      <c r="HR16" s="80"/>
      <c r="HS16" s="80"/>
      <c r="HT16" s="80"/>
      <c r="HU16" s="80"/>
      <c r="HV16" s="80"/>
      <c r="HW16" s="80"/>
      <c r="HX16" s="80"/>
      <c r="HY16" s="80"/>
      <c r="HZ16" s="80"/>
      <c r="IA16" s="80"/>
      <c r="IB16" s="80"/>
      <c r="IC16" s="80"/>
      <c r="ID16" s="80"/>
      <c r="IE16" s="80"/>
      <c r="IF16" s="80"/>
      <c r="IG16" s="80"/>
      <c r="IH16" s="80"/>
      <c r="II16" s="80"/>
      <c r="IJ16" s="80"/>
      <c r="IK16" s="80"/>
      <c r="IL16" s="80"/>
      <c r="IM16" s="80"/>
      <c r="IN16" s="80"/>
      <c r="IO16" s="80"/>
      <c r="IP16" s="80"/>
      <c r="IQ16" s="80"/>
      <c r="IR16" s="80"/>
      <c r="IS16" s="80"/>
      <c r="IT16" s="80"/>
      <c r="IU16" s="80"/>
      <c r="IV16" s="80"/>
    </row>
    <row r="17" spans="1:256" s="1" customFormat="1" ht="1.4" hidden="1" customHeight="1" thickBot="1" x14ac:dyDescent="0.4">
      <c r="A17" s="58">
        <f>COUNTIF(E$23:E$237,"Y")</f>
        <v>0</v>
      </c>
      <c r="B17" s="129"/>
      <c r="C17" s="130"/>
      <c r="D17" s="130"/>
      <c r="E17" s="131"/>
      <c r="F17" s="760"/>
      <c r="G17" s="762"/>
      <c r="H17" s="768"/>
      <c r="I17" s="768"/>
      <c r="J17" s="747"/>
      <c r="K17" s="752"/>
      <c r="L17" s="753"/>
      <c r="M17" s="753"/>
      <c r="N17" s="754"/>
      <c r="O17" s="472" t="str">
        <f>IF($P17="","",($P$17*0.9))</f>
        <v/>
      </c>
      <c r="P17" s="197" t="str">
        <f>IF($G22=0,"",$H$22/$G$22)</f>
        <v/>
      </c>
      <c r="Q17" s="198" t="str">
        <f>IF(P17="","",($P$17*1.1))</f>
        <v/>
      </c>
      <c r="R17" s="199" t="str">
        <f>IF($S$17="","",($S$17*0.9))</f>
        <v/>
      </c>
      <c r="S17" s="197" t="str">
        <f>IF($G22=0,"",$I$22/$G$22)</f>
        <v/>
      </c>
      <c r="T17" s="198" t="str">
        <f>IF($S$17="","",($S$17*1.1))</f>
        <v/>
      </c>
      <c r="U17" s="200" t="str">
        <f>IF($V17="","",($V$17*0.9))</f>
        <v/>
      </c>
      <c r="V17" s="201" t="str">
        <f>IF($G22=0,"",$G$22/$J$22)</f>
        <v/>
      </c>
      <c r="W17" s="202" t="str">
        <f>IF(V17="","",($V$17*1.1))</f>
        <v/>
      </c>
      <c r="X17" s="756"/>
      <c r="Y17" s="716"/>
      <c r="Z17" s="716"/>
      <c r="AA17" s="716"/>
      <c r="AB17" s="67">
        <f>COUNTIF(AB23:AB247,"Data")</f>
        <v>0</v>
      </c>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row>
    <row r="18" spans="1:256" s="1" customFormat="1" ht="29.15" customHeight="1" x14ac:dyDescent="0.35">
      <c r="A18" s="58"/>
      <c r="B18" s="126"/>
      <c r="C18" s="127"/>
      <c r="D18" s="127"/>
      <c r="E18" s="127"/>
      <c r="F18" s="481"/>
      <c r="G18" s="763"/>
      <c r="H18" s="748"/>
      <c r="I18" s="748"/>
      <c r="J18" s="748"/>
      <c r="K18" s="203"/>
      <c r="L18" s="717" t="s">
        <v>149</v>
      </c>
      <c r="M18" s="718"/>
      <c r="N18" s="719"/>
      <c r="O18" s="720" t="s">
        <v>150</v>
      </c>
      <c r="P18" s="721"/>
      <c r="Q18" s="721"/>
      <c r="R18" s="721"/>
      <c r="S18" s="721"/>
      <c r="T18" s="721"/>
      <c r="U18" s="721"/>
      <c r="V18" s="721"/>
      <c r="W18" s="722"/>
      <c r="X18" s="470"/>
      <c r="Y18" s="471"/>
      <c r="Z18" s="471"/>
      <c r="AA18" s="471"/>
      <c r="AB18" s="67"/>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c r="DM18" s="80"/>
      <c r="DN18" s="80"/>
      <c r="DO18" s="80"/>
      <c r="DP18" s="80"/>
      <c r="DQ18" s="80"/>
      <c r="DR18" s="80"/>
      <c r="DS18" s="80"/>
      <c r="DT18" s="80"/>
      <c r="DU18" s="80"/>
      <c r="DV18" s="80"/>
      <c r="DW18" s="80"/>
      <c r="DX18" s="80"/>
      <c r="DY18" s="80"/>
      <c r="DZ18" s="80"/>
      <c r="EA18" s="80"/>
      <c r="EB18" s="80"/>
      <c r="EC18" s="80"/>
      <c r="ED18" s="80"/>
      <c r="EE18" s="80"/>
      <c r="EF18" s="80"/>
      <c r="EG18" s="80"/>
      <c r="EH18" s="80"/>
      <c r="EI18" s="80"/>
      <c r="EJ18" s="80"/>
      <c r="EK18" s="80"/>
      <c r="EL18" s="80"/>
      <c r="EM18" s="80"/>
      <c r="EN18" s="80"/>
      <c r="EO18" s="80"/>
      <c r="EP18" s="80"/>
      <c r="EQ18" s="80"/>
      <c r="ER18" s="80"/>
      <c r="ES18" s="80"/>
      <c r="ET18" s="80"/>
      <c r="EU18" s="80"/>
      <c r="EV18" s="80"/>
      <c r="EW18" s="80"/>
      <c r="EX18" s="80"/>
      <c r="EY18" s="80"/>
      <c r="EZ18" s="80"/>
      <c r="FA18" s="80"/>
      <c r="FB18" s="80"/>
      <c r="FC18" s="80"/>
      <c r="FD18" s="80"/>
      <c r="FE18" s="80"/>
      <c r="FF18" s="80"/>
      <c r="FG18" s="80"/>
      <c r="FH18" s="80"/>
      <c r="FI18" s="80"/>
      <c r="FJ18" s="80"/>
      <c r="FK18" s="80"/>
      <c r="FL18" s="80"/>
      <c r="FM18" s="80"/>
      <c r="FN18" s="80"/>
      <c r="FO18" s="80"/>
      <c r="FP18" s="80"/>
      <c r="FQ18" s="80"/>
      <c r="FR18" s="80"/>
      <c r="FS18" s="80"/>
      <c r="FT18" s="80"/>
      <c r="FU18" s="80"/>
      <c r="FV18" s="80"/>
      <c r="FW18" s="80"/>
      <c r="FX18" s="80"/>
      <c r="FY18" s="80"/>
      <c r="FZ18" s="80"/>
      <c r="GA18" s="80"/>
      <c r="GB18" s="80"/>
      <c r="GC18" s="80"/>
      <c r="GD18" s="80"/>
      <c r="GE18" s="80"/>
      <c r="GF18" s="80"/>
      <c r="GG18" s="80"/>
      <c r="GH18" s="80"/>
      <c r="GI18" s="80"/>
      <c r="GJ18" s="80"/>
      <c r="GK18" s="80"/>
      <c r="GL18" s="80"/>
      <c r="GM18" s="80"/>
      <c r="GN18" s="80"/>
      <c r="GO18" s="80"/>
      <c r="GP18" s="80"/>
      <c r="GQ18" s="80"/>
      <c r="GR18" s="80"/>
      <c r="GS18" s="80"/>
      <c r="GT18" s="80"/>
      <c r="GU18" s="80"/>
      <c r="GV18" s="80"/>
      <c r="GW18" s="80"/>
      <c r="GX18" s="80"/>
      <c r="GY18" s="80"/>
      <c r="GZ18" s="80"/>
      <c r="HA18" s="80"/>
      <c r="HB18" s="80"/>
      <c r="HC18" s="80"/>
      <c r="HD18" s="80"/>
      <c r="HE18" s="80"/>
      <c r="HF18" s="80"/>
      <c r="HG18" s="80"/>
      <c r="HH18" s="80"/>
      <c r="HI18" s="80"/>
      <c r="HJ18" s="80"/>
      <c r="HK18" s="80"/>
      <c r="HL18" s="80"/>
      <c r="HM18" s="80"/>
      <c r="HN18" s="80"/>
      <c r="HO18" s="80"/>
      <c r="HP18" s="80"/>
      <c r="HQ18" s="80"/>
      <c r="HR18" s="80"/>
      <c r="HS18" s="80"/>
      <c r="HT18" s="80"/>
      <c r="HU18" s="80"/>
      <c r="HV18" s="80"/>
      <c r="HW18" s="80"/>
      <c r="HX18" s="80"/>
      <c r="HY18" s="80"/>
      <c r="HZ18" s="80"/>
      <c r="IA18" s="80"/>
      <c r="IB18" s="80"/>
      <c r="IC18" s="80"/>
      <c r="ID18" s="80"/>
      <c r="IE18" s="80"/>
      <c r="IF18" s="80"/>
      <c r="IG18" s="80"/>
      <c r="IH18" s="80"/>
      <c r="II18" s="80"/>
      <c r="IJ18" s="80"/>
      <c r="IK18" s="80"/>
      <c r="IL18" s="80"/>
      <c r="IM18" s="80"/>
      <c r="IN18" s="80"/>
      <c r="IO18" s="80"/>
      <c r="IP18" s="80"/>
      <c r="IQ18" s="80"/>
      <c r="IR18" s="80"/>
      <c r="IS18" s="80"/>
      <c r="IT18" s="80"/>
      <c r="IU18" s="80"/>
      <c r="IV18" s="80"/>
    </row>
    <row r="19" spans="1:256" s="7" customFormat="1" ht="16.399999999999999" customHeight="1" x14ac:dyDescent="0.35">
      <c r="A19" s="58" t="e">
        <f>A12-A14</f>
        <v>#VALUE!</v>
      </c>
      <c r="B19" s="482"/>
      <c r="C19" s="483" t="s">
        <v>152</v>
      </c>
      <c r="D19" s="483" t="s">
        <v>152</v>
      </c>
      <c r="E19" s="483" t="s">
        <v>152</v>
      </c>
      <c r="F19" s="484"/>
      <c r="G19" s="483" t="s">
        <v>152</v>
      </c>
      <c r="H19" s="485"/>
      <c r="I19" s="485"/>
      <c r="J19" s="486"/>
      <c r="K19" s="44"/>
      <c r="L19" s="487"/>
      <c r="M19" s="487"/>
      <c r="N19" s="489"/>
      <c r="O19" s="491"/>
      <c r="P19" s="492"/>
      <c r="Q19" s="493"/>
      <c r="R19" s="491"/>
      <c r="S19" s="492"/>
      <c r="T19" s="493"/>
      <c r="U19" s="491"/>
      <c r="V19" s="492"/>
      <c r="W19" s="494"/>
      <c r="X19" s="40">
        <f>SUM($X$23:$X$246)</f>
        <v>0</v>
      </c>
      <c r="Y19" s="34">
        <f>SUM($Y$23:$Y$246)</f>
        <v>0</v>
      </c>
      <c r="Z19" s="34">
        <f>SUM($Z$23:$Z$246)</f>
        <v>0</v>
      </c>
      <c r="AA19" s="34">
        <f>SUM($AA$23:$AA$246)</f>
        <v>0</v>
      </c>
      <c r="AB19" s="7" t="s">
        <v>47</v>
      </c>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row>
    <row r="20" spans="1:256" s="5" customFormat="1" ht="16.399999999999999" customHeight="1" thickBot="1" x14ac:dyDescent="0.4">
      <c r="A20" s="59"/>
      <c r="B20" s="723" t="s">
        <v>11</v>
      </c>
      <c r="C20" s="724" t="s">
        <v>153</v>
      </c>
      <c r="D20" s="725" t="s">
        <v>154</v>
      </c>
      <c r="E20" s="727" t="s">
        <v>156</v>
      </c>
      <c r="F20" s="729"/>
      <c r="G20" s="731" t="s">
        <v>155</v>
      </c>
      <c r="H20" s="739" t="s">
        <v>19</v>
      </c>
      <c r="I20" s="739" t="s">
        <v>33</v>
      </c>
      <c r="J20" s="739" t="s">
        <v>20</v>
      </c>
      <c r="K20" s="203"/>
      <c r="L20" s="488" t="s">
        <v>145</v>
      </c>
      <c r="M20" s="488" t="s">
        <v>146</v>
      </c>
      <c r="N20" s="490" t="s">
        <v>147</v>
      </c>
      <c r="O20" s="742" t="s">
        <v>145</v>
      </c>
      <c r="P20" s="743"/>
      <c r="Q20" s="744"/>
      <c r="R20" s="742" t="s">
        <v>146</v>
      </c>
      <c r="S20" s="743"/>
      <c r="T20" s="744"/>
      <c r="U20" s="742" t="s">
        <v>147</v>
      </c>
      <c r="V20" s="743"/>
      <c r="W20" s="745"/>
      <c r="X20" s="733" t="s">
        <v>27</v>
      </c>
      <c r="Y20" s="735" t="s">
        <v>28</v>
      </c>
      <c r="Z20" s="735" t="s">
        <v>29</v>
      </c>
      <c r="AA20" s="737" t="s">
        <v>30</v>
      </c>
      <c r="AB20" s="67" t="str">
        <f>IF(L11&gt;AB17,"Yes","No")</f>
        <v>No</v>
      </c>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c r="IR20" s="81"/>
      <c r="IS20" s="81"/>
      <c r="IT20" s="81"/>
      <c r="IU20" s="81"/>
      <c r="IV20" s="81"/>
    </row>
    <row r="21" spans="1:256" s="5" customFormat="1" ht="66.650000000000006" customHeight="1" x14ac:dyDescent="0.35">
      <c r="A21" s="58" t="s">
        <v>46</v>
      </c>
      <c r="B21" s="723"/>
      <c r="C21" s="724"/>
      <c r="D21" s="726"/>
      <c r="E21" s="820"/>
      <c r="F21" s="730"/>
      <c r="G21" s="732"/>
      <c r="H21" s="740"/>
      <c r="I21" s="740"/>
      <c r="J21" s="741"/>
      <c r="K21" s="204"/>
      <c r="L21" s="166" t="s">
        <v>21</v>
      </c>
      <c r="M21" s="166" t="s">
        <v>22</v>
      </c>
      <c r="N21" s="474" t="s">
        <v>23</v>
      </c>
      <c r="O21" s="167" t="s">
        <v>13</v>
      </c>
      <c r="P21" s="168" t="s">
        <v>24</v>
      </c>
      <c r="Q21" s="169" t="s">
        <v>15</v>
      </c>
      <c r="R21" s="167" t="s">
        <v>13</v>
      </c>
      <c r="S21" s="168" t="s">
        <v>25</v>
      </c>
      <c r="T21" s="170" t="s">
        <v>15</v>
      </c>
      <c r="U21" s="171" t="s">
        <v>13</v>
      </c>
      <c r="V21" s="168" t="s">
        <v>26</v>
      </c>
      <c r="W21" s="172" t="s">
        <v>15</v>
      </c>
      <c r="X21" s="734"/>
      <c r="Y21" s="736"/>
      <c r="Z21" s="736"/>
      <c r="AA21" s="738"/>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81"/>
      <c r="EG21" s="81"/>
      <c r="EH21" s="81"/>
      <c r="EI21" s="81"/>
      <c r="EJ21" s="81"/>
      <c r="EK21" s="81"/>
      <c r="EL21" s="81"/>
      <c r="EM21" s="81"/>
      <c r="EN21" s="81"/>
      <c r="EO21" s="81"/>
      <c r="EP21" s="81"/>
      <c r="EQ21" s="81"/>
      <c r="ER21" s="81"/>
      <c r="ES21" s="81"/>
      <c r="ET21" s="81"/>
      <c r="EU21" s="81"/>
      <c r="EV21" s="81"/>
      <c r="EW21" s="81"/>
      <c r="EX21" s="81"/>
      <c r="EY21" s="81"/>
      <c r="EZ21" s="81"/>
      <c r="FA21" s="81"/>
      <c r="FB21" s="81"/>
      <c r="FC21" s="81"/>
      <c r="FD21" s="81"/>
      <c r="FE21" s="81"/>
      <c r="FF21" s="81"/>
      <c r="FG21" s="81"/>
      <c r="FH21" s="81"/>
      <c r="FI21" s="81"/>
      <c r="FJ21" s="81"/>
      <c r="FK21" s="81"/>
      <c r="FL21" s="81"/>
      <c r="FM21" s="81"/>
      <c r="FN21" s="81"/>
      <c r="FO21" s="81"/>
      <c r="FP21" s="81"/>
      <c r="FQ21" s="81"/>
      <c r="FR21" s="81"/>
      <c r="FS21" s="81"/>
      <c r="FT21" s="81"/>
      <c r="FU21" s="81"/>
      <c r="FV21" s="81"/>
      <c r="FW21" s="81"/>
      <c r="FX21" s="81"/>
      <c r="FY21" s="81"/>
      <c r="FZ21" s="81"/>
      <c r="GA21" s="81"/>
      <c r="GB21" s="81"/>
      <c r="GC21" s="81"/>
      <c r="GD21" s="81"/>
      <c r="GE21" s="81"/>
      <c r="GF21" s="81"/>
      <c r="GG21" s="81"/>
      <c r="GH21" s="81"/>
      <c r="GI21" s="81"/>
      <c r="GJ21" s="81"/>
      <c r="GK21" s="81"/>
      <c r="GL21" s="81"/>
      <c r="GM21" s="81"/>
      <c r="GN21" s="81"/>
      <c r="GO21" s="81"/>
      <c r="GP21" s="81"/>
      <c r="GQ21" s="81"/>
      <c r="GR21" s="81"/>
      <c r="GS21" s="81"/>
      <c r="GT21" s="81"/>
      <c r="GU21" s="81"/>
      <c r="GV21" s="81"/>
      <c r="GW21" s="81"/>
      <c r="GX21" s="81"/>
      <c r="GY21" s="81"/>
      <c r="GZ21" s="81"/>
      <c r="HA21" s="81"/>
      <c r="HB21" s="81"/>
      <c r="HC21" s="81"/>
      <c r="HD21" s="81"/>
      <c r="HE21" s="81"/>
      <c r="HF21" s="81"/>
      <c r="HG21" s="81"/>
      <c r="HH21" s="81"/>
      <c r="HI21" s="81"/>
      <c r="HJ21" s="81"/>
      <c r="HK21" s="81"/>
      <c r="HL21" s="81"/>
      <c r="HM21" s="81"/>
      <c r="HN21" s="81"/>
      <c r="HO21" s="81"/>
      <c r="HP21" s="81"/>
      <c r="HQ21" s="81"/>
      <c r="HR21" s="81"/>
      <c r="HS21" s="81"/>
      <c r="HT21" s="81"/>
      <c r="HU21" s="81"/>
      <c r="HV21" s="81"/>
      <c r="HW21" s="81"/>
      <c r="HX21" s="81"/>
      <c r="HY21" s="81"/>
      <c r="HZ21" s="81"/>
      <c r="IA21" s="81"/>
      <c r="IB21" s="81"/>
      <c r="IC21" s="81"/>
      <c r="ID21" s="81"/>
      <c r="IE21" s="81"/>
      <c r="IF21" s="81"/>
      <c r="IG21" s="81"/>
      <c r="IH21" s="81"/>
      <c r="II21" s="81"/>
      <c r="IJ21" s="81"/>
      <c r="IK21" s="81"/>
      <c r="IL21" s="81"/>
      <c r="IM21" s="81"/>
      <c r="IN21" s="81"/>
      <c r="IO21" s="81"/>
      <c r="IP21" s="81"/>
      <c r="IQ21" s="81"/>
      <c r="IR21" s="81"/>
      <c r="IS21" s="81"/>
      <c r="IT21" s="81"/>
      <c r="IU21" s="81"/>
      <c r="IV21" s="81"/>
    </row>
    <row r="22" spans="1:256" s="7" customFormat="1" ht="16.399999999999999" customHeight="1" thickBot="1" x14ac:dyDescent="0.4">
      <c r="A22" s="58">
        <f>A15-A17</f>
        <v>0</v>
      </c>
      <c r="B22" s="618"/>
      <c r="C22" s="619"/>
      <c r="D22" s="620"/>
      <c r="E22" s="610" t="s">
        <v>164</v>
      </c>
      <c r="F22" s="621"/>
      <c r="G22" s="385">
        <f>SUM($G23:$G247)</f>
        <v>0</v>
      </c>
      <c r="H22" s="622">
        <f>SUM($H23:$H247)</f>
        <v>0</v>
      </c>
      <c r="I22" s="622">
        <f>SUM($I23:$I247)</f>
        <v>0</v>
      </c>
      <c r="J22" s="623">
        <f>SUM(J23:J247)</f>
        <v>0</v>
      </c>
      <c r="K22" s="624"/>
      <c r="L22" s="386" t="str">
        <f>IF( $AB$20="No","",SUM($Y23:$Y246)/SUM($X23:$X246)*0.9)</f>
        <v/>
      </c>
      <c r="M22" s="386" t="str">
        <f>IF( $AB$20="No","",SUM($Z23:$Z246)/SUM($X23:$X246)*0.9)</f>
        <v/>
      </c>
      <c r="N22" s="625" t="str">
        <f>IF( $AB$20="No","",SUM($X23:$X246)/SUM($AA23:$AA246)*1.1)</f>
        <v/>
      </c>
      <c r="O22" s="626"/>
      <c r="P22" s="387" t="e">
        <f>IF( $J$5="","",AVERAGE(P23:P246))</f>
        <v>#DIV/0!</v>
      </c>
      <c r="Q22" s="627"/>
      <c r="R22" s="628"/>
      <c r="S22" s="628" t="e">
        <f>IF($J$5="","",AVERAGE(S23:S246))</f>
        <v>#DIV/0!</v>
      </c>
      <c r="T22" s="627"/>
      <c r="U22" s="628"/>
      <c r="V22" s="387" t="e">
        <f>IF($J$5="","",AVERAGE(V23:V246))</f>
        <v>#DIV/0!</v>
      </c>
      <c r="W22" s="629"/>
      <c r="X22" s="40">
        <f>SUM($X$23:$X$246)</f>
        <v>0</v>
      </c>
      <c r="Y22" s="34">
        <f>SUM($Y$23:$Y$246)</f>
        <v>0</v>
      </c>
      <c r="Z22" s="34">
        <f>SUM($Z$23:$Z$246)</f>
        <v>0</v>
      </c>
      <c r="AA22" s="34">
        <f>SUM($AA$23:$AA$246)</f>
        <v>0</v>
      </c>
      <c r="AB22" s="7" t="s">
        <v>47</v>
      </c>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row>
    <row r="23" spans="1:256" s="4" customFormat="1" ht="17.25" customHeight="1" x14ac:dyDescent="0.35">
      <c r="B23" s="104">
        <v>1</v>
      </c>
      <c r="C23" s="290"/>
      <c r="D23" s="611"/>
      <c r="E23" s="290"/>
      <c r="F23" s="613"/>
      <c r="G23" s="646"/>
      <c r="H23" s="614"/>
      <c r="I23" s="614"/>
      <c r="J23" s="646"/>
      <c r="K23" s="75"/>
      <c r="L23" s="98" t="str">
        <f>IF($Y$22=0,"",IF($AB23="Empty","",IF($H23="","",IF($G23="","",IF($H23/$G23&gt;=$L$22,"yes","NC")))))</f>
        <v/>
      </c>
      <c r="M23" s="98" t="str">
        <f>IF($Z$22=0,"",IF($AB23="Empty","",IF($I23="","",IF($I23="","",IF($I23/$G23&gt;=$M$22,"yes","NC")))))</f>
        <v/>
      </c>
      <c r="N23" s="615" t="str">
        <f>IF($AA$22=0,"",IF($AB23="Empty","",IF($J23="","",IF($J23="","",IF($G23/$J23&lt;=$N$22,"yes","NC")))))</f>
        <v/>
      </c>
      <c r="O23" s="616" t="str">
        <f t="shared" ref="O23:O86" si="0">IF($AB$20="Yes","",IF($AB23="Empty","",IF($P$17="","",IF(OR($P23&lt;$O$17,$P23&gt;$Q$17),"NC","yes"))))</f>
        <v/>
      </c>
      <c r="P23" s="100" t="str">
        <f>IF($AB$20="Yes","",IF($AB23="Empty","",$H23/$G23))</f>
        <v/>
      </c>
      <c r="Q23" s="101" t="str">
        <f t="shared" ref="Q23:Q86" si="1">IF($AB$20="Yes","",IF($AB23="Empty","",IF(O23="yes",($P23/$P$17),IF(OR($P23&lt;$O$17,$P23&gt;$Q$17),($P23/$P$17)))))</f>
        <v/>
      </c>
      <c r="R23" s="102" t="str">
        <f t="shared" ref="R23:R86" si="2">IF($AB$20="Yes","",IF($AB23="Empty","",IF($S$17="","",IF(OR($S23&lt;$R$17,$S23&gt;$T$17),"NC","yes"))))</f>
        <v/>
      </c>
      <c r="S23" s="100" t="str">
        <f>IF($AB$20="Yes","",IF($AB23="Empty","",$I23/$G23))</f>
        <v/>
      </c>
      <c r="T23" s="101" t="str">
        <f t="shared" ref="T23:T86" si="3">IF($AB$20="Yes","",IF($AB23="Empty","",IF(R23="yes",($S23/$S$17),IF(OR($S23&gt;$R$17,$S23&lt;$T$17),($S23/$S$17)))))</f>
        <v/>
      </c>
      <c r="U23" s="102" t="str">
        <f t="shared" ref="U23:U86" si="4">IF($AB$20="Yes","",IF($AB23="Empty","",IF($V$17="","",IF(OR($V23&lt;$U$17,V23&gt;$W$17),"NC","yes"))))</f>
        <v/>
      </c>
      <c r="V23" s="100" t="str">
        <f>IF($AB$20="Yes","",IF($AB23="Empty","",$G23/$J23))</f>
        <v/>
      </c>
      <c r="W23" s="617" t="str">
        <f t="shared" ref="W23:W86" si="5">IF($AB$20="Yes","",IF($AB23="Empty","",IF(U23="yes",(V23/V$17),IF(OR(V23&lt;$U$17,V23&gt;W$17),(V23/V$17)))))</f>
        <v/>
      </c>
      <c r="X23" s="41" t="str">
        <f>IF($AC23="empty","",IF($AB23="Empty",$G23,""))</f>
        <v/>
      </c>
      <c r="Y23" s="41" t="str">
        <f>IF($AC23="empty","",IF($AB23="Empty",$H23,""))</f>
        <v/>
      </c>
      <c r="Z23" s="41" t="str">
        <f>IF($AC23="empty","",IF($AB23="Empty",$I23,""))</f>
        <v/>
      </c>
      <c r="AA23" s="71" t="str">
        <f>IF($AC23="empty","",IF($AB23="Empty",$J23,""))</f>
        <v/>
      </c>
      <c r="AB23" s="4" t="str">
        <f t="shared" ref="AB23:AB86" si="6">IF(E23&lt;&gt;"y","Empty","Data")</f>
        <v>Empty</v>
      </c>
      <c r="AC23" s="4" t="str">
        <f t="shared" ref="AC23:AC86" si="7">IF(D23="","empty","data")</f>
        <v>empty</v>
      </c>
      <c r="AG23" s="73" t="s">
        <v>35</v>
      </c>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c r="IQ23" s="83"/>
      <c r="IR23" s="83"/>
      <c r="IS23" s="83"/>
      <c r="IT23" s="83"/>
      <c r="IU23" s="83"/>
      <c r="IV23" s="83"/>
    </row>
    <row r="24" spans="1:256" s="4" customFormat="1" ht="17.25" customHeight="1" x14ac:dyDescent="0.35">
      <c r="B24" s="106">
        <v>2</v>
      </c>
      <c r="C24" s="60"/>
      <c r="D24" s="87"/>
      <c r="E24" s="60"/>
      <c r="F24" s="146"/>
      <c r="G24" s="647"/>
      <c r="H24" s="89"/>
      <c r="I24" s="89"/>
      <c r="J24" s="647"/>
      <c r="K24" s="75"/>
      <c r="L24" s="35" t="str">
        <f t="shared" ref="L24:L87" si="8">IF($Y$22=0,"",IF($AB24="Empty","",IF($H24="","",IF($G24="","",IF($H24/$G24&gt;=$L$22,"yes","NC")))))</f>
        <v/>
      </c>
      <c r="M24" s="35" t="str">
        <f t="shared" ref="M24:M87" si="9">IF($Z$22=0,"",IF($AB24="Empty","",IF($I24="","",IF($I24="","",IF($I24/$G24&gt;=$M$22,"yes","NC")))))</f>
        <v/>
      </c>
      <c r="N24" s="475" t="str">
        <f t="shared" ref="N24:N87" si="10">IF($AA$22=0,"",IF($AB24="Empty","",IF($J24="","",IF($J24="","",IF($G24/$J24&lt;=$N$22,"yes","NC")))))</f>
        <v/>
      </c>
      <c r="O24" s="473" t="str">
        <f t="shared" si="0"/>
        <v/>
      </c>
      <c r="P24" s="37" t="str">
        <f t="shared" ref="P24:P87" si="11">IF($AB$20="Yes","",IF($AB24="Empty","",$H24/$G24))</f>
        <v/>
      </c>
      <c r="Q24" s="68" t="str">
        <f t="shared" si="1"/>
        <v/>
      </c>
      <c r="R24" s="42" t="str">
        <f t="shared" si="2"/>
        <v/>
      </c>
      <c r="S24" s="37" t="str">
        <f t="shared" ref="S24:S87" si="12">IF($AB$20="Yes","",IF($AB24="Empty","",$I24/$G24))</f>
        <v/>
      </c>
      <c r="T24" s="68" t="str">
        <f t="shared" si="3"/>
        <v/>
      </c>
      <c r="U24" s="42" t="str">
        <f t="shared" si="4"/>
        <v/>
      </c>
      <c r="V24" s="37" t="str">
        <f t="shared" ref="V24:V87" si="13">IF($AB$20="Yes","",IF($AB24="Empty","",$G24/$J24))</f>
        <v/>
      </c>
      <c r="W24" s="105" t="str">
        <f t="shared" si="5"/>
        <v/>
      </c>
      <c r="X24" s="41" t="str">
        <f t="shared" ref="X24:X87" si="14">IF($AC24="empty","",IF($AB24="Empty",$G24,""))</f>
        <v/>
      </c>
      <c r="Y24" s="41" t="str">
        <f t="shared" ref="Y24:Y87" si="15">IF($AC24="empty","",IF($AB24="Empty",$H24,""))</f>
        <v/>
      </c>
      <c r="Z24" s="41" t="str">
        <f t="shared" ref="Z24:Z87" si="16">IF($AC24="empty","",IF($AB24="Empty",$I24,""))</f>
        <v/>
      </c>
      <c r="AA24" s="71" t="str">
        <f t="shared" ref="AA24:AA87" si="17">IF($AC24="empty","",IF($AB24="Empty",$J24,""))</f>
        <v/>
      </c>
      <c r="AB24" s="4" t="str">
        <f t="shared" si="6"/>
        <v>Empty</v>
      </c>
      <c r="AC24" s="4" t="str">
        <f t="shared" si="7"/>
        <v>empty</v>
      </c>
      <c r="AG24" s="74" t="s">
        <v>36</v>
      </c>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c r="IQ24" s="83"/>
      <c r="IR24" s="83"/>
      <c r="IS24" s="83"/>
      <c r="IT24" s="83"/>
      <c r="IU24" s="83"/>
      <c r="IV24" s="83"/>
    </row>
    <row r="25" spans="1:256" s="4" customFormat="1" ht="17.25" customHeight="1" x14ac:dyDescent="0.35">
      <c r="B25" s="106">
        <v>3</v>
      </c>
      <c r="C25" s="60"/>
      <c r="D25" s="87"/>
      <c r="E25" s="60"/>
      <c r="F25" s="146"/>
      <c r="G25" s="647"/>
      <c r="H25" s="89"/>
      <c r="I25" s="89"/>
      <c r="J25" s="647"/>
      <c r="K25" s="75"/>
      <c r="L25" s="35" t="str">
        <f t="shared" si="8"/>
        <v/>
      </c>
      <c r="M25" s="35" t="str">
        <f t="shared" si="9"/>
        <v/>
      </c>
      <c r="N25" s="475" t="str">
        <f t="shared" si="10"/>
        <v/>
      </c>
      <c r="O25" s="473" t="str">
        <f t="shared" si="0"/>
        <v/>
      </c>
      <c r="P25" s="37" t="str">
        <f t="shared" si="11"/>
        <v/>
      </c>
      <c r="Q25" s="68" t="str">
        <f t="shared" si="1"/>
        <v/>
      </c>
      <c r="R25" s="42" t="str">
        <f t="shared" si="2"/>
        <v/>
      </c>
      <c r="S25" s="37" t="str">
        <f t="shared" si="12"/>
        <v/>
      </c>
      <c r="T25" s="68" t="str">
        <f t="shared" si="3"/>
        <v/>
      </c>
      <c r="U25" s="42" t="str">
        <f t="shared" si="4"/>
        <v/>
      </c>
      <c r="V25" s="37" t="str">
        <f t="shared" si="13"/>
        <v/>
      </c>
      <c r="W25" s="105" t="str">
        <f t="shared" si="5"/>
        <v/>
      </c>
      <c r="X25" s="41" t="str">
        <f t="shared" si="14"/>
        <v/>
      </c>
      <c r="Y25" s="41" t="str">
        <f t="shared" si="15"/>
        <v/>
      </c>
      <c r="Z25" s="41" t="str">
        <f t="shared" si="16"/>
        <v/>
      </c>
      <c r="AA25" s="71" t="str">
        <f t="shared" si="17"/>
        <v/>
      </c>
      <c r="AB25" s="4" t="str">
        <f t="shared" si="6"/>
        <v>Empty</v>
      </c>
      <c r="AC25" s="4" t="str">
        <f t="shared" si="7"/>
        <v>empty</v>
      </c>
      <c r="AG25" s="74" t="s">
        <v>37</v>
      </c>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c r="IQ25" s="83"/>
      <c r="IR25" s="83"/>
      <c r="IS25" s="83"/>
      <c r="IT25" s="83"/>
      <c r="IU25" s="83"/>
      <c r="IV25" s="83"/>
    </row>
    <row r="26" spans="1:256" s="4" customFormat="1" ht="17.25" customHeight="1" x14ac:dyDescent="0.35">
      <c r="B26" s="106">
        <v>4</v>
      </c>
      <c r="C26" s="60"/>
      <c r="D26" s="87"/>
      <c r="E26" s="60"/>
      <c r="F26" s="146"/>
      <c r="G26" s="647"/>
      <c r="H26" s="89"/>
      <c r="I26" s="89"/>
      <c r="J26" s="647"/>
      <c r="K26" s="75"/>
      <c r="L26" s="35" t="str">
        <f t="shared" si="8"/>
        <v/>
      </c>
      <c r="M26" s="35" t="str">
        <f t="shared" si="9"/>
        <v/>
      </c>
      <c r="N26" s="475" t="str">
        <f t="shared" si="10"/>
        <v/>
      </c>
      <c r="O26" s="473" t="str">
        <f t="shared" si="0"/>
        <v/>
      </c>
      <c r="P26" s="37" t="str">
        <f t="shared" si="11"/>
        <v/>
      </c>
      <c r="Q26" s="68" t="str">
        <f t="shared" si="1"/>
        <v/>
      </c>
      <c r="R26" s="42" t="str">
        <f t="shared" si="2"/>
        <v/>
      </c>
      <c r="S26" s="37" t="str">
        <f t="shared" si="12"/>
        <v/>
      </c>
      <c r="T26" s="68" t="str">
        <f t="shared" si="3"/>
        <v/>
      </c>
      <c r="U26" s="42" t="str">
        <f t="shared" si="4"/>
        <v/>
      </c>
      <c r="V26" s="37" t="str">
        <f t="shared" si="13"/>
        <v/>
      </c>
      <c r="W26" s="105" t="str">
        <f t="shared" si="5"/>
        <v/>
      </c>
      <c r="X26" s="41" t="str">
        <f t="shared" si="14"/>
        <v/>
      </c>
      <c r="Y26" s="41" t="str">
        <f t="shared" si="15"/>
        <v/>
      </c>
      <c r="Z26" s="41" t="str">
        <f t="shared" si="16"/>
        <v/>
      </c>
      <c r="AA26" s="71" t="str">
        <f t="shared" si="17"/>
        <v/>
      </c>
      <c r="AB26" s="4" t="str">
        <f t="shared" si="6"/>
        <v>Empty</v>
      </c>
      <c r="AC26" s="4" t="str">
        <f t="shared" si="7"/>
        <v>empty</v>
      </c>
      <c r="AG26" s="74" t="s">
        <v>39</v>
      </c>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c r="IQ26" s="83"/>
      <c r="IR26" s="83"/>
      <c r="IS26" s="83"/>
      <c r="IT26" s="83"/>
      <c r="IU26" s="83"/>
      <c r="IV26" s="83"/>
    </row>
    <row r="27" spans="1:256" s="4" customFormat="1" ht="17.25" customHeight="1" x14ac:dyDescent="0.35">
      <c r="B27" s="106">
        <v>5</v>
      </c>
      <c r="C27" s="60"/>
      <c r="D27" s="87"/>
      <c r="E27" s="60"/>
      <c r="F27" s="146"/>
      <c r="G27" s="647"/>
      <c r="H27" s="89"/>
      <c r="I27" s="89"/>
      <c r="J27" s="647"/>
      <c r="K27" s="75"/>
      <c r="L27" s="35" t="str">
        <f t="shared" si="8"/>
        <v/>
      </c>
      <c r="M27" s="35" t="str">
        <f t="shared" si="9"/>
        <v/>
      </c>
      <c r="N27" s="475" t="str">
        <f t="shared" si="10"/>
        <v/>
      </c>
      <c r="O27" s="473" t="str">
        <f t="shared" si="0"/>
        <v/>
      </c>
      <c r="P27" s="37" t="str">
        <f t="shared" si="11"/>
        <v/>
      </c>
      <c r="Q27" s="68" t="str">
        <f t="shared" si="1"/>
        <v/>
      </c>
      <c r="R27" s="42" t="str">
        <f t="shared" si="2"/>
        <v/>
      </c>
      <c r="S27" s="37" t="str">
        <f t="shared" si="12"/>
        <v/>
      </c>
      <c r="T27" s="68" t="str">
        <f t="shared" si="3"/>
        <v/>
      </c>
      <c r="U27" s="42" t="str">
        <f t="shared" si="4"/>
        <v/>
      </c>
      <c r="V27" s="37" t="str">
        <f t="shared" si="13"/>
        <v/>
      </c>
      <c r="W27" s="105" t="str">
        <f t="shared" si="5"/>
        <v/>
      </c>
      <c r="X27" s="41" t="str">
        <f t="shared" si="14"/>
        <v/>
      </c>
      <c r="Y27" s="41" t="str">
        <f t="shared" si="15"/>
        <v/>
      </c>
      <c r="Z27" s="41" t="str">
        <f t="shared" si="16"/>
        <v/>
      </c>
      <c r="AA27" s="72" t="str">
        <f t="shared" si="17"/>
        <v/>
      </c>
      <c r="AB27" s="4" t="str">
        <f t="shared" si="6"/>
        <v>Empty</v>
      </c>
      <c r="AC27" s="4" t="str">
        <f t="shared" si="7"/>
        <v>empty</v>
      </c>
      <c r="AG27" s="74" t="s">
        <v>38</v>
      </c>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c r="IQ27" s="83"/>
      <c r="IR27" s="83"/>
      <c r="IS27" s="83"/>
      <c r="IT27" s="83"/>
      <c r="IU27" s="83"/>
      <c r="IV27" s="83"/>
    </row>
    <row r="28" spans="1:256" s="4" customFormat="1" ht="17.25" customHeight="1" x14ac:dyDescent="0.35">
      <c r="B28" s="106">
        <v>6</v>
      </c>
      <c r="C28" s="60"/>
      <c r="D28" s="87"/>
      <c r="E28" s="60"/>
      <c r="F28" s="146"/>
      <c r="G28" s="647"/>
      <c r="H28" s="89"/>
      <c r="I28" s="89"/>
      <c r="J28" s="647"/>
      <c r="K28" s="75"/>
      <c r="L28" s="35" t="str">
        <f t="shared" si="8"/>
        <v/>
      </c>
      <c r="M28" s="35" t="str">
        <f t="shared" si="9"/>
        <v/>
      </c>
      <c r="N28" s="475" t="str">
        <f t="shared" si="10"/>
        <v/>
      </c>
      <c r="O28" s="473" t="str">
        <f t="shared" si="0"/>
        <v/>
      </c>
      <c r="P28" s="37" t="str">
        <f t="shared" si="11"/>
        <v/>
      </c>
      <c r="Q28" s="68" t="str">
        <f t="shared" si="1"/>
        <v/>
      </c>
      <c r="R28" s="42" t="str">
        <f t="shared" si="2"/>
        <v/>
      </c>
      <c r="S28" s="37" t="str">
        <f t="shared" si="12"/>
        <v/>
      </c>
      <c r="T28" s="68" t="str">
        <f t="shared" si="3"/>
        <v/>
      </c>
      <c r="U28" s="42" t="str">
        <f t="shared" si="4"/>
        <v/>
      </c>
      <c r="V28" s="37" t="str">
        <f t="shared" si="13"/>
        <v/>
      </c>
      <c r="W28" s="105" t="str">
        <f t="shared" si="5"/>
        <v/>
      </c>
      <c r="X28" s="41" t="str">
        <f t="shared" si="14"/>
        <v/>
      </c>
      <c r="Y28" s="41" t="str">
        <f t="shared" si="15"/>
        <v/>
      </c>
      <c r="Z28" s="41" t="str">
        <f t="shared" si="16"/>
        <v/>
      </c>
      <c r="AA28" s="72" t="str">
        <f t="shared" si="17"/>
        <v/>
      </c>
      <c r="AB28" s="4" t="str">
        <f t="shared" si="6"/>
        <v>Empty</v>
      </c>
      <c r="AC28" s="4" t="str">
        <f t="shared" si="7"/>
        <v>empty</v>
      </c>
      <c r="AG28" s="74" t="s">
        <v>40</v>
      </c>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c r="IQ28" s="83"/>
      <c r="IR28" s="83"/>
      <c r="IS28" s="83"/>
      <c r="IT28" s="83"/>
      <c r="IU28" s="83"/>
      <c r="IV28" s="83"/>
    </row>
    <row r="29" spans="1:256" s="4" customFormat="1" ht="17.25" customHeight="1" x14ac:dyDescent="0.35">
      <c r="B29" s="106">
        <v>7</v>
      </c>
      <c r="C29" s="60"/>
      <c r="D29" s="87"/>
      <c r="E29" s="60"/>
      <c r="F29" s="146"/>
      <c r="G29" s="647"/>
      <c r="H29" s="89"/>
      <c r="I29" s="89"/>
      <c r="J29" s="647"/>
      <c r="K29" s="75"/>
      <c r="L29" s="35" t="str">
        <f t="shared" si="8"/>
        <v/>
      </c>
      <c r="M29" s="35" t="str">
        <f t="shared" si="9"/>
        <v/>
      </c>
      <c r="N29" s="475" t="str">
        <f t="shared" si="10"/>
        <v/>
      </c>
      <c r="O29" s="473" t="str">
        <f t="shared" si="0"/>
        <v/>
      </c>
      <c r="P29" s="37" t="str">
        <f t="shared" si="11"/>
        <v/>
      </c>
      <c r="Q29" s="68" t="str">
        <f t="shared" si="1"/>
        <v/>
      </c>
      <c r="R29" s="42" t="str">
        <f t="shared" si="2"/>
        <v/>
      </c>
      <c r="S29" s="37" t="str">
        <f t="shared" si="12"/>
        <v/>
      </c>
      <c r="T29" s="68" t="str">
        <f t="shared" si="3"/>
        <v/>
      </c>
      <c r="U29" s="42" t="str">
        <f t="shared" si="4"/>
        <v/>
      </c>
      <c r="V29" s="37" t="str">
        <f t="shared" si="13"/>
        <v/>
      </c>
      <c r="W29" s="105" t="str">
        <f t="shared" si="5"/>
        <v/>
      </c>
      <c r="X29" s="41" t="str">
        <f t="shared" si="14"/>
        <v/>
      </c>
      <c r="Y29" s="41" t="str">
        <f t="shared" si="15"/>
        <v/>
      </c>
      <c r="Z29" s="41" t="str">
        <f t="shared" si="16"/>
        <v/>
      </c>
      <c r="AA29" s="72" t="str">
        <f t="shared" si="17"/>
        <v/>
      </c>
      <c r="AB29" s="4" t="str">
        <f t="shared" si="6"/>
        <v>Empty</v>
      </c>
      <c r="AC29" s="4" t="str">
        <f t="shared" si="7"/>
        <v>empty</v>
      </c>
      <c r="AG29" s="74" t="s">
        <v>41</v>
      </c>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3"/>
      <c r="DH29" s="83"/>
      <c r="DI29" s="83"/>
      <c r="DJ29" s="83"/>
      <c r="DK29" s="83"/>
      <c r="DL29" s="83"/>
      <c r="DM29" s="83"/>
      <c r="DN29" s="83"/>
      <c r="DO29" s="83"/>
      <c r="DP29" s="83"/>
      <c r="DQ29" s="83"/>
      <c r="DR29" s="83"/>
      <c r="DS29" s="83"/>
      <c r="DT29" s="83"/>
      <c r="DU29" s="83"/>
      <c r="DV29" s="83"/>
      <c r="DW29" s="83"/>
      <c r="DX29" s="83"/>
      <c r="DY29" s="83"/>
      <c r="DZ29" s="83"/>
      <c r="EA29" s="83"/>
      <c r="EB29" s="83"/>
      <c r="EC29" s="83"/>
      <c r="ED29" s="83"/>
      <c r="EE29" s="83"/>
      <c r="EF29" s="83"/>
      <c r="EG29" s="83"/>
      <c r="EH29" s="83"/>
      <c r="EI29" s="83"/>
      <c r="EJ29" s="83"/>
      <c r="EK29" s="83"/>
      <c r="EL29" s="83"/>
      <c r="EM29" s="83"/>
      <c r="EN29" s="83"/>
      <c r="EO29" s="83"/>
      <c r="EP29" s="83"/>
      <c r="EQ29" s="83"/>
      <c r="ER29" s="83"/>
      <c r="ES29" s="83"/>
      <c r="ET29" s="83"/>
      <c r="EU29" s="83"/>
      <c r="EV29" s="83"/>
      <c r="EW29" s="83"/>
      <c r="EX29" s="83"/>
      <c r="EY29" s="83"/>
      <c r="EZ29" s="83"/>
      <c r="FA29" s="83"/>
      <c r="FB29" s="83"/>
      <c r="FC29" s="83"/>
      <c r="FD29" s="83"/>
      <c r="FE29" s="83"/>
      <c r="FF29" s="83"/>
      <c r="FG29" s="83"/>
      <c r="FH29" s="83"/>
      <c r="FI29" s="83"/>
      <c r="FJ29" s="83"/>
      <c r="FK29" s="83"/>
      <c r="FL29" s="83"/>
      <c r="FM29" s="83"/>
      <c r="FN29" s="83"/>
      <c r="FO29" s="83"/>
      <c r="FP29" s="83"/>
      <c r="FQ29" s="83"/>
      <c r="FR29" s="83"/>
      <c r="FS29" s="83"/>
      <c r="FT29" s="83"/>
      <c r="FU29" s="83"/>
      <c r="FV29" s="83"/>
      <c r="FW29" s="83"/>
      <c r="FX29" s="83"/>
      <c r="FY29" s="83"/>
      <c r="FZ29" s="83"/>
      <c r="GA29" s="83"/>
      <c r="GB29" s="83"/>
      <c r="GC29" s="83"/>
      <c r="GD29" s="83"/>
      <c r="GE29" s="83"/>
      <c r="GF29" s="83"/>
      <c r="GG29" s="83"/>
      <c r="GH29" s="83"/>
      <c r="GI29" s="83"/>
      <c r="GJ29" s="83"/>
      <c r="GK29" s="83"/>
      <c r="GL29" s="83"/>
      <c r="GM29" s="83"/>
      <c r="GN29" s="83"/>
      <c r="GO29" s="83"/>
      <c r="GP29" s="83"/>
      <c r="GQ29" s="83"/>
      <c r="GR29" s="83"/>
      <c r="GS29" s="83"/>
      <c r="GT29" s="83"/>
      <c r="GU29" s="83"/>
      <c r="GV29" s="83"/>
      <c r="GW29" s="83"/>
      <c r="GX29" s="83"/>
      <c r="GY29" s="83"/>
      <c r="GZ29" s="83"/>
      <c r="HA29" s="83"/>
      <c r="HB29" s="83"/>
      <c r="HC29" s="83"/>
      <c r="HD29" s="83"/>
      <c r="HE29" s="83"/>
      <c r="HF29" s="83"/>
      <c r="HG29" s="83"/>
      <c r="HH29" s="83"/>
      <c r="HI29" s="83"/>
      <c r="HJ29" s="83"/>
      <c r="HK29" s="83"/>
      <c r="HL29" s="83"/>
      <c r="HM29" s="83"/>
      <c r="HN29" s="83"/>
      <c r="HO29" s="83"/>
      <c r="HP29" s="83"/>
      <c r="HQ29" s="83"/>
      <c r="HR29" s="83"/>
      <c r="HS29" s="83"/>
      <c r="HT29" s="83"/>
      <c r="HU29" s="83"/>
      <c r="HV29" s="83"/>
      <c r="HW29" s="83"/>
      <c r="HX29" s="83"/>
      <c r="HY29" s="83"/>
      <c r="HZ29" s="83"/>
      <c r="IA29" s="83"/>
      <c r="IB29" s="83"/>
      <c r="IC29" s="83"/>
      <c r="ID29" s="83"/>
      <c r="IE29" s="83"/>
      <c r="IF29" s="83"/>
      <c r="IG29" s="83"/>
      <c r="IH29" s="83"/>
      <c r="II29" s="83"/>
      <c r="IJ29" s="83"/>
      <c r="IK29" s="83"/>
      <c r="IL29" s="83"/>
      <c r="IM29" s="83"/>
      <c r="IN29" s="83"/>
      <c r="IO29" s="83"/>
      <c r="IP29" s="83"/>
      <c r="IQ29" s="83"/>
      <c r="IR29" s="83"/>
      <c r="IS29" s="83"/>
      <c r="IT29" s="83"/>
      <c r="IU29" s="83"/>
      <c r="IV29" s="83"/>
    </row>
    <row r="30" spans="1:256" s="4" customFormat="1" ht="17.25" customHeight="1" x14ac:dyDescent="0.35">
      <c r="B30" s="106">
        <v>8</v>
      </c>
      <c r="C30" s="60"/>
      <c r="D30" s="87"/>
      <c r="E30" s="60"/>
      <c r="F30" s="146"/>
      <c r="G30" s="647"/>
      <c r="H30" s="89"/>
      <c r="I30" s="89"/>
      <c r="J30" s="647"/>
      <c r="K30" s="75"/>
      <c r="L30" s="35" t="str">
        <f t="shared" si="8"/>
        <v/>
      </c>
      <c r="M30" s="35" t="str">
        <f t="shared" si="9"/>
        <v/>
      </c>
      <c r="N30" s="475" t="str">
        <f t="shared" si="10"/>
        <v/>
      </c>
      <c r="O30" s="473" t="str">
        <f t="shared" si="0"/>
        <v/>
      </c>
      <c r="P30" s="37" t="str">
        <f t="shared" si="11"/>
        <v/>
      </c>
      <c r="Q30" s="68" t="str">
        <f t="shared" si="1"/>
        <v/>
      </c>
      <c r="R30" s="42" t="str">
        <f t="shared" si="2"/>
        <v/>
      </c>
      <c r="S30" s="37" t="str">
        <f t="shared" si="12"/>
        <v/>
      </c>
      <c r="T30" s="68" t="str">
        <f t="shared" si="3"/>
        <v/>
      </c>
      <c r="U30" s="42" t="str">
        <f t="shared" si="4"/>
        <v/>
      </c>
      <c r="V30" s="37" t="str">
        <f t="shared" si="13"/>
        <v/>
      </c>
      <c r="W30" s="105" t="str">
        <f t="shared" si="5"/>
        <v/>
      </c>
      <c r="X30" s="41" t="str">
        <f t="shared" si="14"/>
        <v/>
      </c>
      <c r="Y30" s="41" t="str">
        <f t="shared" si="15"/>
        <v/>
      </c>
      <c r="Z30" s="41" t="str">
        <f t="shared" si="16"/>
        <v/>
      </c>
      <c r="AA30" s="72" t="str">
        <f t="shared" si="17"/>
        <v/>
      </c>
      <c r="AB30" s="4" t="str">
        <f t="shared" si="6"/>
        <v>Empty</v>
      </c>
      <c r="AC30" s="4" t="str">
        <f t="shared" si="7"/>
        <v>empty</v>
      </c>
      <c r="AG30" s="74" t="s">
        <v>42</v>
      </c>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3"/>
      <c r="DR30" s="83"/>
      <c r="DS30" s="83"/>
      <c r="DT30" s="83"/>
      <c r="DU30" s="83"/>
      <c r="DV30" s="83"/>
      <c r="DW30" s="83"/>
      <c r="DX30" s="83"/>
      <c r="DY30" s="83"/>
      <c r="DZ30" s="83"/>
      <c r="EA30" s="83"/>
      <c r="EB30" s="83"/>
      <c r="EC30" s="83"/>
      <c r="ED30" s="83"/>
      <c r="EE30" s="83"/>
      <c r="EF30" s="83"/>
      <c r="EG30" s="83"/>
      <c r="EH30" s="83"/>
      <c r="EI30" s="83"/>
      <c r="EJ30" s="83"/>
      <c r="EK30" s="83"/>
      <c r="EL30" s="83"/>
      <c r="EM30" s="83"/>
      <c r="EN30" s="83"/>
      <c r="EO30" s="83"/>
      <c r="EP30" s="83"/>
      <c r="EQ30" s="83"/>
      <c r="ER30" s="83"/>
      <c r="ES30" s="83"/>
      <c r="ET30" s="83"/>
      <c r="EU30" s="83"/>
      <c r="EV30" s="83"/>
      <c r="EW30" s="83"/>
      <c r="EX30" s="83"/>
      <c r="EY30" s="83"/>
      <c r="EZ30" s="83"/>
      <c r="FA30" s="83"/>
      <c r="FB30" s="83"/>
      <c r="FC30" s="83"/>
      <c r="FD30" s="83"/>
      <c r="FE30" s="83"/>
      <c r="FF30" s="83"/>
      <c r="FG30" s="83"/>
      <c r="FH30" s="83"/>
      <c r="FI30" s="83"/>
      <c r="FJ30" s="83"/>
      <c r="FK30" s="83"/>
      <c r="FL30" s="83"/>
      <c r="FM30" s="83"/>
      <c r="FN30" s="83"/>
      <c r="FO30" s="83"/>
      <c r="FP30" s="83"/>
      <c r="FQ30" s="83"/>
      <c r="FR30" s="83"/>
      <c r="FS30" s="83"/>
      <c r="FT30" s="83"/>
      <c r="FU30" s="83"/>
      <c r="FV30" s="83"/>
      <c r="FW30" s="83"/>
      <c r="FX30" s="83"/>
      <c r="FY30" s="83"/>
      <c r="FZ30" s="83"/>
      <c r="GA30" s="83"/>
      <c r="GB30" s="83"/>
      <c r="GC30" s="83"/>
      <c r="GD30" s="83"/>
      <c r="GE30" s="83"/>
      <c r="GF30" s="83"/>
      <c r="GG30" s="83"/>
      <c r="GH30" s="83"/>
      <c r="GI30" s="83"/>
      <c r="GJ30" s="83"/>
      <c r="GK30" s="83"/>
      <c r="GL30" s="83"/>
      <c r="GM30" s="83"/>
      <c r="GN30" s="83"/>
      <c r="GO30" s="83"/>
      <c r="GP30" s="83"/>
      <c r="GQ30" s="83"/>
      <c r="GR30" s="83"/>
      <c r="GS30" s="83"/>
      <c r="GT30" s="83"/>
      <c r="GU30" s="83"/>
      <c r="GV30" s="83"/>
      <c r="GW30" s="83"/>
      <c r="GX30" s="83"/>
      <c r="GY30" s="83"/>
      <c r="GZ30" s="83"/>
      <c r="HA30" s="83"/>
      <c r="HB30" s="83"/>
      <c r="HC30" s="83"/>
      <c r="HD30" s="83"/>
      <c r="HE30" s="83"/>
      <c r="HF30" s="83"/>
      <c r="HG30" s="83"/>
      <c r="HH30" s="83"/>
      <c r="HI30" s="83"/>
      <c r="HJ30" s="83"/>
      <c r="HK30" s="83"/>
      <c r="HL30" s="83"/>
      <c r="HM30" s="83"/>
      <c r="HN30" s="83"/>
      <c r="HO30" s="83"/>
      <c r="HP30" s="83"/>
      <c r="HQ30" s="83"/>
      <c r="HR30" s="83"/>
      <c r="HS30" s="83"/>
      <c r="HT30" s="83"/>
      <c r="HU30" s="83"/>
      <c r="HV30" s="83"/>
      <c r="HW30" s="83"/>
      <c r="HX30" s="83"/>
      <c r="HY30" s="83"/>
      <c r="HZ30" s="83"/>
      <c r="IA30" s="83"/>
      <c r="IB30" s="83"/>
      <c r="IC30" s="83"/>
      <c r="ID30" s="83"/>
      <c r="IE30" s="83"/>
      <c r="IF30" s="83"/>
      <c r="IG30" s="83"/>
      <c r="IH30" s="83"/>
      <c r="II30" s="83"/>
      <c r="IJ30" s="83"/>
      <c r="IK30" s="83"/>
      <c r="IL30" s="83"/>
      <c r="IM30" s="83"/>
      <c r="IN30" s="83"/>
      <c r="IO30" s="83"/>
      <c r="IP30" s="83"/>
      <c r="IQ30" s="83"/>
      <c r="IR30" s="83"/>
      <c r="IS30" s="83"/>
      <c r="IT30" s="83"/>
      <c r="IU30" s="83"/>
      <c r="IV30" s="83"/>
    </row>
    <row r="31" spans="1:256" s="4" customFormat="1" ht="17.25" customHeight="1" x14ac:dyDescent="0.35">
      <c r="B31" s="106">
        <v>9</v>
      </c>
      <c r="C31" s="60"/>
      <c r="D31" s="87"/>
      <c r="E31" s="60"/>
      <c r="F31" s="146"/>
      <c r="G31" s="647"/>
      <c r="H31" s="89"/>
      <c r="I31" s="89"/>
      <c r="J31" s="647"/>
      <c r="K31" s="75"/>
      <c r="L31" s="35" t="str">
        <f t="shared" si="8"/>
        <v/>
      </c>
      <c r="M31" s="35" t="str">
        <f t="shared" si="9"/>
        <v/>
      </c>
      <c r="N31" s="475" t="str">
        <f t="shared" si="10"/>
        <v/>
      </c>
      <c r="O31" s="473" t="str">
        <f t="shared" si="0"/>
        <v/>
      </c>
      <c r="P31" s="37" t="str">
        <f t="shared" si="11"/>
        <v/>
      </c>
      <c r="Q31" s="68" t="str">
        <f t="shared" si="1"/>
        <v/>
      </c>
      <c r="R31" s="42" t="str">
        <f t="shared" si="2"/>
        <v/>
      </c>
      <c r="S31" s="37" t="str">
        <f t="shared" si="12"/>
        <v/>
      </c>
      <c r="T31" s="68" t="str">
        <f t="shared" si="3"/>
        <v/>
      </c>
      <c r="U31" s="42" t="str">
        <f t="shared" si="4"/>
        <v/>
      </c>
      <c r="V31" s="37" t="str">
        <f t="shared" si="13"/>
        <v/>
      </c>
      <c r="W31" s="105" t="str">
        <f t="shared" si="5"/>
        <v/>
      </c>
      <c r="X31" s="41" t="str">
        <f t="shared" si="14"/>
        <v/>
      </c>
      <c r="Y31" s="41" t="str">
        <f t="shared" si="15"/>
        <v/>
      </c>
      <c r="Z31" s="41" t="str">
        <f t="shared" si="16"/>
        <v/>
      </c>
      <c r="AA31" s="72" t="str">
        <f t="shared" si="17"/>
        <v/>
      </c>
      <c r="AB31" s="4" t="str">
        <f t="shared" si="6"/>
        <v>Empty</v>
      </c>
      <c r="AC31" s="4" t="str">
        <f t="shared" si="7"/>
        <v>empty</v>
      </c>
      <c r="AG31" s="74" t="s">
        <v>43</v>
      </c>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3"/>
      <c r="DH31" s="83"/>
      <c r="DI31" s="83"/>
      <c r="DJ31" s="83"/>
      <c r="DK31" s="83"/>
      <c r="DL31" s="83"/>
      <c r="DM31" s="83"/>
      <c r="DN31" s="83"/>
      <c r="DO31" s="83"/>
      <c r="DP31" s="83"/>
      <c r="DQ31" s="83"/>
      <c r="DR31" s="83"/>
      <c r="DS31" s="83"/>
      <c r="DT31" s="83"/>
      <c r="DU31" s="83"/>
      <c r="DV31" s="83"/>
      <c r="DW31" s="83"/>
      <c r="DX31" s="83"/>
      <c r="DY31" s="83"/>
      <c r="DZ31" s="83"/>
      <c r="EA31" s="83"/>
      <c r="EB31" s="83"/>
      <c r="EC31" s="83"/>
      <c r="ED31" s="83"/>
      <c r="EE31" s="83"/>
      <c r="EF31" s="83"/>
      <c r="EG31" s="83"/>
      <c r="EH31" s="83"/>
      <c r="EI31" s="83"/>
      <c r="EJ31" s="83"/>
      <c r="EK31" s="83"/>
      <c r="EL31" s="83"/>
      <c r="EM31" s="83"/>
      <c r="EN31" s="83"/>
      <c r="EO31" s="83"/>
      <c r="EP31" s="83"/>
      <c r="EQ31" s="83"/>
      <c r="ER31" s="83"/>
      <c r="ES31" s="83"/>
      <c r="ET31" s="83"/>
      <c r="EU31" s="83"/>
      <c r="EV31" s="83"/>
      <c r="EW31" s="83"/>
      <c r="EX31" s="83"/>
      <c r="EY31" s="83"/>
      <c r="EZ31" s="83"/>
      <c r="FA31" s="83"/>
      <c r="FB31" s="83"/>
      <c r="FC31" s="83"/>
      <c r="FD31" s="83"/>
      <c r="FE31" s="83"/>
      <c r="FF31" s="83"/>
      <c r="FG31" s="83"/>
      <c r="FH31" s="83"/>
      <c r="FI31" s="83"/>
      <c r="FJ31" s="83"/>
      <c r="FK31" s="83"/>
      <c r="FL31" s="83"/>
      <c r="FM31" s="83"/>
      <c r="FN31" s="83"/>
      <c r="FO31" s="83"/>
      <c r="FP31" s="83"/>
      <c r="FQ31" s="83"/>
      <c r="FR31" s="83"/>
      <c r="FS31" s="83"/>
      <c r="FT31" s="83"/>
      <c r="FU31" s="83"/>
      <c r="FV31" s="83"/>
      <c r="FW31" s="83"/>
      <c r="FX31" s="83"/>
      <c r="FY31" s="83"/>
      <c r="FZ31" s="83"/>
      <c r="GA31" s="83"/>
      <c r="GB31" s="83"/>
      <c r="GC31" s="83"/>
      <c r="GD31" s="83"/>
      <c r="GE31" s="83"/>
      <c r="GF31" s="83"/>
      <c r="GG31" s="83"/>
      <c r="GH31" s="83"/>
      <c r="GI31" s="83"/>
      <c r="GJ31" s="83"/>
      <c r="GK31" s="83"/>
      <c r="GL31" s="83"/>
      <c r="GM31" s="83"/>
      <c r="GN31" s="83"/>
      <c r="GO31" s="83"/>
      <c r="GP31" s="83"/>
      <c r="GQ31" s="83"/>
      <c r="GR31" s="83"/>
      <c r="GS31" s="83"/>
      <c r="GT31" s="83"/>
      <c r="GU31" s="83"/>
      <c r="GV31" s="83"/>
      <c r="GW31" s="83"/>
      <c r="GX31" s="83"/>
      <c r="GY31" s="83"/>
      <c r="GZ31" s="83"/>
      <c r="HA31" s="83"/>
      <c r="HB31" s="83"/>
      <c r="HC31" s="83"/>
      <c r="HD31" s="83"/>
      <c r="HE31" s="83"/>
      <c r="HF31" s="83"/>
      <c r="HG31" s="83"/>
      <c r="HH31" s="83"/>
      <c r="HI31" s="83"/>
      <c r="HJ31" s="83"/>
      <c r="HK31" s="83"/>
      <c r="HL31" s="83"/>
      <c r="HM31" s="83"/>
      <c r="HN31" s="83"/>
      <c r="HO31" s="83"/>
      <c r="HP31" s="83"/>
      <c r="HQ31" s="83"/>
      <c r="HR31" s="83"/>
      <c r="HS31" s="83"/>
      <c r="HT31" s="83"/>
      <c r="HU31" s="83"/>
      <c r="HV31" s="83"/>
      <c r="HW31" s="83"/>
      <c r="HX31" s="83"/>
      <c r="HY31" s="83"/>
      <c r="HZ31" s="83"/>
      <c r="IA31" s="83"/>
      <c r="IB31" s="83"/>
      <c r="IC31" s="83"/>
      <c r="ID31" s="83"/>
      <c r="IE31" s="83"/>
      <c r="IF31" s="83"/>
      <c r="IG31" s="83"/>
      <c r="IH31" s="83"/>
      <c r="II31" s="83"/>
      <c r="IJ31" s="83"/>
      <c r="IK31" s="83"/>
      <c r="IL31" s="83"/>
      <c r="IM31" s="83"/>
      <c r="IN31" s="83"/>
      <c r="IO31" s="83"/>
      <c r="IP31" s="83"/>
      <c r="IQ31" s="83"/>
      <c r="IR31" s="83"/>
      <c r="IS31" s="83"/>
      <c r="IT31" s="83"/>
      <c r="IU31" s="83"/>
      <c r="IV31" s="83"/>
    </row>
    <row r="32" spans="1:256" s="4" customFormat="1" ht="17.25" customHeight="1" x14ac:dyDescent="0.35">
      <c r="B32" s="106">
        <v>10</v>
      </c>
      <c r="C32" s="60"/>
      <c r="D32" s="87"/>
      <c r="E32" s="60"/>
      <c r="F32" s="146"/>
      <c r="G32" s="647"/>
      <c r="H32" s="89"/>
      <c r="I32" s="89"/>
      <c r="J32" s="647"/>
      <c r="K32" s="75"/>
      <c r="L32" s="35" t="str">
        <f t="shared" si="8"/>
        <v/>
      </c>
      <c r="M32" s="35" t="str">
        <f t="shared" si="9"/>
        <v/>
      </c>
      <c r="N32" s="475" t="str">
        <f t="shared" si="10"/>
        <v/>
      </c>
      <c r="O32" s="473" t="str">
        <f t="shared" si="0"/>
        <v/>
      </c>
      <c r="P32" s="37" t="str">
        <f t="shared" si="11"/>
        <v/>
      </c>
      <c r="Q32" s="68" t="str">
        <f t="shared" si="1"/>
        <v/>
      </c>
      <c r="R32" s="42" t="str">
        <f t="shared" si="2"/>
        <v/>
      </c>
      <c r="S32" s="37" t="str">
        <f t="shared" si="12"/>
        <v/>
      </c>
      <c r="T32" s="68" t="str">
        <f t="shared" si="3"/>
        <v/>
      </c>
      <c r="U32" s="42" t="str">
        <f t="shared" si="4"/>
        <v/>
      </c>
      <c r="V32" s="37" t="str">
        <f t="shared" si="13"/>
        <v/>
      </c>
      <c r="W32" s="105" t="str">
        <f t="shared" si="5"/>
        <v/>
      </c>
      <c r="X32" s="41" t="str">
        <f t="shared" si="14"/>
        <v/>
      </c>
      <c r="Y32" s="41" t="str">
        <f t="shared" si="15"/>
        <v/>
      </c>
      <c r="Z32" s="41" t="str">
        <f t="shared" si="16"/>
        <v/>
      </c>
      <c r="AA32" s="72" t="str">
        <f t="shared" si="17"/>
        <v/>
      </c>
      <c r="AB32" s="4" t="str">
        <f t="shared" si="6"/>
        <v>Empty</v>
      </c>
      <c r="AC32" s="4" t="str">
        <f t="shared" si="7"/>
        <v>empty</v>
      </c>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3"/>
      <c r="DH32" s="83"/>
      <c r="DI32" s="83"/>
      <c r="DJ32" s="83"/>
      <c r="DK32" s="83"/>
      <c r="DL32" s="83"/>
      <c r="DM32" s="83"/>
      <c r="DN32" s="83"/>
      <c r="DO32" s="83"/>
      <c r="DP32" s="83"/>
      <c r="DQ32" s="83"/>
      <c r="DR32" s="83"/>
      <c r="DS32" s="83"/>
      <c r="DT32" s="83"/>
      <c r="DU32" s="83"/>
      <c r="DV32" s="83"/>
      <c r="DW32" s="83"/>
      <c r="DX32" s="83"/>
      <c r="DY32" s="83"/>
      <c r="DZ32" s="83"/>
      <c r="EA32" s="83"/>
      <c r="EB32" s="83"/>
      <c r="EC32" s="83"/>
      <c r="ED32" s="83"/>
      <c r="EE32" s="83"/>
      <c r="EF32" s="83"/>
      <c r="EG32" s="83"/>
      <c r="EH32" s="83"/>
      <c r="EI32" s="83"/>
      <c r="EJ32" s="83"/>
      <c r="EK32" s="83"/>
      <c r="EL32" s="83"/>
      <c r="EM32" s="83"/>
      <c r="EN32" s="83"/>
      <c r="EO32" s="83"/>
      <c r="EP32" s="83"/>
      <c r="EQ32" s="83"/>
      <c r="ER32" s="83"/>
      <c r="ES32" s="83"/>
      <c r="ET32" s="83"/>
      <c r="EU32" s="83"/>
      <c r="EV32" s="83"/>
      <c r="EW32" s="83"/>
      <c r="EX32" s="83"/>
      <c r="EY32" s="83"/>
      <c r="EZ32" s="83"/>
      <c r="FA32" s="83"/>
      <c r="FB32" s="83"/>
      <c r="FC32" s="83"/>
      <c r="FD32" s="83"/>
      <c r="FE32" s="83"/>
      <c r="FF32" s="83"/>
      <c r="FG32" s="83"/>
      <c r="FH32" s="83"/>
      <c r="FI32" s="83"/>
      <c r="FJ32" s="83"/>
      <c r="FK32" s="83"/>
      <c r="FL32" s="83"/>
      <c r="FM32" s="83"/>
      <c r="FN32" s="83"/>
      <c r="FO32" s="83"/>
      <c r="FP32" s="83"/>
      <c r="FQ32" s="83"/>
      <c r="FR32" s="83"/>
      <c r="FS32" s="83"/>
      <c r="FT32" s="83"/>
      <c r="FU32" s="83"/>
      <c r="FV32" s="83"/>
      <c r="FW32" s="83"/>
      <c r="FX32" s="83"/>
      <c r="FY32" s="83"/>
      <c r="FZ32" s="83"/>
      <c r="GA32" s="83"/>
      <c r="GB32" s="83"/>
      <c r="GC32" s="83"/>
      <c r="GD32" s="83"/>
      <c r="GE32" s="83"/>
      <c r="GF32" s="83"/>
      <c r="GG32" s="83"/>
      <c r="GH32" s="83"/>
      <c r="GI32" s="83"/>
      <c r="GJ32" s="83"/>
      <c r="GK32" s="83"/>
      <c r="GL32" s="83"/>
      <c r="GM32" s="83"/>
      <c r="GN32" s="83"/>
      <c r="GO32" s="83"/>
      <c r="GP32" s="83"/>
      <c r="GQ32" s="83"/>
      <c r="GR32" s="83"/>
      <c r="GS32" s="83"/>
      <c r="GT32" s="83"/>
      <c r="GU32" s="83"/>
      <c r="GV32" s="83"/>
      <c r="GW32" s="83"/>
      <c r="GX32" s="83"/>
      <c r="GY32" s="83"/>
      <c r="GZ32" s="83"/>
      <c r="HA32" s="83"/>
      <c r="HB32" s="83"/>
      <c r="HC32" s="83"/>
      <c r="HD32" s="83"/>
      <c r="HE32" s="83"/>
      <c r="HF32" s="83"/>
      <c r="HG32" s="83"/>
      <c r="HH32" s="83"/>
      <c r="HI32" s="83"/>
      <c r="HJ32" s="83"/>
      <c r="HK32" s="83"/>
      <c r="HL32" s="83"/>
      <c r="HM32" s="83"/>
      <c r="HN32" s="83"/>
      <c r="HO32" s="83"/>
      <c r="HP32" s="83"/>
      <c r="HQ32" s="83"/>
      <c r="HR32" s="83"/>
      <c r="HS32" s="83"/>
      <c r="HT32" s="83"/>
      <c r="HU32" s="83"/>
      <c r="HV32" s="83"/>
      <c r="HW32" s="83"/>
      <c r="HX32" s="83"/>
      <c r="HY32" s="83"/>
      <c r="HZ32" s="83"/>
      <c r="IA32" s="83"/>
      <c r="IB32" s="83"/>
      <c r="IC32" s="83"/>
      <c r="ID32" s="83"/>
      <c r="IE32" s="83"/>
      <c r="IF32" s="83"/>
      <c r="IG32" s="83"/>
      <c r="IH32" s="83"/>
      <c r="II32" s="83"/>
      <c r="IJ32" s="83"/>
      <c r="IK32" s="83"/>
      <c r="IL32" s="83"/>
      <c r="IM32" s="83"/>
      <c r="IN32" s="83"/>
      <c r="IO32" s="83"/>
      <c r="IP32" s="83"/>
      <c r="IQ32" s="83"/>
      <c r="IR32" s="83"/>
      <c r="IS32" s="83"/>
      <c r="IT32" s="83"/>
      <c r="IU32" s="83"/>
      <c r="IV32" s="83"/>
    </row>
    <row r="33" spans="1:256" s="4" customFormat="1" ht="17.25" customHeight="1" x14ac:dyDescent="0.35">
      <c r="B33" s="106">
        <v>11</v>
      </c>
      <c r="C33" s="60"/>
      <c r="D33" s="87"/>
      <c r="E33" s="60"/>
      <c r="F33" s="146"/>
      <c r="G33" s="647"/>
      <c r="H33" s="89"/>
      <c r="I33" s="89"/>
      <c r="J33" s="647"/>
      <c r="K33" s="75"/>
      <c r="L33" s="35" t="str">
        <f t="shared" si="8"/>
        <v/>
      </c>
      <c r="M33" s="35" t="str">
        <f t="shared" si="9"/>
        <v/>
      </c>
      <c r="N33" s="475" t="str">
        <f t="shared" si="10"/>
        <v/>
      </c>
      <c r="O33" s="473" t="str">
        <f t="shared" si="0"/>
        <v/>
      </c>
      <c r="P33" s="37" t="str">
        <f t="shared" si="11"/>
        <v/>
      </c>
      <c r="Q33" s="68" t="str">
        <f t="shared" si="1"/>
        <v/>
      </c>
      <c r="R33" s="42" t="str">
        <f t="shared" si="2"/>
        <v/>
      </c>
      <c r="S33" s="37" t="str">
        <f t="shared" si="12"/>
        <v/>
      </c>
      <c r="T33" s="68" t="str">
        <f t="shared" si="3"/>
        <v/>
      </c>
      <c r="U33" s="42" t="str">
        <f t="shared" si="4"/>
        <v/>
      </c>
      <c r="V33" s="37" t="str">
        <f t="shared" si="13"/>
        <v/>
      </c>
      <c r="W33" s="105" t="str">
        <f t="shared" si="5"/>
        <v/>
      </c>
      <c r="X33" s="41" t="str">
        <f t="shared" si="14"/>
        <v/>
      </c>
      <c r="Y33" s="41" t="str">
        <f t="shared" si="15"/>
        <v/>
      </c>
      <c r="Z33" s="41" t="str">
        <f t="shared" si="16"/>
        <v/>
      </c>
      <c r="AA33" s="72" t="str">
        <f t="shared" si="17"/>
        <v/>
      </c>
      <c r="AB33" s="4" t="str">
        <f t="shared" si="6"/>
        <v>Empty</v>
      </c>
      <c r="AC33" s="4" t="str">
        <f t="shared" si="7"/>
        <v>empty</v>
      </c>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3"/>
      <c r="DH33" s="83"/>
      <c r="DI33" s="83"/>
      <c r="DJ33" s="83"/>
      <c r="DK33" s="83"/>
      <c r="DL33" s="83"/>
      <c r="DM33" s="83"/>
      <c r="DN33" s="83"/>
      <c r="DO33" s="83"/>
      <c r="DP33" s="83"/>
      <c r="DQ33" s="83"/>
      <c r="DR33" s="83"/>
      <c r="DS33" s="83"/>
      <c r="DT33" s="83"/>
      <c r="DU33" s="83"/>
      <c r="DV33" s="83"/>
      <c r="DW33" s="83"/>
      <c r="DX33" s="83"/>
      <c r="DY33" s="83"/>
      <c r="DZ33" s="83"/>
      <c r="EA33" s="83"/>
      <c r="EB33" s="83"/>
      <c r="EC33" s="83"/>
      <c r="ED33" s="83"/>
      <c r="EE33" s="83"/>
      <c r="EF33" s="83"/>
      <c r="EG33" s="83"/>
      <c r="EH33" s="83"/>
      <c r="EI33" s="83"/>
      <c r="EJ33" s="83"/>
      <c r="EK33" s="83"/>
      <c r="EL33" s="83"/>
      <c r="EM33" s="83"/>
      <c r="EN33" s="83"/>
      <c r="EO33" s="83"/>
      <c r="EP33" s="83"/>
      <c r="EQ33" s="83"/>
      <c r="ER33" s="83"/>
      <c r="ES33" s="83"/>
      <c r="ET33" s="83"/>
      <c r="EU33" s="83"/>
      <c r="EV33" s="83"/>
      <c r="EW33" s="83"/>
      <c r="EX33" s="83"/>
      <c r="EY33" s="83"/>
      <c r="EZ33" s="83"/>
      <c r="FA33" s="83"/>
      <c r="FB33" s="83"/>
      <c r="FC33" s="83"/>
      <c r="FD33" s="83"/>
      <c r="FE33" s="83"/>
      <c r="FF33" s="83"/>
      <c r="FG33" s="83"/>
      <c r="FH33" s="83"/>
      <c r="FI33" s="83"/>
      <c r="FJ33" s="83"/>
      <c r="FK33" s="83"/>
      <c r="FL33" s="83"/>
      <c r="FM33" s="83"/>
      <c r="FN33" s="83"/>
      <c r="FO33" s="83"/>
      <c r="FP33" s="83"/>
      <c r="FQ33" s="83"/>
      <c r="FR33" s="83"/>
      <c r="FS33" s="83"/>
      <c r="FT33" s="83"/>
      <c r="FU33" s="83"/>
      <c r="FV33" s="83"/>
      <c r="FW33" s="83"/>
      <c r="FX33" s="83"/>
      <c r="FY33" s="83"/>
      <c r="FZ33" s="83"/>
      <c r="GA33" s="83"/>
      <c r="GB33" s="83"/>
      <c r="GC33" s="83"/>
      <c r="GD33" s="83"/>
      <c r="GE33" s="83"/>
      <c r="GF33" s="83"/>
      <c r="GG33" s="83"/>
      <c r="GH33" s="83"/>
      <c r="GI33" s="83"/>
      <c r="GJ33" s="83"/>
      <c r="GK33" s="83"/>
      <c r="GL33" s="83"/>
      <c r="GM33" s="83"/>
      <c r="GN33" s="83"/>
      <c r="GO33" s="83"/>
      <c r="GP33" s="83"/>
      <c r="GQ33" s="83"/>
      <c r="GR33" s="83"/>
      <c r="GS33" s="83"/>
      <c r="GT33" s="83"/>
      <c r="GU33" s="83"/>
      <c r="GV33" s="83"/>
      <c r="GW33" s="83"/>
      <c r="GX33" s="83"/>
      <c r="GY33" s="83"/>
      <c r="GZ33" s="83"/>
      <c r="HA33" s="83"/>
      <c r="HB33" s="83"/>
      <c r="HC33" s="83"/>
      <c r="HD33" s="83"/>
      <c r="HE33" s="83"/>
      <c r="HF33" s="83"/>
      <c r="HG33" s="83"/>
      <c r="HH33" s="83"/>
      <c r="HI33" s="83"/>
      <c r="HJ33" s="83"/>
      <c r="HK33" s="83"/>
      <c r="HL33" s="83"/>
      <c r="HM33" s="83"/>
      <c r="HN33" s="83"/>
      <c r="HO33" s="83"/>
      <c r="HP33" s="83"/>
      <c r="HQ33" s="83"/>
      <c r="HR33" s="83"/>
      <c r="HS33" s="83"/>
      <c r="HT33" s="83"/>
      <c r="HU33" s="83"/>
      <c r="HV33" s="83"/>
      <c r="HW33" s="83"/>
      <c r="HX33" s="83"/>
      <c r="HY33" s="83"/>
      <c r="HZ33" s="83"/>
      <c r="IA33" s="83"/>
      <c r="IB33" s="83"/>
      <c r="IC33" s="83"/>
      <c r="ID33" s="83"/>
      <c r="IE33" s="83"/>
      <c r="IF33" s="83"/>
      <c r="IG33" s="83"/>
      <c r="IH33" s="83"/>
      <c r="II33" s="83"/>
      <c r="IJ33" s="83"/>
      <c r="IK33" s="83"/>
      <c r="IL33" s="83"/>
      <c r="IM33" s="83"/>
      <c r="IN33" s="83"/>
      <c r="IO33" s="83"/>
      <c r="IP33" s="83"/>
      <c r="IQ33" s="83"/>
      <c r="IR33" s="83"/>
      <c r="IS33" s="83"/>
      <c r="IT33" s="83"/>
      <c r="IU33" s="83"/>
      <c r="IV33" s="83"/>
    </row>
    <row r="34" spans="1:256" s="4" customFormat="1" ht="17.25" customHeight="1" x14ac:dyDescent="0.35">
      <c r="B34" s="106">
        <v>12</v>
      </c>
      <c r="C34" s="60"/>
      <c r="D34" s="87"/>
      <c r="E34" s="60"/>
      <c r="F34" s="146"/>
      <c r="G34" s="647"/>
      <c r="H34" s="89"/>
      <c r="I34" s="89"/>
      <c r="J34" s="647"/>
      <c r="K34" s="75"/>
      <c r="L34" s="35" t="str">
        <f t="shared" si="8"/>
        <v/>
      </c>
      <c r="M34" s="35" t="str">
        <f t="shared" si="9"/>
        <v/>
      </c>
      <c r="N34" s="475" t="str">
        <f t="shared" si="10"/>
        <v/>
      </c>
      <c r="O34" s="473" t="str">
        <f t="shared" si="0"/>
        <v/>
      </c>
      <c r="P34" s="37" t="str">
        <f t="shared" si="11"/>
        <v/>
      </c>
      <c r="Q34" s="68" t="str">
        <f t="shared" si="1"/>
        <v/>
      </c>
      <c r="R34" s="42" t="str">
        <f t="shared" si="2"/>
        <v/>
      </c>
      <c r="S34" s="37" t="str">
        <f t="shared" si="12"/>
        <v/>
      </c>
      <c r="T34" s="68" t="str">
        <f t="shared" si="3"/>
        <v/>
      </c>
      <c r="U34" s="42" t="str">
        <f t="shared" si="4"/>
        <v/>
      </c>
      <c r="V34" s="37" t="str">
        <f t="shared" si="13"/>
        <v/>
      </c>
      <c r="W34" s="105" t="str">
        <f t="shared" si="5"/>
        <v/>
      </c>
      <c r="X34" s="41" t="str">
        <f t="shared" si="14"/>
        <v/>
      </c>
      <c r="Y34" s="41" t="str">
        <f t="shared" si="15"/>
        <v/>
      </c>
      <c r="Z34" s="41" t="str">
        <f t="shared" si="16"/>
        <v/>
      </c>
      <c r="AA34" s="72" t="str">
        <f t="shared" si="17"/>
        <v/>
      </c>
      <c r="AB34" s="4" t="str">
        <f t="shared" si="6"/>
        <v>Empty</v>
      </c>
      <c r="AC34" s="4" t="str">
        <f t="shared" si="7"/>
        <v>empty</v>
      </c>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4" customFormat="1" ht="17.25" customHeight="1" x14ac:dyDescent="0.35">
      <c r="B35" s="106">
        <v>13</v>
      </c>
      <c r="C35" s="60"/>
      <c r="D35" s="87"/>
      <c r="E35" s="60"/>
      <c r="F35" s="146"/>
      <c r="G35" s="647"/>
      <c r="H35" s="89"/>
      <c r="I35" s="89"/>
      <c r="J35" s="647"/>
      <c r="K35" s="75"/>
      <c r="L35" s="35" t="str">
        <f t="shared" si="8"/>
        <v/>
      </c>
      <c r="M35" s="35" t="str">
        <f t="shared" si="9"/>
        <v/>
      </c>
      <c r="N35" s="475" t="str">
        <f t="shared" si="10"/>
        <v/>
      </c>
      <c r="O35" s="473" t="str">
        <f t="shared" si="0"/>
        <v/>
      </c>
      <c r="P35" s="37" t="str">
        <f t="shared" si="11"/>
        <v/>
      </c>
      <c r="Q35" s="68" t="str">
        <f t="shared" si="1"/>
        <v/>
      </c>
      <c r="R35" s="42" t="str">
        <f t="shared" si="2"/>
        <v/>
      </c>
      <c r="S35" s="37" t="str">
        <f t="shared" si="12"/>
        <v/>
      </c>
      <c r="T35" s="68" t="str">
        <f t="shared" si="3"/>
        <v/>
      </c>
      <c r="U35" s="42" t="str">
        <f t="shared" si="4"/>
        <v/>
      </c>
      <c r="V35" s="37" t="str">
        <f t="shared" si="13"/>
        <v/>
      </c>
      <c r="W35" s="105" t="str">
        <f t="shared" si="5"/>
        <v/>
      </c>
      <c r="X35" s="41" t="str">
        <f t="shared" si="14"/>
        <v/>
      </c>
      <c r="Y35" s="41" t="str">
        <f t="shared" si="15"/>
        <v/>
      </c>
      <c r="Z35" s="41" t="str">
        <f t="shared" si="16"/>
        <v/>
      </c>
      <c r="AA35" s="72" t="str">
        <f t="shared" si="17"/>
        <v/>
      </c>
      <c r="AB35" s="4" t="str">
        <f t="shared" si="6"/>
        <v>Empty</v>
      </c>
      <c r="AC35" s="4" t="str">
        <f t="shared" si="7"/>
        <v>empty</v>
      </c>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83"/>
      <c r="DW35" s="83"/>
      <c r="DX35" s="83"/>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83"/>
      <c r="IH35" s="83"/>
      <c r="II35" s="83"/>
      <c r="IJ35" s="83"/>
      <c r="IK35" s="83"/>
      <c r="IL35" s="83"/>
      <c r="IM35" s="83"/>
      <c r="IN35" s="83"/>
      <c r="IO35" s="83"/>
      <c r="IP35" s="83"/>
      <c r="IQ35" s="83"/>
      <c r="IR35" s="83"/>
      <c r="IS35" s="83"/>
      <c r="IT35" s="83"/>
      <c r="IU35" s="83"/>
      <c r="IV35" s="83"/>
    </row>
    <row r="36" spans="1:256" s="4" customFormat="1" ht="17.25" customHeight="1" x14ac:dyDescent="0.35">
      <c r="B36" s="106">
        <v>14</v>
      </c>
      <c r="C36" s="60"/>
      <c r="D36" s="87"/>
      <c r="E36" s="60"/>
      <c r="F36" s="146"/>
      <c r="G36" s="647"/>
      <c r="H36" s="89"/>
      <c r="I36" s="89"/>
      <c r="J36" s="647"/>
      <c r="K36" s="75"/>
      <c r="L36" s="35" t="str">
        <f t="shared" si="8"/>
        <v/>
      </c>
      <c r="M36" s="35" t="str">
        <f t="shared" si="9"/>
        <v/>
      </c>
      <c r="N36" s="475" t="str">
        <f t="shared" si="10"/>
        <v/>
      </c>
      <c r="O36" s="473" t="str">
        <f t="shared" si="0"/>
        <v/>
      </c>
      <c r="P36" s="37" t="str">
        <f t="shared" si="11"/>
        <v/>
      </c>
      <c r="Q36" s="68" t="str">
        <f t="shared" si="1"/>
        <v/>
      </c>
      <c r="R36" s="42" t="str">
        <f t="shared" si="2"/>
        <v/>
      </c>
      <c r="S36" s="37" t="str">
        <f t="shared" si="12"/>
        <v/>
      </c>
      <c r="T36" s="68" t="str">
        <f t="shared" si="3"/>
        <v/>
      </c>
      <c r="U36" s="42" t="str">
        <f t="shared" si="4"/>
        <v/>
      </c>
      <c r="V36" s="37" t="str">
        <f t="shared" si="13"/>
        <v/>
      </c>
      <c r="W36" s="105" t="str">
        <f t="shared" si="5"/>
        <v/>
      </c>
      <c r="X36" s="41" t="str">
        <f t="shared" si="14"/>
        <v/>
      </c>
      <c r="Y36" s="41" t="str">
        <f t="shared" si="15"/>
        <v/>
      </c>
      <c r="Z36" s="41" t="str">
        <f t="shared" si="16"/>
        <v/>
      </c>
      <c r="AA36" s="72" t="str">
        <f t="shared" si="17"/>
        <v/>
      </c>
      <c r="AB36" s="4" t="str">
        <f t="shared" si="6"/>
        <v>Empty</v>
      </c>
      <c r="AC36" s="4" t="str">
        <f t="shared" si="7"/>
        <v>empty</v>
      </c>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3"/>
      <c r="DH36" s="83"/>
      <c r="DI36" s="83"/>
      <c r="DJ36" s="83"/>
      <c r="DK36" s="83"/>
      <c r="DL36" s="83"/>
      <c r="DM36" s="83"/>
      <c r="DN36" s="83"/>
      <c r="DO36" s="83"/>
      <c r="DP36" s="83"/>
      <c r="DQ36" s="83"/>
      <c r="DR36" s="83"/>
      <c r="DS36" s="83"/>
      <c r="DT36" s="83"/>
      <c r="DU36" s="83"/>
      <c r="DV36" s="83"/>
      <c r="DW36" s="83"/>
      <c r="DX36" s="83"/>
      <c r="DY36" s="83"/>
      <c r="DZ36" s="83"/>
      <c r="EA36" s="83"/>
      <c r="EB36" s="83"/>
      <c r="EC36" s="83"/>
      <c r="ED36" s="83"/>
      <c r="EE36" s="83"/>
      <c r="EF36" s="83"/>
      <c r="EG36" s="83"/>
      <c r="EH36" s="83"/>
      <c r="EI36" s="83"/>
      <c r="EJ36" s="83"/>
      <c r="EK36" s="83"/>
      <c r="EL36" s="83"/>
      <c r="EM36" s="83"/>
      <c r="EN36" s="83"/>
      <c r="EO36" s="83"/>
      <c r="EP36" s="83"/>
      <c r="EQ36" s="83"/>
      <c r="ER36" s="83"/>
      <c r="ES36" s="83"/>
      <c r="ET36" s="83"/>
      <c r="EU36" s="83"/>
      <c r="EV36" s="83"/>
      <c r="EW36" s="83"/>
      <c r="EX36" s="83"/>
      <c r="EY36" s="83"/>
      <c r="EZ36" s="83"/>
      <c r="FA36" s="83"/>
      <c r="FB36" s="83"/>
      <c r="FC36" s="83"/>
      <c r="FD36" s="83"/>
      <c r="FE36" s="83"/>
      <c r="FF36" s="83"/>
      <c r="FG36" s="83"/>
      <c r="FH36" s="83"/>
      <c r="FI36" s="83"/>
      <c r="FJ36" s="83"/>
      <c r="FK36" s="83"/>
      <c r="FL36" s="83"/>
      <c r="FM36" s="83"/>
      <c r="FN36" s="83"/>
      <c r="FO36" s="83"/>
      <c r="FP36" s="83"/>
      <c r="FQ36" s="83"/>
      <c r="FR36" s="83"/>
      <c r="FS36" s="83"/>
      <c r="FT36" s="83"/>
      <c r="FU36" s="83"/>
      <c r="FV36" s="83"/>
      <c r="FW36" s="83"/>
      <c r="FX36" s="83"/>
      <c r="FY36" s="83"/>
      <c r="FZ36" s="83"/>
      <c r="GA36" s="83"/>
      <c r="GB36" s="83"/>
      <c r="GC36" s="83"/>
      <c r="GD36" s="83"/>
      <c r="GE36" s="83"/>
      <c r="GF36" s="83"/>
      <c r="GG36" s="83"/>
      <c r="GH36" s="83"/>
      <c r="GI36" s="83"/>
      <c r="GJ36" s="83"/>
      <c r="GK36" s="83"/>
      <c r="GL36" s="83"/>
      <c r="GM36" s="83"/>
      <c r="GN36" s="83"/>
      <c r="GO36" s="83"/>
      <c r="GP36" s="83"/>
      <c r="GQ36" s="83"/>
      <c r="GR36" s="83"/>
      <c r="GS36" s="83"/>
      <c r="GT36" s="83"/>
      <c r="GU36" s="83"/>
      <c r="GV36" s="83"/>
      <c r="GW36" s="83"/>
      <c r="GX36" s="83"/>
      <c r="GY36" s="83"/>
      <c r="GZ36" s="83"/>
      <c r="HA36" s="83"/>
      <c r="HB36" s="83"/>
      <c r="HC36" s="83"/>
      <c r="HD36" s="83"/>
      <c r="HE36" s="83"/>
      <c r="HF36" s="83"/>
      <c r="HG36" s="83"/>
      <c r="HH36" s="83"/>
      <c r="HI36" s="83"/>
      <c r="HJ36" s="83"/>
      <c r="HK36" s="83"/>
      <c r="HL36" s="83"/>
      <c r="HM36" s="83"/>
      <c r="HN36" s="83"/>
      <c r="HO36" s="83"/>
      <c r="HP36" s="83"/>
      <c r="HQ36" s="83"/>
      <c r="HR36" s="83"/>
      <c r="HS36" s="83"/>
      <c r="HT36" s="83"/>
      <c r="HU36" s="83"/>
      <c r="HV36" s="83"/>
      <c r="HW36" s="83"/>
      <c r="HX36" s="83"/>
      <c r="HY36" s="83"/>
      <c r="HZ36" s="83"/>
      <c r="IA36" s="83"/>
      <c r="IB36" s="83"/>
      <c r="IC36" s="83"/>
      <c r="ID36" s="83"/>
      <c r="IE36" s="83"/>
      <c r="IF36" s="83"/>
      <c r="IG36" s="83"/>
      <c r="IH36" s="83"/>
      <c r="II36" s="83"/>
      <c r="IJ36" s="83"/>
      <c r="IK36" s="83"/>
      <c r="IL36" s="83"/>
      <c r="IM36" s="83"/>
      <c r="IN36" s="83"/>
      <c r="IO36" s="83"/>
      <c r="IP36" s="83"/>
      <c r="IQ36" s="83"/>
      <c r="IR36" s="83"/>
      <c r="IS36" s="83"/>
      <c r="IT36" s="83"/>
      <c r="IU36" s="83"/>
      <c r="IV36" s="83"/>
    </row>
    <row r="37" spans="1:256" s="4" customFormat="1" ht="17.25" customHeight="1" x14ac:dyDescent="0.35">
      <c r="B37" s="106">
        <v>15</v>
      </c>
      <c r="C37" s="60"/>
      <c r="D37" s="87"/>
      <c r="E37" s="60"/>
      <c r="F37" s="146"/>
      <c r="G37" s="647"/>
      <c r="H37" s="89"/>
      <c r="I37" s="89"/>
      <c r="J37" s="647"/>
      <c r="K37" s="75"/>
      <c r="L37" s="35" t="str">
        <f t="shared" si="8"/>
        <v/>
      </c>
      <c r="M37" s="35" t="str">
        <f t="shared" si="9"/>
        <v/>
      </c>
      <c r="N37" s="475" t="str">
        <f t="shared" si="10"/>
        <v/>
      </c>
      <c r="O37" s="473" t="str">
        <f t="shared" si="0"/>
        <v/>
      </c>
      <c r="P37" s="37" t="str">
        <f t="shared" si="11"/>
        <v/>
      </c>
      <c r="Q37" s="68" t="str">
        <f t="shared" si="1"/>
        <v/>
      </c>
      <c r="R37" s="42" t="str">
        <f t="shared" si="2"/>
        <v/>
      </c>
      <c r="S37" s="37" t="str">
        <f t="shared" si="12"/>
        <v/>
      </c>
      <c r="T37" s="68" t="str">
        <f t="shared" si="3"/>
        <v/>
      </c>
      <c r="U37" s="42" t="str">
        <f t="shared" si="4"/>
        <v/>
      </c>
      <c r="V37" s="37" t="str">
        <f t="shared" si="13"/>
        <v/>
      </c>
      <c r="W37" s="105" t="str">
        <f t="shared" si="5"/>
        <v/>
      </c>
      <c r="X37" s="41" t="str">
        <f t="shared" si="14"/>
        <v/>
      </c>
      <c r="Y37" s="41" t="str">
        <f t="shared" si="15"/>
        <v/>
      </c>
      <c r="Z37" s="41" t="str">
        <f t="shared" si="16"/>
        <v/>
      </c>
      <c r="AA37" s="72" t="str">
        <f t="shared" si="17"/>
        <v/>
      </c>
      <c r="AB37" s="4" t="str">
        <f t="shared" si="6"/>
        <v>Empty</v>
      </c>
      <c r="AC37" s="4" t="str">
        <f t="shared" si="7"/>
        <v>empty</v>
      </c>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W37" s="83"/>
      <c r="DX37" s="83"/>
      <c r="DY37" s="83"/>
      <c r="DZ37" s="83"/>
      <c r="EA37" s="83"/>
      <c r="EB37" s="83"/>
      <c r="EC37" s="83"/>
      <c r="ED37" s="83"/>
      <c r="EE37" s="83"/>
      <c r="EF37" s="83"/>
      <c r="EG37" s="83"/>
      <c r="EH37" s="83"/>
      <c r="EI37" s="83"/>
      <c r="EJ37" s="83"/>
      <c r="EK37" s="83"/>
      <c r="EL37" s="83"/>
      <c r="EM37" s="83"/>
      <c r="EN37" s="83"/>
      <c r="EO37" s="83"/>
      <c r="EP37" s="83"/>
      <c r="EQ37" s="83"/>
      <c r="ER37" s="83"/>
      <c r="ES37" s="83"/>
      <c r="ET37" s="83"/>
      <c r="EU37" s="83"/>
      <c r="EV37" s="83"/>
      <c r="EW37" s="83"/>
      <c r="EX37" s="83"/>
      <c r="EY37" s="83"/>
      <c r="EZ37" s="83"/>
      <c r="FA37" s="83"/>
      <c r="FB37" s="83"/>
      <c r="FC37" s="83"/>
      <c r="FD37" s="83"/>
      <c r="FE37" s="83"/>
      <c r="FF37" s="83"/>
      <c r="FG37" s="83"/>
      <c r="FH37" s="83"/>
      <c r="FI37" s="83"/>
      <c r="FJ37" s="83"/>
      <c r="FK37" s="83"/>
      <c r="FL37" s="83"/>
      <c r="FM37" s="83"/>
      <c r="FN37" s="83"/>
      <c r="FO37" s="83"/>
      <c r="FP37" s="83"/>
      <c r="FQ37" s="83"/>
      <c r="FR37" s="83"/>
      <c r="FS37" s="83"/>
      <c r="FT37" s="83"/>
      <c r="FU37" s="83"/>
      <c r="FV37" s="83"/>
      <c r="FW37" s="83"/>
      <c r="FX37" s="83"/>
      <c r="FY37" s="83"/>
      <c r="FZ37" s="83"/>
      <c r="GA37" s="83"/>
      <c r="GB37" s="83"/>
      <c r="GC37" s="83"/>
      <c r="GD37" s="83"/>
      <c r="GE37" s="83"/>
      <c r="GF37" s="83"/>
      <c r="GG37" s="83"/>
      <c r="GH37" s="83"/>
      <c r="GI37" s="83"/>
      <c r="GJ37" s="83"/>
      <c r="GK37" s="83"/>
      <c r="GL37" s="83"/>
      <c r="GM37" s="83"/>
      <c r="GN37" s="83"/>
      <c r="GO37" s="83"/>
      <c r="GP37" s="83"/>
      <c r="GQ37" s="83"/>
      <c r="GR37" s="83"/>
      <c r="GS37" s="83"/>
      <c r="GT37" s="83"/>
      <c r="GU37" s="83"/>
      <c r="GV37" s="83"/>
      <c r="GW37" s="83"/>
      <c r="GX37" s="83"/>
      <c r="GY37" s="83"/>
      <c r="GZ37" s="83"/>
      <c r="HA37" s="83"/>
      <c r="HB37" s="83"/>
      <c r="HC37" s="83"/>
      <c r="HD37" s="83"/>
      <c r="HE37" s="83"/>
      <c r="HF37" s="83"/>
      <c r="HG37" s="83"/>
      <c r="HH37" s="83"/>
      <c r="HI37" s="83"/>
      <c r="HJ37" s="83"/>
      <c r="HK37" s="83"/>
      <c r="HL37" s="83"/>
      <c r="HM37" s="83"/>
      <c r="HN37" s="83"/>
      <c r="HO37" s="83"/>
      <c r="HP37" s="83"/>
      <c r="HQ37" s="83"/>
      <c r="HR37" s="83"/>
      <c r="HS37" s="83"/>
      <c r="HT37" s="83"/>
      <c r="HU37" s="83"/>
      <c r="HV37" s="83"/>
      <c r="HW37" s="83"/>
      <c r="HX37" s="83"/>
      <c r="HY37" s="83"/>
      <c r="HZ37" s="83"/>
      <c r="IA37" s="83"/>
      <c r="IB37" s="83"/>
      <c r="IC37" s="83"/>
      <c r="ID37" s="83"/>
      <c r="IE37" s="83"/>
      <c r="IF37" s="83"/>
      <c r="IG37" s="83"/>
      <c r="IH37" s="83"/>
      <c r="II37" s="83"/>
      <c r="IJ37" s="83"/>
      <c r="IK37" s="83"/>
      <c r="IL37" s="83"/>
      <c r="IM37" s="83"/>
      <c r="IN37" s="83"/>
      <c r="IO37" s="83"/>
      <c r="IP37" s="83"/>
      <c r="IQ37" s="83"/>
      <c r="IR37" s="83"/>
      <c r="IS37" s="83"/>
      <c r="IT37" s="83"/>
      <c r="IU37" s="83"/>
      <c r="IV37" s="83"/>
    </row>
    <row r="38" spans="1:256" s="4" customFormat="1" ht="17.25" customHeight="1" x14ac:dyDescent="0.35">
      <c r="B38" s="106">
        <v>16</v>
      </c>
      <c r="C38" s="60"/>
      <c r="D38" s="87"/>
      <c r="E38" s="60"/>
      <c r="F38" s="146"/>
      <c r="G38" s="647"/>
      <c r="H38" s="89"/>
      <c r="I38" s="89"/>
      <c r="J38" s="647"/>
      <c r="K38" s="75"/>
      <c r="L38" s="35" t="str">
        <f t="shared" si="8"/>
        <v/>
      </c>
      <c r="M38" s="35" t="str">
        <f t="shared" si="9"/>
        <v/>
      </c>
      <c r="N38" s="475" t="str">
        <f t="shared" si="10"/>
        <v/>
      </c>
      <c r="O38" s="473" t="str">
        <f t="shared" si="0"/>
        <v/>
      </c>
      <c r="P38" s="37" t="str">
        <f t="shared" si="11"/>
        <v/>
      </c>
      <c r="Q38" s="68" t="str">
        <f t="shared" si="1"/>
        <v/>
      </c>
      <c r="R38" s="42" t="str">
        <f t="shared" si="2"/>
        <v/>
      </c>
      <c r="S38" s="37" t="str">
        <f t="shared" si="12"/>
        <v/>
      </c>
      <c r="T38" s="68" t="str">
        <f t="shared" si="3"/>
        <v/>
      </c>
      <c r="U38" s="42" t="str">
        <f t="shared" si="4"/>
        <v/>
      </c>
      <c r="V38" s="37" t="str">
        <f t="shared" si="13"/>
        <v/>
      </c>
      <c r="W38" s="105" t="str">
        <f t="shared" si="5"/>
        <v/>
      </c>
      <c r="X38" s="41" t="str">
        <f t="shared" si="14"/>
        <v/>
      </c>
      <c r="Y38" s="41" t="str">
        <f t="shared" si="15"/>
        <v/>
      </c>
      <c r="Z38" s="41" t="str">
        <f t="shared" si="16"/>
        <v/>
      </c>
      <c r="AA38" s="72" t="str">
        <f t="shared" si="17"/>
        <v/>
      </c>
      <c r="AB38" s="4" t="str">
        <f t="shared" si="6"/>
        <v>Empty</v>
      </c>
      <c r="AC38" s="4" t="str">
        <f t="shared" si="7"/>
        <v>empty</v>
      </c>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83"/>
      <c r="DW38" s="83"/>
      <c r="DX38" s="83"/>
      <c r="DY38" s="83"/>
      <c r="DZ38" s="83"/>
      <c r="EA38" s="83"/>
      <c r="EB38" s="83"/>
      <c r="EC38" s="83"/>
      <c r="ED38" s="83"/>
      <c r="EE38" s="83"/>
      <c r="EF38" s="83"/>
      <c r="EG38" s="83"/>
      <c r="EH38" s="83"/>
      <c r="EI38" s="83"/>
      <c r="EJ38" s="83"/>
      <c r="EK38" s="83"/>
      <c r="EL38" s="83"/>
      <c r="EM38" s="83"/>
      <c r="EN38" s="83"/>
      <c r="EO38" s="83"/>
      <c r="EP38" s="83"/>
      <c r="EQ38" s="83"/>
      <c r="ER38" s="83"/>
      <c r="ES38" s="83"/>
      <c r="ET38" s="83"/>
      <c r="EU38" s="83"/>
      <c r="EV38" s="83"/>
      <c r="EW38" s="83"/>
      <c r="EX38" s="83"/>
      <c r="EY38" s="83"/>
      <c r="EZ38" s="83"/>
      <c r="FA38" s="83"/>
      <c r="FB38" s="83"/>
      <c r="FC38" s="83"/>
      <c r="FD38" s="83"/>
      <c r="FE38" s="83"/>
      <c r="FF38" s="83"/>
      <c r="FG38" s="83"/>
      <c r="FH38" s="83"/>
      <c r="FI38" s="83"/>
      <c r="FJ38" s="83"/>
      <c r="FK38" s="83"/>
      <c r="FL38" s="83"/>
      <c r="FM38" s="83"/>
      <c r="FN38" s="83"/>
      <c r="FO38" s="83"/>
      <c r="FP38" s="83"/>
      <c r="FQ38" s="83"/>
      <c r="FR38" s="83"/>
      <c r="FS38" s="83"/>
      <c r="FT38" s="83"/>
      <c r="FU38" s="83"/>
      <c r="FV38" s="83"/>
      <c r="FW38" s="83"/>
      <c r="FX38" s="83"/>
      <c r="FY38" s="83"/>
      <c r="FZ38" s="83"/>
      <c r="GA38" s="83"/>
      <c r="GB38" s="83"/>
      <c r="GC38" s="83"/>
      <c r="GD38" s="83"/>
      <c r="GE38" s="83"/>
      <c r="GF38" s="83"/>
      <c r="GG38" s="83"/>
      <c r="GH38" s="83"/>
      <c r="GI38" s="83"/>
      <c r="GJ38" s="83"/>
      <c r="GK38" s="83"/>
      <c r="GL38" s="83"/>
      <c r="GM38" s="83"/>
      <c r="GN38" s="83"/>
      <c r="GO38" s="83"/>
      <c r="GP38" s="83"/>
      <c r="GQ38" s="83"/>
      <c r="GR38" s="83"/>
      <c r="GS38" s="83"/>
      <c r="GT38" s="83"/>
      <c r="GU38" s="83"/>
      <c r="GV38" s="83"/>
      <c r="GW38" s="83"/>
      <c r="GX38" s="83"/>
      <c r="GY38" s="83"/>
      <c r="GZ38" s="83"/>
      <c r="HA38" s="83"/>
      <c r="HB38" s="83"/>
      <c r="HC38" s="83"/>
      <c r="HD38" s="83"/>
      <c r="HE38" s="83"/>
      <c r="HF38" s="83"/>
      <c r="HG38" s="83"/>
      <c r="HH38" s="83"/>
      <c r="HI38" s="83"/>
      <c r="HJ38" s="83"/>
      <c r="HK38" s="83"/>
      <c r="HL38" s="83"/>
      <c r="HM38" s="83"/>
      <c r="HN38" s="83"/>
      <c r="HO38" s="83"/>
      <c r="HP38" s="83"/>
      <c r="HQ38" s="83"/>
      <c r="HR38" s="83"/>
      <c r="HS38" s="83"/>
      <c r="HT38" s="83"/>
      <c r="HU38" s="83"/>
      <c r="HV38" s="83"/>
      <c r="HW38" s="83"/>
      <c r="HX38" s="83"/>
      <c r="HY38" s="83"/>
      <c r="HZ38" s="83"/>
      <c r="IA38" s="83"/>
      <c r="IB38" s="83"/>
      <c r="IC38" s="83"/>
      <c r="ID38" s="83"/>
      <c r="IE38" s="83"/>
      <c r="IF38" s="83"/>
      <c r="IG38" s="83"/>
      <c r="IH38" s="83"/>
      <c r="II38" s="83"/>
      <c r="IJ38" s="83"/>
      <c r="IK38" s="83"/>
      <c r="IL38" s="83"/>
      <c r="IM38" s="83"/>
      <c r="IN38" s="83"/>
      <c r="IO38" s="83"/>
      <c r="IP38" s="83"/>
      <c r="IQ38" s="83"/>
      <c r="IR38" s="83"/>
      <c r="IS38" s="83"/>
      <c r="IT38" s="83"/>
      <c r="IU38" s="83"/>
      <c r="IV38" s="83"/>
    </row>
    <row r="39" spans="1:256" s="4" customFormat="1" ht="17.25" customHeight="1" x14ac:dyDescent="0.35">
      <c r="B39" s="106">
        <v>17</v>
      </c>
      <c r="C39" s="60"/>
      <c r="D39" s="87"/>
      <c r="E39" s="60"/>
      <c r="F39" s="146"/>
      <c r="G39" s="647"/>
      <c r="H39" s="89"/>
      <c r="I39" s="89"/>
      <c r="J39" s="647"/>
      <c r="K39" s="75"/>
      <c r="L39" s="35" t="str">
        <f t="shared" si="8"/>
        <v/>
      </c>
      <c r="M39" s="35" t="str">
        <f t="shared" si="9"/>
        <v/>
      </c>
      <c r="N39" s="475" t="str">
        <f t="shared" si="10"/>
        <v/>
      </c>
      <c r="O39" s="473" t="str">
        <f t="shared" si="0"/>
        <v/>
      </c>
      <c r="P39" s="37" t="str">
        <f t="shared" si="11"/>
        <v/>
      </c>
      <c r="Q39" s="68" t="str">
        <f t="shared" si="1"/>
        <v/>
      </c>
      <c r="R39" s="42" t="str">
        <f t="shared" si="2"/>
        <v/>
      </c>
      <c r="S39" s="37" t="str">
        <f t="shared" si="12"/>
        <v/>
      </c>
      <c r="T39" s="68" t="str">
        <f t="shared" si="3"/>
        <v/>
      </c>
      <c r="U39" s="42" t="str">
        <f t="shared" si="4"/>
        <v/>
      </c>
      <c r="V39" s="37" t="str">
        <f t="shared" si="13"/>
        <v/>
      </c>
      <c r="W39" s="105" t="str">
        <f t="shared" si="5"/>
        <v/>
      </c>
      <c r="X39" s="41" t="str">
        <f t="shared" si="14"/>
        <v/>
      </c>
      <c r="Y39" s="41" t="str">
        <f t="shared" si="15"/>
        <v/>
      </c>
      <c r="Z39" s="41" t="str">
        <f t="shared" si="16"/>
        <v/>
      </c>
      <c r="AA39" s="72" t="str">
        <f t="shared" si="17"/>
        <v/>
      </c>
      <c r="AB39" s="4" t="str">
        <f t="shared" si="6"/>
        <v>Empty</v>
      </c>
      <c r="AC39" s="4" t="str">
        <f t="shared" si="7"/>
        <v>empty</v>
      </c>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c r="FB39" s="83"/>
      <c r="FC39" s="83"/>
      <c r="FD39" s="83"/>
      <c r="FE39" s="83"/>
      <c r="FF39" s="83"/>
      <c r="FG39" s="83"/>
      <c r="FH39" s="83"/>
      <c r="FI39" s="83"/>
      <c r="FJ39" s="83"/>
      <c r="FK39" s="83"/>
      <c r="FL39" s="83"/>
      <c r="FM39" s="83"/>
      <c r="FN39" s="83"/>
      <c r="FO39" s="83"/>
      <c r="FP39" s="83"/>
      <c r="FQ39" s="83"/>
      <c r="FR39" s="83"/>
      <c r="FS39" s="83"/>
      <c r="FT39" s="83"/>
      <c r="FU39" s="83"/>
      <c r="FV39" s="83"/>
      <c r="FW39" s="83"/>
      <c r="FX39" s="83"/>
      <c r="FY39" s="83"/>
      <c r="FZ39" s="83"/>
      <c r="GA39" s="83"/>
      <c r="GB39" s="83"/>
      <c r="GC39" s="83"/>
      <c r="GD39" s="83"/>
      <c r="GE39" s="83"/>
      <c r="GF39" s="83"/>
      <c r="GG39" s="83"/>
      <c r="GH39" s="83"/>
      <c r="GI39" s="83"/>
      <c r="GJ39" s="83"/>
      <c r="GK39" s="83"/>
      <c r="GL39" s="83"/>
      <c r="GM39" s="83"/>
      <c r="GN39" s="83"/>
      <c r="GO39" s="83"/>
      <c r="GP39" s="83"/>
      <c r="GQ39" s="83"/>
      <c r="GR39" s="83"/>
      <c r="GS39" s="83"/>
      <c r="GT39" s="83"/>
      <c r="GU39" s="83"/>
      <c r="GV39" s="83"/>
      <c r="GW39" s="83"/>
      <c r="GX39" s="83"/>
      <c r="GY39" s="83"/>
      <c r="GZ39" s="83"/>
      <c r="HA39" s="83"/>
      <c r="HB39" s="83"/>
      <c r="HC39" s="83"/>
      <c r="HD39" s="83"/>
      <c r="HE39" s="83"/>
      <c r="HF39" s="83"/>
      <c r="HG39" s="83"/>
      <c r="HH39" s="83"/>
      <c r="HI39" s="83"/>
      <c r="HJ39" s="83"/>
      <c r="HK39" s="83"/>
      <c r="HL39" s="83"/>
      <c r="HM39" s="83"/>
      <c r="HN39" s="83"/>
      <c r="HO39" s="83"/>
      <c r="HP39" s="83"/>
      <c r="HQ39" s="83"/>
      <c r="HR39" s="83"/>
      <c r="HS39" s="83"/>
      <c r="HT39" s="83"/>
      <c r="HU39" s="83"/>
      <c r="HV39" s="83"/>
      <c r="HW39" s="83"/>
      <c r="HX39" s="83"/>
      <c r="HY39" s="83"/>
      <c r="HZ39" s="83"/>
      <c r="IA39" s="83"/>
      <c r="IB39" s="83"/>
      <c r="IC39" s="83"/>
      <c r="ID39" s="83"/>
      <c r="IE39" s="83"/>
      <c r="IF39" s="83"/>
      <c r="IG39" s="83"/>
      <c r="IH39" s="83"/>
      <c r="II39" s="83"/>
      <c r="IJ39" s="83"/>
      <c r="IK39" s="83"/>
      <c r="IL39" s="83"/>
      <c r="IM39" s="83"/>
      <c r="IN39" s="83"/>
      <c r="IO39" s="83"/>
      <c r="IP39" s="83"/>
      <c r="IQ39" s="83"/>
      <c r="IR39" s="83"/>
      <c r="IS39" s="83"/>
      <c r="IT39" s="83"/>
      <c r="IU39" s="83"/>
      <c r="IV39" s="83"/>
    </row>
    <row r="40" spans="1:256" s="4" customFormat="1" ht="17.25" customHeight="1" x14ac:dyDescent="0.35">
      <c r="B40" s="106">
        <v>18</v>
      </c>
      <c r="C40" s="60"/>
      <c r="D40" s="87"/>
      <c r="E40" s="60"/>
      <c r="F40" s="146"/>
      <c r="G40" s="647"/>
      <c r="H40" s="89"/>
      <c r="I40" s="89"/>
      <c r="J40" s="647"/>
      <c r="K40" s="75"/>
      <c r="L40" s="35" t="str">
        <f t="shared" si="8"/>
        <v/>
      </c>
      <c r="M40" s="35" t="str">
        <f t="shared" si="9"/>
        <v/>
      </c>
      <c r="N40" s="475" t="str">
        <f t="shared" si="10"/>
        <v/>
      </c>
      <c r="O40" s="473" t="str">
        <f t="shared" si="0"/>
        <v/>
      </c>
      <c r="P40" s="37" t="str">
        <f t="shared" si="11"/>
        <v/>
      </c>
      <c r="Q40" s="68" t="str">
        <f t="shared" si="1"/>
        <v/>
      </c>
      <c r="R40" s="42" t="str">
        <f t="shared" si="2"/>
        <v/>
      </c>
      <c r="S40" s="37" t="str">
        <f t="shared" si="12"/>
        <v/>
      </c>
      <c r="T40" s="68" t="str">
        <f t="shared" si="3"/>
        <v/>
      </c>
      <c r="U40" s="42" t="str">
        <f t="shared" si="4"/>
        <v/>
      </c>
      <c r="V40" s="37" t="str">
        <f t="shared" si="13"/>
        <v/>
      </c>
      <c r="W40" s="105" t="str">
        <f t="shared" si="5"/>
        <v/>
      </c>
      <c r="X40" s="41" t="str">
        <f t="shared" si="14"/>
        <v/>
      </c>
      <c r="Y40" s="41" t="str">
        <f t="shared" si="15"/>
        <v/>
      </c>
      <c r="Z40" s="41" t="str">
        <f t="shared" si="16"/>
        <v/>
      </c>
      <c r="AA40" s="72" t="str">
        <f t="shared" si="17"/>
        <v/>
      </c>
      <c r="AB40" s="4" t="str">
        <f t="shared" si="6"/>
        <v>Empty</v>
      </c>
      <c r="AC40" s="4" t="str">
        <f t="shared" si="7"/>
        <v>empty</v>
      </c>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W40" s="83"/>
      <c r="DX40" s="83"/>
      <c r="DY40" s="83"/>
      <c r="DZ40" s="83"/>
      <c r="EA40" s="83"/>
      <c r="EB40" s="83"/>
      <c r="EC40" s="83"/>
      <c r="ED40" s="83"/>
      <c r="EE40" s="83"/>
      <c r="EF40" s="83"/>
      <c r="EG40" s="83"/>
      <c r="EH40" s="83"/>
      <c r="EI40" s="83"/>
      <c r="EJ40" s="83"/>
      <c r="EK40" s="83"/>
      <c r="EL40" s="83"/>
      <c r="EM40" s="83"/>
      <c r="EN40" s="83"/>
      <c r="EO40" s="83"/>
      <c r="EP40" s="83"/>
      <c r="EQ40" s="83"/>
      <c r="ER40" s="83"/>
      <c r="ES40" s="83"/>
      <c r="ET40" s="83"/>
      <c r="EU40" s="83"/>
      <c r="EV40" s="83"/>
      <c r="EW40" s="83"/>
      <c r="EX40" s="83"/>
      <c r="EY40" s="83"/>
      <c r="EZ40" s="83"/>
      <c r="FA40" s="83"/>
      <c r="FB40" s="83"/>
      <c r="FC40" s="83"/>
      <c r="FD40" s="83"/>
      <c r="FE40" s="83"/>
      <c r="FF40" s="83"/>
      <c r="FG40" s="83"/>
      <c r="FH40" s="83"/>
      <c r="FI40" s="83"/>
      <c r="FJ40" s="83"/>
      <c r="FK40" s="83"/>
      <c r="FL40" s="83"/>
      <c r="FM40" s="83"/>
      <c r="FN40" s="83"/>
      <c r="FO40" s="83"/>
      <c r="FP40" s="83"/>
      <c r="FQ40" s="83"/>
      <c r="FR40" s="83"/>
      <c r="FS40" s="83"/>
      <c r="FT40" s="83"/>
      <c r="FU40" s="83"/>
      <c r="FV40" s="83"/>
      <c r="FW40" s="83"/>
      <c r="FX40" s="83"/>
      <c r="FY40" s="83"/>
      <c r="FZ40" s="83"/>
      <c r="GA40" s="83"/>
      <c r="GB40" s="83"/>
      <c r="GC40" s="83"/>
      <c r="GD40" s="83"/>
      <c r="GE40" s="83"/>
      <c r="GF40" s="83"/>
      <c r="GG40" s="83"/>
      <c r="GH40" s="83"/>
      <c r="GI40" s="83"/>
      <c r="GJ40" s="83"/>
      <c r="GK40" s="83"/>
      <c r="GL40" s="83"/>
      <c r="GM40" s="83"/>
      <c r="GN40" s="83"/>
      <c r="GO40" s="83"/>
      <c r="GP40" s="83"/>
      <c r="GQ40" s="83"/>
      <c r="GR40" s="83"/>
      <c r="GS40" s="83"/>
      <c r="GT40" s="83"/>
      <c r="GU40" s="83"/>
      <c r="GV40" s="83"/>
      <c r="GW40" s="83"/>
      <c r="GX40" s="83"/>
      <c r="GY40" s="83"/>
      <c r="GZ40" s="83"/>
      <c r="HA40" s="83"/>
      <c r="HB40" s="83"/>
      <c r="HC40" s="83"/>
      <c r="HD40" s="83"/>
      <c r="HE40" s="83"/>
      <c r="HF40" s="83"/>
      <c r="HG40" s="83"/>
      <c r="HH40" s="83"/>
      <c r="HI40" s="83"/>
      <c r="HJ40" s="83"/>
      <c r="HK40" s="83"/>
      <c r="HL40" s="83"/>
      <c r="HM40" s="83"/>
      <c r="HN40" s="83"/>
      <c r="HO40" s="83"/>
      <c r="HP40" s="83"/>
      <c r="HQ40" s="83"/>
      <c r="HR40" s="83"/>
      <c r="HS40" s="83"/>
      <c r="HT40" s="83"/>
      <c r="HU40" s="83"/>
      <c r="HV40" s="83"/>
      <c r="HW40" s="83"/>
      <c r="HX40" s="83"/>
      <c r="HY40" s="83"/>
      <c r="HZ40" s="83"/>
      <c r="IA40" s="83"/>
      <c r="IB40" s="83"/>
      <c r="IC40" s="83"/>
      <c r="ID40" s="83"/>
      <c r="IE40" s="83"/>
      <c r="IF40" s="83"/>
      <c r="IG40" s="83"/>
      <c r="IH40" s="83"/>
      <c r="II40" s="83"/>
      <c r="IJ40" s="83"/>
      <c r="IK40" s="83"/>
      <c r="IL40" s="83"/>
      <c r="IM40" s="83"/>
      <c r="IN40" s="83"/>
      <c r="IO40" s="83"/>
      <c r="IP40" s="83"/>
      <c r="IQ40" s="83"/>
      <c r="IR40" s="83"/>
      <c r="IS40" s="83"/>
      <c r="IT40" s="83"/>
      <c r="IU40" s="83"/>
      <c r="IV40" s="83"/>
    </row>
    <row r="41" spans="1:256" s="4" customFormat="1" ht="17.25" customHeight="1" x14ac:dyDescent="0.35">
      <c r="B41" s="106">
        <v>19</v>
      </c>
      <c r="C41" s="60"/>
      <c r="D41" s="87"/>
      <c r="E41" s="60"/>
      <c r="F41" s="146"/>
      <c r="G41" s="647"/>
      <c r="H41" s="89"/>
      <c r="I41" s="89"/>
      <c r="J41" s="647"/>
      <c r="K41" s="75"/>
      <c r="L41" s="35" t="str">
        <f t="shared" si="8"/>
        <v/>
      </c>
      <c r="M41" s="35" t="str">
        <f t="shared" si="9"/>
        <v/>
      </c>
      <c r="N41" s="475" t="str">
        <f t="shared" si="10"/>
        <v/>
      </c>
      <c r="O41" s="473" t="str">
        <f t="shared" si="0"/>
        <v/>
      </c>
      <c r="P41" s="37" t="str">
        <f t="shared" si="11"/>
        <v/>
      </c>
      <c r="Q41" s="68" t="str">
        <f t="shared" si="1"/>
        <v/>
      </c>
      <c r="R41" s="42" t="str">
        <f t="shared" si="2"/>
        <v/>
      </c>
      <c r="S41" s="37" t="str">
        <f t="shared" si="12"/>
        <v/>
      </c>
      <c r="T41" s="68" t="str">
        <f t="shared" si="3"/>
        <v/>
      </c>
      <c r="U41" s="42" t="str">
        <f t="shared" si="4"/>
        <v/>
      </c>
      <c r="V41" s="37" t="str">
        <f t="shared" si="13"/>
        <v/>
      </c>
      <c r="W41" s="105" t="str">
        <f t="shared" si="5"/>
        <v/>
      </c>
      <c r="X41" s="41" t="str">
        <f t="shared" si="14"/>
        <v/>
      </c>
      <c r="Y41" s="41" t="str">
        <f t="shared" si="15"/>
        <v/>
      </c>
      <c r="Z41" s="41" t="str">
        <f t="shared" si="16"/>
        <v/>
      </c>
      <c r="AA41" s="72" t="str">
        <f t="shared" si="17"/>
        <v/>
      </c>
      <c r="AB41" s="4" t="str">
        <f t="shared" si="6"/>
        <v>Empty</v>
      </c>
      <c r="AC41" s="4" t="str">
        <f t="shared" si="7"/>
        <v>empty</v>
      </c>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3"/>
      <c r="DW41" s="83"/>
      <c r="DX41" s="83"/>
      <c r="DY41" s="83"/>
      <c r="DZ41" s="83"/>
      <c r="EA41" s="83"/>
      <c r="EB41" s="83"/>
      <c r="EC41" s="83"/>
      <c r="ED41" s="83"/>
      <c r="EE41" s="83"/>
      <c r="EF41" s="83"/>
      <c r="EG41" s="83"/>
      <c r="EH41" s="83"/>
      <c r="EI41" s="83"/>
      <c r="EJ41" s="83"/>
      <c r="EK41" s="83"/>
      <c r="EL41" s="83"/>
      <c r="EM41" s="83"/>
      <c r="EN41" s="83"/>
      <c r="EO41" s="83"/>
      <c r="EP41" s="83"/>
      <c r="EQ41" s="83"/>
      <c r="ER41" s="83"/>
      <c r="ES41" s="83"/>
      <c r="ET41" s="83"/>
      <c r="EU41" s="83"/>
      <c r="EV41" s="83"/>
      <c r="EW41" s="83"/>
      <c r="EX41" s="83"/>
      <c r="EY41" s="83"/>
      <c r="EZ41" s="83"/>
      <c r="FA41" s="83"/>
      <c r="FB41" s="83"/>
      <c r="FC41" s="83"/>
      <c r="FD41" s="83"/>
      <c r="FE41" s="83"/>
      <c r="FF41" s="83"/>
      <c r="FG41" s="83"/>
      <c r="FH41" s="83"/>
      <c r="FI41" s="83"/>
      <c r="FJ41" s="83"/>
      <c r="FK41" s="83"/>
      <c r="FL41" s="83"/>
      <c r="FM41" s="83"/>
      <c r="FN41" s="83"/>
      <c r="FO41" s="83"/>
      <c r="FP41" s="83"/>
      <c r="FQ41" s="83"/>
      <c r="FR41" s="83"/>
      <c r="FS41" s="83"/>
      <c r="FT41" s="83"/>
      <c r="FU41" s="83"/>
      <c r="FV41" s="83"/>
      <c r="FW41" s="83"/>
      <c r="FX41" s="83"/>
      <c r="FY41" s="83"/>
      <c r="FZ41" s="83"/>
      <c r="GA41" s="83"/>
      <c r="GB41" s="83"/>
      <c r="GC41" s="83"/>
      <c r="GD41" s="83"/>
      <c r="GE41" s="83"/>
      <c r="GF41" s="83"/>
      <c r="GG41" s="83"/>
      <c r="GH41" s="83"/>
      <c r="GI41" s="83"/>
      <c r="GJ41" s="83"/>
      <c r="GK41" s="83"/>
      <c r="GL41" s="83"/>
      <c r="GM41" s="83"/>
      <c r="GN41" s="83"/>
      <c r="GO41" s="83"/>
      <c r="GP41" s="83"/>
      <c r="GQ41" s="83"/>
      <c r="GR41" s="83"/>
      <c r="GS41" s="83"/>
      <c r="GT41" s="83"/>
      <c r="GU41" s="83"/>
      <c r="GV41" s="83"/>
      <c r="GW41" s="83"/>
      <c r="GX41" s="83"/>
      <c r="GY41" s="83"/>
      <c r="GZ41" s="83"/>
      <c r="HA41" s="83"/>
      <c r="HB41" s="83"/>
      <c r="HC41" s="83"/>
      <c r="HD41" s="83"/>
      <c r="HE41" s="83"/>
      <c r="HF41" s="83"/>
      <c r="HG41" s="83"/>
      <c r="HH41" s="83"/>
      <c r="HI41" s="83"/>
      <c r="HJ41" s="83"/>
      <c r="HK41" s="83"/>
      <c r="HL41" s="83"/>
      <c r="HM41" s="83"/>
      <c r="HN41" s="83"/>
      <c r="HO41" s="83"/>
      <c r="HP41" s="83"/>
      <c r="HQ41" s="83"/>
      <c r="HR41" s="83"/>
      <c r="HS41" s="83"/>
      <c r="HT41" s="83"/>
      <c r="HU41" s="83"/>
      <c r="HV41" s="83"/>
      <c r="HW41" s="83"/>
      <c r="HX41" s="83"/>
      <c r="HY41" s="83"/>
      <c r="HZ41" s="83"/>
      <c r="IA41" s="83"/>
      <c r="IB41" s="83"/>
      <c r="IC41" s="83"/>
      <c r="ID41" s="83"/>
      <c r="IE41" s="83"/>
      <c r="IF41" s="83"/>
      <c r="IG41" s="83"/>
      <c r="IH41" s="83"/>
      <c r="II41" s="83"/>
      <c r="IJ41" s="83"/>
      <c r="IK41" s="83"/>
      <c r="IL41" s="83"/>
      <c r="IM41" s="83"/>
      <c r="IN41" s="83"/>
      <c r="IO41" s="83"/>
      <c r="IP41" s="83"/>
      <c r="IQ41" s="83"/>
      <c r="IR41" s="83"/>
      <c r="IS41" s="83"/>
      <c r="IT41" s="83"/>
      <c r="IU41" s="83"/>
      <c r="IV41" s="83"/>
    </row>
    <row r="42" spans="1:256" s="4" customFormat="1" ht="17.25" customHeight="1" x14ac:dyDescent="0.35">
      <c r="B42" s="106">
        <v>20</v>
      </c>
      <c r="C42" s="60"/>
      <c r="D42" s="87"/>
      <c r="E42" s="60"/>
      <c r="F42" s="146"/>
      <c r="G42" s="647"/>
      <c r="H42" s="89"/>
      <c r="I42" s="89"/>
      <c r="J42" s="647"/>
      <c r="K42" s="75"/>
      <c r="L42" s="35" t="str">
        <f t="shared" si="8"/>
        <v/>
      </c>
      <c r="M42" s="35" t="str">
        <f t="shared" si="9"/>
        <v/>
      </c>
      <c r="N42" s="475" t="str">
        <f t="shared" si="10"/>
        <v/>
      </c>
      <c r="O42" s="473" t="str">
        <f t="shared" si="0"/>
        <v/>
      </c>
      <c r="P42" s="37" t="str">
        <f t="shared" si="11"/>
        <v/>
      </c>
      <c r="Q42" s="68" t="str">
        <f t="shared" si="1"/>
        <v/>
      </c>
      <c r="R42" s="42" t="str">
        <f t="shared" si="2"/>
        <v/>
      </c>
      <c r="S42" s="37" t="str">
        <f t="shared" si="12"/>
        <v/>
      </c>
      <c r="T42" s="68" t="str">
        <f t="shared" si="3"/>
        <v/>
      </c>
      <c r="U42" s="42" t="str">
        <f t="shared" si="4"/>
        <v/>
      </c>
      <c r="V42" s="37" t="str">
        <f t="shared" si="13"/>
        <v/>
      </c>
      <c r="W42" s="105" t="str">
        <f t="shared" si="5"/>
        <v/>
      </c>
      <c r="X42" s="41" t="str">
        <f t="shared" si="14"/>
        <v/>
      </c>
      <c r="Y42" s="41" t="str">
        <f t="shared" si="15"/>
        <v/>
      </c>
      <c r="Z42" s="41" t="str">
        <f t="shared" si="16"/>
        <v/>
      </c>
      <c r="AA42" s="72" t="str">
        <f t="shared" si="17"/>
        <v/>
      </c>
      <c r="AB42" s="4" t="str">
        <f t="shared" si="6"/>
        <v>Empty</v>
      </c>
      <c r="AC42" s="4" t="str">
        <f t="shared" si="7"/>
        <v>empty</v>
      </c>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3"/>
      <c r="DW42" s="83"/>
      <c r="DX42" s="83"/>
      <c r="DY42" s="83"/>
      <c r="DZ42" s="83"/>
      <c r="EA42" s="83"/>
      <c r="EB42" s="83"/>
      <c r="EC42" s="83"/>
      <c r="ED42" s="83"/>
      <c r="EE42" s="83"/>
      <c r="EF42" s="83"/>
      <c r="EG42" s="83"/>
      <c r="EH42" s="83"/>
      <c r="EI42" s="83"/>
      <c r="EJ42" s="83"/>
      <c r="EK42" s="83"/>
      <c r="EL42" s="83"/>
      <c r="EM42" s="83"/>
      <c r="EN42" s="83"/>
      <c r="EO42" s="83"/>
      <c r="EP42" s="83"/>
      <c r="EQ42" s="83"/>
      <c r="ER42" s="83"/>
      <c r="ES42" s="83"/>
      <c r="ET42" s="83"/>
      <c r="EU42" s="83"/>
      <c r="EV42" s="83"/>
      <c r="EW42" s="83"/>
      <c r="EX42" s="83"/>
      <c r="EY42" s="83"/>
      <c r="EZ42" s="83"/>
      <c r="FA42" s="83"/>
      <c r="FB42" s="83"/>
      <c r="FC42" s="83"/>
      <c r="FD42" s="83"/>
      <c r="FE42" s="83"/>
      <c r="FF42" s="83"/>
      <c r="FG42" s="83"/>
      <c r="FH42" s="83"/>
      <c r="FI42" s="83"/>
      <c r="FJ42" s="83"/>
      <c r="FK42" s="83"/>
      <c r="FL42" s="83"/>
      <c r="FM42" s="83"/>
      <c r="FN42" s="83"/>
      <c r="FO42" s="83"/>
      <c r="FP42" s="83"/>
      <c r="FQ42" s="83"/>
      <c r="FR42" s="83"/>
      <c r="FS42" s="83"/>
      <c r="FT42" s="83"/>
      <c r="FU42" s="83"/>
      <c r="FV42" s="83"/>
      <c r="FW42" s="83"/>
      <c r="FX42" s="83"/>
      <c r="FY42" s="83"/>
      <c r="FZ42" s="83"/>
      <c r="GA42" s="83"/>
      <c r="GB42" s="83"/>
      <c r="GC42" s="83"/>
      <c r="GD42" s="83"/>
      <c r="GE42" s="83"/>
      <c r="GF42" s="83"/>
      <c r="GG42" s="83"/>
      <c r="GH42" s="83"/>
      <c r="GI42" s="83"/>
      <c r="GJ42" s="83"/>
      <c r="GK42" s="83"/>
      <c r="GL42" s="83"/>
      <c r="GM42" s="83"/>
      <c r="GN42" s="83"/>
      <c r="GO42" s="83"/>
      <c r="GP42" s="83"/>
      <c r="GQ42" s="83"/>
      <c r="GR42" s="83"/>
      <c r="GS42" s="83"/>
      <c r="GT42" s="83"/>
      <c r="GU42" s="83"/>
      <c r="GV42" s="83"/>
      <c r="GW42" s="83"/>
      <c r="GX42" s="83"/>
      <c r="GY42" s="83"/>
      <c r="GZ42" s="83"/>
      <c r="HA42" s="83"/>
      <c r="HB42" s="83"/>
      <c r="HC42" s="83"/>
      <c r="HD42" s="83"/>
      <c r="HE42" s="83"/>
      <c r="HF42" s="83"/>
      <c r="HG42" s="83"/>
      <c r="HH42" s="83"/>
      <c r="HI42" s="83"/>
      <c r="HJ42" s="83"/>
      <c r="HK42" s="83"/>
      <c r="HL42" s="83"/>
      <c r="HM42" s="83"/>
      <c r="HN42" s="83"/>
      <c r="HO42" s="83"/>
      <c r="HP42" s="83"/>
      <c r="HQ42" s="83"/>
      <c r="HR42" s="83"/>
      <c r="HS42" s="83"/>
      <c r="HT42" s="83"/>
      <c r="HU42" s="83"/>
      <c r="HV42" s="83"/>
      <c r="HW42" s="83"/>
      <c r="HX42" s="83"/>
      <c r="HY42" s="83"/>
      <c r="HZ42" s="83"/>
      <c r="IA42" s="83"/>
      <c r="IB42" s="83"/>
      <c r="IC42" s="83"/>
      <c r="ID42" s="83"/>
      <c r="IE42" s="83"/>
      <c r="IF42" s="83"/>
      <c r="IG42" s="83"/>
      <c r="IH42" s="83"/>
      <c r="II42" s="83"/>
      <c r="IJ42" s="83"/>
      <c r="IK42" s="83"/>
      <c r="IL42" s="83"/>
      <c r="IM42" s="83"/>
      <c r="IN42" s="83"/>
      <c r="IO42" s="83"/>
      <c r="IP42" s="83"/>
      <c r="IQ42" s="83"/>
      <c r="IR42" s="83"/>
      <c r="IS42" s="83"/>
      <c r="IT42" s="83"/>
      <c r="IU42" s="83"/>
      <c r="IV42" s="83"/>
    </row>
    <row r="43" spans="1:256" s="4" customFormat="1" ht="17.25" customHeight="1" x14ac:dyDescent="0.35">
      <c r="B43" s="106">
        <v>21</v>
      </c>
      <c r="C43" s="60"/>
      <c r="D43" s="87"/>
      <c r="E43" s="60"/>
      <c r="F43" s="146"/>
      <c r="G43" s="647"/>
      <c r="H43" s="89"/>
      <c r="I43" s="89"/>
      <c r="J43" s="647"/>
      <c r="K43" s="75"/>
      <c r="L43" s="35" t="str">
        <f t="shared" si="8"/>
        <v/>
      </c>
      <c r="M43" s="35" t="str">
        <f t="shared" si="9"/>
        <v/>
      </c>
      <c r="N43" s="475" t="str">
        <f t="shared" si="10"/>
        <v/>
      </c>
      <c r="O43" s="473" t="str">
        <f t="shared" si="0"/>
        <v/>
      </c>
      <c r="P43" s="37" t="str">
        <f t="shared" si="11"/>
        <v/>
      </c>
      <c r="Q43" s="68" t="str">
        <f t="shared" si="1"/>
        <v/>
      </c>
      <c r="R43" s="42" t="str">
        <f t="shared" si="2"/>
        <v/>
      </c>
      <c r="S43" s="37" t="str">
        <f t="shared" si="12"/>
        <v/>
      </c>
      <c r="T43" s="68" t="str">
        <f t="shared" si="3"/>
        <v/>
      </c>
      <c r="U43" s="42" t="str">
        <f t="shared" si="4"/>
        <v/>
      </c>
      <c r="V43" s="37" t="str">
        <f t="shared" si="13"/>
        <v/>
      </c>
      <c r="W43" s="105" t="str">
        <f t="shared" si="5"/>
        <v/>
      </c>
      <c r="X43" s="41" t="str">
        <f t="shared" si="14"/>
        <v/>
      </c>
      <c r="Y43" s="41" t="str">
        <f t="shared" si="15"/>
        <v/>
      </c>
      <c r="Z43" s="41" t="str">
        <f t="shared" si="16"/>
        <v/>
      </c>
      <c r="AA43" s="72" t="str">
        <f t="shared" si="17"/>
        <v/>
      </c>
      <c r="AB43" s="4" t="str">
        <f t="shared" si="6"/>
        <v>Empty</v>
      </c>
      <c r="AC43" s="4" t="str">
        <f t="shared" si="7"/>
        <v>empty</v>
      </c>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3"/>
      <c r="DW43" s="83"/>
      <c r="DX43" s="83"/>
      <c r="DY43" s="83"/>
      <c r="DZ43" s="83"/>
      <c r="EA43" s="83"/>
      <c r="EB43" s="83"/>
      <c r="EC43" s="83"/>
      <c r="ED43" s="83"/>
      <c r="EE43" s="83"/>
      <c r="EF43" s="83"/>
      <c r="EG43" s="83"/>
      <c r="EH43" s="83"/>
      <c r="EI43" s="83"/>
      <c r="EJ43" s="83"/>
      <c r="EK43" s="83"/>
      <c r="EL43" s="83"/>
      <c r="EM43" s="83"/>
      <c r="EN43" s="83"/>
      <c r="EO43" s="83"/>
      <c r="EP43" s="83"/>
      <c r="EQ43" s="83"/>
      <c r="ER43" s="83"/>
      <c r="ES43" s="83"/>
      <c r="ET43" s="83"/>
      <c r="EU43" s="83"/>
      <c r="EV43" s="83"/>
      <c r="EW43" s="83"/>
      <c r="EX43" s="83"/>
      <c r="EY43" s="83"/>
      <c r="EZ43" s="83"/>
      <c r="FA43" s="83"/>
      <c r="FB43" s="83"/>
      <c r="FC43" s="83"/>
      <c r="FD43" s="83"/>
      <c r="FE43" s="83"/>
      <c r="FF43" s="83"/>
      <c r="FG43" s="83"/>
      <c r="FH43" s="83"/>
      <c r="FI43" s="83"/>
      <c r="FJ43" s="83"/>
      <c r="FK43" s="83"/>
      <c r="FL43" s="83"/>
      <c r="FM43" s="83"/>
      <c r="FN43" s="83"/>
      <c r="FO43" s="83"/>
      <c r="FP43" s="83"/>
      <c r="FQ43" s="83"/>
      <c r="FR43" s="83"/>
      <c r="FS43" s="83"/>
      <c r="FT43" s="83"/>
      <c r="FU43" s="83"/>
      <c r="FV43" s="83"/>
      <c r="FW43" s="83"/>
      <c r="FX43" s="83"/>
      <c r="FY43" s="83"/>
      <c r="FZ43" s="83"/>
      <c r="GA43" s="83"/>
      <c r="GB43" s="83"/>
      <c r="GC43" s="83"/>
      <c r="GD43" s="83"/>
      <c r="GE43" s="83"/>
      <c r="GF43" s="83"/>
      <c r="GG43" s="83"/>
      <c r="GH43" s="83"/>
      <c r="GI43" s="83"/>
      <c r="GJ43" s="83"/>
      <c r="GK43" s="83"/>
      <c r="GL43" s="83"/>
      <c r="GM43" s="83"/>
      <c r="GN43" s="83"/>
      <c r="GO43" s="83"/>
      <c r="GP43" s="83"/>
      <c r="GQ43" s="83"/>
      <c r="GR43" s="83"/>
      <c r="GS43" s="83"/>
      <c r="GT43" s="83"/>
      <c r="GU43" s="83"/>
      <c r="GV43" s="83"/>
      <c r="GW43" s="83"/>
      <c r="GX43" s="83"/>
      <c r="GY43" s="83"/>
      <c r="GZ43" s="83"/>
      <c r="HA43" s="83"/>
      <c r="HB43" s="83"/>
      <c r="HC43" s="83"/>
      <c r="HD43" s="83"/>
      <c r="HE43" s="83"/>
      <c r="HF43" s="83"/>
      <c r="HG43" s="83"/>
      <c r="HH43" s="83"/>
      <c r="HI43" s="83"/>
      <c r="HJ43" s="83"/>
      <c r="HK43" s="83"/>
      <c r="HL43" s="83"/>
      <c r="HM43" s="83"/>
      <c r="HN43" s="83"/>
      <c r="HO43" s="83"/>
      <c r="HP43" s="83"/>
      <c r="HQ43" s="83"/>
      <c r="HR43" s="83"/>
      <c r="HS43" s="83"/>
      <c r="HT43" s="83"/>
      <c r="HU43" s="83"/>
      <c r="HV43" s="83"/>
      <c r="HW43" s="83"/>
      <c r="HX43" s="83"/>
      <c r="HY43" s="83"/>
      <c r="HZ43" s="83"/>
      <c r="IA43" s="83"/>
      <c r="IB43" s="83"/>
      <c r="IC43" s="83"/>
      <c r="ID43" s="83"/>
      <c r="IE43" s="83"/>
      <c r="IF43" s="83"/>
      <c r="IG43" s="83"/>
      <c r="IH43" s="83"/>
      <c r="II43" s="83"/>
      <c r="IJ43" s="83"/>
      <c r="IK43" s="83"/>
      <c r="IL43" s="83"/>
      <c r="IM43" s="83"/>
      <c r="IN43" s="83"/>
      <c r="IO43" s="83"/>
      <c r="IP43" s="83"/>
      <c r="IQ43" s="83"/>
      <c r="IR43" s="83"/>
      <c r="IS43" s="83"/>
      <c r="IT43" s="83"/>
      <c r="IU43" s="83"/>
      <c r="IV43" s="83"/>
    </row>
    <row r="44" spans="1:256" s="4" customFormat="1" ht="17.25" customHeight="1" x14ac:dyDescent="0.35">
      <c r="B44" s="106">
        <v>22</v>
      </c>
      <c r="C44" s="60"/>
      <c r="D44" s="87"/>
      <c r="E44" s="60"/>
      <c r="F44" s="146"/>
      <c r="G44" s="647"/>
      <c r="H44" s="89"/>
      <c r="I44" s="89"/>
      <c r="J44" s="647"/>
      <c r="K44" s="75"/>
      <c r="L44" s="35" t="str">
        <f t="shared" si="8"/>
        <v/>
      </c>
      <c r="M44" s="35" t="str">
        <f t="shared" si="9"/>
        <v/>
      </c>
      <c r="N44" s="475" t="str">
        <f t="shared" si="10"/>
        <v/>
      </c>
      <c r="O44" s="473" t="str">
        <f t="shared" si="0"/>
        <v/>
      </c>
      <c r="P44" s="37" t="str">
        <f t="shared" si="11"/>
        <v/>
      </c>
      <c r="Q44" s="68" t="str">
        <f t="shared" si="1"/>
        <v/>
      </c>
      <c r="R44" s="42" t="str">
        <f t="shared" si="2"/>
        <v/>
      </c>
      <c r="S44" s="37" t="str">
        <f t="shared" si="12"/>
        <v/>
      </c>
      <c r="T44" s="68" t="str">
        <f t="shared" si="3"/>
        <v/>
      </c>
      <c r="U44" s="42" t="str">
        <f t="shared" si="4"/>
        <v/>
      </c>
      <c r="V44" s="37" t="str">
        <f t="shared" si="13"/>
        <v/>
      </c>
      <c r="W44" s="105" t="str">
        <f t="shared" si="5"/>
        <v/>
      </c>
      <c r="X44" s="41" t="str">
        <f t="shared" si="14"/>
        <v/>
      </c>
      <c r="Y44" s="41" t="str">
        <f t="shared" si="15"/>
        <v/>
      </c>
      <c r="Z44" s="41" t="str">
        <f t="shared" si="16"/>
        <v/>
      </c>
      <c r="AA44" s="72" t="str">
        <f t="shared" si="17"/>
        <v/>
      </c>
      <c r="AB44" s="4" t="str">
        <f t="shared" si="6"/>
        <v>Empty</v>
      </c>
      <c r="AC44" s="4" t="str">
        <f t="shared" si="7"/>
        <v>empty</v>
      </c>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3"/>
      <c r="DW44" s="83"/>
      <c r="DX44" s="83"/>
      <c r="DY44" s="83"/>
      <c r="DZ44" s="83"/>
      <c r="EA44" s="83"/>
      <c r="EB44" s="83"/>
      <c r="EC44" s="83"/>
      <c r="ED44" s="83"/>
      <c r="EE44" s="83"/>
      <c r="EF44" s="83"/>
      <c r="EG44" s="83"/>
      <c r="EH44" s="83"/>
      <c r="EI44" s="83"/>
      <c r="EJ44" s="83"/>
      <c r="EK44" s="83"/>
      <c r="EL44" s="83"/>
      <c r="EM44" s="83"/>
      <c r="EN44" s="83"/>
      <c r="EO44" s="83"/>
      <c r="EP44" s="83"/>
      <c r="EQ44" s="83"/>
      <c r="ER44" s="83"/>
      <c r="ES44" s="83"/>
      <c r="ET44" s="83"/>
      <c r="EU44" s="83"/>
      <c r="EV44" s="83"/>
      <c r="EW44" s="83"/>
      <c r="EX44" s="83"/>
      <c r="EY44" s="83"/>
      <c r="EZ44" s="83"/>
      <c r="FA44" s="83"/>
      <c r="FB44" s="83"/>
      <c r="FC44" s="83"/>
      <c r="FD44" s="83"/>
      <c r="FE44" s="83"/>
      <c r="FF44" s="83"/>
      <c r="FG44" s="83"/>
      <c r="FH44" s="83"/>
      <c r="FI44" s="83"/>
      <c r="FJ44" s="83"/>
      <c r="FK44" s="83"/>
      <c r="FL44" s="83"/>
      <c r="FM44" s="83"/>
      <c r="FN44" s="83"/>
      <c r="FO44" s="83"/>
      <c r="FP44" s="83"/>
      <c r="FQ44" s="83"/>
      <c r="FR44" s="83"/>
      <c r="FS44" s="83"/>
      <c r="FT44" s="83"/>
      <c r="FU44" s="83"/>
      <c r="FV44" s="83"/>
      <c r="FW44" s="83"/>
      <c r="FX44" s="83"/>
      <c r="FY44" s="83"/>
      <c r="FZ44" s="83"/>
      <c r="GA44" s="83"/>
      <c r="GB44" s="83"/>
      <c r="GC44" s="83"/>
      <c r="GD44" s="83"/>
      <c r="GE44" s="83"/>
      <c r="GF44" s="83"/>
      <c r="GG44" s="83"/>
      <c r="GH44" s="83"/>
      <c r="GI44" s="83"/>
      <c r="GJ44" s="83"/>
      <c r="GK44" s="83"/>
      <c r="GL44" s="83"/>
      <c r="GM44" s="83"/>
      <c r="GN44" s="83"/>
      <c r="GO44" s="83"/>
      <c r="GP44" s="83"/>
      <c r="GQ44" s="83"/>
      <c r="GR44" s="83"/>
      <c r="GS44" s="83"/>
      <c r="GT44" s="83"/>
      <c r="GU44" s="83"/>
      <c r="GV44" s="83"/>
      <c r="GW44" s="83"/>
      <c r="GX44" s="83"/>
      <c r="GY44" s="83"/>
      <c r="GZ44" s="83"/>
      <c r="HA44" s="83"/>
      <c r="HB44" s="83"/>
      <c r="HC44" s="83"/>
      <c r="HD44" s="83"/>
      <c r="HE44" s="83"/>
      <c r="HF44" s="83"/>
      <c r="HG44" s="83"/>
      <c r="HH44" s="83"/>
      <c r="HI44" s="83"/>
      <c r="HJ44" s="83"/>
      <c r="HK44" s="83"/>
      <c r="HL44" s="83"/>
      <c r="HM44" s="83"/>
      <c r="HN44" s="83"/>
      <c r="HO44" s="83"/>
      <c r="HP44" s="83"/>
      <c r="HQ44" s="83"/>
      <c r="HR44" s="83"/>
      <c r="HS44" s="83"/>
      <c r="HT44" s="83"/>
      <c r="HU44" s="83"/>
      <c r="HV44" s="83"/>
      <c r="HW44" s="83"/>
      <c r="HX44" s="83"/>
      <c r="HY44" s="83"/>
      <c r="HZ44" s="83"/>
      <c r="IA44" s="83"/>
      <c r="IB44" s="83"/>
      <c r="IC44" s="83"/>
      <c r="ID44" s="83"/>
      <c r="IE44" s="83"/>
      <c r="IF44" s="83"/>
      <c r="IG44" s="83"/>
      <c r="IH44" s="83"/>
      <c r="II44" s="83"/>
      <c r="IJ44" s="83"/>
      <c r="IK44" s="83"/>
      <c r="IL44" s="83"/>
      <c r="IM44" s="83"/>
      <c r="IN44" s="83"/>
      <c r="IO44" s="83"/>
      <c r="IP44" s="83"/>
      <c r="IQ44" s="83"/>
      <c r="IR44" s="83"/>
      <c r="IS44" s="83"/>
      <c r="IT44" s="83"/>
      <c r="IU44" s="83"/>
      <c r="IV44" s="83"/>
    </row>
    <row r="45" spans="1:256" s="4" customFormat="1" ht="17.25" customHeight="1" x14ac:dyDescent="0.35">
      <c r="B45" s="106">
        <v>23</v>
      </c>
      <c r="C45" s="60"/>
      <c r="D45" s="87"/>
      <c r="E45" s="60"/>
      <c r="F45" s="146"/>
      <c r="G45" s="647"/>
      <c r="H45" s="89"/>
      <c r="I45" s="89"/>
      <c r="J45" s="647"/>
      <c r="K45" s="75"/>
      <c r="L45" s="35" t="str">
        <f t="shared" si="8"/>
        <v/>
      </c>
      <c r="M45" s="35" t="str">
        <f t="shared" si="9"/>
        <v/>
      </c>
      <c r="N45" s="475" t="str">
        <f t="shared" si="10"/>
        <v/>
      </c>
      <c r="O45" s="473" t="str">
        <f t="shared" si="0"/>
        <v/>
      </c>
      <c r="P45" s="37" t="str">
        <f t="shared" si="11"/>
        <v/>
      </c>
      <c r="Q45" s="68" t="str">
        <f t="shared" si="1"/>
        <v/>
      </c>
      <c r="R45" s="42" t="str">
        <f t="shared" si="2"/>
        <v/>
      </c>
      <c r="S45" s="37" t="str">
        <f t="shared" si="12"/>
        <v/>
      </c>
      <c r="T45" s="68" t="str">
        <f t="shared" si="3"/>
        <v/>
      </c>
      <c r="U45" s="42" t="str">
        <f t="shared" si="4"/>
        <v/>
      </c>
      <c r="V45" s="37" t="str">
        <f t="shared" si="13"/>
        <v/>
      </c>
      <c r="W45" s="105" t="str">
        <f t="shared" si="5"/>
        <v/>
      </c>
      <c r="X45" s="41" t="str">
        <f t="shared" si="14"/>
        <v/>
      </c>
      <c r="Y45" s="41" t="str">
        <f t="shared" si="15"/>
        <v/>
      </c>
      <c r="Z45" s="41" t="str">
        <f t="shared" si="16"/>
        <v/>
      </c>
      <c r="AA45" s="72" t="str">
        <f t="shared" si="17"/>
        <v/>
      </c>
      <c r="AB45" s="4" t="str">
        <f t="shared" si="6"/>
        <v>Empty</v>
      </c>
      <c r="AC45" s="4" t="str">
        <f t="shared" si="7"/>
        <v>empty</v>
      </c>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row>
    <row r="46" spans="1:256" s="4" customFormat="1" ht="17.25" customHeight="1" x14ac:dyDescent="0.35">
      <c r="B46" s="106">
        <v>24</v>
      </c>
      <c r="C46" s="60"/>
      <c r="D46" s="87"/>
      <c r="E46" s="60"/>
      <c r="F46" s="146"/>
      <c r="G46" s="647"/>
      <c r="H46" s="89"/>
      <c r="I46" s="89"/>
      <c r="J46" s="647"/>
      <c r="K46" s="75"/>
      <c r="L46" s="35" t="str">
        <f t="shared" si="8"/>
        <v/>
      </c>
      <c r="M46" s="35" t="str">
        <f t="shared" si="9"/>
        <v/>
      </c>
      <c r="N46" s="475" t="str">
        <f t="shared" si="10"/>
        <v/>
      </c>
      <c r="O46" s="473" t="str">
        <f t="shared" si="0"/>
        <v/>
      </c>
      <c r="P46" s="37" t="str">
        <f t="shared" si="11"/>
        <v/>
      </c>
      <c r="Q46" s="68" t="str">
        <f t="shared" si="1"/>
        <v/>
      </c>
      <c r="R46" s="42" t="str">
        <f t="shared" si="2"/>
        <v/>
      </c>
      <c r="S46" s="37" t="str">
        <f t="shared" si="12"/>
        <v/>
      </c>
      <c r="T46" s="68" t="str">
        <f t="shared" si="3"/>
        <v/>
      </c>
      <c r="U46" s="42" t="str">
        <f t="shared" si="4"/>
        <v/>
      </c>
      <c r="V46" s="37" t="str">
        <f t="shared" si="13"/>
        <v/>
      </c>
      <c r="W46" s="105" t="str">
        <f t="shared" si="5"/>
        <v/>
      </c>
      <c r="X46" s="41" t="str">
        <f t="shared" si="14"/>
        <v/>
      </c>
      <c r="Y46" s="41" t="str">
        <f t="shared" si="15"/>
        <v/>
      </c>
      <c r="Z46" s="41" t="str">
        <f t="shared" si="16"/>
        <v/>
      </c>
      <c r="AA46" s="72" t="str">
        <f t="shared" si="17"/>
        <v/>
      </c>
      <c r="AB46" s="4" t="str">
        <f t="shared" si="6"/>
        <v>Empty</v>
      </c>
      <c r="AC46" s="4" t="str">
        <f t="shared" si="7"/>
        <v>empty</v>
      </c>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3"/>
      <c r="DH46" s="83"/>
      <c r="DI46" s="83"/>
      <c r="DJ46" s="83"/>
      <c r="DK46" s="83"/>
      <c r="DL46" s="83"/>
      <c r="DM46" s="83"/>
      <c r="DN46" s="83"/>
      <c r="DO46" s="83"/>
      <c r="DP46" s="83"/>
      <c r="DQ46" s="83"/>
      <c r="DR46" s="83"/>
      <c r="DS46" s="83"/>
      <c r="DT46" s="83"/>
      <c r="DU46" s="83"/>
      <c r="DV46" s="83"/>
      <c r="DW46" s="83"/>
      <c r="DX46" s="83"/>
      <c r="DY46" s="83"/>
      <c r="DZ46" s="83"/>
      <c r="EA46" s="83"/>
      <c r="EB46" s="83"/>
      <c r="EC46" s="83"/>
      <c r="ED46" s="83"/>
      <c r="EE46" s="83"/>
      <c r="EF46" s="83"/>
      <c r="EG46" s="83"/>
      <c r="EH46" s="83"/>
      <c r="EI46" s="83"/>
      <c r="EJ46" s="83"/>
      <c r="EK46" s="83"/>
      <c r="EL46" s="83"/>
      <c r="EM46" s="83"/>
      <c r="EN46" s="83"/>
      <c r="EO46" s="83"/>
      <c r="EP46" s="83"/>
      <c r="EQ46" s="83"/>
      <c r="ER46" s="83"/>
      <c r="ES46" s="83"/>
      <c r="ET46" s="83"/>
      <c r="EU46" s="83"/>
      <c r="EV46" s="83"/>
      <c r="EW46" s="83"/>
      <c r="EX46" s="83"/>
      <c r="EY46" s="83"/>
      <c r="EZ46" s="83"/>
      <c r="FA46" s="83"/>
      <c r="FB46" s="83"/>
      <c r="FC46" s="83"/>
      <c r="FD46" s="83"/>
      <c r="FE46" s="83"/>
      <c r="FF46" s="83"/>
      <c r="FG46" s="83"/>
      <c r="FH46" s="83"/>
      <c r="FI46" s="83"/>
      <c r="FJ46" s="83"/>
      <c r="FK46" s="83"/>
      <c r="FL46" s="83"/>
      <c r="FM46" s="83"/>
      <c r="FN46" s="83"/>
      <c r="FO46" s="83"/>
      <c r="FP46" s="83"/>
      <c r="FQ46" s="83"/>
      <c r="FR46" s="83"/>
      <c r="FS46" s="83"/>
      <c r="FT46" s="83"/>
      <c r="FU46" s="83"/>
      <c r="FV46" s="83"/>
      <c r="FW46" s="83"/>
      <c r="FX46" s="83"/>
      <c r="FY46" s="83"/>
      <c r="FZ46" s="83"/>
      <c r="GA46" s="83"/>
      <c r="GB46" s="83"/>
      <c r="GC46" s="83"/>
      <c r="GD46" s="83"/>
      <c r="GE46" s="83"/>
      <c r="GF46" s="83"/>
      <c r="GG46" s="83"/>
      <c r="GH46" s="83"/>
      <c r="GI46" s="83"/>
      <c r="GJ46" s="83"/>
      <c r="GK46" s="83"/>
      <c r="GL46" s="83"/>
      <c r="GM46" s="83"/>
      <c r="GN46" s="83"/>
      <c r="GO46" s="83"/>
      <c r="GP46" s="83"/>
      <c r="GQ46" s="83"/>
      <c r="GR46" s="83"/>
      <c r="GS46" s="83"/>
      <c r="GT46" s="83"/>
      <c r="GU46" s="83"/>
      <c r="GV46" s="83"/>
      <c r="GW46" s="83"/>
      <c r="GX46" s="83"/>
      <c r="GY46" s="83"/>
      <c r="GZ46" s="83"/>
      <c r="HA46" s="83"/>
      <c r="HB46" s="83"/>
      <c r="HC46" s="83"/>
      <c r="HD46" s="83"/>
      <c r="HE46" s="83"/>
      <c r="HF46" s="83"/>
      <c r="HG46" s="83"/>
      <c r="HH46" s="83"/>
      <c r="HI46" s="83"/>
      <c r="HJ46" s="83"/>
      <c r="HK46" s="83"/>
      <c r="HL46" s="83"/>
      <c r="HM46" s="83"/>
      <c r="HN46" s="83"/>
      <c r="HO46" s="83"/>
      <c r="HP46" s="83"/>
      <c r="HQ46" s="83"/>
      <c r="HR46" s="83"/>
      <c r="HS46" s="83"/>
      <c r="HT46" s="83"/>
      <c r="HU46" s="83"/>
      <c r="HV46" s="83"/>
      <c r="HW46" s="83"/>
      <c r="HX46" s="83"/>
      <c r="HY46" s="83"/>
      <c r="HZ46" s="83"/>
      <c r="IA46" s="83"/>
      <c r="IB46" s="83"/>
      <c r="IC46" s="83"/>
      <c r="ID46" s="83"/>
      <c r="IE46" s="83"/>
      <c r="IF46" s="83"/>
      <c r="IG46" s="83"/>
      <c r="IH46" s="83"/>
      <c r="II46" s="83"/>
      <c r="IJ46" s="83"/>
      <c r="IK46" s="83"/>
      <c r="IL46" s="83"/>
      <c r="IM46" s="83"/>
      <c r="IN46" s="83"/>
      <c r="IO46" s="83"/>
      <c r="IP46" s="83"/>
      <c r="IQ46" s="83"/>
      <c r="IR46" s="83"/>
      <c r="IS46" s="83"/>
      <c r="IT46" s="83"/>
      <c r="IU46" s="83"/>
      <c r="IV46" s="83"/>
    </row>
    <row r="47" spans="1:256" s="10" customFormat="1" ht="17.25" customHeight="1" thickBot="1" x14ac:dyDescent="0.4">
      <c r="A47" s="4"/>
      <c r="B47" s="106">
        <v>25</v>
      </c>
      <c r="C47" s="60"/>
      <c r="D47" s="87"/>
      <c r="E47" s="60"/>
      <c r="F47" s="146"/>
      <c r="G47" s="647"/>
      <c r="H47" s="89"/>
      <c r="I47" s="89"/>
      <c r="J47" s="647"/>
      <c r="K47" s="75"/>
      <c r="L47" s="35" t="str">
        <f t="shared" si="8"/>
        <v/>
      </c>
      <c r="M47" s="35" t="str">
        <f t="shared" si="9"/>
        <v/>
      </c>
      <c r="N47" s="475" t="str">
        <f t="shared" si="10"/>
        <v/>
      </c>
      <c r="O47" s="473" t="str">
        <f t="shared" si="0"/>
        <v/>
      </c>
      <c r="P47" s="37" t="str">
        <f t="shared" si="11"/>
        <v/>
      </c>
      <c r="Q47" s="68" t="str">
        <f t="shared" si="1"/>
        <v/>
      </c>
      <c r="R47" s="42" t="str">
        <f t="shared" si="2"/>
        <v/>
      </c>
      <c r="S47" s="37" t="str">
        <f t="shared" si="12"/>
        <v/>
      </c>
      <c r="T47" s="68" t="str">
        <f t="shared" si="3"/>
        <v/>
      </c>
      <c r="U47" s="42" t="str">
        <f t="shared" si="4"/>
        <v/>
      </c>
      <c r="V47" s="37" t="str">
        <f t="shared" si="13"/>
        <v/>
      </c>
      <c r="W47" s="105" t="str">
        <f t="shared" si="5"/>
        <v/>
      </c>
      <c r="X47" s="41" t="str">
        <f t="shared" si="14"/>
        <v/>
      </c>
      <c r="Y47" s="41" t="str">
        <f t="shared" si="15"/>
        <v/>
      </c>
      <c r="Z47" s="41" t="str">
        <f t="shared" si="16"/>
        <v/>
      </c>
      <c r="AA47" s="72" t="str">
        <f t="shared" si="17"/>
        <v/>
      </c>
      <c r="AB47" s="4" t="str">
        <f t="shared" si="6"/>
        <v>Empty</v>
      </c>
      <c r="AC47" s="4" t="str">
        <f t="shared" si="7"/>
        <v>empty</v>
      </c>
      <c r="AG47" s="4"/>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3"/>
      <c r="DH47" s="83"/>
      <c r="DI47" s="83"/>
      <c r="DJ47" s="83"/>
      <c r="DK47" s="83"/>
      <c r="DL47" s="83"/>
      <c r="DM47" s="83"/>
      <c r="DN47" s="83"/>
      <c r="DO47" s="83"/>
      <c r="DP47" s="83"/>
      <c r="DQ47" s="83"/>
      <c r="DR47" s="83"/>
      <c r="DS47" s="83"/>
      <c r="DT47" s="83"/>
      <c r="DU47" s="83"/>
      <c r="DV47" s="83"/>
      <c r="DW47" s="83"/>
      <c r="DX47" s="83"/>
      <c r="DY47" s="83"/>
      <c r="DZ47" s="83"/>
      <c r="EA47" s="83"/>
      <c r="EB47" s="83"/>
      <c r="EC47" s="83"/>
      <c r="ED47" s="83"/>
      <c r="EE47" s="83"/>
      <c r="EF47" s="83"/>
      <c r="EG47" s="83"/>
      <c r="EH47" s="83"/>
      <c r="EI47" s="83"/>
      <c r="EJ47" s="83"/>
      <c r="EK47" s="83"/>
      <c r="EL47" s="83"/>
      <c r="EM47" s="83"/>
      <c r="EN47" s="83"/>
      <c r="EO47" s="83"/>
      <c r="EP47" s="83"/>
      <c r="EQ47" s="83"/>
      <c r="ER47" s="83"/>
      <c r="ES47" s="83"/>
      <c r="ET47" s="83"/>
      <c r="EU47" s="83"/>
      <c r="EV47" s="83"/>
      <c r="EW47" s="83"/>
      <c r="EX47" s="83"/>
      <c r="EY47" s="83"/>
      <c r="EZ47" s="83"/>
      <c r="FA47" s="83"/>
      <c r="FB47" s="83"/>
      <c r="FC47" s="83"/>
      <c r="FD47" s="83"/>
      <c r="FE47" s="83"/>
      <c r="FF47" s="83"/>
      <c r="FG47" s="83"/>
      <c r="FH47" s="83"/>
      <c r="FI47" s="83"/>
      <c r="FJ47" s="83"/>
      <c r="FK47" s="83"/>
      <c r="FL47" s="83"/>
      <c r="FM47" s="83"/>
      <c r="FN47" s="83"/>
      <c r="FO47" s="83"/>
      <c r="FP47" s="83"/>
      <c r="FQ47" s="83"/>
      <c r="FR47" s="83"/>
      <c r="FS47" s="83"/>
      <c r="FT47" s="83"/>
      <c r="FU47" s="83"/>
      <c r="FV47" s="83"/>
      <c r="FW47" s="84"/>
      <c r="FX47" s="84"/>
      <c r="FY47" s="84"/>
      <c r="FZ47" s="84"/>
      <c r="GA47" s="84"/>
      <c r="GB47" s="84"/>
      <c r="GC47" s="84"/>
      <c r="GD47" s="84"/>
      <c r="GE47" s="84"/>
      <c r="GF47" s="84"/>
      <c r="GG47" s="84"/>
      <c r="GH47" s="84"/>
      <c r="GI47" s="84"/>
      <c r="GJ47" s="84"/>
      <c r="GK47" s="84"/>
      <c r="GL47" s="84"/>
      <c r="GM47" s="84"/>
      <c r="GN47" s="84"/>
      <c r="GO47" s="84"/>
      <c r="GP47" s="84"/>
      <c r="GQ47" s="84"/>
      <c r="GR47" s="84"/>
      <c r="GS47" s="84"/>
      <c r="GT47" s="84"/>
      <c r="GU47" s="84"/>
      <c r="GV47" s="84"/>
      <c r="GW47" s="84"/>
      <c r="GX47" s="84"/>
      <c r="GY47" s="84"/>
      <c r="GZ47" s="84"/>
      <c r="HA47" s="84"/>
      <c r="HB47" s="84"/>
      <c r="HC47" s="84"/>
      <c r="HD47" s="84"/>
      <c r="HE47" s="84"/>
      <c r="HF47" s="84"/>
      <c r="HG47" s="84"/>
      <c r="HH47" s="84"/>
      <c r="HI47" s="84"/>
      <c r="HJ47" s="84"/>
      <c r="HK47" s="84"/>
      <c r="HL47" s="84"/>
      <c r="HM47" s="84"/>
      <c r="HN47" s="84"/>
      <c r="HO47" s="84"/>
      <c r="HP47" s="84"/>
      <c r="HQ47" s="84"/>
      <c r="HR47" s="84"/>
      <c r="HS47" s="84"/>
      <c r="HT47" s="84"/>
      <c r="HU47" s="84"/>
      <c r="HV47" s="84"/>
      <c r="HW47" s="84"/>
      <c r="HX47" s="84"/>
      <c r="HY47" s="84"/>
      <c r="HZ47" s="84"/>
      <c r="IA47" s="84"/>
      <c r="IB47" s="84"/>
      <c r="IC47" s="84"/>
      <c r="ID47" s="84"/>
      <c r="IE47" s="84"/>
      <c r="IF47" s="84"/>
      <c r="IG47" s="84"/>
      <c r="IH47" s="84"/>
      <c r="II47" s="84"/>
      <c r="IJ47" s="84"/>
      <c r="IK47" s="84"/>
      <c r="IL47" s="84"/>
      <c r="IM47" s="84"/>
      <c r="IN47" s="84"/>
      <c r="IO47" s="84"/>
      <c r="IP47" s="84"/>
      <c r="IQ47" s="84"/>
      <c r="IR47" s="84"/>
      <c r="IS47" s="84"/>
      <c r="IT47" s="84"/>
      <c r="IU47" s="84"/>
      <c r="IV47" s="84"/>
    </row>
    <row r="48" spans="1:256" s="4" customFormat="1" ht="17.25" customHeight="1" x14ac:dyDescent="0.35">
      <c r="B48" s="106">
        <v>26</v>
      </c>
      <c r="C48" s="60"/>
      <c r="D48" s="87"/>
      <c r="E48" s="60"/>
      <c r="F48" s="146"/>
      <c r="G48" s="647"/>
      <c r="H48" s="89"/>
      <c r="I48" s="89"/>
      <c r="J48" s="647"/>
      <c r="K48" s="75"/>
      <c r="L48" s="35" t="str">
        <f t="shared" si="8"/>
        <v/>
      </c>
      <c r="M48" s="35" t="str">
        <f t="shared" si="9"/>
        <v/>
      </c>
      <c r="N48" s="475" t="str">
        <f t="shared" si="10"/>
        <v/>
      </c>
      <c r="O48" s="473" t="str">
        <f t="shared" si="0"/>
        <v/>
      </c>
      <c r="P48" s="37" t="str">
        <f t="shared" si="11"/>
        <v/>
      </c>
      <c r="Q48" s="68" t="str">
        <f t="shared" si="1"/>
        <v/>
      </c>
      <c r="R48" s="42" t="str">
        <f t="shared" si="2"/>
        <v/>
      </c>
      <c r="S48" s="37" t="str">
        <f t="shared" si="12"/>
        <v/>
      </c>
      <c r="T48" s="68" t="str">
        <f t="shared" si="3"/>
        <v/>
      </c>
      <c r="U48" s="42" t="str">
        <f t="shared" si="4"/>
        <v/>
      </c>
      <c r="V48" s="37" t="str">
        <f t="shared" si="13"/>
        <v/>
      </c>
      <c r="W48" s="105" t="str">
        <f t="shared" si="5"/>
        <v/>
      </c>
      <c r="X48" s="41" t="str">
        <f t="shared" si="14"/>
        <v/>
      </c>
      <c r="Y48" s="41" t="str">
        <f t="shared" si="15"/>
        <v/>
      </c>
      <c r="Z48" s="41" t="str">
        <f t="shared" si="16"/>
        <v/>
      </c>
      <c r="AA48" s="72" t="str">
        <f t="shared" si="17"/>
        <v/>
      </c>
      <c r="AB48" s="4" t="str">
        <f t="shared" si="6"/>
        <v>Empty</v>
      </c>
      <c r="AC48" s="4" t="str">
        <f t="shared" si="7"/>
        <v>empty</v>
      </c>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3"/>
      <c r="DH48" s="83"/>
      <c r="DI48" s="83"/>
      <c r="DJ48" s="83"/>
      <c r="DK48" s="83"/>
      <c r="DL48" s="83"/>
      <c r="DM48" s="83"/>
      <c r="DN48" s="83"/>
      <c r="DO48" s="83"/>
      <c r="DP48" s="83"/>
      <c r="DQ48" s="83"/>
      <c r="DR48" s="83"/>
      <c r="DS48" s="83"/>
      <c r="DT48" s="83"/>
      <c r="DU48" s="83"/>
      <c r="DV48" s="83"/>
      <c r="DW48" s="83"/>
      <c r="DX48" s="83"/>
      <c r="DY48" s="83"/>
      <c r="DZ48" s="83"/>
      <c r="EA48" s="83"/>
      <c r="EB48" s="83"/>
      <c r="EC48" s="83"/>
      <c r="ED48" s="83"/>
      <c r="EE48" s="83"/>
      <c r="EF48" s="83"/>
      <c r="EG48" s="83"/>
      <c r="EH48" s="83"/>
      <c r="EI48" s="83"/>
      <c r="EJ48" s="83"/>
      <c r="EK48" s="83"/>
      <c r="EL48" s="83"/>
      <c r="EM48" s="83"/>
      <c r="EN48" s="83"/>
      <c r="EO48" s="83"/>
      <c r="EP48" s="83"/>
      <c r="EQ48" s="83"/>
      <c r="ER48" s="83"/>
      <c r="ES48" s="83"/>
      <c r="ET48" s="83"/>
      <c r="EU48" s="83"/>
      <c r="EV48" s="83"/>
      <c r="EW48" s="83"/>
      <c r="EX48" s="83"/>
      <c r="EY48" s="83"/>
      <c r="EZ48" s="83"/>
      <c r="FA48" s="83"/>
      <c r="FB48" s="83"/>
      <c r="FC48" s="83"/>
      <c r="FD48" s="83"/>
      <c r="FE48" s="83"/>
      <c r="FF48" s="83"/>
      <c r="FG48" s="83"/>
      <c r="FH48" s="83"/>
      <c r="FI48" s="83"/>
      <c r="FJ48" s="83"/>
      <c r="FK48" s="83"/>
      <c r="FL48" s="83"/>
      <c r="FM48" s="83"/>
      <c r="FN48" s="83"/>
      <c r="FO48" s="83"/>
      <c r="FP48" s="83"/>
      <c r="FQ48" s="83"/>
      <c r="FR48" s="83"/>
      <c r="FS48" s="83"/>
      <c r="FT48" s="83"/>
      <c r="FU48" s="83"/>
      <c r="FV48" s="83"/>
      <c r="FW48" s="83"/>
      <c r="FX48" s="83"/>
      <c r="FY48" s="83"/>
      <c r="FZ48" s="83"/>
      <c r="GA48" s="83"/>
      <c r="GB48" s="83"/>
      <c r="GC48" s="83"/>
      <c r="GD48" s="83"/>
      <c r="GE48" s="83"/>
      <c r="GF48" s="83"/>
      <c r="GG48" s="83"/>
      <c r="GH48" s="83"/>
      <c r="GI48" s="83"/>
      <c r="GJ48" s="83"/>
      <c r="GK48" s="83"/>
      <c r="GL48" s="83"/>
      <c r="GM48" s="83"/>
      <c r="GN48" s="83"/>
      <c r="GO48" s="83"/>
      <c r="GP48" s="83"/>
      <c r="GQ48" s="83"/>
      <c r="GR48" s="83"/>
      <c r="GS48" s="83"/>
      <c r="GT48" s="83"/>
      <c r="GU48" s="83"/>
      <c r="GV48" s="83"/>
      <c r="GW48" s="83"/>
      <c r="GX48" s="83"/>
      <c r="GY48" s="83"/>
      <c r="GZ48" s="83"/>
      <c r="HA48" s="83"/>
      <c r="HB48" s="83"/>
      <c r="HC48" s="83"/>
      <c r="HD48" s="83"/>
      <c r="HE48" s="83"/>
      <c r="HF48" s="83"/>
      <c r="HG48" s="83"/>
      <c r="HH48" s="83"/>
      <c r="HI48" s="83"/>
      <c r="HJ48" s="83"/>
      <c r="HK48" s="83"/>
      <c r="HL48" s="83"/>
      <c r="HM48" s="83"/>
      <c r="HN48" s="83"/>
      <c r="HO48" s="83"/>
      <c r="HP48" s="83"/>
      <c r="HQ48" s="83"/>
      <c r="HR48" s="83"/>
      <c r="HS48" s="83"/>
      <c r="HT48" s="83"/>
      <c r="HU48" s="83"/>
      <c r="HV48" s="83"/>
      <c r="HW48" s="83"/>
      <c r="HX48" s="83"/>
      <c r="HY48" s="83"/>
      <c r="HZ48" s="83"/>
      <c r="IA48" s="83"/>
      <c r="IB48" s="83"/>
      <c r="IC48" s="83"/>
      <c r="ID48" s="83"/>
      <c r="IE48" s="83"/>
      <c r="IF48" s="83"/>
      <c r="IG48" s="83"/>
      <c r="IH48" s="83"/>
      <c r="II48" s="83"/>
      <c r="IJ48" s="83"/>
      <c r="IK48" s="83"/>
      <c r="IL48" s="83"/>
      <c r="IM48" s="83"/>
      <c r="IN48" s="83"/>
      <c r="IO48" s="83"/>
      <c r="IP48" s="83"/>
      <c r="IQ48" s="83"/>
      <c r="IR48" s="83"/>
      <c r="IS48" s="83"/>
      <c r="IT48" s="83"/>
      <c r="IU48" s="83"/>
      <c r="IV48" s="83"/>
    </row>
    <row r="49" spans="2:256" s="4" customFormat="1" ht="17.25" customHeight="1" x14ac:dyDescent="0.35">
      <c r="B49" s="106">
        <v>27</v>
      </c>
      <c r="C49" s="60"/>
      <c r="D49" s="87"/>
      <c r="E49" s="60"/>
      <c r="F49" s="146"/>
      <c r="G49" s="647"/>
      <c r="H49" s="89"/>
      <c r="I49" s="89"/>
      <c r="J49" s="647"/>
      <c r="K49" s="75"/>
      <c r="L49" s="35" t="str">
        <f t="shared" si="8"/>
        <v/>
      </c>
      <c r="M49" s="35" t="str">
        <f t="shared" si="9"/>
        <v/>
      </c>
      <c r="N49" s="475" t="str">
        <f t="shared" si="10"/>
        <v/>
      </c>
      <c r="O49" s="473" t="str">
        <f t="shared" si="0"/>
        <v/>
      </c>
      <c r="P49" s="37" t="str">
        <f t="shared" si="11"/>
        <v/>
      </c>
      <c r="Q49" s="68" t="str">
        <f t="shared" si="1"/>
        <v/>
      </c>
      <c r="R49" s="42" t="str">
        <f t="shared" si="2"/>
        <v/>
      </c>
      <c r="S49" s="37" t="str">
        <f t="shared" si="12"/>
        <v/>
      </c>
      <c r="T49" s="68" t="str">
        <f t="shared" si="3"/>
        <v/>
      </c>
      <c r="U49" s="42" t="str">
        <f t="shared" si="4"/>
        <v/>
      </c>
      <c r="V49" s="37" t="str">
        <f t="shared" si="13"/>
        <v/>
      </c>
      <c r="W49" s="105" t="str">
        <f t="shared" si="5"/>
        <v/>
      </c>
      <c r="X49" s="41" t="str">
        <f t="shared" si="14"/>
        <v/>
      </c>
      <c r="Y49" s="41" t="str">
        <f t="shared" si="15"/>
        <v/>
      </c>
      <c r="Z49" s="41" t="str">
        <f t="shared" si="16"/>
        <v/>
      </c>
      <c r="AA49" s="72" t="str">
        <f t="shared" si="17"/>
        <v/>
      </c>
      <c r="AB49" s="4" t="str">
        <f t="shared" si="6"/>
        <v>Empty</v>
      </c>
      <c r="AC49" s="4" t="str">
        <f t="shared" si="7"/>
        <v>empty</v>
      </c>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3"/>
      <c r="DH49" s="83"/>
      <c r="DI49" s="83"/>
      <c r="DJ49" s="83"/>
      <c r="DK49" s="83"/>
      <c r="DL49" s="83"/>
      <c r="DM49" s="83"/>
      <c r="DN49" s="83"/>
      <c r="DO49" s="83"/>
      <c r="DP49" s="83"/>
      <c r="DQ49" s="83"/>
      <c r="DR49" s="83"/>
      <c r="DS49" s="83"/>
      <c r="DT49" s="83"/>
      <c r="DU49" s="83"/>
      <c r="DV49" s="83"/>
      <c r="DW49" s="83"/>
      <c r="DX49" s="83"/>
      <c r="DY49" s="83"/>
      <c r="DZ49" s="83"/>
      <c r="EA49" s="83"/>
      <c r="EB49" s="83"/>
      <c r="EC49" s="83"/>
      <c r="ED49" s="83"/>
      <c r="EE49" s="83"/>
      <c r="EF49" s="83"/>
      <c r="EG49" s="83"/>
      <c r="EH49" s="83"/>
      <c r="EI49" s="83"/>
      <c r="EJ49" s="83"/>
      <c r="EK49" s="83"/>
      <c r="EL49" s="83"/>
      <c r="EM49" s="83"/>
      <c r="EN49" s="83"/>
      <c r="EO49" s="83"/>
      <c r="EP49" s="83"/>
      <c r="EQ49" s="83"/>
      <c r="ER49" s="83"/>
      <c r="ES49" s="83"/>
      <c r="ET49" s="83"/>
      <c r="EU49" s="83"/>
      <c r="EV49" s="83"/>
      <c r="EW49" s="83"/>
      <c r="EX49" s="83"/>
      <c r="EY49" s="83"/>
      <c r="EZ49" s="83"/>
      <c r="FA49" s="83"/>
      <c r="FB49" s="83"/>
      <c r="FC49" s="83"/>
      <c r="FD49" s="83"/>
      <c r="FE49" s="83"/>
      <c r="FF49" s="83"/>
      <c r="FG49" s="83"/>
      <c r="FH49" s="83"/>
      <c r="FI49" s="83"/>
      <c r="FJ49" s="83"/>
      <c r="FK49" s="83"/>
      <c r="FL49" s="83"/>
      <c r="FM49" s="83"/>
      <c r="FN49" s="83"/>
      <c r="FO49" s="83"/>
      <c r="FP49" s="83"/>
      <c r="FQ49" s="83"/>
      <c r="FR49" s="83"/>
      <c r="FS49" s="83"/>
      <c r="FT49" s="83"/>
      <c r="FU49" s="83"/>
      <c r="FV49" s="83"/>
      <c r="FW49" s="83"/>
      <c r="FX49" s="83"/>
      <c r="FY49" s="83"/>
      <c r="FZ49" s="83"/>
      <c r="GA49" s="83"/>
      <c r="GB49" s="83"/>
      <c r="GC49" s="83"/>
      <c r="GD49" s="83"/>
      <c r="GE49" s="83"/>
      <c r="GF49" s="83"/>
      <c r="GG49" s="83"/>
      <c r="GH49" s="83"/>
      <c r="GI49" s="83"/>
      <c r="GJ49" s="83"/>
      <c r="GK49" s="83"/>
      <c r="GL49" s="83"/>
      <c r="GM49" s="83"/>
      <c r="GN49" s="83"/>
      <c r="GO49" s="83"/>
      <c r="GP49" s="83"/>
      <c r="GQ49" s="83"/>
      <c r="GR49" s="83"/>
      <c r="GS49" s="83"/>
      <c r="GT49" s="83"/>
      <c r="GU49" s="83"/>
      <c r="GV49" s="83"/>
      <c r="GW49" s="83"/>
      <c r="GX49" s="83"/>
      <c r="GY49" s="83"/>
      <c r="GZ49" s="83"/>
      <c r="HA49" s="83"/>
      <c r="HB49" s="83"/>
      <c r="HC49" s="83"/>
      <c r="HD49" s="83"/>
      <c r="HE49" s="83"/>
      <c r="HF49" s="83"/>
      <c r="HG49" s="83"/>
      <c r="HH49" s="83"/>
      <c r="HI49" s="83"/>
      <c r="HJ49" s="83"/>
      <c r="HK49" s="83"/>
      <c r="HL49" s="83"/>
      <c r="HM49" s="83"/>
      <c r="HN49" s="83"/>
      <c r="HO49" s="83"/>
      <c r="HP49" s="83"/>
      <c r="HQ49" s="83"/>
      <c r="HR49" s="83"/>
      <c r="HS49" s="83"/>
      <c r="HT49" s="83"/>
      <c r="HU49" s="83"/>
      <c r="HV49" s="83"/>
      <c r="HW49" s="83"/>
      <c r="HX49" s="83"/>
      <c r="HY49" s="83"/>
      <c r="HZ49" s="83"/>
      <c r="IA49" s="83"/>
      <c r="IB49" s="83"/>
      <c r="IC49" s="83"/>
      <c r="ID49" s="83"/>
      <c r="IE49" s="83"/>
      <c r="IF49" s="83"/>
      <c r="IG49" s="83"/>
      <c r="IH49" s="83"/>
      <c r="II49" s="83"/>
      <c r="IJ49" s="83"/>
      <c r="IK49" s="83"/>
      <c r="IL49" s="83"/>
      <c r="IM49" s="83"/>
      <c r="IN49" s="83"/>
      <c r="IO49" s="83"/>
      <c r="IP49" s="83"/>
      <c r="IQ49" s="83"/>
      <c r="IR49" s="83"/>
      <c r="IS49" s="83"/>
      <c r="IT49" s="83"/>
      <c r="IU49" s="83"/>
      <c r="IV49" s="83"/>
    </row>
    <row r="50" spans="2:256" s="4" customFormat="1" ht="17.25" customHeight="1" x14ac:dyDescent="0.35">
      <c r="B50" s="106">
        <v>28</v>
      </c>
      <c r="C50" s="60"/>
      <c r="D50" s="87"/>
      <c r="E50" s="60"/>
      <c r="F50" s="146"/>
      <c r="G50" s="647"/>
      <c r="H50" s="89"/>
      <c r="I50" s="89"/>
      <c r="J50" s="647"/>
      <c r="K50" s="75"/>
      <c r="L50" s="35" t="str">
        <f t="shared" si="8"/>
        <v/>
      </c>
      <c r="M50" s="35" t="str">
        <f t="shared" si="9"/>
        <v/>
      </c>
      <c r="N50" s="475" t="str">
        <f t="shared" si="10"/>
        <v/>
      </c>
      <c r="O50" s="473" t="str">
        <f t="shared" si="0"/>
        <v/>
      </c>
      <c r="P50" s="37" t="str">
        <f t="shared" si="11"/>
        <v/>
      </c>
      <c r="Q50" s="68" t="str">
        <f t="shared" si="1"/>
        <v/>
      </c>
      <c r="R50" s="42" t="str">
        <f t="shared" si="2"/>
        <v/>
      </c>
      <c r="S50" s="37" t="str">
        <f t="shared" si="12"/>
        <v/>
      </c>
      <c r="T50" s="68" t="str">
        <f t="shared" si="3"/>
        <v/>
      </c>
      <c r="U50" s="42" t="str">
        <f t="shared" si="4"/>
        <v/>
      </c>
      <c r="V50" s="37" t="str">
        <f t="shared" si="13"/>
        <v/>
      </c>
      <c r="W50" s="105" t="str">
        <f t="shared" si="5"/>
        <v/>
      </c>
      <c r="X50" s="41" t="str">
        <f t="shared" si="14"/>
        <v/>
      </c>
      <c r="Y50" s="41" t="str">
        <f t="shared" si="15"/>
        <v/>
      </c>
      <c r="Z50" s="41" t="str">
        <f t="shared" si="16"/>
        <v/>
      </c>
      <c r="AA50" s="72" t="str">
        <f t="shared" si="17"/>
        <v/>
      </c>
      <c r="AB50" s="4" t="str">
        <f t="shared" si="6"/>
        <v>Empty</v>
      </c>
      <c r="AC50" s="4" t="str">
        <f t="shared" si="7"/>
        <v>empty</v>
      </c>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row>
    <row r="51" spans="2:256" s="4" customFormat="1" ht="17.25" customHeight="1" x14ac:dyDescent="0.35">
      <c r="B51" s="106">
        <v>29</v>
      </c>
      <c r="C51" s="60"/>
      <c r="D51" s="87"/>
      <c r="E51" s="60"/>
      <c r="F51" s="146"/>
      <c r="G51" s="647"/>
      <c r="H51" s="89"/>
      <c r="I51" s="89"/>
      <c r="J51" s="647"/>
      <c r="K51" s="75"/>
      <c r="L51" s="35" t="str">
        <f t="shared" si="8"/>
        <v/>
      </c>
      <c r="M51" s="35" t="str">
        <f t="shared" si="9"/>
        <v/>
      </c>
      <c r="N51" s="475" t="str">
        <f t="shared" si="10"/>
        <v/>
      </c>
      <c r="O51" s="473" t="str">
        <f t="shared" si="0"/>
        <v/>
      </c>
      <c r="P51" s="37" t="str">
        <f t="shared" si="11"/>
        <v/>
      </c>
      <c r="Q51" s="68" t="str">
        <f t="shared" si="1"/>
        <v/>
      </c>
      <c r="R51" s="42" t="str">
        <f t="shared" si="2"/>
        <v/>
      </c>
      <c r="S51" s="37" t="str">
        <f t="shared" si="12"/>
        <v/>
      </c>
      <c r="T51" s="68" t="str">
        <f t="shared" si="3"/>
        <v/>
      </c>
      <c r="U51" s="42" t="str">
        <f t="shared" si="4"/>
        <v/>
      </c>
      <c r="V51" s="37" t="str">
        <f t="shared" si="13"/>
        <v/>
      </c>
      <c r="W51" s="105" t="str">
        <f t="shared" si="5"/>
        <v/>
      </c>
      <c r="X51" s="41" t="str">
        <f t="shared" si="14"/>
        <v/>
      </c>
      <c r="Y51" s="41" t="str">
        <f t="shared" si="15"/>
        <v/>
      </c>
      <c r="Z51" s="41" t="str">
        <f t="shared" si="16"/>
        <v/>
      </c>
      <c r="AA51" s="72" t="str">
        <f t="shared" si="17"/>
        <v/>
      </c>
      <c r="AB51" s="4" t="str">
        <f t="shared" si="6"/>
        <v>Empty</v>
      </c>
      <c r="AC51" s="4" t="str">
        <f t="shared" si="7"/>
        <v>empty</v>
      </c>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row>
    <row r="52" spans="2:256" s="4" customFormat="1" ht="17.25" customHeight="1" x14ac:dyDescent="0.35">
      <c r="B52" s="106">
        <v>30</v>
      </c>
      <c r="C52" s="60"/>
      <c r="D52" s="87"/>
      <c r="E52" s="60"/>
      <c r="F52" s="146"/>
      <c r="G52" s="647"/>
      <c r="H52" s="89"/>
      <c r="I52" s="89"/>
      <c r="J52" s="647"/>
      <c r="K52" s="75"/>
      <c r="L52" s="35" t="str">
        <f t="shared" si="8"/>
        <v/>
      </c>
      <c r="M52" s="35" t="str">
        <f t="shared" si="9"/>
        <v/>
      </c>
      <c r="N52" s="475" t="str">
        <f t="shared" si="10"/>
        <v/>
      </c>
      <c r="O52" s="473" t="str">
        <f t="shared" si="0"/>
        <v/>
      </c>
      <c r="P52" s="37" t="str">
        <f t="shared" si="11"/>
        <v/>
      </c>
      <c r="Q52" s="68" t="str">
        <f t="shared" si="1"/>
        <v/>
      </c>
      <c r="R52" s="42" t="str">
        <f t="shared" si="2"/>
        <v/>
      </c>
      <c r="S52" s="37" t="str">
        <f t="shared" si="12"/>
        <v/>
      </c>
      <c r="T52" s="68" t="str">
        <f t="shared" si="3"/>
        <v/>
      </c>
      <c r="U52" s="42" t="str">
        <f t="shared" si="4"/>
        <v/>
      </c>
      <c r="V52" s="37" t="str">
        <f t="shared" si="13"/>
        <v/>
      </c>
      <c r="W52" s="105" t="str">
        <f t="shared" si="5"/>
        <v/>
      </c>
      <c r="X52" s="41" t="str">
        <f t="shared" si="14"/>
        <v/>
      </c>
      <c r="Y52" s="41" t="str">
        <f t="shared" si="15"/>
        <v/>
      </c>
      <c r="Z52" s="41" t="str">
        <f t="shared" si="16"/>
        <v/>
      </c>
      <c r="AA52" s="72" t="str">
        <f t="shared" si="17"/>
        <v/>
      </c>
      <c r="AB52" s="4" t="str">
        <f t="shared" si="6"/>
        <v>Empty</v>
      </c>
      <c r="AC52" s="4" t="str">
        <f t="shared" si="7"/>
        <v>empty</v>
      </c>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3"/>
      <c r="DH52" s="83"/>
      <c r="DI52" s="83"/>
      <c r="DJ52" s="83"/>
      <c r="DK52" s="83"/>
      <c r="DL52" s="83"/>
      <c r="DM52" s="83"/>
      <c r="DN52" s="83"/>
      <c r="DO52" s="83"/>
      <c r="DP52" s="83"/>
      <c r="DQ52" s="83"/>
      <c r="DR52" s="83"/>
      <c r="DS52" s="83"/>
      <c r="DT52" s="83"/>
      <c r="DU52" s="83"/>
      <c r="DV52" s="83"/>
      <c r="DW52" s="83"/>
      <c r="DX52" s="83"/>
      <c r="DY52" s="83"/>
      <c r="DZ52" s="83"/>
      <c r="EA52" s="83"/>
      <c r="EB52" s="83"/>
      <c r="EC52" s="83"/>
      <c r="ED52" s="83"/>
      <c r="EE52" s="83"/>
      <c r="EF52" s="83"/>
      <c r="EG52" s="83"/>
      <c r="EH52" s="83"/>
      <c r="EI52" s="83"/>
      <c r="EJ52" s="83"/>
      <c r="EK52" s="83"/>
      <c r="EL52" s="83"/>
      <c r="EM52" s="83"/>
      <c r="EN52" s="83"/>
      <c r="EO52" s="83"/>
      <c r="EP52" s="83"/>
      <c r="EQ52" s="83"/>
      <c r="ER52" s="83"/>
      <c r="ES52" s="83"/>
      <c r="ET52" s="83"/>
      <c r="EU52" s="83"/>
      <c r="EV52" s="83"/>
      <c r="EW52" s="83"/>
      <c r="EX52" s="83"/>
      <c r="EY52" s="83"/>
      <c r="EZ52" s="83"/>
      <c r="FA52" s="83"/>
      <c r="FB52" s="83"/>
      <c r="FC52" s="83"/>
      <c r="FD52" s="83"/>
      <c r="FE52" s="83"/>
      <c r="FF52" s="83"/>
      <c r="FG52" s="83"/>
      <c r="FH52" s="83"/>
      <c r="FI52" s="83"/>
      <c r="FJ52" s="83"/>
      <c r="FK52" s="83"/>
      <c r="FL52" s="83"/>
      <c r="FM52" s="83"/>
      <c r="FN52" s="83"/>
      <c r="FO52" s="83"/>
      <c r="FP52" s="83"/>
      <c r="FQ52" s="83"/>
      <c r="FR52" s="83"/>
      <c r="FS52" s="83"/>
      <c r="FT52" s="83"/>
      <c r="FU52" s="83"/>
      <c r="FV52" s="83"/>
      <c r="FW52" s="83"/>
      <c r="FX52" s="83"/>
      <c r="FY52" s="83"/>
      <c r="FZ52" s="83"/>
      <c r="GA52" s="83"/>
      <c r="GB52" s="83"/>
      <c r="GC52" s="83"/>
      <c r="GD52" s="83"/>
      <c r="GE52" s="83"/>
      <c r="GF52" s="83"/>
      <c r="GG52" s="83"/>
      <c r="GH52" s="83"/>
      <c r="GI52" s="83"/>
      <c r="GJ52" s="83"/>
      <c r="GK52" s="83"/>
      <c r="GL52" s="83"/>
      <c r="GM52" s="83"/>
      <c r="GN52" s="83"/>
      <c r="GO52" s="83"/>
      <c r="GP52" s="83"/>
      <c r="GQ52" s="83"/>
      <c r="GR52" s="83"/>
      <c r="GS52" s="83"/>
      <c r="GT52" s="83"/>
      <c r="GU52" s="83"/>
      <c r="GV52" s="83"/>
      <c r="GW52" s="83"/>
      <c r="GX52" s="83"/>
      <c r="GY52" s="83"/>
      <c r="GZ52" s="83"/>
      <c r="HA52" s="83"/>
      <c r="HB52" s="83"/>
      <c r="HC52" s="83"/>
      <c r="HD52" s="83"/>
      <c r="HE52" s="83"/>
      <c r="HF52" s="83"/>
      <c r="HG52" s="83"/>
      <c r="HH52" s="83"/>
      <c r="HI52" s="83"/>
      <c r="HJ52" s="83"/>
      <c r="HK52" s="83"/>
      <c r="HL52" s="83"/>
      <c r="HM52" s="83"/>
      <c r="HN52" s="83"/>
      <c r="HO52" s="83"/>
      <c r="HP52" s="83"/>
      <c r="HQ52" s="83"/>
      <c r="HR52" s="83"/>
      <c r="HS52" s="83"/>
      <c r="HT52" s="83"/>
      <c r="HU52" s="83"/>
      <c r="HV52" s="83"/>
      <c r="HW52" s="83"/>
      <c r="HX52" s="83"/>
      <c r="HY52" s="83"/>
      <c r="HZ52" s="83"/>
      <c r="IA52" s="83"/>
      <c r="IB52" s="83"/>
      <c r="IC52" s="83"/>
      <c r="ID52" s="83"/>
      <c r="IE52" s="83"/>
      <c r="IF52" s="83"/>
      <c r="IG52" s="83"/>
      <c r="IH52" s="83"/>
      <c r="II52" s="83"/>
      <c r="IJ52" s="83"/>
      <c r="IK52" s="83"/>
      <c r="IL52" s="83"/>
      <c r="IM52" s="83"/>
      <c r="IN52" s="83"/>
      <c r="IO52" s="83"/>
      <c r="IP52" s="83"/>
      <c r="IQ52" s="83"/>
      <c r="IR52" s="83"/>
      <c r="IS52" s="83"/>
      <c r="IT52" s="83"/>
      <c r="IU52" s="83"/>
      <c r="IV52" s="83"/>
    </row>
    <row r="53" spans="2:256" s="4" customFormat="1" ht="17.25" customHeight="1" x14ac:dyDescent="0.35">
      <c r="B53" s="106">
        <v>31</v>
      </c>
      <c r="C53" s="60"/>
      <c r="D53" s="87"/>
      <c r="E53" s="60"/>
      <c r="F53" s="146"/>
      <c r="G53" s="647"/>
      <c r="H53" s="89"/>
      <c r="I53" s="89"/>
      <c r="J53" s="647"/>
      <c r="K53" s="75"/>
      <c r="L53" s="35" t="str">
        <f t="shared" si="8"/>
        <v/>
      </c>
      <c r="M53" s="35" t="str">
        <f t="shared" si="9"/>
        <v/>
      </c>
      <c r="N53" s="475" t="str">
        <f t="shared" si="10"/>
        <v/>
      </c>
      <c r="O53" s="473" t="str">
        <f t="shared" si="0"/>
        <v/>
      </c>
      <c r="P53" s="37" t="str">
        <f t="shared" si="11"/>
        <v/>
      </c>
      <c r="Q53" s="68" t="str">
        <f t="shared" si="1"/>
        <v/>
      </c>
      <c r="R53" s="42" t="str">
        <f t="shared" si="2"/>
        <v/>
      </c>
      <c r="S53" s="37" t="str">
        <f t="shared" si="12"/>
        <v/>
      </c>
      <c r="T53" s="68" t="str">
        <f t="shared" si="3"/>
        <v/>
      </c>
      <c r="U53" s="42" t="str">
        <f t="shared" si="4"/>
        <v/>
      </c>
      <c r="V53" s="37" t="str">
        <f t="shared" si="13"/>
        <v/>
      </c>
      <c r="W53" s="105" t="str">
        <f t="shared" si="5"/>
        <v/>
      </c>
      <c r="X53" s="41" t="str">
        <f t="shared" si="14"/>
        <v/>
      </c>
      <c r="Y53" s="41" t="str">
        <f t="shared" si="15"/>
        <v/>
      </c>
      <c r="Z53" s="41" t="str">
        <f t="shared" si="16"/>
        <v/>
      </c>
      <c r="AA53" s="72" t="str">
        <f t="shared" si="17"/>
        <v/>
      </c>
      <c r="AB53" s="4" t="str">
        <f t="shared" si="6"/>
        <v>Empty</v>
      </c>
      <c r="AC53" s="4" t="str">
        <f t="shared" si="7"/>
        <v>empty</v>
      </c>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c r="DI53" s="83"/>
      <c r="DJ53" s="83"/>
      <c r="DK53" s="83"/>
      <c r="DL53" s="83"/>
      <c r="DM53" s="83"/>
      <c r="DN53" s="83"/>
      <c r="DO53" s="83"/>
      <c r="DP53" s="83"/>
      <c r="DQ53" s="83"/>
      <c r="DR53" s="83"/>
      <c r="DS53" s="83"/>
      <c r="DT53" s="83"/>
      <c r="DU53" s="83"/>
      <c r="DV53" s="83"/>
      <c r="DW53" s="83"/>
      <c r="DX53" s="83"/>
      <c r="DY53" s="83"/>
      <c r="DZ53" s="83"/>
      <c r="EA53" s="83"/>
      <c r="EB53" s="83"/>
      <c r="EC53" s="83"/>
      <c r="ED53" s="83"/>
      <c r="EE53" s="83"/>
      <c r="EF53" s="83"/>
      <c r="EG53" s="83"/>
      <c r="EH53" s="83"/>
      <c r="EI53" s="83"/>
      <c r="EJ53" s="83"/>
      <c r="EK53" s="83"/>
      <c r="EL53" s="83"/>
      <c r="EM53" s="83"/>
      <c r="EN53" s="83"/>
      <c r="EO53" s="83"/>
      <c r="EP53" s="83"/>
      <c r="EQ53" s="83"/>
      <c r="ER53" s="83"/>
      <c r="ES53" s="83"/>
      <c r="ET53" s="83"/>
      <c r="EU53" s="83"/>
      <c r="EV53" s="83"/>
      <c r="EW53" s="83"/>
      <c r="EX53" s="83"/>
      <c r="EY53" s="83"/>
      <c r="EZ53" s="83"/>
      <c r="FA53" s="83"/>
      <c r="FB53" s="83"/>
      <c r="FC53" s="83"/>
      <c r="FD53" s="83"/>
      <c r="FE53" s="83"/>
      <c r="FF53" s="83"/>
      <c r="FG53" s="83"/>
      <c r="FH53" s="83"/>
      <c r="FI53" s="83"/>
      <c r="FJ53" s="83"/>
      <c r="FK53" s="83"/>
      <c r="FL53" s="83"/>
      <c r="FM53" s="83"/>
      <c r="FN53" s="83"/>
      <c r="FO53" s="83"/>
      <c r="FP53" s="83"/>
      <c r="FQ53" s="83"/>
      <c r="FR53" s="83"/>
      <c r="FS53" s="83"/>
      <c r="FT53" s="83"/>
      <c r="FU53" s="83"/>
      <c r="FV53" s="83"/>
      <c r="FW53" s="83"/>
      <c r="FX53" s="83"/>
      <c r="FY53" s="83"/>
      <c r="FZ53" s="83"/>
      <c r="GA53" s="83"/>
      <c r="GB53" s="83"/>
      <c r="GC53" s="83"/>
      <c r="GD53" s="83"/>
      <c r="GE53" s="83"/>
      <c r="GF53" s="83"/>
      <c r="GG53" s="83"/>
      <c r="GH53" s="83"/>
      <c r="GI53" s="83"/>
      <c r="GJ53" s="83"/>
      <c r="GK53" s="83"/>
      <c r="GL53" s="83"/>
      <c r="GM53" s="83"/>
      <c r="GN53" s="83"/>
      <c r="GO53" s="83"/>
      <c r="GP53" s="83"/>
      <c r="GQ53" s="83"/>
      <c r="GR53" s="83"/>
      <c r="GS53" s="83"/>
      <c r="GT53" s="83"/>
      <c r="GU53" s="83"/>
      <c r="GV53" s="83"/>
      <c r="GW53" s="83"/>
      <c r="GX53" s="83"/>
      <c r="GY53" s="83"/>
      <c r="GZ53" s="83"/>
      <c r="HA53" s="83"/>
      <c r="HB53" s="83"/>
      <c r="HC53" s="83"/>
      <c r="HD53" s="83"/>
      <c r="HE53" s="83"/>
      <c r="HF53" s="83"/>
      <c r="HG53" s="83"/>
      <c r="HH53" s="83"/>
      <c r="HI53" s="83"/>
      <c r="HJ53" s="83"/>
      <c r="HK53" s="83"/>
      <c r="HL53" s="83"/>
      <c r="HM53" s="83"/>
      <c r="HN53" s="83"/>
      <c r="HO53" s="83"/>
      <c r="HP53" s="83"/>
      <c r="HQ53" s="83"/>
      <c r="HR53" s="83"/>
      <c r="HS53" s="83"/>
      <c r="HT53" s="83"/>
      <c r="HU53" s="83"/>
      <c r="HV53" s="83"/>
      <c r="HW53" s="83"/>
      <c r="HX53" s="83"/>
      <c r="HY53" s="83"/>
      <c r="HZ53" s="83"/>
      <c r="IA53" s="83"/>
      <c r="IB53" s="83"/>
      <c r="IC53" s="83"/>
      <c r="ID53" s="83"/>
      <c r="IE53" s="83"/>
      <c r="IF53" s="83"/>
      <c r="IG53" s="83"/>
      <c r="IH53" s="83"/>
      <c r="II53" s="83"/>
      <c r="IJ53" s="83"/>
      <c r="IK53" s="83"/>
      <c r="IL53" s="83"/>
      <c r="IM53" s="83"/>
      <c r="IN53" s="83"/>
      <c r="IO53" s="83"/>
      <c r="IP53" s="83"/>
      <c r="IQ53" s="83"/>
      <c r="IR53" s="83"/>
      <c r="IS53" s="83"/>
      <c r="IT53" s="83"/>
      <c r="IU53" s="83"/>
      <c r="IV53" s="83"/>
    </row>
    <row r="54" spans="2:256" s="4" customFormat="1" ht="17.149999999999999" customHeight="1" x14ac:dyDescent="0.35">
      <c r="B54" s="106">
        <v>32</v>
      </c>
      <c r="C54" s="60"/>
      <c r="D54" s="87"/>
      <c r="E54" s="60"/>
      <c r="F54" s="146"/>
      <c r="G54" s="647"/>
      <c r="H54" s="89"/>
      <c r="I54" s="89"/>
      <c r="J54" s="647"/>
      <c r="K54" s="75"/>
      <c r="L54" s="35" t="str">
        <f t="shared" si="8"/>
        <v/>
      </c>
      <c r="M54" s="35" t="str">
        <f t="shared" si="9"/>
        <v/>
      </c>
      <c r="N54" s="475" t="str">
        <f t="shared" si="10"/>
        <v/>
      </c>
      <c r="O54" s="473" t="str">
        <f t="shared" si="0"/>
        <v/>
      </c>
      <c r="P54" s="37" t="str">
        <f t="shared" si="11"/>
        <v/>
      </c>
      <c r="Q54" s="68" t="str">
        <f t="shared" si="1"/>
        <v/>
      </c>
      <c r="R54" s="42" t="str">
        <f t="shared" si="2"/>
        <v/>
      </c>
      <c r="S54" s="37" t="str">
        <f t="shared" si="12"/>
        <v/>
      </c>
      <c r="T54" s="68" t="str">
        <f t="shared" si="3"/>
        <v/>
      </c>
      <c r="U54" s="42" t="str">
        <f t="shared" si="4"/>
        <v/>
      </c>
      <c r="V54" s="37" t="str">
        <f t="shared" si="13"/>
        <v/>
      </c>
      <c r="W54" s="105" t="str">
        <f t="shared" si="5"/>
        <v/>
      </c>
      <c r="X54" s="41" t="str">
        <f t="shared" si="14"/>
        <v/>
      </c>
      <c r="Y54" s="41" t="str">
        <f t="shared" si="15"/>
        <v/>
      </c>
      <c r="Z54" s="41" t="str">
        <f t="shared" si="16"/>
        <v/>
      </c>
      <c r="AA54" s="72" t="str">
        <f t="shared" si="17"/>
        <v/>
      </c>
      <c r="AB54" s="4" t="str">
        <f t="shared" si="6"/>
        <v>Empty</v>
      </c>
      <c r="AC54" s="4" t="str">
        <f t="shared" si="7"/>
        <v>empty</v>
      </c>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3"/>
      <c r="DH54" s="83"/>
      <c r="DI54" s="83"/>
      <c r="DJ54" s="83"/>
      <c r="DK54" s="83"/>
      <c r="DL54" s="83"/>
      <c r="DM54" s="83"/>
      <c r="DN54" s="83"/>
      <c r="DO54" s="83"/>
      <c r="DP54" s="83"/>
      <c r="DQ54" s="83"/>
      <c r="DR54" s="83"/>
      <c r="DS54" s="83"/>
      <c r="DT54" s="83"/>
      <c r="DU54" s="83"/>
      <c r="DV54" s="83"/>
      <c r="DW54" s="83"/>
      <c r="DX54" s="83"/>
      <c r="DY54" s="83"/>
      <c r="DZ54" s="83"/>
      <c r="EA54" s="83"/>
      <c r="EB54" s="83"/>
      <c r="EC54" s="83"/>
      <c r="ED54" s="83"/>
      <c r="EE54" s="83"/>
      <c r="EF54" s="83"/>
      <c r="EG54" s="83"/>
      <c r="EH54" s="83"/>
      <c r="EI54" s="83"/>
      <c r="EJ54" s="83"/>
      <c r="EK54" s="83"/>
      <c r="EL54" s="83"/>
      <c r="EM54" s="83"/>
      <c r="EN54" s="83"/>
      <c r="EO54" s="83"/>
      <c r="EP54" s="83"/>
      <c r="EQ54" s="83"/>
      <c r="ER54" s="83"/>
      <c r="ES54" s="83"/>
      <c r="ET54" s="83"/>
      <c r="EU54" s="83"/>
      <c r="EV54" s="83"/>
      <c r="EW54" s="83"/>
      <c r="EX54" s="83"/>
      <c r="EY54" s="83"/>
      <c r="EZ54" s="83"/>
      <c r="FA54" s="83"/>
      <c r="FB54" s="83"/>
      <c r="FC54" s="83"/>
      <c r="FD54" s="83"/>
      <c r="FE54" s="83"/>
      <c r="FF54" s="83"/>
      <c r="FG54" s="83"/>
      <c r="FH54" s="83"/>
      <c r="FI54" s="83"/>
      <c r="FJ54" s="83"/>
      <c r="FK54" s="83"/>
      <c r="FL54" s="83"/>
      <c r="FM54" s="83"/>
      <c r="FN54" s="83"/>
      <c r="FO54" s="83"/>
      <c r="FP54" s="83"/>
      <c r="FQ54" s="83"/>
      <c r="FR54" s="83"/>
      <c r="FS54" s="83"/>
      <c r="FT54" s="83"/>
      <c r="FU54" s="83"/>
      <c r="FV54" s="83"/>
      <c r="FW54" s="83"/>
      <c r="FX54" s="83"/>
      <c r="FY54" s="83"/>
      <c r="FZ54" s="83"/>
      <c r="GA54" s="83"/>
      <c r="GB54" s="83"/>
      <c r="GC54" s="83"/>
      <c r="GD54" s="83"/>
      <c r="GE54" s="83"/>
      <c r="GF54" s="83"/>
      <c r="GG54" s="83"/>
      <c r="GH54" s="83"/>
      <c r="GI54" s="83"/>
      <c r="GJ54" s="83"/>
      <c r="GK54" s="83"/>
      <c r="GL54" s="83"/>
      <c r="GM54" s="83"/>
      <c r="GN54" s="83"/>
      <c r="GO54" s="83"/>
      <c r="GP54" s="83"/>
      <c r="GQ54" s="83"/>
      <c r="GR54" s="83"/>
      <c r="GS54" s="83"/>
      <c r="GT54" s="83"/>
      <c r="GU54" s="83"/>
      <c r="GV54" s="83"/>
      <c r="GW54" s="83"/>
      <c r="GX54" s="83"/>
      <c r="GY54" s="83"/>
      <c r="GZ54" s="83"/>
      <c r="HA54" s="83"/>
      <c r="HB54" s="83"/>
      <c r="HC54" s="83"/>
      <c r="HD54" s="83"/>
      <c r="HE54" s="83"/>
      <c r="HF54" s="83"/>
      <c r="HG54" s="83"/>
      <c r="HH54" s="83"/>
      <c r="HI54" s="83"/>
      <c r="HJ54" s="83"/>
      <c r="HK54" s="83"/>
      <c r="HL54" s="83"/>
      <c r="HM54" s="83"/>
      <c r="HN54" s="83"/>
      <c r="HO54" s="83"/>
      <c r="HP54" s="83"/>
      <c r="HQ54" s="83"/>
      <c r="HR54" s="83"/>
      <c r="HS54" s="83"/>
      <c r="HT54" s="83"/>
      <c r="HU54" s="83"/>
      <c r="HV54" s="83"/>
      <c r="HW54" s="83"/>
      <c r="HX54" s="83"/>
      <c r="HY54" s="83"/>
      <c r="HZ54" s="83"/>
      <c r="IA54" s="83"/>
      <c r="IB54" s="83"/>
      <c r="IC54" s="83"/>
      <c r="ID54" s="83"/>
      <c r="IE54" s="83"/>
      <c r="IF54" s="83"/>
      <c r="IG54" s="83"/>
      <c r="IH54" s="83"/>
      <c r="II54" s="83"/>
      <c r="IJ54" s="83"/>
      <c r="IK54" s="83"/>
      <c r="IL54" s="83"/>
      <c r="IM54" s="83"/>
      <c r="IN54" s="83"/>
      <c r="IO54" s="83"/>
      <c r="IP54" s="83"/>
      <c r="IQ54" s="83"/>
      <c r="IR54" s="83"/>
      <c r="IS54" s="83"/>
      <c r="IT54" s="83"/>
      <c r="IU54" s="83"/>
      <c r="IV54" s="83"/>
    </row>
    <row r="55" spans="2:256" s="4" customFormat="1" ht="17.25" customHeight="1" x14ac:dyDescent="0.35">
      <c r="B55" s="106">
        <v>33</v>
      </c>
      <c r="C55" s="60"/>
      <c r="D55" s="87"/>
      <c r="E55" s="60"/>
      <c r="F55" s="146"/>
      <c r="G55" s="647"/>
      <c r="H55" s="89"/>
      <c r="I55" s="89"/>
      <c r="J55" s="647"/>
      <c r="K55" s="75"/>
      <c r="L55" s="35" t="str">
        <f t="shared" si="8"/>
        <v/>
      </c>
      <c r="M55" s="35" t="str">
        <f t="shared" si="9"/>
        <v/>
      </c>
      <c r="N55" s="475" t="str">
        <f t="shared" si="10"/>
        <v/>
      </c>
      <c r="O55" s="473" t="str">
        <f t="shared" si="0"/>
        <v/>
      </c>
      <c r="P55" s="37" t="str">
        <f t="shared" si="11"/>
        <v/>
      </c>
      <c r="Q55" s="68" t="str">
        <f t="shared" si="1"/>
        <v/>
      </c>
      <c r="R55" s="42" t="str">
        <f t="shared" si="2"/>
        <v/>
      </c>
      <c r="S55" s="37" t="str">
        <f t="shared" si="12"/>
        <v/>
      </c>
      <c r="T55" s="68" t="str">
        <f t="shared" si="3"/>
        <v/>
      </c>
      <c r="U55" s="42" t="str">
        <f t="shared" si="4"/>
        <v/>
      </c>
      <c r="V55" s="37" t="str">
        <f t="shared" si="13"/>
        <v/>
      </c>
      <c r="W55" s="105" t="str">
        <f t="shared" si="5"/>
        <v/>
      </c>
      <c r="X55" s="41" t="str">
        <f t="shared" si="14"/>
        <v/>
      </c>
      <c r="Y55" s="41" t="str">
        <f t="shared" si="15"/>
        <v/>
      </c>
      <c r="Z55" s="41" t="str">
        <f t="shared" si="16"/>
        <v/>
      </c>
      <c r="AA55" s="72" t="str">
        <f t="shared" si="17"/>
        <v/>
      </c>
      <c r="AB55" s="4" t="str">
        <f t="shared" si="6"/>
        <v>Empty</v>
      </c>
      <c r="AC55" s="4" t="str">
        <f t="shared" si="7"/>
        <v>empty</v>
      </c>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83"/>
      <c r="DQ55" s="83"/>
      <c r="DR55" s="83"/>
      <c r="DS55" s="83"/>
      <c r="DT55" s="83"/>
      <c r="DU55" s="83"/>
      <c r="DV55" s="83"/>
      <c r="DW55" s="83"/>
      <c r="DX55" s="83"/>
      <c r="DY55" s="83"/>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83"/>
      <c r="IH55" s="83"/>
      <c r="II55" s="83"/>
      <c r="IJ55" s="83"/>
      <c r="IK55" s="83"/>
      <c r="IL55" s="83"/>
      <c r="IM55" s="83"/>
      <c r="IN55" s="83"/>
      <c r="IO55" s="83"/>
      <c r="IP55" s="83"/>
      <c r="IQ55" s="83"/>
      <c r="IR55" s="83"/>
      <c r="IS55" s="83"/>
      <c r="IT55" s="83"/>
      <c r="IU55" s="83"/>
      <c r="IV55" s="83"/>
    </row>
    <row r="56" spans="2:256" s="4" customFormat="1" ht="17.25" customHeight="1" x14ac:dyDescent="0.35">
      <c r="B56" s="106">
        <v>34</v>
      </c>
      <c r="C56" s="60"/>
      <c r="D56" s="87"/>
      <c r="E56" s="60"/>
      <c r="F56" s="146"/>
      <c r="G56" s="647"/>
      <c r="H56" s="89"/>
      <c r="I56" s="89"/>
      <c r="J56" s="647"/>
      <c r="K56" s="75"/>
      <c r="L56" s="35" t="str">
        <f t="shared" si="8"/>
        <v/>
      </c>
      <c r="M56" s="35" t="str">
        <f t="shared" si="9"/>
        <v/>
      </c>
      <c r="N56" s="475" t="str">
        <f t="shared" si="10"/>
        <v/>
      </c>
      <c r="O56" s="473" t="str">
        <f t="shared" si="0"/>
        <v/>
      </c>
      <c r="P56" s="37" t="str">
        <f t="shared" si="11"/>
        <v/>
      </c>
      <c r="Q56" s="68" t="str">
        <f t="shared" si="1"/>
        <v/>
      </c>
      <c r="R56" s="42" t="str">
        <f t="shared" si="2"/>
        <v/>
      </c>
      <c r="S56" s="37" t="str">
        <f t="shared" si="12"/>
        <v/>
      </c>
      <c r="T56" s="68" t="str">
        <f t="shared" si="3"/>
        <v/>
      </c>
      <c r="U56" s="42" t="str">
        <f t="shared" si="4"/>
        <v/>
      </c>
      <c r="V56" s="37" t="str">
        <f t="shared" si="13"/>
        <v/>
      </c>
      <c r="W56" s="105" t="str">
        <f t="shared" si="5"/>
        <v/>
      </c>
      <c r="X56" s="41" t="str">
        <f t="shared" si="14"/>
        <v/>
      </c>
      <c r="Y56" s="41" t="str">
        <f t="shared" si="15"/>
        <v/>
      </c>
      <c r="Z56" s="41" t="str">
        <f t="shared" si="16"/>
        <v/>
      </c>
      <c r="AA56" s="72" t="str">
        <f t="shared" si="17"/>
        <v/>
      </c>
      <c r="AB56" s="4" t="str">
        <f t="shared" si="6"/>
        <v>Empty</v>
      </c>
      <c r="AC56" s="4" t="str">
        <f t="shared" si="7"/>
        <v>empty</v>
      </c>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row>
    <row r="57" spans="2:256" s="4" customFormat="1" ht="17.25" customHeight="1" x14ac:dyDescent="0.35">
      <c r="B57" s="106">
        <v>35</v>
      </c>
      <c r="C57" s="60"/>
      <c r="D57" s="87"/>
      <c r="E57" s="60"/>
      <c r="F57" s="146"/>
      <c r="G57" s="647"/>
      <c r="H57" s="89"/>
      <c r="I57" s="89"/>
      <c r="J57" s="647"/>
      <c r="K57" s="75"/>
      <c r="L57" s="35" t="str">
        <f t="shared" si="8"/>
        <v/>
      </c>
      <c r="M57" s="35" t="str">
        <f t="shared" si="9"/>
        <v/>
      </c>
      <c r="N57" s="475" t="str">
        <f t="shared" si="10"/>
        <v/>
      </c>
      <c r="O57" s="473" t="str">
        <f t="shared" si="0"/>
        <v/>
      </c>
      <c r="P57" s="37" t="str">
        <f t="shared" si="11"/>
        <v/>
      </c>
      <c r="Q57" s="68" t="str">
        <f t="shared" si="1"/>
        <v/>
      </c>
      <c r="R57" s="42" t="str">
        <f t="shared" si="2"/>
        <v/>
      </c>
      <c r="S57" s="37" t="str">
        <f t="shared" si="12"/>
        <v/>
      </c>
      <c r="T57" s="68" t="str">
        <f t="shared" si="3"/>
        <v/>
      </c>
      <c r="U57" s="42" t="str">
        <f t="shared" si="4"/>
        <v/>
      </c>
      <c r="V57" s="37" t="str">
        <f t="shared" si="13"/>
        <v/>
      </c>
      <c r="W57" s="105" t="str">
        <f t="shared" si="5"/>
        <v/>
      </c>
      <c r="X57" s="41" t="str">
        <f t="shared" si="14"/>
        <v/>
      </c>
      <c r="Y57" s="41" t="str">
        <f t="shared" si="15"/>
        <v/>
      </c>
      <c r="Z57" s="41" t="str">
        <f t="shared" si="16"/>
        <v/>
      </c>
      <c r="AA57" s="72" t="str">
        <f t="shared" si="17"/>
        <v/>
      </c>
      <c r="AB57" s="4" t="str">
        <f t="shared" si="6"/>
        <v>Empty</v>
      </c>
      <c r="AC57" s="4" t="str">
        <f t="shared" si="7"/>
        <v>empty</v>
      </c>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3"/>
      <c r="DH57" s="83"/>
      <c r="DI57" s="83"/>
      <c r="DJ57" s="83"/>
      <c r="DK57" s="83"/>
      <c r="DL57" s="83"/>
      <c r="DM57" s="83"/>
      <c r="DN57" s="83"/>
      <c r="DO57" s="83"/>
      <c r="DP57" s="83"/>
      <c r="DQ57" s="83"/>
      <c r="DR57" s="83"/>
      <c r="DS57" s="83"/>
      <c r="DT57" s="83"/>
      <c r="DU57" s="83"/>
      <c r="DV57" s="83"/>
      <c r="DW57" s="83"/>
      <c r="DX57" s="83"/>
      <c r="DY57" s="83"/>
      <c r="DZ57" s="83"/>
      <c r="EA57" s="83"/>
      <c r="EB57" s="83"/>
      <c r="EC57" s="83"/>
      <c r="ED57" s="83"/>
      <c r="EE57" s="83"/>
      <c r="EF57" s="83"/>
      <c r="EG57" s="83"/>
      <c r="EH57" s="83"/>
      <c r="EI57" s="83"/>
      <c r="EJ57" s="83"/>
      <c r="EK57" s="83"/>
      <c r="EL57" s="83"/>
      <c r="EM57" s="83"/>
      <c r="EN57" s="83"/>
      <c r="EO57" s="83"/>
      <c r="EP57" s="83"/>
      <c r="EQ57" s="83"/>
      <c r="ER57" s="83"/>
      <c r="ES57" s="83"/>
      <c r="ET57" s="83"/>
      <c r="EU57" s="83"/>
      <c r="EV57" s="83"/>
      <c r="EW57" s="83"/>
      <c r="EX57" s="83"/>
      <c r="EY57" s="83"/>
      <c r="EZ57" s="83"/>
      <c r="FA57" s="83"/>
      <c r="FB57" s="83"/>
      <c r="FC57" s="83"/>
      <c r="FD57" s="83"/>
      <c r="FE57" s="83"/>
      <c r="FF57" s="83"/>
      <c r="FG57" s="83"/>
      <c r="FH57" s="83"/>
      <c r="FI57" s="83"/>
      <c r="FJ57" s="83"/>
      <c r="FK57" s="83"/>
      <c r="FL57" s="83"/>
      <c r="FM57" s="83"/>
      <c r="FN57" s="83"/>
      <c r="FO57" s="83"/>
      <c r="FP57" s="83"/>
      <c r="FQ57" s="83"/>
      <c r="FR57" s="83"/>
      <c r="FS57" s="83"/>
      <c r="FT57" s="83"/>
      <c r="FU57" s="83"/>
      <c r="FV57" s="83"/>
      <c r="FW57" s="83"/>
      <c r="FX57" s="83"/>
      <c r="FY57" s="83"/>
      <c r="FZ57" s="83"/>
      <c r="GA57" s="83"/>
      <c r="GB57" s="83"/>
      <c r="GC57" s="83"/>
      <c r="GD57" s="83"/>
      <c r="GE57" s="83"/>
      <c r="GF57" s="83"/>
      <c r="GG57" s="83"/>
      <c r="GH57" s="83"/>
      <c r="GI57" s="83"/>
      <c r="GJ57" s="83"/>
      <c r="GK57" s="83"/>
      <c r="GL57" s="83"/>
      <c r="GM57" s="83"/>
      <c r="GN57" s="83"/>
      <c r="GO57" s="83"/>
      <c r="GP57" s="83"/>
      <c r="GQ57" s="83"/>
      <c r="GR57" s="83"/>
      <c r="GS57" s="83"/>
      <c r="GT57" s="83"/>
      <c r="GU57" s="83"/>
      <c r="GV57" s="83"/>
      <c r="GW57" s="83"/>
      <c r="GX57" s="83"/>
      <c r="GY57" s="83"/>
      <c r="GZ57" s="83"/>
      <c r="HA57" s="83"/>
      <c r="HB57" s="83"/>
      <c r="HC57" s="83"/>
      <c r="HD57" s="83"/>
      <c r="HE57" s="83"/>
      <c r="HF57" s="83"/>
      <c r="HG57" s="83"/>
      <c r="HH57" s="83"/>
      <c r="HI57" s="83"/>
      <c r="HJ57" s="83"/>
      <c r="HK57" s="83"/>
      <c r="HL57" s="83"/>
      <c r="HM57" s="83"/>
      <c r="HN57" s="83"/>
      <c r="HO57" s="83"/>
      <c r="HP57" s="83"/>
      <c r="HQ57" s="83"/>
      <c r="HR57" s="83"/>
      <c r="HS57" s="83"/>
      <c r="HT57" s="83"/>
      <c r="HU57" s="83"/>
      <c r="HV57" s="83"/>
      <c r="HW57" s="83"/>
      <c r="HX57" s="83"/>
      <c r="HY57" s="83"/>
      <c r="HZ57" s="83"/>
      <c r="IA57" s="83"/>
      <c r="IB57" s="83"/>
      <c r="IC57" s="83"/>
      <c r="ID57" s="83"/>
      <c r="IE57" s="83"/>
      <c r="IF57" s="83"/>
      <c r="IG57" s="83"/>
      <c r="IH57" s="83"/>
      <c r="II57" s="83"/>
      <c r="IJ57" s="83"/>
      <c r="IK57" s="83"/>
      <c r="IL57" s="83"/>
      <c r="IM57" s="83"/>
      <c r="IN57" s="83"/>
      <c r="IO57" s="83"/>
      <c r="IP57" s="83"/>
      <c r="IQ57" s="83"/>
      <c r="IR57" s="83"/>
      <c r="IS57" s="83"/>
      <c r="IT57" s="83"/>
      <c r="IU57" s="83"/>
      <c r="IV57" s="83"/>
    </row>
    <row r="58" spans="2:256" s="4" customFormat="1" ht="17.25" customHeight="1" x14ac:dyDescent="0.35">
      <c r="B58" s="106">
        <v>36</v>
      </c>
      <c r="C58" s="60"/>
      <c r="D58" s="87"/>
      <c r="E58" s="60"/>
      <c r="F58" s="146"/>
      <c r="G58" s="647"/>
      <c r="H58" s="89"/>
      <c r="I58" s="89"/>
      <c r="J58" s="647"/>
      <c r="K58" s="75"/>
      <c r="L58" s="35" t="str">
        <f t="shared" si="8"/>
        <v/>
      </c>
      <c r="M58" s="35" t="str">
        <f t="shared" si="9"/>
        <v/>
      </c>
      <c r="N58" s="475" t="str">
        <f t="shared" si="10"/>
        <v/>
      </c>
      <c r="O58" s="473" t="str">
        <f t="shared" si="0"/>
        <v/>
      </c>
      <c r="P58" s="37" t="str">
        <f t="shared" si="11"/>
        <v/>
      </c>
      <c r="Q58" s="68" t="str">
        <f t="shared" si="1"/>
        <v/>
      </c>
      <c r="R58" s="42" t="str">
        <f t="shared" si="2"/>
        <v/>
      </c>
      <c r="S58" s="37" t="str">
        <f t="shared" si="12"/>
        <v/>
      </c>
      <c r="T58" s="68" t="str">
        <f t="shared" si="3"/>
        <v/>
      </c>
      <c r="U58" s="42" t="str">
        <f t="shared" si="4"/>
        <v/>
      </c>
      <c r="V58" s="37" t="str">
        <f t="shared" si="13"/>
        <v/>
      </c>
      <c r="W58" s="105" t="str">
        <f t="shared" si="5"/>
        <v/>
      </c>
      <c r="X58" s="41" t="str">
        <f t="shared" si="14"/>
        <v/>
      </c>
      <c r="Y58" s="41" t="str">
        <f t="shared" si="15"/>
        <v/>
      </c>
      <c r="Z58" s="41" t="str">
        <f t="shared" si="16"/>
        <v/>
      </c>
      <c r="AA58" s="72" t="str">
        <f t="shared" si="17"/>
        <v/>
      </c>
      <c r="AB58" s="4" t="str">
        <f t="shared" si="6"/>
        <v>Empty</v>
      </c>
      <c r="AC58" s="4" t="str">
        <f t="shared" si="7"/>
        <v>empty</v>
      </c>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c r="DN58" s="83"/>
      <c r="DO58" s="83"/>
      <c r="DP58" s="83"/>
      <c r="DQ58" s="83"/>
      <c r="DR58" s="83"/>
      <c r="DS58" s="83"/>
      <c r="DT58" s="83"/>
      <c r="DU58" s="83"/>
      <c r="DV58" s="83"/>
      <c r="DW58" s="83"/>
      <c r="DX58" s="83"/>
      <c r="DY58" s="83"/>
      <c r="DZ58" s="83"/>
      <c r="EA58" s="83"/>
      <c r="EB58" s="83"/>
      <c r="EC58" s="83"/>
      <c r="ED58" s="83"/>
      <c r="EE58" s="83"/>
      <c r="EF58" s="83"/>
      <c r="EG58" s="83"/>
      <c r="EH58" s="83"/>
      <c r="EI58" s="83"/>
      <c r="EJ58" s="83"/>
      <c r="EK58" s="83"/>
      <c r="EL58" s="83"/>
      <c r="EM58" s="83"/>
      <c r="EN58" s="83"/>
      <c r="EO58" s="83"/>
      <c r="EP58" s="83"/>
      <c r="EQ58" s="83"/>
      <c r="ER58" s="83"/>
      <c r="ES58" s="83"/>
      <c r="ET58" s="83"/>
      <c r="EU58" s="83"/>
      <c r="EV58" s="83"/>
      <c r="EW58" s="83"/>
      <c r="EX58" s="83"/>
      <c r="EY58" s="83"/>
      <c r="EZ58" s="83"/>
      <c r="FA58" s="83"/>
      <c r="FB58" s="83"/>
      <c r="FC58" s="83"/>
      <c r="FD58" s="83"/>
      <c r="FE58" s="83"/>
      <c r="FF58" s="83"/>
      <c r="FG58" s="83"/>
      <c r="FH58" s="83"/>
      <c r="FI58" s="83"/>
      <c r="FJ58" s="83"/>
      <c r="FK58" s="83"/>
      <c r="FL58" s="83"/>
      <c r="FM58" s="83"/>
      <c r="FN58" s="83"/>
      <c r="FO58" s="83"/>
      <c r="FP58" s="83"/>
      <c r="FQ58" s="83"/>
      <c r="FR58" s="83"/>
      <c r="FS58" s="83"/>
      <c r="FT58" s="83"/>
      <c r="FU58" s="83"/>
      <c r="FV58" s="83"/>
      <c r="FW58" s="83"/>
      <c r="FX58" s="83"/>
      <c r="FY58" s="83"/>
      <c r="FZ58" s="83"/>
      <c r="GA58" s="83"/>
      <c r="GB58" s="83"/>
      <c r="GC58" s="83"/>
      <c r="GD58" s="83"/>
      <c r="GE58" s="83"/>
      <c r="GF58" s="83"/>
      <c r="GG58" s="83"/>
      <c r="GH58" s="83"/>
      <c r="GI58" s="83"/>
      <c r="GJ58" s="83"/>
      <c r="GK58" s="83"/>
      <c r="GL58" s="83"/>
      <c r="GM58" s="83"/>
      <c r="GN58" s="83"/>
      <c r="GO58" s="83"/>
      <c r="GP58" s="83"/>
      <c r="GQ58" s="83"/>
      <c r="GR58" s="83"/>
      <c r="GS58" s="83"/>
      <c r="GT58" s="83"/>
      <c r="GU58" s="83"/>
      <c r="GV58" s="83"/>
      <c r="GW58" s="83"/>
      <c r="GX58" s="83"/>
      <c r="GY58" s="83"/>
      <c r="GZ58" s="83"/>
      <c r="HA58" s="83"/>
      <c r="HB58" s="83"/>
      <c r="HC58" s="83"/>
      <c r="HD58" s="83"/>
      <c r="HE58" s="83"/>
      <c r="HF58" s="83"/>
      <c r="HG58" s="83"/>
      <c r="HH58" s="83"/>
      <c r="HI58" s="83"/>
      <c r="HJ58" s="83"/>
      <c r="HK58" s="83"/>
      <c r="HL58" s="83"/>
      <c r="HM58" s="83"/>
      <c r="HN58" s="83"/>
      <c r="HO58" s="83"/>
      <c r="HP58" s="83"/>
      <c r="HQ58" s="83"/>
      <c r="HR58" s="83"/>
      <c r="HS58" s="83"/>
      <c r="HT58" s="83"/>
      <c r="HU58" s="83"/>
      <c r="HV58" s="83"/>
      <c r="HW58" s="83"/>
      <c r="HX58" s="83"/>
      <c r="HY58" s="83"/>
      <c r="HZ58" s="83"/>
      <c r="IA58" s="83"/>
      <c r="IB58" s="83"/>
      <c r="IC58" s="83"/>
      <c r="ID58" s="83"/>
      <c r="IE58" s="83"/>
      <c r="IF58" s="83"/>
      <c r="IG58" s="83"/>
      <c r="IH58" s="83"/>
      <c r="II58" s="83"/>
      <c r="IJ58" s="83"/>
      <c r="IK58" s="83"/>
      <c r="IL58" s="83"/>
      <c r="IM58" s="83"/>
      <c r="IN58" s="83"/>
      <c r="IO58" s="83"/>
      <c r="IP58" s="83"/>
      <c r="IQ58" s="83"/>
      <c r="IR58" s="83"/>
      <c r="IS58" s="83"/>
      <c r="IT58" s="83"/>
      <c r="IU58" s="83"/>
      <c r="IV58" s="83"/>
    </row>
    <row r="59" spans="2:256" s="4" customFormat="1" ht="17.25" customHeight="1" x14ac:dyDescent="0.35">
      <c r="B59" s="106">
        <v>37</v>
      </c>
      <c r="C59" s="60"/>
      <c r="D59" s="87"/>
      <c r="E59" s="60"/>
      <c r="F59" s="146"/>
      <c r="G59" s="647"/>
      <c r="H59" s="89"/>
      <c r="I59" s="89"/>
      <c r="J59" s="647"/>
      <c r="K59" s="75"/>
      <c r="L59" s="35" t="str">
        <f t="shared" si="8"/>
        <v/>
      </c>
      <c r="M59" s="35" t="str">
        <f t="shared" si="9"/>
        <v/>
      </c>
      <c r="N59" s="475" t="str">
        <f t="shared" si="10"/>
        <v/>
      </c>
      <c r="O59" s="473" t="str">
        <f t="shared" si="0"/>
        <v/>
      </c>
      <c r="P59" s="37" t="str">
        <f t="shared" si="11"/>
        <v/>
      </c>
      <c r="Q59" s="68" t="str">
        <f t="shared" si="1"/>
        <v/>
      </c>
      <c r="R59" s="42" t="str">
        <f t="shared" si="2"/>
        <v/>
      </c>
      <c r="S59" s="37" t="str">
        <f t="shared" si="12"/>
        <v/>
      </c>
      <c r="T59" s="68" t="str">
        <f t="shared" si="3"/>
        <v/>
      </c>
      <c r="U59" s="42" t="str">
        <f t="shared" si="4"/>
        <v/>
      </c>
      <c r="V59" s="37" t="str">
        <f t="shared" si="13"/>
        <v/>
      </c>
      <c r="W59" s="105" t="str">
        <f t="shared" si="5"/>
        <v/>
      </c>
      <c r="X59" s="41" t="str">
        <f t="shared" si="14"/>
        <v/>
      </c>
      <c r="Y59" s="41" t="str">
        <f t="shared" si="15"/>
        <v/>
      </c>
      <c r="Z59" s="41" t="str">
        <f t="shared" si="16"/>
        <v/>
      </c>
      <c r="AA59" s="72" t="str">
        <f t="shared" si="17"/>
        <v/>
      </c>
      <c r="AB59" s="4" t="str">
        <f t="shared" si="6"/>
        <v>Empty</v>
      </c>
      <c r="AC59" s="4" t="str">
        <f t="shared" si="7"/>
        <v>empty</v>
      </c>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3"/>
      <c r="DH59" s="83"/>
      <c r="DI59" s="83"/>
      <c r="DJ59" s="83"/>
      <c r="DK59" s="83"/>
      <c r="DL59" s="83"/>
      <c r="DM59" s="83"/>
      <c r="DN59" s="83"/>
      <c r="DO59" s="83"/>
      <c r="DP59" s="83"/>
      <c r="DQ59" s="83"/>
      <c r="DR59" s="83"/>
      <c r="DS59" s="83"/>
      <c r="DT59" s="83"/>
      <c r="DU59" s="83"/>
      <c r="DV59" s="83"/>
      <c r="DW59" s="83"/>
      <c r="DX59" s="83"/>
      <c r="DY59" s="83"/>
      <c r="DZ59" s="83"/>
      <c r="EA59" s="83"/>
      <c r="EB59" s="83"/>
      <c r="EC59" s="83"/>
      <c r="ED59" s="83"/>
      <c r="EE59" s="83"/>
      <c r="EF59" s="83"/>
      <c r="EG59" s="83"/>
      <c r="EH59" s="83"/>
      <c r="EI59" s="83"/>
      <c r="EJ59" s="83"/>
      <c r="EK59" s="83"/>
      <c r="EL59" s="83"/>
      <c r="EM59" s="83"/>
      <c r="EN59" s="83"/>
      <c r="EO59" s="83"/>
      <c r="EP59" s="83"/>
      <c r="EQ59" s="83"/>
      <c r="ER59" s="83"/>
      <c r="ES59" s="83"/>
      <c r="ET59" s="83"/>
      <c r="EU59" s="83"/>
      <c r="EV59" s="83"/>
      <c r="EW59" s="83"/>
      <c r="EX59" s="83"/>
      <c r="EY59" s="83"/>
      <c r="EZ59" s="83"/>
      <c r="FA59" s="83"/>
      <c r="FB59" s="83"/>
      <c r="FC59" s="83"/>
      <c r="FD59" s="83"/>
      <c r="FE59" s="83"/>
      <c r="FF59" s="83"/>
      <c r="FG59" s="83"/>
      <c r="FH59" s="83"/>
      <c r="FI59" s="83"/>
      <c r="FJ59" s="83"/>
      <c r="FK59" s="83"/>
      <c r="FL59" s="83"/>
      <c r="FM59" s="83"/>
      <c r="FN59" s="83"/>
      <c r="FO59" s="83"/>
      <c r="FP59" s="83"/>
      <c r="FQ59" s="83"/>
      <c r="FR59" s="83"/>
      <c r="FS59" s="83"/>
      <c r="FT59" s="83"/>
      <c r="FU59" s="83"/>
      <c r="FV59" s="83"/>
      <c r="FW59" s="83"/>
      <c r="FX59" s="83"/>
      <c r="FY59" s="83"/>
      <c r="FZ59" s="83"/>
      <c r="GA59" s="83"/>
      <c r="GB59" s="83"/>
      <c r="GC59" s="83"/>
      <c r="GD59" s="83"/>
      <c r="GE59" s="83"/>
      <c r="GF59" s="83"/>
      <c r="GG59" s="83"/>
      <c r="GH59" s="83"/>
      <c r="GI59" s="83"/>
      <c r="GJ59" s="83"/>
      <c r="GK59" s="83"/>
      <c r="GL59" s="83"/>
      <c r="GM59" s="83"/>
      <c r="GN59" s="83"/>
      <c r="GO59" s="83"/>
      <c r="GP59" s="83"/>
      <c r="GQ59" s="83"/>
      <c r="GR59" s="83"/>
      <c r="GS59" s="83"/>
      <c r="GT59" s="83"/>
      <c r="GU59" s="83"/>
      <c r="GV59" s="83"/>
      <c r="GW59" s="83"/>
      <c r="GX59" s="83"/>
      <c r="GY59" s="83"/>
      <c r="GZ59" s="83"/>
      <c r="HA59" s="83"/>
      <c r="HB59" s="83"/>
      <c r="HC59" s="83"/>
      <c r="HD59" s="83"/>
      <c r="HE59" s="83"/>
      <c r="HF59" s="83"/>
      <c r="HG59" s="83"/>
      <c r="HH59" s="83"/>
      <c r="HI59" s="83"/>
      <c r="HJ59" s="83"/>
      <c r="HK59" s="83"/>
      <c r="HL59" s="83"/>
      <c r="HM59" s="83"/>
      <c r="HN59" s="83"/>
      <c r="HO59" s="83"/>
      <c r="HP59" s="83"/>
      <c r="HQ59" s="83"/>
      <c r="HR59" s="83"/>
      <c r="HS59" s="83"/>
      <c r="HT59" s="83"/>
      <c r="HU59" s="83"/>
      <c r="HV59" s="83"/>
      <c r="HW59" s="83"/>
      <c r="HX59" s="83"/>
      <c r="HY59" s="83"/>
      <c r="HZ59" s="83"/>
      <c r="IA59" s="83"/>
      <c r="IB59" s="83"/>
      <c r="IC59" s="83"/>
      <c r="ID59" s="83"/>
      <c r="IE59" s="83"/>
      <c r="IF59" s="83"/>
      <c r="IG59" s="83"/>
      <c r="IH59" s="83"/>
      <c r="II59" s="83"/>
      <c r="IJ59" s="83"/>
      <c r="IK59" s="83"/>
      <c r="IL59" s="83"/>
      <c r="IM59" s="83"/>
      <c r="IN59" s="83"/>
      <c r="IO59" s="83"/>
      <c r="IP59" s="83"/>
      <c r="IQ59" s="83"/>
      <c r="IR59" s="83"/>
      <c r="IS59" s="83"/>
      <c r="IT59" s="83"/>
      <c r="IU59" s="83"/>
      <c r="IV59" s="83"/>
    </row>
    <row r="60" spans="2:256" s="4" customFormat="1" ht="17.25" customHeight="1" x14ac:dyDescent="0.35">
      <c r="B60" s="106">
        <v>38</v>
      </c>
      <c r="C60" s="60"/>
      <c r="D60" s="87"/>
      <c r="E60" s="60"/>
      <c r="F60" s="146"/>
      <c r="G60" s="647"/>
      <c r="H60" s="89"/>
      <c r="I60" s="89"/>
      <c r="J60" s="647"/>
      <c r="K60" s="75"/>
      <c r="L60" s="35" t="str">
        <f t="shared" si="8"/>
        <v/>
      </c>
      <c r="M60" s="35" t="str">
        <f t="shared" si="9"/>
        <v/>
      </c>
      <c r="N60" s="475" t="str">
        <f t="shared" si="10"/>
        <v/>
      </c>
      <c r="O60" s="473" t="str">
        <f t="shared" si="0"/>
        <v/>
      </c>
      <c r="P60" s="37" t="str">
        <f t="shared" si="11"/>
        <v/>
      </c>
      <c r="Q60" s="68" t="str">
        <f t="shared" si="1"/>
        <v/>
      </c>
      <c r="R60" s="42" t="str">
        <f t="shared" si="2"/>
        <v/>
      </c>
      <c r="S60" s="37" t="str">
        <f t="shared" si="12"/>
        <v/>
      </c>
      <c r="T60" s="68" t="str">
        <f t="shared" si="3"/>
        <v/>
      </c>
      <c r="U60" s="42" t="str">
        <f t="shared" si="4"/>
        <v/>
      </c>
      <c r="V60" s="37" t="str">
        <f t="shared" si="13"/>
        <v/>
      </c>
      <c r="W60" s="105" t="str">
        <f t="shared" si="5"/>
        <v/>
      </c>
      <c r="X60" s="41" t="str">
        <f t="shared" si="14"/>
        <v/>
      </c>
      <c r="Y60" s="41" t="str">
        <f t="shared" si="15"/>
        <v/>
      </c>
      <c r="Z60" s="41" t="str">
        <f t="shared" si="16"/>
        <v/>
      </c>
      <c r="AA60" s="72" t="str">
        <f t="shared" si="17"/>
        <v/>
      </c>
      <c r="AB60" s="4" t="str">
        <f t="shared" si="6"/>
        <v>Empty</v>
      </c>
      <c r="AC60" s="4" t="str">
        <f t="shared" si="7"/>
        <v>empty</v>
      </c>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3"/>
      <c r="DH60" s="83"/>
      <c r="DI60" s="83"/>
      <c r="DJ60" s="83"/>
      <c r="DK60" s="83"/>
      <c r="DL60" s="83"/>
      <c r="DM60" s="83"/>
      <c r="DN60" s="83"/>
      <c r="DO60" s="83"/>
      <c r="DP60" s="83"/>
      <c r="DQ60" s="83"/>
      <c r="DR60" s="83"/>
      <c r="DS60" s="83"/>
      <c r="DT60" s="83"/>
      <c r="DU60" s="83"/>
      <c r="DV60" s="83"/>
      <c r="DW60" s="83"/>
      <c r="DX60" s="83"/>
      <c r="DY60" s="83"/>
      <c r="DZ60" s="83"/>
      <c r="EA60" s="83"/>
      <c r="EB60" s="83"/>
      <c r="EC60" s="83"/>
      <c r="ED60" s="83"/>
      <c r="EE60" s="83"/>
      <c r="EF60" s="83"/>
      <c r="EG60" s="83"/>
      <c r="EH60" s="83"/>
      <c r="EI60" s="83"/>
      <c r="EJ60" s="83"/>
      <c r="EK60" s="83"/>
      <c r="EL60" s="83"/>
      <c r="EM60" s="83"/>
      <c r="EN60" s="83"/>
      <c r="EO60" s="83"/>
      <c r="EP60" s="83"/>
      <c r="EQ60" s="83"/>
      <c r="ER60" s="83"/>
      <c r="ES60" s="83"/>
      <c r="ET60" s="83"/>
      <c r="EU60" s="83"/>
      <c r="EV60" s="83"/>
      <c r="EW60" s="83"/>
      <c r="EX60" s="83"/>
      <c r="EY60" s="83"/>
      <c r="EZ60" s="83"/>
      <c r="FA60" s="83"/>
      <c r="FB60" s="83"/>
      <c r="FC60" s="83"/>
      <c r="FD60" s="83"/>
      <c r="FE60" s="83"/>
      <c r="FF60" s="83"/>
      <c r="FG60" s="83"/>
      <c r="FH60" s="83"/>
      <c r="FI60" s="83"/>
      <c r="FJ60" s="83"/>
      <c r="FK60" s="83"/>
      <c r="FL60" s="83"/>
      <c r="FM60" s="83"/>
      <c r="FN60" s="83"/>
      <c r="FO60" s="83"/>
      <c r="FP60" s="83"/>
      <c r="FQ60" s="83"/>
      <c r="FR60" s="83"/>
      <c r="FS60" s="83"/>
      <c r="FT60" s="83"/>
      <c r="FU60" s="83"/>
      <c r="FV60" s="83"/>
      <c r="FW60" s="83"/>
      <c r="FX60" s="83"/>
      <c r="FY60" s="83"/>
      <c r="FZ60" s="83"/>
      <c r="GA60" s="83"/>
      <c r="GB60" s="83"/>
      <c r="GC60" s="83"/>
      <c r="GD60" s="83"/>
      <c r="GE60" s="83"/>
      <c r="GF60" s="83"/>
      <c r="GG60" s="83"/>
      <c r="GH60" s="83"/>
      <c r="GI60" s="83"/>
      <c r="GJ60" s="83"/>
      <c r="GK60" s="83"/>
      <c r="GL60" s="83"/>
      <c r="GM60" s="83"/>
      <c r="GN60" s="83"/>
      <c r="GO60" s="83"/>
      <c r="GP60" s="83"/>
      <c r="GQ60" s="83"/>
      <c r="GR60" s="83"/>
      <c r="GS60" s="83"/>
      <c r="GT60" s="83"/>
      <c r="GU60" s="83"/>
      <c r="GV60" s="83"/>
      <c r="GW60" s="83"/>
      <c r="GX60" s="83"/>
      <c r="GY60" s="83"/>
      <c r="GZ60" s="83"/>
      <c r="HA60" s="83"/>
      <c r="HB60" s="83"/>
      <c r="HC60" s="83"/>
      <c r="HD60" s="83"/>
      <c r="HE60" s="83"/>
      <c r="HF60" s="83"/>
      <c r="HG60" s="83"/>
      <c r="HH60" s="83"/>
      <c r="HI60" s="83"/>
      <c r="HJ60" s="83"/>
      <c r="HK60" s="83"/>
      <c r="HL60" s="83"/>
      <c r="HM60" s="83"/>
      <c r="HN60" s="83"/>
      <c r="HO60" s="83"/>
      <c r="HP60" s="83"/>
      <c r="HQ60" s="83"/>
      <c r="HR60" s="83"/>
      <c r="HS60" s="83"/>
      <c r="HT60" s="83"/>
      <c r="HU60" s="83"/>
      <c r="HV60" s="83"/>
      <c r="HW60" s="83"/>
      <c r="HX60" s="83"/>
      <c r="HY60" s="83"/>
      <c r="HZ60" s="83"/>
      <c r="IA60" s="83"/>
      <c r="IB60" s="83"/>
      <c r="IC60" s="83"/>
      <c r="ID60" s="83"/>
      <c r="IE60" s="83"/>
      <c r="IF60" s="83"/>
      <c r="IG60" s="83"/>
      <c r="IH60" s="83"/>
      <c r="II60" s="83"/>
      <c r="IJ60" s="83"/>
      <c r="IK60" s="83"/>
      <c r="IL60" s="83"/>
      <c r="IM60" s="83"/>
      <c r="IN60" s="83"/>
      <c r="IO60" s="83"/>
      <c r="IP60" s="83"/>
      <c r="IQ60" s="83"/>
      <c r="IR60" s="83"/>
      <c r="IS60" s="83"/>
      <c r="IT60" s="83"/>
      <c r="IU60" s="83"/>
      <c r="IV60" s="83"/>
    </row>
    <row r="61" spans="2:256" s="4" customFormat="1" ht="17.25" customHeight="1" x14ac:dyDescent="0.35">
      <c r="B61" s="106">
        <v>39</v>
      </c>
      <c r="C61" s="60"/>
      <c r="D61" s="87"/>
      <c r="E61" s="60"/>
      <c r="F61" s="146"/>
      <c r="G61" s="647"/>
      <c r="H61" s="89"/>
      <c r="I61" s="89"/>
      <c r="J61" s="647"/>
      <c r="K61" s="75"/>
      <c r="L61" s="35" t="str">
        <f t="shared" si="8"/>
        <v/>
      </c>
      <c r="M61" s="35" t="str">
        <f t="shared" si="9"/>
        <v/>
      </c>
      <c r="N61" s="475" t="str">
        <f t="shared" si="10"/>
        <v/>
      </c>
      <c r="O61" s="473" t="str">
        <f t="shared" si="0"/>
        <v/>
      </c>
      <c r="P61" s="37" t="str">
        <f t="shared" si="11"/>
        <v/>
      </c>
      <c r="Q61" s="68" t="str">
        <f t="shared" si="1"/>
        <v/>
      </c>
      <c r="R61" s="42" t="str">
        <f t="shared" si="2"/>
        <v/>
      </c>
      <c r="S61" s="37" t="str">
        <f t="shared" si="12"/>
        <v/>
      </c>
      <c r="T61" s="68" t="str">
        <f t="shared" si="3"/>
        <v/>
      </c>
      <c r="U61" s="42" t="str">
        <f t="shared" si="4"/>
        <v/>
      </c>
      <c r="V61" s="37" t="str">
        <f t="shared" si="13"/>
        <v/>
      </c>
      <c r="W61" s="105" t="str">
        <f t="shared" si="5"/>
        <v/>
      </c>
      <c r="X61" s="41" t="str">
        <f t="shared" si="14"/>
        <v/>
      </c>
      <c r="Y61" s="41" t="str">
        <f t="shared" si="15"/>
        <v/>
      </c>
      <c r="Z61" s="41" t="str">
        <f t="shared" si="16"/>
        <v/>
      </c>
      <c r="AA61" s="72" t="str">
        <f t="shared" si="17"/>
        <v/>
      </c>
      <c r="AB61" s="4" t="str">
        <f t="shared" si="6"/>
        <v>Empty</v>
      </c>
      <c r="AC61" s="4" t="str">
        <f t="shared" si="7"/>
        <v>empty</v>
      </c>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3"/>
      <c r="DH61" s="83"/>
      <c r="DI61" s="83"/>
      <c r="DJ61" s="83"/>
      <c r="DK61" s="83"/>
      <c r="DL61" s="83"/>
      <c r="DM61" s="83"/>
      <c r="DN61" s="83"/>
      <c r="DO61" s="83"/>
      <c r="DP61" s="83"/>
      <c r="DQ61" s="83"/>
      <c r="DR61" s="83"/>
      <c r="DS61" s="83"/>
      <c r="DT61" s="83"/>
      <c r="DU61" s="83"/>
      <c r="DV61" s="83"/>
      <c r="DW61" s="83"/>
      <c r="DX61" s="83"/>
      <c r="DY61" s="83"/>
      <c r="DZ61" s="83"/>
      <c r="EA61" s="83"/>
      <c r="EB61" s="83"/>
      <c r="EC61" s="83"/>
      <c r="ED61" s="83"/>
      <c r="EE61" s="83"/>
      <c r="EF61" s="83"/>
      <c r="EG61" s="83"/>
      <c r="EH61" s="83"/>
      <c r="EI61" s="83"/>
      <c r="EJ61" s="83"/>
      <c r="EK61" s="83"/>
      <c r="EL61" s="83"/>
      <c r="EM61" s="83"/>
      <c r="EN61" s="83"/>
      <c r="EO61" s="83"/>
      <c r="EP61" s="83"/>
      <c r="EQ61" s="83"/>
      <c r="ER61" s="83"/>
      <c r="ES61" s="83"/>
      <c r="ET61" s="83"/>
      <c r="EU61" s="83"/>
      <c r="EV61" s="83"/>
      <c r="EW61" s="83"/>
      <c r="EX61" s="83"/>
      <c r="EY61" s="83"/>
      <c r="EZ61" s="83"/>
      <c r="FA61" s="83"/>
      <c r="FB61" s="83"/>
      <c r="FC61" s="83"/>
      <c r="FD61" s="83"/>
      <c r="FE61" s="83"/>
      <c r="FF61" s="83"/>
      <c r="FG61" s="83"/>
      <c r="FH61" s="83"/>
      <c r="FI61" s="83"/>
      <c r="FJ61" s="83"/>
      <c r="FK61" s="83"/>
      <c r="FL61" s="83"/>
      <c r="FM61" s="83"/>
      <c r="FN61" s="83"/>
      <c r="FO61" s="83"/>
      <c r="FP61" s="83"/>
      <c r="FQ61" s="83"/>
      <c r="FR61" s="83"/>
      <c r="FS61" s="83"/>
      <c r="FT61" s="83"/>
      <c r="FU61" s="83"/>
      <c r="FV61" s="83"/>
      <c r="FW61" s="83"/>
      <c r="FX61" s="83"/>
      <c r="FY61" s="83"/>
      <c r="FZ61" s="83"/>
      <c r="GA61" s="83"/>
      <c r="GB61" s="83"/>
      <c r="GC61" s="83"/>
      <c r="GD61" s="83"/>
      <c r="GE61" s="83"/>
      <c r="GF61" s="83"/>
      <c r="GG61" s="83"/>
      <c r="GH61" s="83"/>
      <c r="GI61" s="83"/>
      <c r="GJ61" s="83"/>
      <c r="GK61" s="83"/>
      <c r="GL61" s="83"/>
      <c r="GM61" s="83"/>
      <c r="GN61" s="83"/>
      <c r="GO61" s="83"/>
      <c r="GP61" s="83"/>
      <c r="GQ61" s="83"/>
      <c r="GR61" s="83"/>
      <c r="GS61" s="83"/>
      <c r="GT61" s="83"/>
      <c r="GU61" s="83"/>
      <c r="GV61" s="83"/>
      <c r="GW61" s="83"/>
      <c r="GX61" s="83"/>
      <c r="GY61" s="83"/>
      <c r="GZ61" s="83"/>
      <c r="HA61" s="83"/>
      <c r="HB61" s="83"/>
      <c r="HC61" s="83"/>
      <c r="HD61" s="83"/>
      <c r="HE61" s="83"/>
      <c r="HF61" s="83"/>
      <c r="HG61" s="83"/>
      <c r="HH61" s="83"/>
      <c r="HI61" s="83"/>
      <c r="HJ61" s="83"/>
      <c r="HK61" s="83"/>
      <c r="HL61" s="83"/>
      <c r="HM61" s="83"/>
      <c r="HN61" s="83"/>
      <c r="HO61" s="83"/>
      <c r="HP61" s="83"/>
      <c r="HQ61" s="83"/>
      <c r="HR61" s="83"/>
      <c r="HS61" s="83"/>
      <c r="HT61" s="83"/>
      <c r="HU61" s="83"/>
      <c r="HV61" s="83"/>
      <c r="HW61" s="83"/>
      <c r="HX61" s="83"/>
      <c r="HY61" s="83"/>
      <c r="HZ61" s="83"/>
      <c r="IA61" s="83"/>
      <c r="IB61" s="83"/>
      <c r="IC61" s="83"/>
      <c r="ID61" s="83"/>
      <c r="IE61" s="83"/>
      <c r="IF61" s="83"/>
      <c r="IG61" s="83"/>
      <c r="IH61" s="83"/>
      <c r="II61" s="83"/>
      <c r="IJ61" s="83"/>
      <c r="IK61" s="83"/>
      <c r="IL61" s="83"/>
      <c r="IM61" s="83"/>
      <c r="IN61" s="83"/>
      <c r="IO61" s="83"/>
      <c r="IP61" s="83"/>
      <c r="IQ61" s="83"/>
      <c r="IR61" s="83"/>
      <c r="IS61" s="83"/>
      <c r="IT61" s="83"/>
      <c r="IU61" s="83"/>
      <c r="IV61" s="83"/>
    </row>
    <row r="62" spans="2:256" s="4" customFormat="1" ht="17.25" customHeight="1" x14ac:dyDescent="0.35">
      <c r="B62" s="106">
        <v>40</v>
      </c>
      <c r="C62" s="60"/>
      <c r="D62" s="87"/>
      <c r="E62" s="60"/>
      <c r="F62" s="146"/>
      <c r="G62" s="647"/>
      <c r="H62" s="89"/>
      <c r="I62" s="89"/>
      <c r="J62" s="647"/>
      <c r="K62" s="75"/>
      <c r="L62" s="35" t="str">
        <f t="shared" si="8"/>
        <v/>
      </c>
      <c r="M62" s="35" t="str">
        <f t="shared" si="9"/>
        <v/>
      </c>
      <c r="N62" s="475" t="str">
        <f t="shared" si="10"/>
        <v/>
      </c>
      <c r="O62" s="473" t="str">
        <f t="shared" si="0"/>
        <v/>
      </c>
      <c r="P62" s="37" t="str">
        <f t="shared" si="11"/>
        <v/>
      </c>
      <c r="Q62" s="68" t="str">
        <f t="shared" si="1"/>
        <v/>
      </c>
      <c r="R62" s="42" t="str">
        <f t="shared" si="2"/>
        <v/>
      </c>
      <c r="S62" s="37" t="str">
        <f t="shared" si="12"/>
        <v/>
      </c>
      <c r="T62" s="68" t="str">
        <f t="shared" si="3"/>
        <v/>
      </c>
      <c r="U62" s="42" t="str">
        <f t="shared" si="4"/>
        <v/>
      </c>
      <c r="V62" s="37" t="str">
        <f t="shared" si="13"/>
        <v/>
      </c>
      <c r="W62" s="105" t="str">
        <f t="shared" si="5"/>
        <v/>
      </c>
      <c r="X62" s="41" t="str">
        <f t="shared" si="14"/>
        <v/>
      </c>
      <c r="Y62" s="41" t="str">
        <f t="shared" si="15"/>
        <v/>
      </c>
      <c r="Z62" s="41" t="str">
        <f t="shared" si="16"/>
        <v/>
      </c>
      <c r="AA62" s="72" t="str">
        <f t="shared" si="17"/>
        <v/>
      </c>
      <c r="AB62" s="4" t="str">
        <f t="shared" si="6"/>
        <v>Empty</v>
      </c>
      <c r="AC62" s="4" t="str">
        <f t="shared" si="7"/>
        <v>empty</v>
      </c>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3"/>
      <c r="DH62" s="83"/>
      <c r="DI62" s="83"/>
      <c r="DJ62" s="83"/>
      <c r="DK62" s="83"/>
      <c r="DL62" s="83"/>
      <c r="DM62" s="83"/>
      <c r="DN62" s="83"/>
      <c r="DO62" s="83"/>
      <c r="DP62" s="83"/>
      <c r="DQ62" s="83"/>
      <c r="DR62" s="83"/>
      <c r="DS62" s="83"/>
      <c r="DT62" s="83"/>
      <c r="DU62" s="83"/>
      <c r="DV62" s="83"/>
      <c r="DW62" s="83"/>
      <c r="DX62" s="83"/>
      <c r="DY62" s="83"/>
      <c r="DZ62" s="83"/>
      <c r="EA62" s="83"/>
      <c r="EB62" s="83"/>
      <c r="EC62" s="83"/>
      <c r="ED62" s="83"/>
      <c r="EE62" s="83"/>
      <c r="EF62" s="83"/>
      <c r="EG62" s="83"/>
      <c r="EH62" s="83"/>
      <c r="EI62" s="83"/>
      <c r="EJ62" s="83"/>
      <c r="EK62" s="83"/>
      <c r="EL62" s="83"/>
      <c r="EM62" s="83"/>
      <c r="EN62" s="83"/>
      <c r="EO62" s="83"/>
      <c r="EP62" s="83"/>
      <c r="EQ62" s="83"/>
      <c r="ER62" s="83"/>
      <c r="ES62" s="83"/>
      <c r="ET62" s="83"/>
      <c r="EU62" s="83"/>
      <c r="EV62" s="83"/>
      <c r="EW62" s="83"/>
      <c r="EX62" s="83"/>
      <c r="EY62" s="83"/>
      <c r="EZ62" s="83"/>
      <c r="FA62" s="83"/>
      <c r="FB62" s="83"/>
      <c r="FC62" s="83"/>
      <c r="FD62" s="83"/>
      <c r="FE62" s="83"/>
      <c r="FF62" s="83"/>
      <c r="FG62" s="83"/>
      <c r="FH62" s="83"/>
      <c r="FI62" s="83"/>
      <c r="FJ62" s="83"/>
      <c r="FK62" s="83"/>
      <c r="FL62" s="83"/>
      <c r="FM62" s="83"/>
      <c r="FN62" s="83"/>
      <c r="FO62" s="83"/>
      <c r="FP62" s="83"/>
      <c r="FQ62" s="83"/>
      <c r="FR62" s="83"/>
      <c r="FS62" s="83"/>
      <c r="FT62" s="83"/>
      <c r="FU62" s="83"/>
      <c r="FV62" s="83"/>
      <c r="FW62" s="83"/>
      <c r="FX62" s="83"/>
      <c r="FY62" s="83"/>
      <c r="FZ62" s="83"/>
      <c r="GA62" s="83"/>
      <c r="GB62" s="83"/>
      <c r="GC62" s="83"/>
      <c r="GD62" s="83"/>
      <c r="GE62" s="83"/>
      <c r="GF62" s="83"/>
      <c r="GG62" s="83"/>
      <c r="GH62" s="83"/>
      <c r="GI62" s="83"/>
      <c r="GJ62" s="83"/>
      <c r="GK62" s="83"/>
      <c r="GL62" s="83"/>
      <c r="GM62" s="83"/>
      <c r="GN62" s="83"/>
      <c r="GO62" s="83"/>
      <c r="GP62" s="83"/>
      <c r="GQ62" s="83"/>
      <c r="GR62" s="83"/>
      <c r="GS62" s="83"/>
      <c r="GT62" s="83"/>
      <c r="GU62" s="83"/>
      <c r="GV62" s="83"/>
      <c r="GW62" s="83"/>
      <c r="GX62" s="83"/>
      <c r="GY62" s="83"/>
      <c r="GZ62" s="83"/>
      <c r="HA62" s="83"/>
      <c r="HB62" s="83"/>
      <c r="HC62" s="83"/>
      <c r="HD62" s="83"/>
      <c r="HE62" s="83"/>
      <c r="HF62" s="83"/>
      <c r="HG62" s="83"/>
      <c r="HH62" s="83"/>
      <c r="HI62" s="83"/>
      <c r="HJ62" s="83"/>
      <c r="HK62" s="83"/>
      <c r="HL62" s="83"/>
      <c r="HM62" s="83"/>
      <c r="HN62" s="83"/>
      <c r="HO62" s="83"/>
      <c r="HP62" s="83"/>
      <c r="HQ62" s="83"/>
      <c r="HR62" s="83"/>
      <c r="HS62" s="83"/>
      <c r="HT62" s="83"/>
      <c r="HU62" s="83"/>
      <c r="HV62" s="83"/>
      <c r="HW62" s="83"/>
      <c r="HX62" s="83"/>
      <c r="HY62" s="83"/>
      <c r="HZ62" s="83"/>
      <c r="IA62" s="83"/>
      <c r="IB62" s="83"/>
      <c r="IC62" s="83"/>
      <c r="ID62" s="83"/>
      <c r="IE62" s="83"/>
      <c r="IF62" s="83"/>
      <c r="IG62" s="83"/>
      <c r="IH62" s="83"/>
      <c r="II62" s="83"/>
      <c r="IJ62" s="83"/>
      <c r="IK62" s="83"/>
      <c r="IL62" s="83"/>
      <c r="IM62" s="83"/>
      <c r="IN62" s="83"/>
      <c r="IO62" s="83"/>
      <c r="IP62" s="83"/>
      <c r="IQ62" s="83"/>
      <c r="IR62" s="83"/>
      <c r="IS62" s="83"/>
      <c r="IT62" s="83"/>
      <c r="IU62" s="83"/>
      <c r="IV62" s="83"/>
    </row>
    <row r="63" spans="2:256" s="4" customFormat="1" ht="17.25" customHeight="1" x14ac:dyDescent="0.35">
      <c r="B63" s="106">
        <v>41</v>
      </c>
      <c r="C63" s="60"/>
      <c r="D63" s="87"/>
      <c r="E63" s="60"/>
      <c r="F63" s="146"/>
      <c r="G63" s="647"/>
      <c r="H63" s="89"/>
      <c r="I63" s="89"/>
      <c r="J63" s="647"/>
      <c r="K63" s="75"/>
      <c r="L63" s="35" t="str">
        <f t="shared" si="8"/>
        <v/>
      </c>
      <c r="M63" s="35" t="str">
        <f t="shared" si="9"/>
        <v/>
      </c>
      <c r="N63" s="475" t="str">
        <f t="shared" si="10"/>
        <v/>
      </c>
      <c r="O63" s="473" t="str">
        <f t="shared" si="0"/>
        <v/>
      </c>
      <c r="P63" s="37" t="str">
        <f t="shared" si="11"/>
        <v/>
      </c>
      <c r="Q63" s="68" t="str">
        <f t="shared" si="1"/>
        <v/>
      </c>
      <c r="R63" s="42" t="str">
        <f t="shared" si="2"/>
        <v/>
      </c>
      <c r="S63" s="37" t="str">
        <f t="shared" si="12"/>
        <v/>
      </c>
      <c r="T63" s="68" t="str">
        <f t="shared" si="3"/>
        <v/>
      </c>
      <c r="U63" s="42" t="str">
        <f t="shared" si="4"/>
        <v/>
      </c>
      <c r="V63" s="37" t="str">
        <f t="shared" si="13"/>
        <v/>
      </c>
      <c r="W63" s="105" t="str">
        <f t="shared" si="5"/>
        <v/>
      </c>
      <c r="X63" s="41" t="str">
        <f t="shared" si="14"/>
        <v/>
      </c>
      <c r="Y63" s="41" t="str">
        <f t="shared" si="15"/>
        <v/>
      </c>
      <c r="Z63" s="41" t="str">
        <f t="shared" si="16"/>
        <v/>
      </c>
      <c r="AA63" s="72" t="str">
        <f t="shared" si="17"/>
        <v/>
      </c>
      <c r="AB63" s="4" t="str">
        <f t="shared" si="6"/>
        <v>Empty</v>
      </c>
      <c r="AC63" s="4" t="str">
        <f t="shared" si="7"/>
        <v>empty</v>
      </c>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c r="IK63" s="83"/>
      <c r="IL63" s="83"/>
      <c r="IM63" s="83"/>
      <c r="IN63" s="83"/>
      <c r="IO63" s="83"/>
      <c r="IP63" s="83"/>
      <c r="IQ63" s="83"/>
      <c r="IR63" s="83"/>
      <c r="IS63" s="83"/>
      <c r="IT63" s="83"/>
      <c r="IU63" s="83"/>
      <c r="IV63" s="83"/>
    </row>
    <row r="64" spans="2:256" s="4" customFormat="1" ht="17.25" customHeight="1" x14ac:dyDescent="0.35">
      <c r="B64" s="106">
        <v>42</v>
      </c>
      <c r="C64" s="60"/>
      <c r="D64" s="87"/>
      <c r="E64" s="60"/>
      <c r="F64" s="146"/>
      <c r="G64" s="647"/>
      <c r="H64" s="89"/>
      <c r="I64" s="89"/>
      <c r="J64" s="647"/>
      <c r="K64" s="75"/>
      <c r="L64" s="35" t="str">
        <f t="shared" si="8"/>
        <v/>
      </c>
      <c r="M64" s="35" t="str">
        <f t="shared" si="9"/>
        <v/>
      </c>
      <c r="N64" s="475" t="str">
        <f t="shared" si="10"/>
        <v/>
      </c>
      <c r="O64" s="473" t="str">
        <f t="shared" si="0"/>
        <v/>
      </c>
      <c r="P64" s="37" t="str">
        <f t="shared" si="11"/>
        <v/>
      </c>
      <c r="Q64" s="68" t="str">
        <f t="shared" si="1"/>
        <v/>
      </c>
      <c r="R64" s="42" t="str">
        <f t="shared" si="2"/>
        <v/>
      </c>
      <c r="S64" s="37" t="str">
        <f t="shared" si="12"/>
        <v/>
      </c>
      <c r="T64" s="68" t="str">
        <f t="shared" si="3"/>
        <v/>
      </c>
      <c r="U64" s="42" t="str">
        <f t="shared" si="4"/>
        <v/>
      </c>
      <c r="V64" s="37" t="str">
        <f t="shared" si="13"/>
        <v/>
      </c>
      <c r="W64" s="105" t="str">
        <f t="shared" si="5"/>
        <v/>
      </c>
      <c r="X64" s="41" t="str">
        <f t="shared" si="14"/>
        <v/>
      </c>
      <c r="Y64" s="41" t="str">
        <f t="shared" si="15"/>
        <v/>
      </c>
      <c r="Z64" s="41" t="str">
        <f t="shared" si="16"/>
        <v/>
      </c>
      <c r="AA64" s="72" t="str">
        <f t="shared" si="17"/>
        <v/>
      </c>
      <c r="AB64" s="4" t="str">
        <f t="shared" si="6"/>
        <v>Empty</v>
      </c>
      <c r="AC64" s="4" t="str">
        <f t="shared" si="7"/>
        <v>empty</v>
      </c>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c r="IK64" s="83"/>
      <c r="IL64" s="83"/>
      <c r="IM64" s="83"/>
      <c r="IN64" s="83"/>
      <c r="IO64" s="83"/>
      <c r="IP64" s="83"/>
      <c r="IQ64" s="83"/>
      <c r="IR64" s="83"/>
      <c r="IS64" s="83"/>
      <c r="IT64" s="83"/>
      <c r="IU64" s="83"/>
      <c r="IV64" s="83"/>
    </row>
    <row r="65" spans="2:256" s="4" customFormat="1" ht="17.25" customHeight="1" x14ac:dyDescent="0.35">
      <c r="B65" s="106">
        <v>43</v>
      </c>
      <c r="C65" s="60"/>
      <c r="D65" s="87"/>
      <c r="E65" s="60"/>
      <c r="F65" s="146"/>
      <c r="G65" s="647"/>
      <c r="H65" s="89"/>
      <c r="I65" s="89"/>
      <c r="J65" s="647"/>
      <c r="K65" s="75"/>
      <c r="L65" s="35" t="str">
        <f t="shared" si="8"/>
        <v/>
      </c>
      <c r="M65" s="35" t="str">
        <f t="shared" si="9"/>
        <v/>
      </c>
      <c r="N65" s="475" t="str">
        <f t="shared" si="10"/>
        <v/>
      </c>
      <c r="O65" s="473" t="str">
        <f t="shared" si="0"/>
        <v/>
      </c>
      <c r="P65" s="37" t="str">
        <f t="shared" si="11"/>
        <v/>
      </c>
      <c r="Q65" s="68" t="str">
        <f t="shared" si="1"/>
        <v/>
      </c>
      <c r="R65" s="42" t="str">
        <f t="shared" si="2"/>
        <v/>
      </c>
      <c r="S65" s="37" t="str">
        <f t="shared" si="12"/>
        <v/>
      </c>
      <c r="T65" s="68" t="str">
        <f t="shared" si="3"/>
        <v/>
      </c>
      <c r="U65" s="42" t="str">
        <f t="shared" si="4"/>
        <v/>
      </c>
      <c r="V65" s="37" t="str">
        <f t="shared" si="13"/>
        <v/>
      </c>
      <c r="W65" s="105" t="str">
        <f t="shared" si="5"/>
        <v/>
      </c>
      <c r="X65" s="41" t="str">
        <f t="shared" si="14"/>
        <v/>
      </c>
      <c r="Y65" s="41" t="str">
        <f t="shared" si="15"/>
        <v/>
      </c>
      <c r="Z65" s="41" t="str">
        <f t="shared" si="16"/>
        <v/>
      </c>
      <c r="AA65" s="72" t="str">
        <f t="shared" si="17"/>
        <v/>
      </c>
      <c r="AB65" s="4" t="str">
        <f t="shared" si="6"/>
        <v>Empty</v>
      </c>
      <c r="AC65" s="4" t="str">
        <f t="shared" si="7"/>
        <v>empty</v>
      </c>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83"/>
      <c r="EZ65" s="83"/>
      <c r="FA65" s="83"/>
      <c r="FB65" s="83"/>
      <c r="FC65" s="83"/>
      <c r="FD65" s="83"/>
      <c r="FE65" s="83"/>
      <c r="FF65" s="83"/>
      <c r="FG65" s="83"/>
      <c r="FH65" s="83"/>
      <c r="FI65" s="83"/>
      <c r="FJ65" s="83"/>
      <c r="FK65" s="83"/>
      <c r="FL65" s="83"/>
      <c r="FM65" s="83"/>
      <c r="FN65" s="83"/>
      <c r="FO65" s="83"/>
      <c r="FP65" s="83"/>
      <c r="FQ65" s="83"/>
      <c r="FR65" s="83"/>
      <c r="FS65" s="83"/>
      <c r="FT65" s="83"/>
      <c r="FU65" s="83"/>
      <c r="FV65" s="83"/>
      <c r="FW65" s="83"/>
      <c r="FX65" s="83"/>
      <c r="FY65" s="83"/>
      <c r="FZ65" s="83"/>
      <c r="GA65" s="83"/>
      <c r="GB65" s="83"/>
      <c r="GC65" s="83"/>
      <c r="GD65" s="83"/>
      <c r="GE65" s="83"/>
      <c r="GF65" s="83"/>
      <c r="GG65" s="83"/>
      <c r="GH65" s="83"/>
      <c r="GI65" s="83"/>
      <c r="GJ65" s="83"/>
      <c r="GK65" s="83"/>
      <c r="GL65" s="83"/>
      <c r="GM65" s="83"/>
      <c r="GN65" s="83"/>
      <c r="GO65" s="83"/>
      <c r="GP65" s="83"/>
      <c r="GQ65" s="83"/>
      <c r="GR65" s="83"/>
      <c r="GS65" s="83"/>
      <c r="GT65" s="83"/>
      <c r="GU65" s="83"/>
      <c r="GV65" s="83"/>
      <c r="GW65" s="83"/>
      <c r="GX65" s="83"/>
      <c r="GY65" s="83"/>
      <c r="GZ65" s="83"/>
      <c r="HA65" s="83"/>
      <c r="HB65" s="83"/>
      <c r="HC65" s="83"/>
      <c r="HD65" s="83"/>
      <c r="HE65" s="83"/>
      <c r="HF65" s="83"/>
      <c r="HG65" s="83"/>
      <c r="HH65" s="83"/>
      <c r="HI65" s="83"/>
      <c r="HJ65" s="83"/>
      <c r="HK65" s="83"/>
      <c r="HL65" s="83"/>
      <c r="HM65" s="83"/>
      <c r="HN65" s="83"/>
      <c r="HO65" s="83"/>
      <c r="HP65" s="83"/>
      <c r="HQ65" s="83"/>
      <c r="HR65" s="83"/>
      <c r="HS65" s="83"/>
      <c r="HT65" s="83"/>
      <c r="HU65" s="83"/>
      <c r="HV65" s="83"/>
      <c r="HW65" s="83"/>
      <c r="HX65" s="83"/>
      <c r="HY65" s="83"/>
      <c r="HZ65" s="83"/>
      <c r="IA65" s="83"/>
      <c r="IB65" s="83"/>
      <c r="IC65" s="83"/>
      <c r="ID65" s="83"/>
      <c r="IE65" s="83"/>
      <c r="IF65" s="83"/>
      <c r="IG65" s="83"/>
      <c r="IH65" s="83"/>
      <c r="II65" s="83"/>
      <c r="IJ65" s="83"/>
      <c r="IK65" s="83"/>
      <c r="IL65" s="83"/>
      <c r="IM65" s="83"/>
      <c r="IN65" s="83"/>
      <c r="IO65" s="83"/>
      <c r="IP65" s="83"/>
      <c r="IQ65" s="83"/>
      <c r="IR65" s="83"/>
      <c r="IS65" s="83"/>
      <c r="IT65" s="83"/>
      <c r="IU65" s="83"/>
      <c r="IV65" s="83"/>
    </row>
    <row r="66" spans="2:256" s="4" customFormat="1" ht="17.25" customHeight="1" x14ac:dyDescent="0.35">
      <c r="B66" s="106">
        <v>44</v>
      </c>
      <c r="C66" s="60"/>
      <c r="D66" s="87"/>
      <c r="E66" s="60"/>
      <c r="F66" s="146"/>
      <c r="G66" s="647"/>
      <c r="H66" s="89"/>
      <c r="I66" s="89"/>
      <c r="J66" s="647"/>
      <c r="K66" s="75"/>
      <c r="L66" s="35" t="str">
        <f t="shared" si="8"/>
        <v/>
      </c>
      <c r="M66" s="35" t="str">
        <f t="shared" si="9"/>
        <v/>
      </c>
      <c r="N66" s="475" t="str">
        <f t="shared" si="10"/>
        <v/>
      </c>
      <c r="O66" s="473" t="str">
        <f t="shared" si="0"/>
        <v/>
      </c>
      <c r="P66" s="37" t="str">
        <f t="shared" si="11"/>
        <v/>
      </c>
      <c r="Q66" s="68" t="str">
        <f t="shared" si="1"/>
        <v/>
      </c>
      <c r="R66" s="42" t="str">
        <f t="shared" si="2"/>
        <v/>
      </c>
      <c r="S66" s="37" t="str">
        <f t="shared" si="12"/>
        <v/>
      </c>
      <c r="T66" s="68" t="str">
        <f t="shared" si="3"/>
        <v/>
      </c>
      <c r="U66" s="42" t="str">
        <f t="shared" si="4"/>
        <v/>
      </c>
      <c r="V66" s="37" t="str">
        <f t="shared" si="13"/>
        <v/>
      </c>
      <c r="W66" s="105" t="str">
        <f t="shared" si="5"/>
        <v/>
      </c>
      <c r="X66" s="41" t="str">
        <f t="shared" si="14"/>
        <v/>
      </c>
      <c r="Y66" s="41" t="str">
        <f t="shared" si="15"/>
        <v/>
      </c>
      <c r="Z66" s="41" t="str">
        <f t="shared" si="16"/>
        <v/>
      </c>
      <c r="AA66" s="72" t="str">
        <f t="shared" si="17"/>
        <v/>
      </c>
      <c r="AB66" s="4" t="str">
        <f t="shared" si="6"/>
        <v>Empty</v>
      </c>
      <c r="AC66" s="4" t="str">
        <f t="shared" si="7"/>
        <v>empty</v>
      </c>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3"/>
      <c r="DP66" s="83"/>
      <c r="DQ66" s="83"/>
      <c r="DR66" s="83"/>
      <c r="DS66" s="83"/>
      <c r="DT66" s="83"/>
      <c r="DU66" s="83"/>
      <c r="DV66" s="83"/>
      <c r="DW66" s="83"/>
      <c r="DX66" s="83"/>
      <c r="DY66" s="83"/>
      <c r="DZ66" s="83"/>
      <c r="EA66" s="83"/>
      <c r="EB66" s="83"/>
      <c r="EC66" s="83"/>
      <c r="ED66" s="83"/>
      <c r="EE66" s="83"/>
      <c r="EF66" s="83"/>
      <c r="EG66" s="83"/>
      <c r="EH66" s="83"/>
      <c r="EI66" s="83"/>
      <c r="EJ66" s="83"/>
      <c r="EK66" s="83"/>
      <c r="EL66" s="83"/>
      <c r="EM66" s="83"/>
      <c r="EN66" s="83"/>
      <c r="EO66" s="83"/>
      <c r="EP66" s="83"/>
      <c r="EQ66" s="83"/>
      <c r="ER66" s="83"/>
      <c r="ES66" s="83"/>
      <c r="ET66" s="83"/>
      <c r="EU66" s="83"/>
      <c r="EV66" s="83"/>
      <c r="EW66" s="83"/>
      <c r="EX66" s="83"/>
      <c r="EY66" s="83"/>
      <c r="EZ66" s="83"/>
      <c r="FA66" s="83"/>
      <c r="FB66" s="83"/>
      <c r="FC66" s="83"/>
      <c r="FD66" s="83"/>
      <c r="FE66" s="83"/>
      <c r="FF66" s="83"/>
      <c r="FG66" s="83"/>
      <c r="FH66" s="83"/>
      <c r="FI66" s="83"/>
      <c r="FJ66" s="83"/>
      <c r="FK66" s="83"/>
      <c r="FL66" s="83"/>
      <c r="FM66" s="83"/>
      <c r="FN66" s="83"/>
      <c r="FO66" s="83"/>
      <c r="FP66" s="83"/>
      <c r="FQ66" s="83"/>
      <c r="FR66" s="83"/>
      <c r="FS66" s="83"/>
      <c r="FT66" s="83"/>
      <c r="FU66" s="83"/>
      <c r="FV66" s="83"/>
      <c r="FW66" s="83"/>
      <c r="FX66" s="83"/>
      <c r="FY66" s="83"/>
      <c r="FZ66" s="83"/>
      <c r="GA66" s="83"/>
      <c r="GB66" s="83"/>
      <c r="GC66" s="83"/>
      <c r="GD66" s="83"/>
      <c r="GE66" s="83"/>
      <c r="GF66" s="83"/>
      <c r="GG66" s="83"/>
      <c r="GH66" s="83"/>
      <c r="GI66" s="83"/>
      <c r="GJ66" s="83"/>
      <c r="GK66" s="83"/>
      <c r="GL66" s="83"/>
      <c r="GM66" s="83"/>
      <c r="GN66" s="83"/>
      <c r="GO66" s="83"/>
      <c r="GP66" s="83"/>
      <c r="GQ66" s="83"/>
      <c r="GR66" s="83"/>
      <c r="GS66" s="83"/>
      <c r="GT66" s="83"/>
      <c r="GU66" s="83"/>
      <c r="GV66" s="83"/>
      <c r="GW66" s="83"/>
      <c r="GX66" s="83"/>
      <c r="GY66" s="83"/>
      <c r="GZ66" s="83"/>
      <c r="HA66" s="83"/>
      <c r="HB66" s="83"/>
      <c r="HC66" s="83"/>
      <c r="HD66" s="83"/>
      <c r="HE66" s="83"/>
      <c r="HF66" s="83"/>
      <c r="HG66" s="83"/>
      <c r="HH66" s="83"/>
      <c r="HI66" s="83"/>
      <c r="HJ66" s="83"/>
      <c r="HK66" s="83"/>
      <c r="HL66" s="83"/>
      <c r="HM66" s="83"/>
      <c r="HN66" s="83"/>
      <c r="HO66" s="83"/>
      <c r="HP66" s="83"/>
      <c r="HQ66" s="83"/>
      <c r="HR66" s="83"/>
      <c r="HS66" s="83"/>
      <c r="HT66" s="83"/>
      <c r="HU66" s="83"/>
      <c r="HV66" s="83"/>
      <c r="HW66" s="83"/>
      <c r="HX66" s="83"/>
      <c r="HY66" s="83"/>
      <c r="HZ66" s="83"/>
      <c r="IA66" s="83"/>
      <c r="IB66" s="83"/>
      <c r="IC66" s="83"/>
      <c r="ID66" s="83"/>
      <c r="IE66" s="83"/>
      <c r="IF66" s="83"/>
      <c r="IG66" s="83"/>
      <c r="IH66" s="83"/>
      <c r="II66" s="83"/>
      <c r="IJ66" s="83"/>
      <c r="IK66" s="83"/>
      <c r="IL66" s="83"/>
      <c r="IM66" s="83"/>
      <c r="IN66" s="83"/>
      <c r="IO66" s="83"/>
      <c r="IP66" s="83"/>
      <c r="IQ66" s="83"/>
      <c r="IR66" s="83"/>
      <c r="IS66" s="83"/>
      <c r="IT66" s="83"/>
      <c r="IU66" s="83"/>
      <c r="IV66" s="83"/>
    </row>
    <row r="67" spans="2:256" s="4" customFormat="1" ht="17.25" customHeight="1" x14ac:dyDescent="0.35">
      <c r="B67" s="106">
        <v>45</v>
      </c>
      <c r="C67" s="60"/>
      <c r="D67" s="87"/>
      <c r="E67" s="60"/>
      <c r="F67" s="146"/>
      <c r="G67" s="647"/>
      <c r="H67" s="89"/>
      <c r="I67" s="89"/>
      <c r="J67" s="647"/>
      <c r="K67" s="75"/>
      <c r="L67" s="35" t="str">
        <f t="shared" si="8"/>
        <v/>
      </c>
      <c r="M67" s="35" t="str">
        <f t="shared" si="9"/>
        <v/>
      </c>
      <c r="N67" s="475" t="str">
        <f t="shared" si="10"/>
        <v/>
      </c>
      <c r="O67" s="473" t="str">
        <f t="shared" si="0"/>
        <v/>
      </c>
      <c r="P67" s="37" t="str">
        <f t="shared" si="11"/>
        <v/>
      </c>
      <c r="Q67" s="68" t="str">
        <f t="shared" si="1"/>
        <v/>
      </c>
      <c r="R67" s="42" t="str">
        <f t="shared" si="2"/>
        <v/>
      </c>
      <c r="S67" s="37" t="str">
        <f t="shared" si="12"/>
        <v/>
      </c>
      <c r="T67" s="68" t="str">
        <f t="shared" si="3"/>
        <v/>
      </c>
      <c r="U67" s="42" t="str">
        <f t="shared" si="4"/>
        <v/>
      </c>
      <c r="V67" s="37" t="str">
        <f t="shared" si="13"/>
        <v/>
      </c>
      <c r="W67" s="105" t="str">
        <f t="shared" si="5"/>
        <v/>
      </c>
      <c r="X67" s="41" t="str">
        <f t="shared" si="14"/>
        <v/>
      </c>
      <c r="Y67" s="41" t="str">
        <f t="shared" si="15"/>
        <v/>
      </c>
      <c r="Z67" s="41" t="str">
        <f t="shared" si="16"/>
        <v/>
      </c>
      <c r="AA67" s="72" t="str">
        <f t="shared" si="17"/>
        <v/>
      </c>
      <c r="AB67" s="4" t="str">
        <f t="shared" si="6"/>
        <v>Empty</v>
      </c>
      <c r="AC67" s="4" t="str">
        <f t="shared" si="7"/>
        <v>empty</v>
      </c>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3"/>
      <c r="FX67" s="83"/>
      <c r="FY67" s="83"/>
      <c r="FZ67" s="83"/>
      <c r="GA67" s="83"/>
      <c r="GB67" s="83"/>
      <c r="GC67" s="83"/>
      <c r="GD67" s="83"/>
      <c r="GE67" s="83"/>
      <c r="GF67" s="83"/>
      <c r="GG67" s="83"/>
      <c r="GH67" s="83"/>
      <c r="GI67" s="83"/>
      <c r="GJ67" s="83"/>
      <c r="GK67" s="83"/>
      <c r="GL67" s="83"/>
      <c r="GM67" s="83"/>
      <c r="GN67" s="83"/>
      <c r="GO67" s="83"/>
      <c r="GP67" s="83"/>
      <c r="GQ67" s="83"/>
      <c r="GR67" s="83"/>
      <c r="GS67" s="83"/>
      <c r="GT67" s="83"/>
      <c r="GU67" s="83"/>
      <c r="GV67" s="83"/>
      <c r="GW67" s="83"/>
      <c r="GX67" s="83"/>
      <c r="GY67" s="83"/>
      <c r="GZ67" s="83"/>
      <c r="HA67" s="83"/>
      <c r="HB67" s="83"/>
      <c r="HC67" s="83"/>
      <c r="HD67" s="83"/>
      <c r="HE67" s="83"/>
      <c r="HF67" s="83"/>
      <c r="HG67" s="83"/>
      <c r="HH67" s="83"/>
      <c r="HI67" s="83"/>
      <c r="HJ67" s="83"/>
      <c r="HK67" s="83"/>
      <c r="HL67" s="83"/>
      <c r="HM67" s="83"/>
      <c r="HN67" s="83"/>
      <c r="HO67" s="83"/>
      <c r="HP67" s="83"/>
      <c r="HQ67" s="83"/>
      <c r="HR67" s="83"/>
      <c r="HS67" s="83"/>
      <c r="HT67" s="83"/>
      <c r="HU67" s="83"/>
      <c r="HV67" s="83"/>
      <c r="HW67" s="83"/>
      <c r="HX67" s="83"/>
      <c r="HY67" s="83"/>
      <c r="HZ67" s="83"/>
      <c r="IA67" s="83"/>
      <c r="IB67" s="83"/>
      <c r="IC67" s="83"/>
      <c r="ID67" s="83"/>
      <c r="IE67" s="83"/>
      <c r="IF67" s="83"/>
      <c r="IG67" s="83"/>
      <c r="IH67" s="83"/>
      <c r="II67" s="83"/>
      <c r="IJ67" s="83"/>
      <c r="IK67" s="83"/>
      <c r="IL67" s="83"/>
      <c r="IM67" s="83"/>
      <c r="IN67" s="83"/>
      <c r="IO67" s="83"/>
      <c r="IP67" s="83"/>
      <c r="IQ67" s="83"/>
      <c r="IR67" s="83"/>
      <c r="IS67" s="83"/>
      <c r="IT67" s="83"/>
      <c r="IU67" s="83"/>
      <c r="IV67" s="83"/>
    </row>
    <row r="68" spans="2:256" s="4" customFormat="1" ht="17.25" customHeight="1" x14ac:dyDescent="0.35">
      <c r="B68" s="106">
        <v>46</v>
      </c>
      <c r="C68" s="60"/>
      <c r="D68" s="87"/>
      <c r="E68" s="60"/>
      <c r="F68" s="146"/>
      <c r="G68" s="648"/>
      <c r="H68" s="89"/>
      <c r="I68" s="89"/>
      <c r="J68" s="648"/>
      <c r="K68" s="43"/>
      <c r="L68" s="35" t="str">
        <f t="shared" si="8"/>
        <v/>
      </c>
      <c r="M68" s="35" t="str">
        <f t="shared" si="9"/>
        <v/>
      </c>
      <c r="N68" s="475" t="str">
        <f t="shared" si="10"/>
        <v/>
      </c>
      <c r="O68" s="473" t="str">
        <f t="shared" si="0"/>
        <v/>
      </c>
      <c r="P68" s="37" t="str">
        <f t="shared" si="11"/>
        <v/>
      </c>
      <c r="Q68" s="68" t="str">
        <f t="shared" si="1"/>
        <v/>
      </c>
      <c r="R68" s="42" t="str">
        <f t="shared" si="2"/>
        <v/>
      </c>
      <c r="S68" s="37" t="str">
        <f t="shared" si="12"/>
        <v/>
      </c>
      <c r="T68" s="68" t="str">
        <f t="shared" si="3"/>
        <v/>
      </c>
      <c r="U68" s="42" t="str">
        <f t="shared" si="4"/>
        <v/>
      </c>
      <c r="V68" s="37" t="str">
        <f t="shared" si="13"/>
        <v/>
      </c>
      <c r="W68" s="105" t="str">
        <f t="shared" si="5"/>
        <v/>
      </c>
      <c r="X68" s="41" t="str">
        <f t="shared" si="14"/>
        <v/>
      </c>
      <c r="Y68" s="41" t="str">
        <f t="shared" si="15"/>
        <v/>
      </c>
      <c r="Z68" s="41" t="str">
        <f t="shared" si="16"/>
        <v/>
      </c>
      <c r="AA68" s="72" t="str">
        <f t="shared" si="17"/>
        <v/>
      </c>
      <c r="AB68" s="4" t="str">
        <f t="shared" si="6"/>
        <v>Empty</v>
      </c>
      <c r="AC68" s="4" t="str">
        <f t="shared" si="7"/>
        <v>empty</v>
      </c>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c r="IK68" s="83"/>
      <c r="IL68" s="83"/>
      <c r="IM68" s="83"/>
      <c r="IN68" s="83"/>
      <c r="IO68" s="83"/>
      <c r="IP68" s="83"/>
      <c r="IQ68" s="83"/>
      <c r="IR68" s="83"/>
      <c r="IS68" s="83"/>
      <c r="IT68" s="83"/>
      <c r="IU68" s="83"/>
      <c r="IV68" s="83"/>
    </row>
    <row r="69" spans="2:256" s="4" customFormat="1" ht="17.25" customHeight="1" x14ac:dyDescent="0.35">
      <c r="B69" s="106">
        <v>47</v>
      </c>
      <c r="C69" s="60"/>
      <c r="D69" s="87"/>
      <c r="E69" s="60"/>
      <c r="F69" s="146"/>
      <c r="G69" s="648"/>
      <c r="H69" s="89"/>
      <c r="I69" s="89"/>
      <c r="J69" s="648"/>
      <c r="K69" s="43"/>
      <c r="L69" s="35" t="str">
        <f t="shared" si="8"/>
        <v/>
      </c>
      <c r="M69" s="35" t="str">
        <f t="shared" si="9"/>
        <v/>
      </c>
      <c r="N69" s="475" t="str">
        <f t="shared" si="10"/>
        <v/>
      </c>
      <c r="O69" s="473" t="str">
        <f t="shared" si="0"/>
        <v/>
      </c>
      <c r="P69" s="37" t="str">
        <f t="shared" si="11"/>
        <v/>
      </c>
      <c r="Q69" s="68" t="str">
        <f t="shared" si="1"/>
        <v/>
      </c>
      <c r="R69" s="42" t="str">
        <f t="shared" si="2"/>
        <v/>
      </c>
      <c r="S69" s="37" t="str">
        <f t="shared" si="12"/>
        <v/>
      </c>
      <c r="T69" s="68" t="str">
        <f t="shared" si="3"/>
        <v/>
      </c>
      <c r="U69" s="42" t="str">
        <f t="shared" si="4"/>
        <v/>
      </c>
      <c r="V69" s="37" t="str">
        <f t="shared" si="13"/>
        <v/>
      </c>
      <c r="W69" s="105" t="str">
        <f t="shared" si="5"/>
        <v/>
      </c>
      <c r="X69" s="41" t="str">
        <f t="shared" si="14"/>
        <v/>
      </c>
      <c r="Y69" s="41" t="str">
        <f t="shared" si="15"/>
        <v/>
      </c>
      <c r="Z69" s="41" t="str">
        <f t="shared" si="16"/>
        <v/>
      </c>
      <c r="AA69" s="72" t="str">
        <f t="shared" si="17"/>
        <v/>
      </c>
      <c r="AB69" s="4" t="str">
        <f t="shared" si="6"/>
        <v>Empty</v>
      </c>
      <c r="AC69" s="4" t="str">
        <f t="shared" si="7"/>
        <v>empty</v>
      </c>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c r="IK69" s="83"/>
      <c r="IL69" s="83"/>
      <c r="IM69" s="83"/>
      <c r="IN69" s="83"/>
      <c r="IO69" s="83"/>
      <c r="IP69" s="83"/>
      <c r="IQ69" s="83"/>
      <c r="IR69" s="83"/>
      <c r="IS69" s="83"/>
      <c r="IT69" s="83"/>
      <c r="IU69" s="83"/>
      <c r="IV69" s="83"/>
    </row>
    <row r="70" spans="2:256" s="4" customFormat="1" ht="17.25" customHeight="1" x14ac:dyDescent="0.35">
      <c r="B70" s="106">
        <v>48</v>
      </c>
      <c r="C70" s="60"/>
      <c r="D70" s="87"/>
      <c r="E70" s="60"/>
      <c r="F70" s="146"/>
      <c r="G70" s="648"/>
      <c r="H70" s="89"/>
      <c r="I70" s="89"/>
      <c r="J70" s="648"/>
      <c r="K70" s="43"/>
      <c r="L70" s="35" t="str">
        <f t="shared" si="8"/>
        <v/>
      </c>
      <c r="M70" s="35" t="str">
        <f t="shared" si="9"/>
        <v/>
      </c>
      <c r="N70" s="475" t="str">
        <f t="shared" si="10"/>
        <v/>
      </c>
      <c r="O70" s="473" t="str">
        <f t="shared" si="0"/>
        <v/>
      </c>
      <c r="P70" s="37" t="str">
        <f t="shared" si="11"/>
        <v/>
      </c>
      <c r="Q70" s="68" t="str">
        <f t="shared" si="1"/>
        <v/>
      </c>
      <c r="R70" s="42" t="str">
        <f t="shared" si="2"/>
        <v/>
      </c>
      <c r="S70" s="37" t="str">
        <f t="shared" si="12"/>
        <v/>
      </c>
      <c r="T70" s="68" t="str">
        <f t="shared" si="3"/>
        <v/>
      </c>
      <c r="U70" s="42" t="str">
        <f t="shared" si="4"/>
        <v/>
      </c>
      <c r="V70" s="37" t="str">
        <f t="shared" si="13"/>
        <v/>
      </c>
      <c r="W70" s="105" t="str">
        <f t="shared" si="5"/>
        <v/>
      </c>
      <c r="X70" s="41" t="str">
        <f t="shared" si="14"/>
        <v/>
      </c>
      <c r="Y70" s="41" t="str">
        <f t="shared" si="15"/>
        <v/>
      </c>
      <c r="Z70" s="41" t="str">
        <f t="shared" si="16"/>
        <v/>
      </c>
      <c r="AA70" s="72" t="str">
        <f t="shared" si="17"/>
        <v/>
      </c>
      <c r="AB70" s="4" t="str">
        <f t="shared" si="6"/>
        <v>Empty</v>
      </c>
      <c r="AC70" s="4" t="str">
        <f t="shared" si="7"/>
        <v>empty</v>
      </c>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3"/>
      <c r="DH70" s="83"/>
      <c r="DI70" s="83"/>
      <c r="DJ70" s="83"/>
      <c r="DK70" s="83"/>
      <c r="DL70" s="83"/>
      <c r="DM70" s="83"/>
      <c r="DN70" s="83"/>
      <c r="DO70" s="83"/>
      <c r="DP70" s="83"/>
      <c r="DQ70" s="83"/>
      <c r="DR70" s="83"/>
      <c r="DS70" s="83"/>
      <c r="DT70" s="83"/>
      <c r="DU70" s="83"/>
      <c r="DV70" s="83"/>
      <c r="DW70" s="83"/>
      <c r="DX70" s="83"/>
      <c r="DY70" s="83"/>
      <c r="DZ70" s="83"/>
      <c r="EA70" s="83"/>
      <c r="EB70" s="83"/>
      <c r="EC70" s="83"/>
      <c r="ED70" s="83"/>
      <c r="EE70" s="83"/>
      <c r="EF70" s="83"/>
      <c r="EG70" s="83"/>
      <c r="EH70" s="83"/>
      <c r="EI70" s="83"/>
      <c r="EJ70" s="83"/>
      <c r="EK70" s="83"/>
      <c r="EL70" s="83"/>
      <c r="EM70" s="83"/>
      <c r="EN70" s="83"/>
      <c r="EO70" s="83"/>
      <c r="EP70" s="83"/>
      <c r="EQ70" s="83"/>
      <c r="ER70" s="83"/>
      <c r="ES70" s="83"/>
      <c r="ET70" s="83"/>
      <c r="EU70" s="83"/>
      <c r="EV70" s="83"/>
      <c r="EW70" s="83"/>
      <c r="EX70" s="83"/>
      <c r="EY70" s="83"/>
      <c r="EZ70" s="83"/>
      <c r="FA70" s="83"/>
      <c r="FB70" s="83"/>
      <c r="FC70" s="83"/>
      <c r="FD70" s="83"/>
      <c r="FE70" s="83"/>
      <c r="FF70" s="83"/>
      <c r="FG70" s="83"/>
      <c r="FH70" s="83"/>
      <c r="FI70" s="83"/>
      <c r="FJ70" s="83"/>
      <c r="FK70" s="83"/>
      <c r="FL70" s="83"/>
      <c r="FM70" s="83"/>
      <c r="FN70" s="83"/>
      <c r="FO70" s="83"/>
      <c r="FP70" s="83"/>
      <c r="FQ70" s="83"/>
      <c r="FR70" s="83"/>
      <c r="FS70" s="83"/>
      <c r="FT70" s="83"/>
      <c r="FU70" s="83"/>
      <c r="FV70" s="83"/>
      <c r="FW70" s="83"/>
      <c r="FX70" s="83"/>
      <c r="FY70" s="83"/>
      <c r="FZ70" s="83"/>
      <c r="GA70" s="83"/>
      <c r="GB70" s="83"/>
      <c r="GC70" s="83"/>
      <c r="GD70" s="83"/>
      <c r="GE70" s="83"/>
      <c r="GF70" s="83"/>
      <c r="GG70" s="83"/>
      <c r="GH70" s="83"/>
      <c r="GI70" s="83"/>
      <c r="GJ70" s="83"/>
      <c r="GK70" s="83"/>
      <c r="GL70" s="83"/>
      <c r="GM70" s="83"/>
      <c r="GN70" s="83"/>
      <c r="GO70" s="83"/>
      <c r="GP70" s="83"/>
      <c r="GQ70" s="83"/>
      <c r="GR70" s="83"/>
      <c r="GS70" s="83"/>
      <c r="GT70" s="83"/>
      <c r="GU70" s="83"/>
      <c r="GV70" s="83"/>
      <c r="GW70" s="83"/>
      <c r="GX70" s="83"/>
      <c r="GY70" s="83"/>
      <c r="GZ70" s="83"/>
      <c r="HA70" s="83"/>
      <c r="HB70" s="83"/>
      <c r="HC70" s="83"/>
      <c r="HD70" s="83"/>
      <c r="HE70" s="83"/>
      <c r="HF70" s="83"/>
      <c r="HG70" s="83"/>
      <c r="HH70" s="83"/>
      <c r="HI70" s="83"/>
      <c r="HJ70" s="83"/>
      <c r="HK70" s="83"/>
      <c r="HL70" s="83"/>
      <c r="HM70" s="83"/>
      <c r="HN70" s="83"/>
      <c r="HO70" s="83"/>
      <c r="HP70" s="83"/>
      <c r="HQ70" s="83"/>
      <c r="HR70" s="83"/>
      <c r="HS70" s="83"/>
      <c r="HT70" s="83"/>
      <c r="HU70" s="83"/>
      <c r="HV70" s="83"/>
      <c r="HW70" s="83"/>
      <c r="HX70" s="83"/>
      <c r="HY70" s="83"/>
      <c r="HZ70" s="83"/>
      <c r="IA70" s="83"/>
      <c r="IB70" s="83"/>
      <c r="IC70" s="83"/>
      <c r="ID70" s="83"/>
      <c r="IE70" s="83"/>
      <c r="IF70" s="83"/>
      <c r="IG70" s="83"/>
      <c r="IH70" s="83"/>
      <c r="II70" s="83"/>
      <c r="IJ70" s="83"/>
      <c r="IK70" s="83"/>
      <c r="IL70" s="83"/>
      <c r="IM70" s="83"/>
      <c r="IN70" s="83"/>
      <c r="IO70" s="83"/>
      <c r="IP70" s="83"/>
      <c r="IQ70" s="83"/>
      <c r="IR70" s="83"/>
      <c r="IS70" s="83"/>
      <c r="IT70" s="83"/>
      <c r="IU70" s="83"/>
      <c r="IV70" s="83"/>
    </row>
    <row r="71" spans="2:256" s="4" customFormat="1" ht="17.25" customHeight="1" x14ac:dyDescent="0.35">
      <c r="B71" s="106">
        <v>49</v>
      </c>
      <c r="C71" s="60"/>
      <c r="D71" s="87"/>
      <c r="E71" s="60"/>
      <c r="F71" s="146"/>
      <c r="G71" s="648"/>
      <c r="H71" s="89"/>
      <c r="I71" s="89"/>
      <c r="J71" s="648"/>
      <c r="K71" s="43"/>
      <c r="L71" s="35" t="str">
        <f t="shared" si="8"/>
        <v/>
      </c>
      <c r="M71" s="35" t="str">
        <f t="shared" si="9"/>
        <v/>
      </c>
      <c r="N71" s="475" t="str">
        <f t="shared" si="10"/>
        <v/>
      </c>
      <c r="O71" s="473" t="str">
        <f t="shared" si="0"/>
        <v/>
      </c>
      <c r="P71" s="37" t="str">
        <f t="shared" si="11"/>
        <v/>
      </c>
      <c r="Q71" s="68" t="str">
        <f t="shared" si="1"/>
        <v/>
      </c>
      <c r="R71" s="42" t="str">
        <f t="shared" si="2"/>
        <v/>
      </c>
      <c r="S71" s="37" t="str">
        <f t="shared" si="12"/>
        <v/>
      </c>
      <c r="T71" s="68" t="str">
        <f t="shared" si="3"/>
        <v/>
      </c>
      <c r="U71" s="42" t="str">
        <f t="shared" si="4"/>
        <v/>
      </c>
      <c r="V71" s="37" t="str">
        <f t="shared" si="13"/>
        <v/>
      </c>
      <c r="W71" s="105" t="str">
        <f t="shared" si="5"/>
        <v/>
      </c>
      <c r="X71" s="41" t="str">
        <f t="shared" si="14"/>
        <v/>
      </c>
      <c r="Y71" s="41" t="str">
        <f t="shared" si="15"/>
        <v/>
      </c>
      <c r="Z71" s="41" t="str">
        <f t="shared" si="16"/>
        <v/>
      </c>
      <c r="AA71" s="72" t="str">
        <f t="shared" si="17"/>
        <v/>
      </c>
      <c r="AB71" s="4" t="str">
        <f t="shared" si="6"/>
        <v>Empty</v>
      </c>
      <c r="AC71" s="4" t="str">
        <f t="shared" si="7"/>
        <v>empty</v>
      </c>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3"/>
      <c r="DH71" s="83"/>
      <c r="DI71" s="83"/>
      <c r="DJ71" s="83"/>
      <c r="DK71" s="83"/>
      <c r="DL71" s="83"/>
      <c r="DM71" s="83"/>
      <c r="DN71" s="83"/>
      <c r="DO71" s="83"/>
      <c r="DP71" s="83"/>
      <c r="DQ71" s="83"/>
      <c r="DR71" s="83"/>
      <c r="DS71" s="83"/>
      <c r="DT71" s="83"/>
      <c r="DU71" s="83"/>
      <c r="DV71" s="83"/>
      <c r="DW71" s="83"/>
      <c r="DX71" s="83"/>
      <c r="DY71" s="83"/>
      <c r="DZ71" s="83"/>
      <c r="EA71" s="83"/>
      <c r="EB71" s="83"/>
      <c r="EC71" s="83"/>
      <c r="ED71" s="83"/>
      <c r="EE71" s="83"/>
      <c r="EF71" s="83"/>
      <c r="EG71" s="83"/>
      <c r="EH71" s="83"/>
      <c r="EI71" s="83"/>
      <c r="EJ71" s="83"/>
      <c r="EK71" s="83"/>
      <c r="EL71" s="83"/>
      <c r="EM71" s="83"/>
      <c r="EN71" s="83"/>
      <c r="EO71" s="83"/>
      <c r="EP71" s="83"/>
      <c r="EQ71" s="83"/>
      <c r="ER71" s="83"/>
      <c r="ES71" s="83"/>
      <c r="ET71" s="83"/>
      <c r="EU71" s="83"/>
      <c r="EV71" s="83"/>
      <c r="EW71" s="83"/>
      <c r="EX71" s="83"/>
      <c r="EY71" s="83"/>
      <c r="EZ71" s="83"/>
      <c r="FA71" s="83"/>
      <c r="FB71" s="83"/>
      <c r="FC71" s="83"/>
      <c r="FD71" s="83"/>
      <c r="FE71" s="83"/>
      <c r="FF71" s="83"/>
      <c r="FG71" s="83"/>
      <c r="FH71" s="83"/>
      <c r="FI71" s="83"/>
      <c r="FJ71" s="83"/>
      <c r="FK71" s="83"/>
      <c r="FL71" s="83"/>
      <c r="FM71" s="83"/>
      <c r="FN71" s="83"/>
      <c r="FO71" s="83"/>
      <c r="FP71" s="83"/>
      <c r="FQ71" s="83"/>
      <c r="FR71" s="83"/>
      <c r="FS71" s="83"/>
      <c r="FT71" s="83"/>
      <c r="FU71" s="83"/>
      <c r="FV71" s="83"/>
      <c r="FW71" s="83"/>
      <c r="FX71" s="83"/>
      <c r="FY71" s="83"/>
      <c r="FZ71" s="83"/>
      <c r="GA71" s="83"/>
      <c r="GB71" s="83"/>
      <c r="GC71" s="83"/>
      <c r="GD71" s="83"/>
      <c r="GE71" s="83"/>
      <c r="GF71" s="83"/>
      <c r="GG71" s="83"/>
      <c r="GH71" s="83"/>
      <c r="GI71" s="83"/>
      <c r="GJ71" s="83"/>
      <c r="GK71" s="83"/>
      <c r="GL71" s="83"/>
      <c r="GM71" s="83"/>
      <c r="GN71" s="83"/>
      <c r="GO71" s="83"/>
      <c r="GP71" s="83"/>
      <c r="GQ71" s="83"/>
      <c r="GR71" s="83"/>
      <c r="GS71" s="83"/>
      <c r="GT71" s="83"/>
      <c r="GU71" s="83"/>
      <c r="GV71" s="83"/>
      <c r="GW71" s="83"/>
      <c r="GX71" s="83"/>
      <c r="GY71" s="83"/>
      <c r="GZ71" s="83"/>
      <c r="HA71" s="83"/>
      <c r="HB71" s="83"/>
      <c r="HC71" s="83"/>
      <c r="HD71" s="83"/>
      <c r="HE71" s="83"/>
      <c r="HF71" s="83"/>
      <c r="HG71" s="83"/>
      <c r="HH71" s="83"/>
      <c r="HI71" s="83"/>
      <c r="HJ71" s="83"/>
      <c r="HK71" s="83"/>
      <c r="HL71" s="83"/>
      <c r="HM71" s="83"/>
      <c r="HN71" s="83"/>
      <c r="HO71" s="83"/>
      <c r="HP71" s="83"/>
      <c r="HQ71" s="83"/>
      <c r="HR71" s="83"/>
      <c r="HS71" s="83"/>
      <c r="HT71" s="83"/>
      <c r="HU71" s="83"/>
      <c r="HV71" s="83"/>
      <c r="HW71" s="83"/>
      <c r="HX71" s="83"/>
      <c r="HY71" s="83"/>
      <c r="HZ71" s="83"/>
      <c r="IA71" s="83"/>
      <c r="IB71" s="83"/>
      <c r="IC71" s="83"/>
      <c r="ID71" s="83"/>
      <c r="IE71" s="83"/>
      <c r="IF71" s="83"/>
      <c r="IG71" s="83"/>
      <c r="IH71" s="83"/>
      <c r="II71" s="83"/>
      <c r="IJ71" s="83"/>
      <c r="IK71" s="83"/>
      <c r="IL71" s="83"/>
      <c r="IM71" s="83"/>
      <c r="IN71" s="83"/>
      <c r="IO71" s="83"/>
      <c r="IP71" s="83"/>
      <c r="IQ71" s="83"/>
      <c r="IR71" s="83"/>
      <c r="IS71" s="83"/>
      <c r="IT71" s="83"/>
      <c r="IU71" s="83"/>
      <c r="IV71" s="83"/>
    </row>
    <row r="72" spans="2:256" s="4" customFormat="1" ht="17.25" customHeight="1" x14ac:dyDescent="0.35">
      <c r="B72" s="106">
        <v>50</v>
      </c>
      <c r="C72" s="60"/>
      <c r="D72" s="87"/>
      <c r="E72" s="60"/>
      <c r="F72" s="146"/>
      <c r="G72" s="648"/>
      <c r="H72" s="89"/>
      <c r="I72" s="89"/>
      <c r="J72" s="648"/>
      <c r="K72" s="43"/>
      <c r="L72" s="35" t="str">
        <f t="shared" si="8"/>
        <v/>
      </c>
      <c r="M72" s="35" t="str">
        <f t="shared" si="9"/>
        <v/>
      </c>
      <c r="N72" s="475" t="str">
        <f t="shared" si="10"/>
        <v/>
      </c>
      <c r="O72" s="473" t="str">
        <f t="shared" si="0"/>
        <v/>
      </c>
      <c r="P72" s="37" t="str">
        <f t="shared" si="11"/>
        <v/>
      </c>
      <c r="Q72" s="68" t="str">
        <f t="shared" si="1"/>
        <v/>
      </c>
      <c r="R72" s="42" t="str">
        <f t="shared" si="2"/>
        <v/>
      </c>
      <c r="S72" s="37" t="str">
        <f t="shared" si="12"/>
        <v/>
      </c>
      <c r="T72" s="68" t="str">
        <f t="shared" si="3"/>
        <v/>
      </c>
      <c r="U72" s="42" t="str">
        <f t="shared" si="4"/>
        <v/>
      </c>
      <c r="V72" s="37" t="str">
        <f t="shared" si="13"/>
        <v/>
      </c>
      <c r="W72" s="105" t="str">
        <f t="shared" si="5"/>
        <v/>
      </c>
      <c r="X72" s="41" t="str">
        <f t="shared" si="14"/>
        <v/>
      </c>
      <c r="Y72" s="41" t="str">
        <f t="shared" si="15"/>
        <v/>
      </c>
      <c r="Z72" s="41" t="str">
        <f t="shared" si="16"/>
        <v/>
      </c>
      <c r="AA72" s="72" t="str">
        <f t="shared" si="17"/>
        <v/>
      </c>
      <c r="AB72" s="4" t="str">
        <f t="shared" si="6"/>
        <v>Empty</v>
      </c>
      <c r="AC72" s="4" t="str">
        <f t="shared" si="7"/>
        <v>empty</v>
      </c>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3"/>
      <c r="DH72" s="83"/>
      <c r="DI72" s="83"/>
      <c r="DJ72" s="83"/>
      <c r="DK72" s="83"/>
      <c r="DL72" s="83"/>
      <c r="DM72" s="83"/>
      <c r="DN72" s="83"/>
      <c r="DO72" s="83"/>
      <c r="DP72" s="83"/>
      <c r="DQ72" s="83"/>
      <c r="DR72" s="83"/>
      <c r="DS72" s="83"/>
      <c r="DT72" s="83"/>
      <c r="DU72" s="83"/>
      <c r="DV72" s="83"/>
      <c r="DW72" s="83"/>
      <c r="DX72" s="83"/>
      <c r="DY72" s="83"/>
      <c r="DZ72" s="83"/>
      <c r="EA72" s="83"/>
      <c r="EB72" s="83"/>
      <c r="EC72" s="83"/>
      <c r="ED72" s="83"/>
      <c r="EE72" s="83"/>
      <c r="EF72" s="83"/>
      <c r="EG72" s="83"/>
      <c r="EH72" s="83"/>
      <c r="EI72" s="83"/>
      <c r="EJ72" s="83"/>
      <c r="EK72" s="83"/>
      <c r="EL72" s="83"/>
      <c r="EM72" s="83"/>
      <c r="EN72" s="83"/>
      <c r="EO72" s="83"/>
      <c r="EP72" s="83"/>
      <c r="EQ72" s="83"/>
      <c r="ER72" s="83"/>
      <c r="ES72" s="83"/>
      <c r="ET72" s="83"/>
      <c r="EU72" s="83"/>
      <c r="EV72" s="83"/>
      <c r="EW72" s="83"/>
      <c r="EX72" s="83"/>
      <c r="EY72" s="83"/>
      <c r="EZ72" s="83"/>
      <c r="FA72" s="83"/>
      <c r="FB72" s="83"/>
      <c r="FC72" s="83"/>
      <c r="FD72" s="83"/>
      <c r="FE72" s="83"/>
      <c r="FF72" s="83"/>
      <c r="FG72" s="83"/>
      <c r="FH72" s="83"/>
      <c r="FI72" s="83"/>
      <c r="FJ72" s="83"/>
      <c r="FK72" s="83"/>
      <c r="FL72" s="83"/>
      <c r="FM72" s="83"/>
      <c r="FN72" s="83"/>
      <c r="FO72" s="83"/>
      <c r="FP72" s="83"/>
      <c r="FQ72" s="83"/>
      <c r="FR72" s="83"/>
      <c r="FS72" s="83"/>
      <c r="FT72" s="83"/>
      <c r="FU72" s="83"/>
      <c r="FV72" s="83"/>
      <c r="FW72" s="83"/>
      <c r="FX72" s="83"/>
      <c r="FY72" s="83"/>
      <c r="FZ72" s="83"/>
      <c r="GA72" s="83"/>
      <c r="GB72" s="83"/>
      <c r="GC72" s="83"/>
      <c r="GD72" s="83"/>
      <c r="GE72" s="83"/>
      <c r="GF72" s="83"/>
      <c r="GG72" s="83"/>
      <c r="GH72" s="83"/>
      <c r="GI72" s="83"/>
      <c r="GJ72" s="83"/>
      <c r="GK72" s="83"/>
      <c r="GL72" s="83"/>
      <c r="GM72" s="83"/>
      <c r="GN72" s="83"/>
      <c r="GO72" s="83"/>
      <c r="GP72" s="83"/>
      <c r="GQ72" s="83"/>
      <c r="GR72" s="83"/>
      <c r="GS72" s="83"/>
      <c r="GT72" s="83"/>
      <c r="GU72" s="83"/>
      <c r="GV72" s="83"/>
      <c r="GW72" s="83"/>
      <c r="GX72" s="83"/>
      <c r="GY72" s="83"/>
      <c r="GZ72" s="83"/>
      <c r="HA72" s="83"/>
      <c r="HB72" s="83"/>
      <c r="HC72" s="83"/>
      <c r="HD72" s="83"/>
      <c r="HE72" s="83"/>
      <c r="HF72" s="83"/>
      <c r="HG72" s="83"/>
      <c r="HH72" s="83"/>
      <c r="HI72" s="83"/>
      <c r="HJ72" s="83"/>
      <c r="HK72" s="83"/>
      <c r="HL72" s="83"/>
      <c r="HM72" s="83"/>
      <c r="HN72" s="83"/>
      <c r="HO72" s="83"/>
      <c r="HP72" s="83"/>
      <c r="HQ72" s="83"/>
      <c r="HR72" s="83"/>
      <c r="HS72" s="83"/>
      <c r="HT72" s="83"/>
      <c r="HU72" s="83"/>
      <c r="HV72" s="83"/>
      <c r="HW72" s="83"/>
      <c r="HX72" s="83"/>
      <c r="HY72" s="83"/>
      <c r="HZ72" s="83"/>
      <c r="IA72" s="83"/>
      <c r="IB72" s="83"/>
      <c r="IC72" s="83"/>
      <c r="ID72" s="83"/>
      <c r="IE72" s="83"/>
      <c r="IF72" s="83"/>
      <c r="IG72" s="83"/>
      <c r="IH72" s="83"/>
      <c r="II72" s="83"/>
      <c r="IJ72" s="83"/>
      <c r="IK72" s="83"/>
      <c r="IL72" s="83"/>
      <c r="IM72" s="83"/>
      <c r="IN72" s="83"/>
      <c r="IO72" s="83"/>
      <c r="IP72" s="83"/>
      <c r="IQ72" s="83"/>
      <c r="IR72" s="83"/>
      <c r="IS72" s="83"/>
      <c r="IT72" s="83"/>
      <c r="IU72" s="83"/>
      <c r="IV72" s="83"/>
    </row>
    <row r="73" spans="2:256" s="4" customFormat="1" ht="17.25" customHeight="1" x14ac:dyDescent="0.35">
      <c r="B73" s="106">
        <v>51</v>
      </c>
      <c r="C73" s="60"/>
      <c r="D73" s="87"/>
      <c r="E73" s="60"/>
      <c r="F73" s="146"/>
      <c r="G73" s="648"/>
      <c r="H73" s="89"/>
      <c r="I73" s="89"/>
      <c r="J73" s="648"/>
      <c r="K73" s="43"/>
      <c r="L73" s="35" t="str">
        <f t="shared" si="8"/>
        <v/>
      </c>
      <c r="M73" s="35" t="str">
        <f t="shared" si="9"/>
        <v/>
      </c>
      <c r="N73" s="475" t="str">
        <f t="shared" si="10"/>
        <v/>
      </c>
      <c r="O73" s="473" t="str">
        <f t="shared" si="0"/>
        <v/>
      </c>
      <c r="P73" s="37" t="str">
        <f t="shared" si="11"/>
        <v/>
      </c>
      <c r="Q73" s="68" t="str">
        <f t="shared" si="1"/>
        <v/>
      </c>
      <c r="R73" s="42" t="str">
        <f t="shared" si="2"/>
        <v/>
      </c>
      <c r="S73" s="37" t="str">
        <f t="shared" si="12"/>
        <v/>
      </c>
      <c r="T73" s="68" t="str">
        <f t="shared" si="3"/>
        <v/>
      </c>
      <c r="U73" s="42" t="str">
        <f t="shared" si="4"/>
        <v/>
      </c>
      <c r="V73" s="37" t="str">
        <f t="shared" si="13"/>
        <v/>
      </c>
      <c r="W73" s="105" t="str">
        <f t="shared" si="5"/>
        <v/>
      </c>
      <c r="X73" s="41" t="str">
        <f t="shared" si="14"/>
        <v/>
      </c>
      <c r="Y73" s="41" t="str">
        <f t="shared" si="15"/>
        <v/>
      </c>
      <c r="Z73" s="41" t="str">
        <f t="shared" si="16"/>
        <v/>
      </c>
      <c r="AA73" s="72" t="str">
        <f t="shared" si="17"/>
        <v/>
      </c>
      <c r="AB73" s="4" t="str">
        <f t="shared" si="6"/>
        <v>Empty</v>
      </c>
      <c r="AC73" s="4" t="str">
        <f t="shared" si="7"/>
        <v>empty</v>
      </c>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3"/>
      <c r="DH73" s="83"/>
      <c r="DI73" s="83"/>
      <c r="DJ73" s="83"/>
      <c r="DK73" s="83"/>
      <c r="DL73" s="83"/>
      <c r="DM73" s="83"/>
      <c r="DN73" s="83"/>
      <c r="DO73" s="83"/>
      <c r="DP73" s="83"/>
      <c r="DQ73" s="83"/>
      <c r="DR73" s="83"/>
      <c r="DS73" s="83"/>
      <c r="DT73" s="83"/>
      <c r="DU73" s="83"/>
      <c r="DV73" s="83"/>
      <c r="DW73" s="83"/>
      <c r="DX73" s="83"/>
      <c r="DY73" s="83"/>
      <c r="DZ73" s="83"/>
      <c r="EA73" s="83"/>
      <c r="EB73" s="83"/>
      <c r="EC73" s="83"/>
      <c r="ED73" s="83"/>
      <c r="EE73" s="83"/>
      <c r="EF73" s="83"/>
      <c r="EG73" s="83"/>
      <c r="EH73" s="83"/>
      <c r="EI73" s="83"/>
      <c r="EJ73" s="83"/>
      <c r="EK73" s="83"/>
      <c r="EL73" s="83"/>
      <c r="EM73" s="83"/>
      <c r="EN73" s="83"/>
      <c r="EO73" s="83"/>
      <c r="EP73" s="83"/>
      <c r="EQ73" s="83"/>
      <c r="ER73" s="83"/>
      <c r="ES73" s="83"/>
      <c r="ET73" s="83"/>
      <c r="EU73" s="83"/>
      <c r="EV73" s="83"/>
      <c r="EW73" s="83"/>
      <c r="EX73" s="83"/>
      <c r="EY73" s="83"/>
      <c r="EZ73" s="83"/>
      <c r="FA73" s="83"/>
      <c r="FB73" s="83"/>
      <c r="FC73" s="83"/>
      <c r="FD73" s="83"/>
      <c r="FE73" s="83"/>
      <c r="FF73" s="83"/>
      <c r="FG73" s="83"/>
      <c r="FH73" s="83"/>
      <c r="FI73" s="83"/>
      <c r="FJ73" s="83"/>
      <c r="FK73" s="83"/>
      <c r="FL73" s="83"/>
      <c r="FM73" s="83"/>
      <c r="FN73" s="83"/>
      <c r="FO73" s="83"/>
      <c r="FP73" s="83"/>
      <c r="FQ73" s="83"/>
      <c r="FR73" s="83"/>
      <c r="FS73" s="83"/>
      <c r="FT73" s="83"/>
      <c r="FU73" s="83"/>
      <c r="FV73" s="83"/>
      <c r="FW73" s="83"/>
      <c r="FX73" s="83"/>
      <c r="FY73" s="83"/>
      <c r="FZ73" s="83"/>
      <c r="GA73" s="83"/>
      <c r="GB73" s="83"/>
      <c r="GC73" s="83"/>
      <c r="GD73" s="83"/>
      <c r="GE73" s="83"/>
      <c r="GF73" s="83"/>
      <c r="GG73" s="83"/>
      <c r="GH73" s="83"/>
      <c r="GI73" s="83"/>
      <c r="GJ73" s="83"/>
      <c r="GK73" s="83"/>
      <c r="GL73" s="83"/>
      <c r="GM73" s="83"/>
      <c r="GN73" s="83"/>
      <c r="GO73" s="83"/>
      <c r="GP73" s="83"/>
      <c r="GQ73" s="83"/>
      <c r="GR73" s="83"/>
      <c r="GS73" s="83"/>
      <c r="GT73" s="83"/>
      <c r="GU73" s="83"/>
      <c r="GV73" s="83"/>
      <c r="GW73" s="83"/>
      <c r="GX73" s="83"/>
      <c r="GY73" s="83"/>
      <c r="GZ73" s="83"/>
      <c r="HA73" s="83"/>
      <c r="HB73" s="83"/>
      <c r="HC73" s="83"/>
      <c r="HD73" s="83"/>
      <c r="HE73" s="83"/>
      <c r="HF73" s="83"/>
      <c r="HG73" s="83"/>
      <c r="HH73" s="83"/>
      <c r="HI73" s="83"/>
      <c r="HJ73" s="83"/>
      <c r="HK73" s="83"/>
      <c r="HL73" s="83"/>
      <c r="HM73" s="83"/>
      <c r="HN73" s="83"/>
      <c r="HO73" s="83"/>
      <c r="HP73" s="83"/>
      <c r="HQ73" s="83"/>
      <c r="HR73" s="83"/>
      <c r="HS73" s="83"/>
      <c r="HT73" s="83"/>
      <c r="HU73" s="83"/>
      <c r="HV73" s="83"/>
      <c r="HW73" s="83"/>
      <c r="HX73" s="83"/>
      <c r="HY73" s="83"/>
      <c r="HZ73" s="83"/>
      <c r="IA73" s="83"/>
      <c r="IB73" s="83"/>
      <c r="IC73" s="83"/>
      <c r="ID73" s="83"/>
      <c r="IE73" s="83"/>
      <c r="IF73" s="83"/>
      <c r="IG73" s="83"/>
      <c r="IH73" s="83"/>
      <c r="II73" s="83"/>
      <c r="IJ73" s="83"/>
      <c r="IK73" s="83"/>
      <c r="IL73" s="83"/>
      <c r="IM73" s="83"/>
      <c r="IN73" s="83"/>
      <c r="IO73" s="83"/>
      <c r="IP73" s="83"/>
      <c r="IQ73" s="83"/>
      <c r="IR73" s="83"/>
      <c r="IS73" s="83"/>
      <c r="IT73" s="83"/>
      <c r="IU73" s="83"/>
      <c r="IV73" s="83"/>
    </row>
    <row r="74" spans="2:256" s="4" customFormat="1" ht="17.25" customHeight="1" x14ac:dyDescent="0.35">
      <c r="B74" s="106">
        <v>52</v>
      </c>
      <c r="C74" s="60"/>
      <c r="D74" s="87"/>
      <c r="E74" s="60"/>
      <c r="F74" s="146"/>
      <c r="G74" s="648"/>
      <c r="H74" s="89"/>
      <c r="I74" s="89"/>
      <c r="J74" s="648"/>
      <c r="K74" s="43"/>
      <c r="L74" s="35" t="str">
        <f t="shared" si="8"/>
        <v/>
      </c>
      <c r="M74" s="35" t="str">
        <f t="shared" si="9"/>
        <v/>
      </c>
      <c r="N74" s="475" t="str">
        <f t="shared" si="10"/>
        <v/>
      </c>
      <c r="O74" s="473" t="str">
        <f t="shared" si="0"/>
        <v/>
      </c>
      <c r="P74" s="37" t="str">
        <f t="shared" si="11"/>
        <v/>
      </c>
      <c r="Q74" s="68" t="str">
        <f t="shared" si="1"/>
        <v/>
      </c>
      <c r="R74" s="42" t="str">
        <f t="shared" si="2"/>
        <v/>
      </c>
      <c r="S74" s="37" t="str">
        <f t="shared" si="12"/>
        <v/>
      </c>
      <c r="T74" s="68" t="str">
        <f t="shared" si="3"/>
        <v/>
      </c>
      <c r="U74" s="42" t="str">
        <f t="shared" si="4"/>
        <v/>
      </c>
      <c r="V74" s="37" t="str">
        <f t="shared" si="13"/>
        <v/>
      </c>
      <c r="W74" s="105" t="str">
        <f t="shared" si="5"/>
        <v/>
      </c>
      <c r="X74" s="41" t="str">
        <f t="shared" si="14"/>
        <v/>
      </c>
      <c r="Y74" s="41" t="str">
        <f t="shared" si="15"/>
        <v/>
      </c>
      <c r="Z74" s="41" t="str">
        <f t="shared" si="16"/>
        <v/>
      </c>
      <c r="AA74" s="72" t="str">
        <f t="shared" si="17"/>
        <v/>
      </c>
      <c r="AB74" s="4" t="str">
        <f t="shared" si="6"/>
        <v>Empty</v>
      </c>
      <c r="AC74" s="4" t="str">
        <f t="shared" si="7"/>
        <v>empty</v>
      </c>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3"/>
      <c r="DH74" s="83"/>
      <c r="DI74" s="83"/>
      <c r="DJ74" s="83"/>
      <c r="DK74" s="83"/>
      <c r="DL74" s="83"/>
      <c r="DM74" s="83"/>
      <c r="DN74" s="83"/>
      <c r="DO74" s="83"/>
      <c r="DP74" s="83"/>
      <c r="DQ74" s="83"/>
      <c r="DR74" s="83"/>
      <c r="DS74" s="83"/>
      <c r="DT74" s="83"/>
      <c r="DU74" s="83"/>
      <c r="DV74" s="83"/>
      <c r="DW74" s="83"/>
      <c r="DX74" s="83"/>
      <c r="DY74" s="83"/>
      <c r="DZ74" s="83"/>
      <c r="EA74" s="83"/>
      <c r="EB74" s="83"/>
      <c r="EC74" s="83"/>
      <c r="ED74" s="83"/>
      <c r="EE74" s="83"/>
      <c r="EF74" s="83"/>
      <c r="EG74" s="83"/>
      <c r="EH74" s="83"/>
      <c r="EI74" s="83"/>
      <c r="EJ74" s="83"/>
      <c r="EK74" s="83"/>
      <c r="EL74" s="83"/>
      <c r="EM74" s="83"/>
      <c r="EN74" s="83"/>
      <c r="EO74" s="83"/>
      <c r="EP74" s="83"/>
      <c r="EQ74" s="83"/>
      <c r="ER74" s="83"/>
      <c r="ES74" s="83"/>
      <c r="ET74" s="83"/>
      <c r="EU74" s="83"/>
      <c r="EV74" s="83"/>
      <c r="EW74" s="83"/>
      <c r="EX74" s="83"/>
      <c r="EY74" s="83"/>
      <c r="EZ74" s="83"/>
      <c r="FA74" s="83"/>
      <c r="FB74" s="83"/>
      <c r="FC74" s="83"/>
      <c r="FD74" s="83"/>
      <c r="FE74" s="83"/>
      <c r="FF74" s="83"/>
      <c r="FG74" s="83"/>
      <c r="FH74" s="83"/>
      <c r="FI74" s="83"/>
      <c r="FJ74" s="83"/>
      <c r="FK74" s="83"/>
      <c r="FL74" s="83"/>
      <c r="FM74" s="83"/>
      <c r="FN74" s="83"/>
      <c r="FO74" s="83"/>
      <c r="FP74" s="83"/>
      <c r="FQ74" s="83"/>
      <c r="FR74" s="83"/>
      <c r="FS74" s="83"/>
      <c r="FT74" s="83"/>
      <c r="FU74" s="83"/>
      <c r="FV74" s="83"/>
      <c r="FW74" s="83"/>
      <c r="FX74" s="83"/>
      <c r="FY74" s="83"/>
      <c r="FZ74" s="83"/>
      <c r="GA74" s="83"/>
      <c r="GB74" s="83"/>
      <c r="GC74" s="83"/>
      <c r="GD74" s="83"/>
      <c r="GE74" s="83"/>
      <c r="GF74" s="83"/>
      <c r="GG74" s="83"/>
      <c r="GH74" s="83"/>
      <c r="GI74" s="83"/>
      <c r="GJ74" s="83"/>
      <c r="GK74" s="83"/>
      <c r="GL74" s="83"/>
      <c r="GM74" s="83"/>
      <c r="GN74" s="83"/>
      <c r="GO74" s="83"/>
      <c r="GP74" s="83"/>
      <c r="GQ74" s="83"/>
      <c r="GR74" s="83"/>
      <c r="GS74" s="83"/>
      <c r="GT74" s="83"/>
      <c r="GU74" s="83"/>
      <c r="GV74" s="83"/>
      <c r="GW74" s="83"/>
      <c r="GX74" s="83"/>
      <c r="GY74" s="83"/>
      <c r="GZ74" s="83"/>
      <c r="HA74" s="83"/>
      <c r="HB74" s="83"/>
      <c r="HC74" s="83"/>
      <c r="HD74" s="83"/>
      <c r="HE74" s="83"/>
      <c r="HF74" s="83"/>
      <c r="HG74" s="83"/>
      <c r="HH74" s="83"/>
      <c r="HI74" s="83"/>
      <c r="HJ74" s="83"/>
      <c r="HK74" s="83"/>
      <c r="HL74" s="83"/>
      <c r="HM74" s="83"/>
      <c r="HN74" s="83"/>
      <c r="HO74" s="83"/>
      <c r="HP74" s="83"/>
      <c r="HQ74" s="83"/>
      <c r="HR74" s="83"/>
      <c r="HS74" s="83"/>
      <c r="HT74" s="83"/>
      <c r="HU74" s="83"/>
      <c r="HV74" s="83"/>
      <c r="HW74" s="83"/>
      <c r="HX74" s="83"/>
      <c r="HY74" s="83"/>
      <c r="HZ74" s="83"/>
      <c r="IA74" s="83"/>
      <c r="IB74" s="83"/>
      <c r="IC74" s="83"/>
      <c r="ID74" s="83"/>
      <c r="IE74" s="83"/>
      <c r="IF74" s="83"/>
      <c r="IG74" s="83"/>
      <c r="IH74" s="83"/>
      <c r="II74" s="83"/>
      <c r="IJ74" s="83"/>
      <c r="IK74" s="83"/>
      <c r="IL74" s="83"/>
      <c r="IM74" s="83"/>
      <c r="IN74" s="83"/>
      <c r="IO74" s="83"/>
      <c r="IP74" s="83"/>
      <c r="IQ74" s="83"/>
      <c r="IR74" s="83"/>
      <c r="IS74" s="83"/>
      <c r="IT74" s="83"/>
      <c r="IU74" s="83"/>
      <c r="IV74" s="83"/>
    </row>
    <row r="75" spans="2:256" s="4" customFormat="1" ht="17.25" customHeight="1" x14ac:dyDescent="0.35">
      <c r="B75" s="106">
        <v>53</v>
      </c>
      <c r="C75" s="60"/>
      <c r="D75" s="87"/>
      <c r="E75" s="60"/>
      <c r="F75" s="146"/>
      <c r="G75" s="648"/>
      <c r="H75" s="89"/>
      <c r="I75" s="89"/>
      <c r="J75" s="648"/>
      <c r="K75" s="43"/>
      <c r="L75" s="35" t="str">
        <f t="shared" si="8"/>
        <v/>
      </c>
      <c r="M75" s="35" t="str">
        <f t="shared" si="9"/>
        <v/>
      </c>
      <c r="N75" s="475" t="str">
        <f t="shared" si="10"/>
        <v/>
      </c>
      <c r="O75" s="473" t="str">
        <f t="shared" si="0"/>
        <v/>
      </c>
      <c r="P75" s="37" t="str">
        <f t="shared" si="11"/>
        <v/>
      </c>
      <c r="Q75" s="68" t="str">
        <f t="shared" si="1"/>
        <v/>
      </c>
      <c r="R75" s="42" t="str">
        <f t="shared" si="2"/>
        <v/>
      </c>
      <c r="S75" s="37" t="str">
        <f t="shared" si="12"/>
        <v/>
      </c>
      <c r="T75" s="68" t="str">
        <f t="shared" si="3"/>
        <v/>
      </c>
      <c r="U75" s="42" t="str">
        <f t="shared" si="4"/>
        <v/>
      </c>
      <c r="V75" s="37" t="str">
        <f t="shared" si="13"/>
        <v/>
      </c>
      <c r="W75" s="105" t="str">
        <f t="shared" si="5"/>
        <v/>
      </c>
      <c r="X75" s="41" t="str">
        <f t="shared" si="14"/>
        <v/>
      </c>
      <c r="Y75" s="41" t="str">
        <f t="shared" si="15"/>
        <v/>
      </c>
      <c r="Z75" s="41" t="str">
        <f t="shared" si="16"/>
        <v/>
      </c>
      <c r="AA75" s="72" t="str">
        <f t="shared" si="17"/>
        <v/>
      </c>
      <c r="AB75" s="4" t="str">
        <f t="shared" si="6"/>
        <v>Empty</v>
      </c>
      <c r="AC75" s="4" t="str">
        <f t="shared" si="7"/>
        <v>empty</v>
      </c>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3"/>
      <c r="DH75" s="83"/>
      <c r="DI75" s="83"/>
      <c r="DJ75" s="83"/>
      <c r="DK75" s="83"/>
      <c r="DL75" s="83"/>
      <c r="DM75" s="83"/>
      <c r="DN75" s="83"/>
      <c r="DO75" s="83"/>
      <c r="DP75" s="83"/>
      <c r="DQ75" s="83"/>
      <c r="DR75" s="83"/>
      <c r="DS75" s="83"/>
      <c r="DT75" s="83"/>
      <c r="DU75" s="83"/>
      <c r="DV75" s="83"/>
      <c r="DW75" s="83"/>
      <c r="DX75" s="83"/>
      <c r="DY75" s="83"/>
      <c r="DZ75" s="83"/>
      <c r="EA75" s="83"/>
      <c r="EB75" s="83"/>
      <c r="EC75" s="83"/>
      <c r="ED75" s="83"/>
      <c r="EE75" s="83"/>
      <c r="EF75" s="83"/>
      <c r="EG75" s="83"/>
      <c r="EH75" s="83"/>
      <c r="EI75" s="83"/>
      <c r="EJ75" s="83"/>
      <c r="EK75" s="83"/>
      <c r="EL75" s="83"/>
      <c r="EM75" s="83"/>
      <c r="EN75" s="83"/>
      <c r="EO75" s="83"/>
      <c r="EP75" s="83"/>
      <c r="EQ75" s="83"/>
      <c r="ER75" s="83"/>
      <c r="ES75" s="83"/>
      <c r="ET75" s="83"/>
      <c r="EU75" s="83"/>
      <c r="EV75" s="83"/>
      <c r="EW75" s="83"/>
      <c r="EX75" s="83"/>
      <c r="EY75" s="83"/>
      <c r="EZ75" s="83"/>
      <c r="FA75" s="83"/>
      <c r="FB75" s="83"/>
      <c r="FC75" s="83"/>
      <c r="FD75" s="83"/>
      <c r="FE75" s="83"/>
      <c r="FF75" s="83"/>
      <c r="FG75" s="83"/>
      <c r="FH75" s="83"/>
      <c r="FI75" s="83"/>
      <c r="FJ75" s="83"/>
      <c r="FK75" s="83"/>
      <c r="FL75" s="83"/>
      <c r="FM75" s="83"/>
      <c r="FN75" s="83"/>
      <c r="FO75" s="83"/>
      <c r="FP75" s="83"/>
      <c r="FQ75" s="83"/>
      <c r="FR75" s="83"/>
      <c r="FS75" s="83"/>
      <c r="FT75" s="83"/>
      <c r="FU75" s="83"/>
      <c r="FV75" s="83"/>
      <c r="FW75" s="83"/>
      <c r="FX75" s="83"/>
      <c r="FY75" s="83"/>
      <c r="FZ75" s="83"/>
      <c r="GA75" s="83"/>
      <c r="GB75" s="83"/>
      <c r="GC75" s="83"/>
      <c r="GD75" s="83"/>
      <c r="GE75" s="83"/>
      <c r="GF75" s="83"/>
      <c r="GG75" s="83"/>
      <c r="GH75" s="83"/>
      <c r="GI75" s="83"/>
      <c r="GJ75" s="83"/>
      <c r="GK75" s="83"/>
      <c r="GL75" s="83"/>
      <c r="GM75" s="83"/>
      <c r="GN75" s="83"/>
      <c r="GO75" s="83"/>
      <c r="GP75" s="83"/>
      <c r="GQ75" s="83"/>
      <c r="GR75" s="83"/>
      <c r="GS75" s="83"/>
      <c r="GT75" s="83"/>
      <c r="GU75" s="83"/>
      <c r="GV75" s="83"/>
      <c r="GW75" s="83"/>
      <c r="GX75" s="83"/>
      <c r="GY75" s="83"/>
      <c r="GZ75" s="83"/>
      <c r="HA75" s="83"/>
      <c r="HB75" s="83"/>
      <c r="HC75" s="83"/>
      <c r="HD75" s="83"/>
      <c r="HE75" s="83"/>
      <c r="HF75" s="83"/>
      <c r="HG75" s="83"/>
      <c r="HH75" s="83"/>
      <c r="HI75" s="83"/>
      <c r="HJ75" s="83"/>
      <c r="HK75" s="83"/>
      <c r="HL75" s="83"/>
      <c r="HM75" s="83"/>
      <c r="HN75" s="83"/>
      <c r="HO75" s="83"/>
      <c r="HP75" s="83"/>
      <c r="HQ75" s="83"/>
      <c r="HR75" s="83"/>
      <c r="HS75" s="83"/>
      <c r="HT75" s="83"/>
      <c r="HU75" s="83"/>
      <c r="HV75" s="83"/>
      <c r="HW75" s="83"/>
      <c r="HX75" s="83"/>
      <c r="HY75" s="83"/>
      <c r="HZ75" s="83"/>
      <c r="IA75" s="83"/>
      <c r="IB75" s="83"/>
      <c r="IC75" s="83"/>
      <c r="ID75" s="83"/>
      <c r="IE75" s="83"/>
      <c r="IF75" s="83"/>
      <c r="IG75" s="83"/>
      <c r="IH75" s="83"/>
      <c r="II75" s="83"/>
      <c r="IJ75" s="83"/>
      <c r="IK75" s="83"/>
      <c r="IL75" s="83"/>
      <c r="IM75" s="83"/>
      <c r="IN75" s="83"/>
      <c r="IO75" s="83"/>
      <c r="IP75" s="83"/>
      <c r="IQ75" s="83"/>
      <c r="IR75" s="83"/>
      <c r="IS75" s="83"/>
      <c r="IT75" s="83"/>
      <c r="IU75" s="83"/>
      <c r="IV75" s="83"/>
    </row>
    <row r="76" spans="2:256" s="4" customFormat="1" ht="17.25" customHeight="1" x14ac:dyDescent="0.35">
      <c r="B76" s="106">
        <v>54</v>
      </c>
      <c r="C76" s="60"/>
      <c r="D76" s="87"/>
      <c r="E76" s="60"/>
      <c r="F76" s="146"/>
      <c r="G76" s="648"/>
      <c r="H76" s="89"/>
      <c r="I76" s="89"/>
      <c r="J76" s="648"/>
      <c r="K76" s="43"/>
      <c r="L76" s="35" t="str">
        <f t="shared" si="8"/>
        <v/>
      </c>
      <c r="M76" s="35" t="str">
        <f t="shared" si="9"/>
        <v/>
      </c>
      <c r="N76" s="475" t="str">
        <f t="shared" si="10"/>
        <v/>
      </c>
      <c r="O76" s="473" t="str">
        <f t="shared" si="0"/>
        <v/>
      </c>
      <c r="P76" s="37" t="str">
        <f t="shared" si="11"/>
        <v/>
      </c>
      <c r="Q76" s="68" t="str">
        <f t="shared" si="1"/>
        <v/>
      </c>
      <c r="R76" s="42" t="str">
        <f t="shared" si="2"/>
        <v/>
      </c>
      <c r="S76" s="37" t="str">
        <f t="shared" si="12"/>
        <v/>
      </c>
      <c r="T76" s="68" t="str">
        <f t="shared" si="3"/>
        <v/>
      </c>
      <c r="U76" s="42" t="str">
        <f t="shared" si="4"/>
        <v/>
      </c>
      <c r="V76" s="37" t="str">
        <f t="shared" si="13"/>
        <v/>
      </c>
      <c r="W76" s="105" t="str">
        <f t="shared" si="5"/>
        <v/>
      </c>
      <c r="X76" s="41" t="str">
        <f t="shared" si="14"/>
        <v/>
      </c>
      <c r="Y76" s="41" t="str">
        <f t="shared" si="15"/>
        <v/>
      </c>
      <c r="Z76" s="41" t="str">
        <f t="shared" si="16"/>
        <v/>
      </c>
      <c r="AA76" s="72" t="str">
        <f t="shared" si="17"/>
        <v/>
      </c>
      <c r="AB76" s="4" t="str">
        <f t="shared" si="6"/>
        <v>Empty</v>
      </c>
      <c r="AC76" s="4" t="str">
        <f t="shared" si="7"/>
        <v>empty</v>
      </c>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3"/>
      <c r="FX76" s="83"/>
      <c r="FY76" s="83"/>
      <c r="FZ76" s="83"/>
      <c r="GA76" s="83"/>
      <c r="GB76" s="83"/>
      <c r="GC76" s="83"/>
      <c r="GD76" s="83"/>
      <c r="GE76" s="83"/>
      <c r="GF76" s="83"/>
      <c r="GG76" s="83"/>
      <c r="GH76" s="83"/>
      <c r="GI76" s="83"/>
      <c r="GJ76" s="83"/>
      <c r="GK76" s="83"/>
      <c r="GL76" s="83"/>
      <c r="GM76" s="83"/>
      <c r="GN76" s="83"/>
      <c r="GO76" s="83"/>
      <c r="GP76" s="83"/>
      <c r="GQ76" s="83"/>
      <c r="GR76" s="83"/>
      <c r="GS76" s="83"/>
      <c r="GT76" s="83"/>
      <c r="GU76" s="83"/>
      <c r="GV76" s="83"/>
      <c r="GW76" s="83"/>
      <c r="GX76" s="83"/>
      <c r="GY76" s="83"/>
      <c r="GZ76" s="83"/>
      <c r="HA76" s="83"/>
      <c r="HB76" s="83"/>
      <c r="HC76" s="83"/>
      <c r="HD76" s="83"/>
      <c r="HE76" s="83"/>
      <c r="HF76" s="83"/>
      <c r="HG76" s="83"/>
      <c r="HH76" s="83"/>
      <c r="HI76" s="83"/>
      <c r="HJ76" s="83"/>
      <c r="HK76" s="83"/>
      <c r="HL76" s="83"/>
      <c r="HM76" s="83"/>
      <c r="HN76" s="83"/>
      <c r="HO76" s="83"/>
      <c r="HP76" s="83"/>
      <c r="HQ76" s="83"/>
      <c r="HR76" s="83"/>
      <c r="HS76" s="83"/>
      <c r="HT76" s="83"/>
      <c r="HU76" s="83"/>
      <c r="HV76" s="83"/>
      <c r="HW76" s="83"/>
      <c r="HX76" s="83"/>
      <c r="HY76" s="83"/>
      <c r="HZ76" s="83"/>
      <c r="IA76" s="83"/>
      <c r="IB76" s="83"/>
      <c r="IC76" s="83"/>
      <c r="ID76" s="83"/>
      <c r="IE76" s="83"/>
      <c r="IF76" s="83"/>
      <c r="IG76" s="83"/>
      <c r="IH76" s="83"/>
      <c r="II76" s="83"/>
      <c r="IJ76" s="83"/>
      <c r="IK76" s="83"/>
      <c r="IL76" s="83"/>
      <c r="IM76" s="83"/>
      <c r="IN76" s="83"/>
      <c r="IO76" s="83"/>
      <c r="IP76" s="83"/>
      <c r="IQ76" s="83"/>
      <c r="IR76" s="83"/>
      <c r="IS76" s="83"/>
      <c r="IT76" s="83"/>
      <c r="IU76" s="83"/>
      <c r="IV76" s="83"/>
    </row>
    <row r="77" spans="2:256" s="4" customFormat="1" ht="17.25" customHeight="1" x14ac:dyDescent="0.35">
      <c r="B77" s="106">
        <v>55</v>
      </c>
      <c r="C77" s="60"/>
      <c r="D77" s="87"/>
      <c r="E77" s="60"/>
      <c r="F77" s="146"/>
      <c r="G77" s="648"/>
      <c r="H77" s="89"/>
      <c r="I77" s="89"/>
      <c r="J77" s="648"/>
      <c r="K77" s="43"/>
      <c r="L77" s="35" t="str">
        <f t="shared" si="8"/>
        <v/>
      </c>
      <c r="M77" s="35" t="str">
        <f t="shared" si="9"/>
        <v/>
      </c>
      <c r="N77" s="475" t="str">
        <f t="shared" si="10"/>
        <v/>
      </c>
      <c r="O77" s="473" t="str">
        <f t="shared" si="0"/>
        <v/>
      </c>
      <c r="P77" s="37" t="str">
        <f t="shared" si="11"/>
        <v/>
      </c>
      <c r="Q77" s="68" t="str">
        <f t="shared" si="1"/>
        <v/>
      </c>
      <c r="R77" s="42" t="str">
        <f t="shared" si="2"/>
        <v/>
      </c>
      <c r="S77" s="37" t="str">
        <f t="shared" si="12"/>
        <v/>
      </c>
      <c r="T77" s="68" t="str">
        <f t="shared" si="3"/>
        <v/>
      </c>
      <c r="U77" s="42" t="str">
        <f t="shared" si="4"/>
        <v/>
      </c>
      <c r="V77" s="37" t="str">
        <f t="shared" si="13"/>
        <v/>
      </c>
      <c r="W77" s="105" t="str">
        <f t="shared" si="5"/>
        <v/>
      </c>
      <c r="X77" s="41" t="str">
        <f t="shared" si="14"/>
        <v/>
      </c>
      <c r="Y77" s="41" t="str">
        <f t="shared" si="15"/>
        <v/>
      </c>
      <c r="Z77" s="41" t="str">
        <f t="shared" si="16"/>
        <v/>
      </c>
      <c r="AA77" s="72" t="str">
        <f t="shared" si="17"/>
        <v/>
      </c>
      <c r="AB77" s="4" t="str">
        <f t="shared" si="6"/>
        <v>Empty</v>
      </c>
      <c r="AC77" s="4" t="str">
        <f t="shared" si="7"/>
        <v>empty</v>
      </c>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3"/>
      <c r="DH77" s="83"/>
      <c r="DI77" s="83"/>
      <c r="DJ77" s="83"/>
      <c r="DK77" s="83"/>
      <c r="DL77" s="83"/>
      <c r="DM77" s="83"/>
      <c r="DN77" s="83"/>
      <c r="DO77" s="83"/>
      <c r="DP77" s="83"/>
      <c r="DQ77" s="83"/>
      <c r="DR77" s="83"/>
      <c r="DS77" s="83"/>
      <c r="DT77" s="83"/>
      <c r="DU77" s="83"/>
      <c r="DV77" s="83"/>
      <c r="DW77" s="83"/>
      <c r="DX77" s="83"/>
      <c r="DY77" s="83"/>
      <c r="DZ77" s="83"/>
      <c r="EA77" s="83"/>
      <c r="EB77" s="83"/>
      <c r="EC77" s="83"/>
      <c r="ED77" s="83"/>
      <c r="EE77" s="83"/>
      <c r="EF77" s="83"/>
      <c r="EG77" s="83"/>
      <c r="EH77" s="83"/>
      <c r="EI77" s="83"/>
      <c r="EJ77" s="83"/>
      <c r="EK77" s="83"/>
      <c r="EL77" s="83"/>
      <c r="EM77" s="83"/>
      <c r="EN77" s="83"/>
      <c r="EO77" s="83"/>
      <c r="EP77" s="83"/>
      <c r="EQ77" s="83"/>
      <c r="ER77" s="83"/>
      <c r="ES77" s="83"/>
      <c r="ET77" s="83"/>
      <c r="EU77" s="83"/>
      <c r="EV77" s="83"/>
      <c r="EW77" s="83"/>
      <c r="EX77" s="83"/>
      <c r="EY77" s="83"/>
      <c r="EZ77" s="83"/>
      <c r="FA77" s="83"/>
      <c r="FB77" s="83"/>
      <c r="FC77" s="83"/>
      <c r="FD77" s="83"/>
      <c r="FE77" s="83"/>
      <c r="FF77" s="83"/>
      <c r="FG77" s="83"/>
      <c r="FH77" s="83"/>
      <c r="FI77" s="83"/>
      <c r="FJ77" s="83"/>
      <c r="FK77" s="83"/>
      <c r="FL77" s="83"/>
      <c r="FM77" s="83"/>
      <c r="FN77" s="83"/>
      <c r="FO77" s="83"/>
      <c r="FP77" s="83"/>
      <c r="FQ77" s="83"/>
      <c r="FR77" s="83"/>
      <c r="FS77" s="83"/>
      <c r="FT77" s="83"/>
      <c r="FU77" s="83"/>
      <c r="FV77" s="83"/>
      <c r="FW77" s="83"/>
      <c r="FX77" s="83"/>
      <c r="FY77" s="83"/>
      <c r="FZ77" s="83"/>
      <c r="GA77" s="83"/>
      <c r="GB77" s="83"/>
      <c r="GC77" s="83"/>
      <c r="GD77" s="83"/>
      <c r="GE77" s="83"/>
      <c r="GF77" s="83"/>
      <c r="GG77" s="83"/>
      <c r="GH77" s="83"/>
      <c r="GI77" s="83"/>
      <c r="GJ77" s="83"/>
      <c r="GK77" s="83"/>
      <c r="GL77" s="83"/>
      <c r="GM77" s="83"/>
      <c r="GN77" s="83"/>
      <c r="GO77" s="83"/>
      <c r="GP77" s="83"/>
      <c r="GQ77" s="83"/>
      <c r="GR77" s="83"/>
      <c r="GS77" s="83"/>
      <c r="GT77" s="83"/>
      <c r="GU77" s="83"/>
      <c r="GV77" s="83"/>
      <c r="GW77" s="83"/>
      <c r="GX77" s="83"/>
      <c r="GY77" s="83"/>
      <c r="GZ77" s="83"/>
      <c r="HA77" s="83"/>
      <c r="HB77" s="83"/>
      <c r="HC77" s="83"/>
      <c r="HD77" s="83"/>
      <c r="HE77" s="83"/>
      <c r="HF77" s="83"/>
      <c r="HG77" s="83"/>
      <c r="HH77" s="83"/>
      <c r="HI77" s="83"/>
      <c r="HJ77" s="83"/>
      <c r="HK77" s="83"/>
      <c r="HL77" s="83"/>
      <c r="HM77" s="83"/>
      <c r="HN77" s="83"/>
      <c r="HO77" s="83"/>
      <c r="HP77" s="83"/>
      <c r="HQ77" s="83"/>
      <c r="HR77" s="83"/>
      <c r="HS77" s="83"/>
      <c r="HT77" s="83"/>
      <c r="HU77" s="83"/>
      <c r="HV77" s="83"/>
      <c r="HW77" s="83"/>
      <c r="HX77" s="83"/>
      <c r="HY77" s="83"/>
      <c r="HZ77" s="83"/>
      <c r="IA77" s="83"/>
      <c r="IB77" s="83"/>
      <c r="IC77" s="83"/>
      <c r="ID77" s="83"/>
      <c r="IE77" s="83"/>
      <c r="IF77" s="83"/>
      <c r="IG77" s="83"/>
      <c r="IH77" s="83"/>
      <c r="II77" s="83"/>
      <c r="IJ77" s="83"/>
      <c r="IK77" s="83"/>
      <c r="IL77" s="83"/>
      <c r="IM77" s="83"/>
      <c r="IN77" s="83"/>
      <c r="IO77" s="83"/>
      <c r="IP77" s="83"/>
      <c r="IQ77" s="83"/>
      <c r="IR77" s="83"/>
      <c r="IS77" s="83"/>
      <c r="IT77" s="83"/>
      <c r="IU77" s="83"/>
      <c r="IV77" s="83"/>
    </row>
    <row r="78" spans="2:256" s="4" customFormat="1" ht="17.25" customHeight="1" x14ac:dyDescent="0.35">
      <c r="B78" s="106">
        <v>56</v>
      </c>
      <c r="C78" s="60"/>
      <c r="D78" s="87"/>
      <c r="E78" s="60"/>
      <c r="F78" s="146"/>
      <c r="G78" s="648"/>
      <c r="H78" s="89"/>
      <c r="I78" s="89"/>
      <c r="J78" s="648"/>
      <c r="K78" s="43"/>
      <c r="L78" s="35" t="str">
        <f t="shared" si="8"/>
        <v/>
      </c>
      <c r="M78" s="35" t="str">
        <f t="shared" si="9"/>
        <v/>
      </c>
      <c r="N78" s="475" t="str">
        <f t="shared" si="10"/>
        <v/>
      </c>
      <c r="O78" s="473" t="str">
        <f t="shared" si="0"/>
        <v/>
      </c>
      <c r="P78" s="37" t="str">
        <f t="shared" si="11"/>
        <v/>
      </c>
      <c r="Q78" s="68" t="str">
        <f t="shared" si="1"/>
        <v/>
      </c>
      <c r="R78" s="42" t="str">
        <f t="shared" si="2"/>
        <v/>
      </c>
      <c r="S78" s="37" t="str">
        <f t="shared" si="12"/>
        <v/>
      </c>
      <c r="T78" s="68" t="str">
        <f t="shared" si="3"/>
        <v/>
      </c>
      <c r="U78" s="42" t="str">
        <f t="shared" si="4"/>
        <v/>
      </c>
      <c r="V78" s="37" t="str">
        <f t="shared" si="13"/>
        <v/>
      </c>
      <c r="W78" s="105" t="str">
        <f t="shared" si="5"/>
        <v/>
      </c>
      <c r="X78" s="41" t="str">
        <f t="shared" si="14"/>
        <v/>
      </c>
      <c r="Y78" s="41" t="str">
        <f t="shared" si="15"/>
        <v/>
      </c>
      <c r="Z78" s="41" t="str">
        <f t="shared" si="16"/>
        <v/>
      </c>
      <c r="AA78" s="72" t="str">
        <f t="shared" si="17"/>
        <v/>
      </c>
      <c r="AB78" s="4" t="str">
        <f t="shared" si="6"/>
        <v>Empty</v>
      </c>
      <c r="AC78" s="4" t="str">
        <f t="shared" si="7"/>
        <v>empty</v>
      </c>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row>
    <row r="79" spans="2:256" s="4" customFormat="1" ht="17.25" customHeight="1" x14ac:dyDescent="0.35">
      <c r="B79" s="106">
        <v>57</v>
      </c>
      <c r="C79" s="60"/>
      <c r="D79" s="87"/>
      <c r="E79" s="60"/>
      <c r="F79" s="146"/>
      <c r="G79" s="648"/>
      <c r="H79" s="89"/>
      <c r="I79" s="89"/>
      <c r="J79" s="648"/>
      <c r="K79" s="43"/>
      <c r="L79" s="35" t="str">
        <f t="shared" si="8"/>
        <v/>
      </c>
      <c r="M79" s="35" t="str">
        <f t="shared" si="9"/>
        <v/>
      </c>
      <c r="N79" s="475" t="str">
        <f t="shared" si="10"/>
        <v/>
      </c>
      <c r="O79" s="473" t="str">
        <f t="shared" si="0"/>
        <v/>
      </c>
      <c r="P79" s="37" t="str">
        <f t="shared" si="11"/>
        <v/>
      </c>
      <c r="Q79" s="68" t="str">
        <f t="shared" si="1"/>
        <v/>
      </c>
      <c r="R79" s="42" t="str">
        <f t="shared" si="2"/>
        <v/>
      </c>
      <c r="S79" s="37" t="str">
        <f t="shared" si="12"/>
        <v/>
      </c>
      <c r="T79" s="68" t="str">
        <f t="shared" si="3"/>
        <v/>
      </c>
      <c r="U79" s="42" t="str">
        <f t="shared" si="4"/>
        <v/>
      </c>
      <c r="V79" s="37" t="str">
        <f t="shared" si="13"/>
        <v/>
      </c>
      <c r="W79" s="105" t="str">
        <f t="shared" si="5"/>
        <v/>
      </c>
      <c r="X79" s="41" t="str">
        <f t="shared" si="14"/>
        <v/>
      </c>
      <c r="Y79" s="41" t="str">
        <f t="shared" si="15"/>
        <v/>
      </c>
      <c r="Z79" s="41" t="str">
        <f t="shared" si="16"/>
        <v/>
      </c>
      <c r="AA79" s="72" t="str">
        <f t="shared" si="17"/>
        <v/>
      </c>
      <c r="AB79" s="4" t="str">
        <f t="shared" si="6"/>
        <v>Empty</v>
      </c>
      <c r="AC79" s="4" t="str">
        <f t="shared" si="7"/>
        <v>empty</v>
      </c>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3"/>
      <c r="DH79" s="83"/>
      <c r="DI79" s="83"/>
      <c r="DJ79" s="83"/>
      <c r="DK79" s="83"/>
      <c r="DL79" s="83"/>
      <c r="DM79" s="83"/>
      <c r="DN79" s="83"/>
      <c r="DO79" s="83"/>
      <c r="DP79" s="83"/>
      <c r="DQ79" s="83"/>
      <c r="DR79" s="83"/>
      <c r="DS79" s="83"/>
      <c r="DT79" s="83"/>
      <c r="DU79" s="83"/>
      <c r="DV79" s="83"/>
      <c r="DW79" s="83"/>
      <c r="DX79" s="83"/>
      <c r="DY79" s="83"/>
      <c r="DZ79" s="83"/>
      <c r="EA79" s="83"/>
      <c r="EB79" s="83"/>
      <c r="EC79" s="83"/>
      <c r="ED79" s="83"/>
      <c r="EE79" s="83"/>
      <c r="EF79" s="83"/>
      <c r="EG79" s="83"/>
      <c r="EH79" s="83"/>
      <c r="EI79" s="83"/>
      <c r="EJ79" s="83"/>
      <c r="EK79" s="83"/>
      <c r="EL79" s="83"/>
      <c r="EM79" s="83"/>
      <c r="EN79" s="83"/>
      <c r="EO79" s="83"/>
      <c r="EP79" s="83"/>
      <c r="EQ79" s="83"/>
      <c r="ER79" s="83"/>
      <c r="ES79" s="83"/>
      <c r="ET79" s="83"/>
      <c r="EU79" s="83"/>
      <c r="EV79" s="83"/>
      <c r="EW79" s="83"/>
      <c r="EX79" s="83"/>
      <c r="EY79" s="83"/>
      <c r="EZ79" s="83"/>
      <c r="FA79" s="83"/>
      <c r="FB79" s="83"/>
      <c r="FC79" s="83"/>
      <c r="FD79" s="83"/>
      <c r="FE79" s="83"/>
      <c r="FF79" s="83"/>
      <c r="FG79" s="83"/>
      <c r="FH79" s="83"/>
      <c r="FI79" s="83"/>
      <c r="FJ79" s="83"/>
      <c r="FK79" s="83"/>
      <c r="FL79" s="83"/>
      <c r="FM79" s="83"/>
      <c r="FN79" s="83"/>
      <c r="FO79" s="83"/>
      <c r="FP79" s="83"/>
      <c r="FQ79" s="83"/>
      <c r="FR79" s="83"/>
      <c r="FS79" s="83"/>
      <c r="FT79" s="83"/>
      <c r="FU79" s="83"/>
      <c r="FV79" s="83"/>
      <c r="FW79" s="83"/>
      <c r="FX79" s="83"/>
      <c r="FY79" s="83"/>
      <c r="FZ79" s="83"/>
      <c r="GA79" s="83"/>
      <c r="GB79" s="83"/>
      <c r="GC79" s="83"/>
      <c r="GD79" s="83"/>
      <c r="GE79" s="83"/>
      <c r="GF79" s="83"/>
      <c r="GG79" s="83"/>
      <c r="GH79" s="83"/>
      <c r="GI79" s="83"/>
      <c r="GJ79" s="83"/>
      <c r="GK79" s="83"/>
      <c r="GL79" s="83"/>
      <c r="GM79" s="83"/>
      <c r="GN79" s="83"/>
      <c r="GO79" s="83"/>
      <c r="GP79" s="83"/>
      <c r="GQ79" s="83"/>
      <c r="GR79" s="83"/>
      <c r="GS79" s="83"/>
      <c r="GT79" s="83"/>
      <c r="GU79" s="83"/>
      <c r="GV79" s="83"/>
      <c r="GW79" s="83"/>
      <c r="GX79" s="83"/>
      <c r="GY79" s="83"/>
      <c r="GZ79" s="83"/>
      <c r="HA79" s="83"/>
      <c r="HB79" s="83"/>
      <c r="HC79" s="83"/>
      <c r="HD79" s="83"/>
      <c r="HE79" s="83"/>
      <c r="HF79" s="83"/>
      <c r="HG79" s="83"/>
      <c r="HH79" s="83"/>
      <c r="HI79" s="83"/>
      <c r="HJ79" s="83"/>
      <c r="HK79" s="83"/>
      <c r="HL79" s="83"/>
      <c r="HM79" s="83"/>
      <c r="HN79" s="83"/>
      <c r="HO79" s="83"/>
      <c r="HP79" s="83"/>
      <c r="HQ79" s="83"/>
      <c r="HR79" s="83"/>
      <c r="HS79" s="83"/>
      <c r="HT79" s="83"/>
      <c r="HU79" s="83"/>
      <c r="HV79" s="83"/>
      <c r="HW79" s="83"/>
      <c r="HX79" s="83"/>
      <c r="HY79" s="83"/>
      <c r="HZ79" s="83"/>
      <c r="IA79" s="83"/>
      <c r="IB79" s="83"/>
      <c r="IC79" s="83"/>
      <c r="ID79" s="83"/>
      <c r="IE79" s="83"/>
      <c r="IF79" s="83"/>
      <c r="IG79" s="83"/>
      <c r="IH79" s="83"/>
      <c r="II79" s="83"/>
      <c r="IJ79" s="83"/>
      <c r="IK79" s="83"/>
      <c r="IL79" s="83"/>
      <c r="IM79" s="83"/>
      <c r="IN79" s="83"/>
      <c r="IO79" s="83"/>
      <c r="IP79" s="83"/>
      <c r="IQ79" s="83"/>
      <c r="IR79" s="83"/>
      <c r="IS79" s="83"/>
      <c r="IT79" s="83"/>
      <c r="IU79" s="83"/>
      <c r="IV79" s="83"/>
    </row>
    <row r="80" spans="2:256" s="4" customFormat="1" ht="17.25" customHeight="1" x14ac:dyDescent="0.35">
      <c r="B80" s="106">
        <v>58</v>
      </c>
      <c r="C80" s="60"/>
      <c r="D80" s="87"/>
      <c r="E80" s="60"/>
      <c r="F80" s="146"/>
      <c r="G80" s="648"/>
      <c r="H80" s="89"/>
      <c r="I80" s="89"/>
      <c r="J80" s="648"/>
      <c r="K80" s="43"/>
      <c r="L80" s="35" t="str">
        <f t="shared" si="8"/>
        <v/>
      </c>
      <c r="M80" s="35" t="str">
        <f t="shared" si="9"/>
        <v/>
      </c>
      <c r="N80" s="475" t="str">
        <f t="shared" si="10"/>
        <v/>
      </c>
      <c r="O80" s="473" t="str">
        <f t="shared" si="0"/>
        <v/>
      </c>
      <c r="P80" s="37" t="str">
        <f t="shared" si="11"/>
        <v/>
      </c>
      <c r="Q80" s="68" t="str">
        <f t="shared" si="1"/>
        <v/>
      </c>
      <c r="R80" s="42" t="str">
        <f t="shared" si="2"/>
        <v/>
      </c>
      <c r="S80" s="37" t="str">
        <f t="shared" si="12"/>
        <v/>
      </c>
      <c r="T80" s="68" t="str">
        <f t="shared" si="3"/>
        <v/>
      </c>
      <c r="U80" s="42" t="str">
        <f t="shared" si="4"/>
        <v/>
      </c>
      <c r="V80" s="37" t="str">
        <f t="shared" si="13"/>
        <v/>
      </c>
      <c r="W80" s="105" t="str">
        <f t="shared" si="5"/>
        <v/>
      </c>
      <c r="X80" s="41" t="str">
        <f t="shared" si="14"/>
        <v/>
      </c>
      <c r="Y80" s="41" t="str">
        <f t="shared" si="15"/>
        <v/>
      </c>
      <c r="Z80" s="41" t="str">
        <f t="shared" si="16"/>
        <v/>
      </c>
      <c r="AA80" s="72" t="str">
        <f t="shared" si="17"/>
        <v/>
      </c>
      <c r="AB80" s="4" t="str">
        <f t="shared" si="6"/>
        <v>Empty</v>
      </c>
      <c r="AC80" s="4" t="str">
        <f t="shared" si="7"/>
        <v>empty</v>
      </c>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3"/>
      <c r="DH80" s="83"/>
      <c r="DI80" s="83"/>
      <c r="DJ80" s="83"/>
      <c r="DK80" s="83"/>
      <c r="DL80" s="83"/>
      <c r="DM80" s="83"/>
      <c r="DN80" s="83"/>
      <c r="DO80" s="83"/>
      <c r="DP80" s="83"/>
      <c r="DQ80" s="83"/>
      <c r="DR80" s="83"/>
      <c r="DS80" s="83"/>
      <c r="DT80" s="83"/>
      <c r="DU80" s="83"/>
      <c r="DV80" s="83"/>
      <c r="DW80" s="83"/>
      <c r="DX80" s="83"/>
      <c r="DY80" s="83"/>
      <c r="DZ80" s="83"/>
      <c r="EA80" s="83"/>
      <c r="EB80" s="83"/>
      <c r="EC80" s="83"/>
      <c r="ED80" s="83"/>
      <c r="EE80" s="83"/>
      <c r="EF80" s="83"/>
      <c r="EG80" s="83"/>
      <c r="EH80" s="83"/>
      <c r="EI80" s="83"/>
      <c r="EJ80" s="83"/>
      <c r="EK80" s="83"/>
      <c r="EL80" s="83"/>
      <c r="EM80" s="83"/>
      <c r="EN80" s="83"/>
      <c r="EO80" s="83"/>
      <c r="EP80" s="83"/>
      <c r="EQ80" s="83"/>
      <c r="ER80" s="83"/>
      <c r="ES80" s="83"/>
      <c r="ET80" s="83"/>
      <c r="EU80" s="83"/>
      <c r="EV80" s="83"/>
      <c r="EW80" s="83"/>
      <c r="EX80" s="83"/>
      <c r="EY80" s="83"/>
      <c r="EZ80" s="83"/>
      <c r="FA80" s="83"/>
      <c r="FB80" s="83"/>
      <c r="FC80" s="83"/>
      <c r="FD80" s="83"/>
      <c r="FE80" s="83"/>
      <c r="FF80" s="83"/>
      <c r="FG80" s="83"/>
      <c r="FH80" s="83"/>
      <c r="FI80" s="83"/>
      <c r="FJ80" s="83"/>
      <c r="FK80" s="83"/>
      <c r="FL80" s="83"/>
      <c r="FM80" s="83"/>
      <c r="FN80" s="83"/>
      <c r="FO80" s="83"/>
      <c r="FP80" s="83"/>
      <c r="FQ80" s="83"/>
      <c r="FR80" s="83"/>
      <c r="FS80" s="83"/>
      <c r="FT80" s="83"/>
      <c r="FU80" s="83"/>
      <c r="FV80" s="83"/>
      <c r="FW80" s="83"/>
      <c r="FX80" s="83"/>
      <c r="FY80" s="83"/>
      <c r="FZ80" s="83"/>
      <c r="GA80" s="83"/>
      <c r="GB80" s="83"/>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row>
    <row r="81" spans="2:256" s="4" customFormat="1" ht="17.25" customHeight="1" x14ac:dyDescent="0.35">
      <c r="B81" s="106">
        <v>59</v>
      </c>
      <c r="C81" s="60"/>
      <c r="D81" s="87"/>
      <c r="E81" s="60"/>
      <c r="F81" s="146"/>
      <c r="G81" s="648"/>
      <c r="H81" s="89"/>
      <c r="I81" s="89"/>
      <c r="J81" s="648"/>
      <c r="K81" s="43"/>
      <c r="L81" s="35" t="str">
        <f t="shared" si="8"/>
        <v/>
      </c>
      <c r="M81" s="35" t="str">
        <f t="shared" si="9"/>
        <v/>
      </c>
      <c r="N81" s="475" t="str">
        <f t="shared" si="10"/>
        <v/>
      </c>
      <c r="O81" s="473" t="str">
        <f t="shared" si="0"/>
        <v/>
      </c>
      <c r="P81" s="37" t="str">
        <f t="shared" si="11"/>
        <v/>
      </c>
      <c r="Q81" s="68" t="str">
        <f t="shared" si="1"/>
        <v/>
      </c>
      <c r="R81" s="42" t="str">
        <f t="shared" si="2"/>
        <v/>
      </c>
      <c r="S81" s="37" t="str">
        <f t="shared" si="12"/>
        <v/>
      </c>
      <c r="T81" s="68" t="str">
        <f t="shared" si="3"/>
        <v/>
      </c>
      <c r="U81" s="42" t="str">
        <f t="shared" si="4"/>
        <v/>
      </c>
      <c r="V81" s="37" t="str">
        <f t="shared" si="13"/>
        <v/>
      </c>
      <c r="W81" s="105" t="str">
        <f t="shared" si="5"/>
        <v/>
      </c>
      <c r="X81" s="41" t="str">
        <f t="shared" si="14"/>
        <v/>
      </c>
      <c r="Y81" s="41" t="str">
        <f t="shared" si="15"/>
        <v/>
      </c>
      <c r="Z81" s="41" t="str">
        <f t="shared" si="16"/>
        <v/>
      </c>
      <c r="AA81" s="72" t="str">
        <f t="shared" si="17"/>
        <v/>
      </c>
      <c r="AB81" s="4" t="str">
        <f t="shared" si="6"/>
        <v>Empty</v>
      </c>
      <c r="AC81" s="4" t="str">
        <f t="shared" si="7"/>
        <v>empty</v>
      </c>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3"/>
      <c r="DH81" s="83"/>
      <c r="DI81" s="83"/>
      <c r="DJ81" s="83"/>
      <c r="DK81" s="83"/>
      <c r="DL81" s="83"/>
      <c r="DM81" s="83"/>
      <c r="DN81" s="83"/>
      <c r="DO81" s="83"/>
      <c r="DP81" s="83"/>
      <c r="DQ81" s="83"/>
      <c r="DR81" s="83"/>
      <c r="DS81" s="83"/>
      <c r="DT81" s="83"/>
      <c r="DU81" s="83"/>
      <c r="DV81" s="83"/>
      <c r="DW81" s="83"/>
      <c r="DX81" s="83"/>
      <c r="DY81" s="83"/>
      <c r="DZ81" s="83"/>
      <c r="EA81" s="83"/>
      <c r="EB81" s="83"/>
      <c r="EC81" s="83"/>
      <c r="ED81" s="83"/>
      <c r="EE81" s="83"/>
      <c r="EF81" s="83"/>
      <c r="EG81" s="83"/>
      <c r="EH81" s="83"/>
      <c r="EI81" s="83"/>
      <c r="EJ81" s="83"/>
      <c r="EK81" s="83"/>
      <c r="EL81" s="83"/>
      <c r="EM81" s="83"/>
      <c r="EN81" s="83"/>
      <c r="EO81" s="83"/>
      <c r="EP81" s="83"/>
      <c r="EQ81" s="83"/>
      <c r="ER81" s="83"/>
      <c r="ES81" s="83"/>
      <c r="ET81" s="83"/>
      <c r="EU81" s="83"/>
      <c r="EV81" s="83"/>
      <c r="EW81" s="83"/>
      <c r="EX81" s="83"/>
      <c r="EY81" s="83"/>
      <c r="EZ81" s="83"/>
      <c r="FA81" s="83"/>
      <c r="FB81" s="83"/>
      <c r="FC81" s="83"/>
      <c r="FD81" s="83"/>
      <c r="FE81" s="83"/>
      <c r="FF81" s="83"/>
      <c r="FG81" s="83"/>
      <c r="FH81" s="83"/>
      <c r="FI81" s="83"/>
      <c r="FJ81" s="83"/>
      <c r="FK81" s="83"/>
      <c r="FL81" s="83"/>
      <c r="FM81" s="83"/>
      <c r="FN81" s="83"/>
      <c r="FO81" s="83"/>
      <c r="FP81" s="83"/>
      <c r="FQ81" s="83"/>
      <c r="FR81" s="83"/>
      <c r="FS81" s="83"/>
      <c r="FT81" s="83"/>
      <c r="FU81" s="83"/>
      <c r="FV81" s="83"/>
      <c r="FW81" s="83"/>
      <c r="FX81" s="83"/>
      <c r="FY81" s="83"/>
      <c r="FZ81" s="83"/>
      <c r="GA81" s="83"/>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row>
    <row r="82" spans="2:256" s="4" customFormat="1" ht="17.25" customHeight="1" x14ac:dyDescent="0.35">
      <c r="B82" s="106">
        <v>60</v>
      </c>
      <c r="C82" s="60"/>
      <c r="D82" s="87"/>
      <c r="E82" s="60"/>
      <c r="F82" s="146"/>
      <c r="G82" s="648"/>
      <c r="H82" s="89"/>
      <c r="I82" s="89"/>
      <c r="J82" s="648"/>
      <c r="K82" s="43"/>
      <c r="L82" s="35" t="str">
        <f t="shared" si="8"/>
        <v/>
      </c>
      <c r="M82" s="35" t="str">
        <f t="shared" si="9"/>
        <v/>
      </c>
      <c r="N82" s="475" t="str">
        <f t="shared" si="10"/>
        <v/>
      </c>
      <c r="O82" s="473" t="str">
        <f t="shared" si="0"/>
        <v/>
      </c>
      <c r="P82" s="37" t="str">
        <f t="shared" si="11"/>
        <v/>
      </c>
      <c r="Q82" s="68" t="str">
        <f t="shared" si="1"/>
        <v/>
      </c>
      <c r="R82" s="42" t="str">
        <f t="shared" si="2"/>
        <v/>
      </c>
      <c r="S82" s="37" t="str">
        <f t="shared" si="12"/>
        <v/>
      </c>
      <c r="T82" s="68" t="str">
        <f t="shared" si="3"/>
        <v/>
      </c>
      <c r="U82" s="42" t="str">
        <f t="shared" si="4"/>
        <v/>
      </c>
      <c r="V82" s="37" t="str">
        <f t="shared" si="13"/>
        <v/>
      </c>
      <c r="W82" s="105" t="str">
        <f t="shared" si="5"/>
        <v/>
      </c>
      <c r="X82" s="41" t="str">
        <f t="shared" si="14"/>
        <v/>
      </c>
      <c r="Y82" s="41" t="str">
        <f t="shared" si="15"/>
        <v/>
      </c>
      <c r="Z82" s="41" t="str">
        <f t="shared" si="16"/>
        <v/>
      </c>
      <c r="AA82" s="72" t="str">
        <f t="shared" si="17"/>
        <v/>
      </c>
      <c r="AB82" s="4" t="str">
        <f t="shared" si="6"/>
        <v>Empty</v>
      </c>
      <c r="AC82" s="4" t="str">
        <f t="shared" si="7"/>
        <v>empty</v>
      </c>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c r="GU82" s="83"/>
      <c r="GV82" s="83"/>
      <c r="GW82" s="83"/>
      <c r="GX82" s="83"/>
      <c r="GY82" s="83"/>
      <c r="GZ82" s="83"/>
      <c r="HA82" s="83"/>
      <c r="HB82" s="83"/>
      <c r="HC82" s="83"/>
      <c r="HD82" s="83"/>
      <c r="HE82" s="83"/>
      <c r="HF82" s="83"/>
      <c r="HG82" s="83"/>
      <c r="HH82" s="83"/>
      <c r="HI82" s="83"/>
      <c r="HJ82" s="83"/>
      <c r="HK82" s="83"/>
      <c r="HL82" s="83"/>
      <c r="HM82" s="83"/>
      <c r="HN82" s="83"/>
      <c r="HO82" s="83"/>
      <c r="HP82" s="83"/>
      <c r="HQ82" s="83"/>
      <c r="HR82" s="83"/>
      <c r="HS82" s="83"/>
      <c r="HT82" s="83"/>
      <c r="HU82" s="83"/>
      <c r="HV82" s="83"/>
      <c r="HW82" s="83"/>
      <c r="HX82" s="83"/>
      <c r="HY82" s="83"/>
      <c r="HZ82" s="83"/>
      <c r="IA82" s="83"/>
      <c r="IB82" s="83"/>
      <c r="IC82" s="83"/>
      <c r="ID82" s="83"/>
      <c r="IE82" s="83"/>
      <c r="IF82" s="83"/>
      <c r="IG82" s="83"/>
      <c r="IH82" s="83"/>
      <c r="II82" s="83"/>
      <c r="IJ82" s="83"/>
      <c r="IK82" s="83"/>
      <c r="IL82" s="83"/>
      <c r="IM82" s="83"/>
      <c r="IN82" s="83"/>
      <c r="IO82" s="83"/>
      <c r="IP82" s="83"/>
      <c r="IQ82" s="83"/>
      <c r="IR82" s="83"/>
      <c r="IS82" s="83"/>
      <c r="IT82" s="83"/>
      <c r="IU82" s="83"/>
      <c r="IV82" s="83"/>
    </row>
    <row r="83" spans="2:256" s="4" customFormat="1" ht="17.25" customHeight="1" x14ac:dyDescent="0.35">
      <c r="B83" s="106">
        <v>61</v>
      </c>
      <c r="C83" s="60"/>
      <c r="D83" s="87"/>
      <c r="E83" s="60"/>
      <c r="F83" s="146"/>
      <c r="G83" s="648"/>
      <c r="H83" s="89"/>
      <c r="I83" s="89"/>
      <c r="J83" s="648"/>
      <c r="K83" s="43"/>
      <c r="L83" s="35" t="str">
        <f t="shared" si="8"/>
        <v/>
      </c>
      <c r="M83" s="35" t="str">
        <f t="shared" si="9"/>
        <v/>
      </c>
      <c r="N83" s="475" t="str">
        <f t="shared" si="10"/>
        <v/>
      </c>
      <c r="O83" s="473" t="str">
        <f t="shared" si="0"/>
        <v/>
      </c>
      <c r="P83" s="37" t="str">
        <f t="shared" si="11"/>
        <v/>
      </c>
      <c r="Q83" s="68" t="str">
        <f t="shared" si="1"/>
        <v/>
      </c>
      <c r="R83" s="42" t="str">
        <f t="shared" si="2"/>
        <v/>
      </c>
      <c r="S83" s="37" t="str">
        <f t="shared" si="12"/>
        <v/>
      </c>
      <c r="T83" s="68" t="str">
        <f t="shared" si="3"/>
        <v/>
      </c>
      <c r="U83" s="42" t="str">
        <f t="shared" si="4"/>
        <v/>
      </c>
      <c r="V83" s="37" t="str">
        <f t="shared" si="13"/>
        <v/>
      </c>
      <c r="W83" s="105" t="str">
        <f t="shared" si="5"/>
        <v/>
      </c>
      <c r="X83" s="41" t="str">
        <f t="shared" si="14"/>
        <v/>
      </c>
      <c r="Y83" s="41" t="str">
        <f t="shared" si="15"/>
        <v/>
      </c>
      <c r="Z83" s="41" t="str">
        <f t="shared" si="16"/>
        <v/>
      </c>
      <c r="AA83" s="72" t="str">
        <f t="shared" si="17"/>
        <v/>
      </c>
      <c r="AB83" s="4" t="str">
        <f t="shared" si="6"/>
        <v>Empty</v>
      </c>
      <c r="AC83" s="4" t="str">
        <f t="shared" si="7"/>
        <v>empty</v>
      </c>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3"/>
      <c r="DH83" s="83"/>
      <c r="DI83" s="83"/>
      <c r="DJ83" s="83"/>
      <c r="DK83" s="83"/>
      <c r="DL83" s="83"/>
      <c r="DM83" s="83"/>
      <c r="DN83" s="83"/>
      <c r="DO83" s="83"/>
      <c r="DP83" s="83"/>
      <c r="DQ83" s="83"/>
      <c r="DR83" s="83"/>
      <c r="DS83" s="83"/>
      <c r="DT83" s="83"/>
      <c r="DU83" s="83"/>
      <c r="DV83" s="83"/>
      <c r="DW83" s="83"/>
      <c r="DX83" s="83"/>
      <c r="DY83" s="83"/>
      <c r="DZ83" s="83"/>
      <c r="EA83" s="83"/>
      <c r="EB83" s="83"/>
      <c r="EC83" s="83"/>
      <c r="ED83" s="83"/>
      <c r="EE83" s="83"/>
      <c r="EF83" s="83"/>
      <c r="EG83" s="83"/>
      <c r="EH83" s="83"/>
      <c r="EI83" s="83"/>
      <c r="EJ83" s="83"/>
      <c r="EK83" s="83"/>
      <c r="EL83" s="83"/>
      <c r="EM83" s="83"/>
      <c r="EN83" s="83"/>
      <c r="EO83" s="83"/>
      <c r="EP83" s="83"/>
      <c r="EQ83" s="83"/>
      <c r="ER83" s="83"/>
      <c r="ES83" s="83"/>
      <c r="ET83" s="83"/>
      <c r="EU83" s="83"/>
      <c r="EV83" s="83"/>
      <c r="EW83" s="83"/>
      <c r="EX83" s="83"/>
      <c r="EY83" s="83"/>
      <c r="EZ83" s="83"/>
      <c r="FA83" s="83"/>
      <c r="FB83" s="83"/>
      <c r="FC83" s="83"/>
      <c r="FD83" s="83"/>
      <c r="FE83" s="83"/>
      <c r="FF83" s="83"/>
      <c r="FG83" s="83"/>
      <c r="FH83" s="83"/>
      <c r="FI83" s="83"/>
      <c r="FJ83" s="83"/>
      <c r="FK83" s="83"/>
      <c r="FL83" s="83"/>
      <c r="FM83" s="83"/>
      <c r="FN83" s="83"/>
      <c r="FO83" s="83"/>
      <c r="FP83" s="83"/>
      <c r="FQ83" s="83"/>
      <c r="FR83" s="83"/>
      <c r="FS83" s="83"/>
      <c r="FT83" s="83"/>
      <c r="FU83" s="83"/>
      <c r="FV83" s="83"/>
      <c r="FW83" s="83"/>
      <c r="FX83" s="83"/>
      <c r="FY83" s="83"/>
      <c r="FZ83" s="83"/>
      <c r="GA83" s="83"/>
      <c r="GB83" s="83"/>
      <c r="GC83" s="83"/>
      <c r="GD83" s="83"/>
      <c r="GE83" s="83"/>
      <c r="GF83" s="83"/>
      <c r="GG83" s="83"/>
      <c r="GH83" s="83"/>
      <c r="GI83" s="83"/>
      <c r="GJ83" s="83"/>
      <c r="GK83" s="83"/>
      <c r="GL83" s="83"/>
      <c r="GM83" s="83"/>
      <c r="GN83" s="83"/>
      <c r="GO83" s="83"/>
      <c r="GP83" s="83"/>
      <c r="GQ83" s="83"/>
      <c r="GR83" s="83"/>
      <c r="GS83" s="83"/>
      <c r="GT83" s="83"/>
      <c r="GU83" s="83"/>
      <c r="GV83" s="83"/>
      <c r="GW83" s="83"/>
      <c r="GX83" s="83"/>
      <c r="GY83" s="83"/>
      <c r="GZ83" s="83"/>
      <c r="HA83" s="83"/>
      <c r="HB83" s="83"/>
      <c r="HC83" s="83"/>
      <c r="HD83" s="83"/>
      <c r="HE83" s="83"/>
      <c r="HF83" s="83"/>
      <c r="HG83" s="83"/>
      <c r="HH83" s="83"/>
      <c r="HI83" s="83"/>
      <c r="HJ83" s="83"/>
      <c r="HK83" s="83"/>
      <c r="HL83" s="83"/>
      <c r="HM83" s="83"/>
      <c r="HN83" s="83"/>
      <c r="HO83" s="83"/>
      <c r="HP83" s="83"/>
      <c r="HQ83" s="83"/>
      <c r="HR83" s="83"/>
      <c r="HS83" s="83"/>
      <c r="HT83" s="83"/>
      <c r="HU83" s="83"/>
      <c r="HV83" s="83"/>
      <c r="HW83" s="83"/>
      <c r="HX83" s="83"/>
      <c r="HY83" s="83"/>
      <c r="HZ83" s="83"/>
      <c r="IA83" s="83"/>
      <c r="IB83" s="83"/>
      <c r="IC83" s="83"/>
      <c r="ID83" s="83"/>
      <c r="IE83" s="83"/>
      <c r="IF83" s="83"/>
      <c r="IG83" s="83"/>
      <c r="IH83" s="83"/>
      <c r="II83" s="83"/>
      <c r="IJ83" s="83"/>
      <c r="IK83" s="83"/>
      <c r="IL83" s="83"/>
      <c r="IM83" s="83"/>
      <c r="IN83" s="83"/>
      <c r="IO83" s="83"/>
      <c r="IP83" s="83"/>
      <c r="IQ83" s="83"/>
      <c r="IR83" s="83"/>
      <c r="IS83" s="83"/>
      <c r="IT83" s="83"/>
      <c r="IU83" s="83"/>
      <c r="IV83" s="83"/>
    </row>
    <row r="84" spans="2:256" s="4" customFormat="1" ht="17.25" customHeight="1" x14ac:dyDescent="0.35">
      <c r="B84" s="106">
        <v>62</v>
      </c>
      <c r="C84" s="60"/>
      <c r="D84" s="87"/>
      <c r="E84" s="60"/>
      <c r="F84" s="146"/>
      <c r="G84" s="648"/>
      <c r="H84" s="89"/>
      <c r="I84" s="89"/>
      <c r="J84" s="648"/>
      <c r="K84" s="43"/>
      <c r="L84" s="35" t="str">
        <f t="shared" si="8"/>
        <v/>
      </c>
      <c r="M84" s="35" t="str">
        <f t="shared" si="9"/>
        <v/>
      </c>
      <c r="N84" s="475" t="str">
        <f t="shared" si="10"/>
        <v/>
      </c>
      <c r="O84" s="473" t="str">
        <f t="shared" si="0"/>
        <v/>
      </c>
      <c r="P84" s="37" t="str">
        <f t="shared" si="11"/>
        <v/>
      </c>
      <c r="Q84" s="68" t="str">
        <f t="shared" si="1"/>
        <v/>
      </c>
      <c r="R84" s="42" t="str">
        <f t="shared" si="2"/>
        <v/>
      </c>
      <c r="S84" s="37" t="str">
        <f t="shared" si="12"/>
        <v/>
      </c>
      <c r="T84" s="68" t="str">
        <f t="shared" si="3"/>
        <v/>
      </c>
      <c r="U84" s="42" t="str">
        <f t="shared" si="4"/>
        <v/>
      </c>
      <c r="V84" s="37" t="str">
        <f t="shared" si="13"/>
        <v/>
      </c>
      <c r="W84" s="105" t="str">
        <f t="shared" si="5"/>
        <v/>
      </c>
      <c r="X84" s="41" t="str">
        <f t="shared" si="14"/>
        <v/>
      </c>
      <c r="Y84" s="41" t="str">
        <f t="shared" si="15"/>
        <v/>
      </c>
      <c r="Z84" s="41" t="str">
        <f t="shared" si="16"/>
        <v/>
      </c>
      <c r="AA84" s="72" t="str">
        <f t="shared" si="17"/>
        <v/>
      </c>
      <c r="AB84" s="4" t="str">
        <f t="shared" si="6"/>
        <v>Empty</v>
      </c>
      <c r="AC84" s="4" t="str">
        <f t="shared" si="7"/>
        <v>empty</v>
      </c>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3"/>
      <c r="DH84" s="83"/>
      <c r="DI84" s="83"/>
      <c r="DJ84" s="83"/>
      <c r="DK84" s="83"/>
      <c r="DL84" s="83"/>
      <c r="DM84" s="83"/>
      <c r="DN84" s="83"/>
      <c r="DO84" s="83"/>
      <c r="DP84" s="83"/>
      <c r="DQ84" s="83"/>
      <c r="DR84" s="83"/>
      <c r="DS84" s="83"/>
      <c r="DT84" s="83"/>
      <c r="DU84" s="83"/>
      <c r="DV84" s="83"/>
      <c r="DW84" s="83"/>
      <c r="DX84" s="83"/>
      <c r="DY84" s="83"/>
      <c r="DZ84" s="83"/>
      <c r="EA84" s="83"/>
      <c r="EB84" s="83"/>
      <c r="EC84" s="83"/>
      <c r="ED84" s="83"/>
      <c r="EE84" s="83"/>
      <c r="EF84" s="83"/>
      <c r="EG84" s="83"/>
      <c r="EH84" s="83"/>
      <c r="EI84" s="83"/>
      <c r="EJ84" s="83"/>
      <c r="EK84" s="83"/>
      <c r="EL84" s="83"/>
      <c r="EM84" s="83"/>
      <c r="EN84" s="83"/>
      <c r="EO84" s="83"/>
      <c r="EP84" s="83"/>
      <c r="EQ84" s="83"/>
      <c r="ER84" s="83"/>
      <c r="ES84" s="83"/>
      <c r="ET84" s="83"/>
      <c r="EU84" s="83"/>
      <c r="EV84" s="83"/>
      <c r="EW84" s="83"/>
      <c r="EX84" s="83"/>
      <c r="EY84" s="83"/>
      <c r="EZ84" s="83"/>
      <c r="FA84" s="83"/>
      <c r="FB84" s="83"/>
      <c r="FC84" s="83"/>
      <c r="FD84" s="83"/>
      <c r="FE84" s="83"/>
      <c r="FF84" s="83"/>
      <c r="FG84" s="83"/>
      <c r="FH84" s="83"/>
      <c r="FI84" s="83"/>
      <c r="FJ84" s="83"/>
      <c r="FK84" s="83"/>
      <c r="FL84" s="83"/>
      <c r="FM84" s="83"/>
      <c r="FN84" s="83"/>
      <c r="FO84" s="83"/>
      <c r="FP84" s="83"/>
      <c r="FQ84" s="83"/>
      <c r="FR84" s="83"/>
      <c r="FS84" s="83"/>
      <c r="FT84" s="83"/>
      <c r="FU84" s="83"/>
      <c r="FV84" s="83"/>
      <c r="FW84" s="83"/>
      <c r="FX84" s="83"/>
      <c r="FY84" s="83"/>
      <c r="FZ84" s="83"/>
      <c r="GA84" s="83"/>
      <c r="GB84" s="83"/>
      <c r="GC84" s="83"/>
      <c r="GD84" s="83"/>
      <c r="GE84" s="83"/>
      <c r="GF84" s="83"/>
      <c r="GG84" s="83"/>
      <c r="GH84" s="83"/>
      <c r="GI84" s="83"/>
      <c r="GJ84" s="83"/>
      <c r="GK84" s="83"/>
      <c r="GL84" s="83"/>
      <c r="GM84" s="83"/>
      <c r="GN84" s="83"/>
      <c r="GO84" s="83"/>
      <c r="GP84" s="83"/>
      <c r="GQ84" s="83"/>
      <c r="GR84" s="83"/>
      <c r="GS84" s="83"/>
      <c r="GT84" s="83"/>
      <c r="GU84" s="83"/>
      <c r="GV84" s="83"/>
      <c r="GW84" s="83"/>
      <c r="GX84" s="83"/>
      <c r="GY84" s="83"/>
      <c r="GZ84" s="83"/>
      <c r="HA84" s="83"/>
      <c r="HB84" s="83"/>
      <c r="HC84" s="83"/>
      <c r="HD84" s="83"/>
      <c r="HE84" s="83"/>
      <c r="HF84" s="83"/>
      <c r="HG84" s="83"/>
      <c r="HH84" s="83"/>
      <c r="HI84" s="83"/>
      <c r="HJ84" s="83"/>
      <c r="HK84" s="83"/>
      <c r="HL84" s="83"/>
      <c r="HM84" s="83"/>
      <c r="HN84" s="83"/>
      <c r="HO84" s="83"/>
      <c r="HP84" s="83"/>
      <c r="HQ84" s="83"/>
      <c r="HR84" s="83"/>
      <c r="HS84" s="83"/>
      <c r="HT84" s="83"/>
      <c r="HU84" s="83"/>
      <c r="HV84" s="83"/>
      <c r="HW84" s="83"/>
      <c r="HX84" s="83"/>
      <c r="HY84" s="83"/>
      <c r="HZ84" s="83"/>
      <c r="IA84" s="83"/>
      <c r="IB84" s="83"/>
      <c r="IC84" s="83"/>
      <c r="ID84" s="83"/>
      <c r="IE84" s="83"/>
      <c r="IF84" s="83"/>
      <c r="IG84" s="83"/>
      <c r="IH84" s="83"/>
      <c r="II84" s="83"/>
      <c r="IJ84" s="83"/>
      <c r="IK84" s="83"/>
      <c r="IL84" s="83"/>
      <c r="IM84" s="83"/>
      <c r="IN84" s="83"/>
      <c r="IO84" s="83"/>
      <c r="IP84" s="83"/>
      <c r="IQ84" s="83"/>
      <c r="IR84" s="83"/>
      <c r="IS84" s="83"/>
      <c r="IT84" s="83"/>
      <c r="IU84" s="83"/>
      <c r="IV84" s="83"/>
    </row>
    <row r="85" spans="2:256" s="4" customFormat="1" ht="17.25" customHeight="1" x14ac:dyDescent="0.35">
      <c r="B85" s="106">
        <v>63</v>
      </c>
      <c r="C85" s="60"/>
      <c r="D85" s="87"/>
      <c r="E85" s="60"/>
      <c r="F85" s="146"/>
      <c r="G85" s="648"/>
      <c r="H85" s="89"/>
      <c r="I85" s="89"/>
      <c r="J85" s="648"/>
      <c r="K85" s="43"/>
      <c r="L85" s="35" t="str">
        <f t="shared" si="8"/>
        <v/>
      </c>
      <c r="M85" s="35" t="str">
        <f t="shared" si="9"/>
        <v/>
      </c>
      <c r="N85" s="475" t="str">
        <f t="shared" si="10"/>
        <v/>
      </c>
      <c r="O85" s="473" t="str">
        <f t="shared" si="0"/>
        <v/>
      </c>
      <c r="P85" s="37" t="str">
        <f t="shared" si="11"/>
        <v/>
      </c>
      <c r="Q85" s="68" t="str">
        <f t="shared" si="1"/>
        <v/>
      </c>
      <c r="R85" s="42" t="str">
        <f t="shared" si="2"/>
        <v/>
      </c>
      <c r="S85" s="37" t="str">
        <f t="shared" si="12"/>
        <v/>
      </c>
      <c r="T85" s="68" t="str">
        <f t="shared" si="3"/>
        <v/>
      </c>
      <c r="U85" s="42" t="str">
        <f t="shared" si="4"/>
        <v/>
      </c>
      <c r="V85" s="37" t="str">
        <f t="shared" si="13"/>
        <v/>
      </c>
      <c r="W85" s="105" t="str">
        <f t="shared" si="5"/>
        <v/>
      </c>
      <c r="X85" s="41" t="str">
        <f t="shared" si="14"/>
        <v/>
      </c>
      <c r="Y85" s="41" t="str">
        <f t="shared" si="15"/>
        <v/>
      </c>
      <c r="Z85" s="41" t="str">
        <f t="shared" si="16"/>
        <v/>
      </c>
      <c r="AA85" s="72" t="str">
        <f t="shared" si="17"/>
        <v/>
      </c>
      <c r="AB85" s="4" t="str">
        <f t="shared" si="6"/>
        <v>Empty</v>
      </c>
      <c r="AC85" s="4" t="str">
        <f t="shared" si="7"/>
        <v>empty</v>
      </c>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3"/>
      <c r="DH85" s="83"/>
      <c r="DI85" s="83"/>
      <c r="DJ85" s="83"/>
      <c r="DK85" s="83"/>
      <c r="DL85" s="83"/>
      <c r="DM85" s="83"/>
      <c r="DN85" s="83"/>
      <c r="DO85" s="83"/>
      <c r="DP85" s="83"/>
      <c r="DQ85" s="83"/>
      <c r="DR85" s="83"/>
      <c r="DS85" s="83"/>
      <c r="DT85" s="83"/>
      <c r="DU85" s="83"/>
      <c r="DV85" s="83"/>
      <c r="DW85" s="83"/>
      <c r="DX85" s="83"/>
      <c r="DY85" s="83"/>
      <c r="DZ85" s="83"/>
      <c r="EA85" s="83"/>
      <c r="EB85" s="83"/>
      <c r="EC85" s="83"/>
      <c r="ED85" s="83"/>
      <c r="EE85" s="83"/>
      <c r="EF85" s="83"/>
      <c r="EG85" s="83"/>
      <c r="EH85" s="83"/>
      <c r="EI85" s="83"/>
      <c r="EJ85" s="83"/>
      <c r="EK85" s="83"/>
      <c r="EL85" s="83"/>
      <c r="EM85" s="83"/>
      <c r="EN85" s="83"/>
      <c r="EO85" s="83"/>
      <c r="EP85" s="83"/>
      <c r="EQ85" s="83"/>
      <c r="ER85" s="83"/>
      <c r="ES85" s="83"/>
      <c r="ET85" s="83"/>
      <c r="EU85" s="83"/>
      <c r="EV85" s="83"/>
      <c r="EW85" s="83"/>
      <c r="EX85" s="83"/>
      <c r="EY85" s="83"/>
      <c r="EZ85" s="83"/>
      <c r="FA85" s="83"/>
      <c r="FB85" s="83"/>
      <c r="FC85" s="83"/>
      <c r="FD85" s="83"/>
      <c r="FE85" s="83"/>
      <c r="FF85" s="83"/>
      <c r="FG85" s="83"/>
      <c r="FH85" s="83"/>
      <c r="FI85" s="83"/>
      <c r="FJ85" s="83"/>
      <c r="FK85" s="83"/>
      <c r="FL85" s="83"/>
      <c r="FM85" s="83"/>
      <c r="FN85" s="83"/>
      <c r="FO85" s="83"/>
      <c r="FP85" s="83"/>
      <c r="FQ85" s="83"/>
      <c r="FR85" s="83"/>
      <c r="FS85" s="83"/>
      <c r="FT85" s="83"/>
      <c r="FU85" s="83"/>
      <c r="FV85" s="83"/>
      <c r="FW85" s="83"/>
      <c r="FX85" s="83"/>
      <c r="FY85" s="83"/>
      <c r="FZ85" s="83"/>
      <c r="GA85" s="83"/>
      <c r="GB85" s="83"/>
      <c r="GC85" s="83"/>
      <c r="GD85" s="83"/>
      <c r="GE85" s="83"/>
      <c r="GF85" s="83"/>
      <c r="GG85" s="83"/>
      <c r="GH85" s="83"/>
      <c r="GI85" s="83"/>
      <c r="GJ85" s="83"/>
      <c r="GK85" s="83"/>
      <c r="GL85" s="83"/>
      <c r="GM85" s="83"/>
      <c r="GN85" s="83"/>
      <c r="GO85" s="83"/>
      <c r="GP85" s="83"/>
      <c r="GQ85" s="83"/>
      <c r="GR85" s="83"/>
      <c r="GS85" s="83"/>
      <c r="GT85" s="83"/>
      <c r="GU85" s="83"/>
      <c r="GV85" s="83"/>
      <c r="GW85" s="83"/>
      <c r="GX85" s="83"/>
      <c r="GY85" s="83"/>
      <c r="GZ85" s="83"/>
      <c r="HA85" s="83"/>
      <c r="HB85" s="83"/>
      <c r="HC85" s="83"/>
      <c r="HD85" s="83"/>
      <c r="HE85" s="83"/>
      <c r="HF85" s="83"/>
      <c r="HG85" s="83"/>
      <c r="HH85" s="83"/>
      <c r="HI85" s="83"/>
      <c r="HJ85" s="83"/>
      <c r="HK85" s="83"/>
      <c r="HL85" s="83"/>
      <c r="HM85" s="83"/>
      <c r="HN85" s="83"/>
      <c r="HO85" s="83"/>
      <c r="HP85" s="83"/>
      <c r="HQ85" s="83"/>
      <c r="HR85" s="83"/>
      <c r="HS85" s="83"/>
      <c r="HT85" s="83"/>
      <c r="HU85" s="83"/>
      <c r="HV85" s="83"/>
      <c r="HW85" s="83"/>
      <c r="HX85" s="83"/>
      <c r="HY85" s="83"/>
      <c r="HZ85" s="83"/>
      <c r="IA85" s="83"/>
      <c r="IB85" s="83"/>
      <c r="IC85" s="83"/>
      <c r="ID85" s="83"/>
      <c r="IE85" s="83"/>
      <c r="IF85" s="83"/>
      <c r="IG85" s="83"/>
      <c r="IH85" s="83"/>
      <c r="II85" s="83"/>
      <c r="IJ85" s="83"/>
      <c r="IK85" s="83"/>
      <c r="IL85" s="83"/>
      <c r="IM85" s="83"/>
      <c r="IN85" s="83"/>
      <c r="IO85" s="83"/>
      <c r="IP85" s="83"/>
      <c r="IQ85" s="83"/>
      <c r="IR85" s="83"/>
      <c r="IS85" s="83"/>
      <c r="IT85" s="83"/>
      <c r="IU85" s="83"/>
      <c r="IV85" s="83"/>
    </row>
    <row r="86" spans="2:256" s="4" customFormat="1" ht="17.25" customHeight="1" x14ac:dyDescent="0.35">
      <c r="B86" s="106">
        <v>64</v>
      </c>
      <c r="C86" s="60"/>
      <c r="D86" s="87"/>
      <c r="E86" s="60"/>
      <c r="F86" s="146"/>
      <c r="G86" s="648"/>
      <c r="H86" s="89"/>
      <c r="I86" s="89"/>
      <c r="J86" s="648"/>
      <c r="K86" s="43"/>
      <c r="L86" s="35" t="str">
        <f t="shared" si="8"/>
        <v/>
      </c>
      <c r="M86" s="35" t="str">
        <f t="shared" si="9"/>
        <v/>
      </c>
      <c r="N86" s="475" t="str">
        <f t="shared" si="10"/>
        <v/>
      </c>
      <c r="O86" s="473" t="str">
        <f t="shared" si="0"/>
        <v/>
      </c>
      <c r="P86" s="37" t="str">
        <f t="shared" si="11"/>
        <v/>
      </c>
      <c r="Q86" s="68" t="str">
        <f t="shared" si="1"/>
        <v/>
      </c>
      <c r="R86" s="42" t="str">
        <f t="shared" si="2"/>
        <v/>
      </c>
      <c r="S86" s="37" t="str">
        <f t="shared" si="12"/>
        <v/>
      </c>
      <c r="T86" s="68" t="str">
        <f t="shared" si="3"/>
        <v/>
      </c>
      <c r="U86" s="42" t="str">
        <f t="shared" si="4"/>
        <v/>
      </c>
      <c r="V86" s="37" t="str">
        <f t="shared" si="13"/>
        <v/>
      </c>
      <c r="W86" s="105" t="str">
        <f t="shared" si="5"/>
        <v/>
      </c>
      <c r="X86" s="41" t="str">
        <f t="shared" si="14"/>
        <v/>
      </c>
      <c r="Y86" s="41" t="str">
        <f t="shared" si="15"/>
        <v/>
      </c>
      <c r="Z86" s="41" t="str">
        <f t="shared" si="16"/>
        <v/>
      </c>
      <c r="AA86" s="72" t="str">
        <f t="shared" si="17"/>
        <v/>
      </c>
      <c r="AB86" s="4" t="str">
        <f t="shared" si="6"/>
        <v>Empty</v>
      </c>
      <c r="AC86" s="4" t="str">
        <f t="shared" si="7"/>
        <v>empty</v>
      </c>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3"/>
      <c r="DH86" s="83"/>
      <c r="DI86" s="83"/>
      <c r="DJ86" s="83"/>
      <c r="DK86" s="83"/>
      <c r="DL86" s="83"/>
      <c r="DM86" s="83"/>
      <c r="DN86" s="83"/>
      <c r="DO86" s="83"/>
      <c r="DP86" s="83"/>
      <c r="DQ86" s="83"/>
      <c r="DR86" s="83"/>
      <c r="DS86" s="83"/>
      <c r="DT86" s="83"/>
      <c r="DU86" s="83"/>
      <c r="DV86" s="83"/>
      <c r="DW86" s="83"/>
      <c r="DX86" s="83"/>
      <c r="DY86" s="83"/>
      <c r="DZ86" s="83"/>
      <c r="EA86" s="83"/>
      <c r="EB86" s="83"/>
      <c r="EC86" s="83"/>
      <c r="ED86" s="83"/>
      <c r="EE86" s="83"/>
      <c r="EF86" s="83"/>
      <c r="EG86" s="83"/>
      <c r="EH86" s="83"/>
      <c r="EI86" s="83"/>
      <c r="EJ86" s="83"/>
      <c r="EK86" s="83"/>
      <c r="EL86" s="83"/>
      <c r="EM86" s="83"/>
      <c r="EN86" s="83"/>
      <c r="EO86" s="83"/>
      <c r="EP86" s="83"/>
      <c r="EQ86" s="83"/>
      <c r="ER86" s="83"/>
      <c r="ES86" s="83"/>
      <c r="ET86" s="83"/>
      <c r="EU86" s="83"/>
      <c r="EV86" s="83"/>
      <c r="EW86" s="83"/>
      <c r="EX86" s="83"/>
      <c r="EY86" s="83"/>
      <c r="EZ86" s="83"/>
      <c r="FA86" s="83"/>
      <c r="FB86" s="83"/>
      <c r="FC86" s="83"/>
      <c r="FD86" s="83"/>
      <c r="FE86" s="83"/>
      <c r="FF86" s="83"/>
      <c r="FG86" s="83"/>
      <c r="FH86" s="83"/>
      <c r="FI86" s="83"/>
      <c r="FJ86" s="83"/>
      <c r="FK86" s="83"/>
      <c r="FL86" s="83"/>
      <c r="FM86" s="83"/>
      <c r="FN86" s="83"/>
      <c r="FO86" s="83"/>
      <c r="FP86" s="83"/>
      <c r="FQ86" s="83"/>
      <c r="FR86" s="83"/>
      <c r="FS86" s="83"/>
      <c r="FT86" s="83"/>
      <c r="FU86" s="83"/>
      <c r="FV86" s="83"/>
      <c r="FW86" s="83"/>
      <c r="FX86" s="83"/>
      <c r="FY86" s="83"/>
      <c r="FZ86" s="83"/>
      <c r="GA86" s="83"/>
      <c r="GB86" s="83"/>
      <c r="GC86" s="83"/>
      <c r="GD86" s="83"/>
      <c r="GE86" s="83"/>
      <c r="GF86" s="83"/>
      <c r="GG86" s="83"/>
      <c r="GH86" s="83"/>
      <c r="GI86" s="83"/>
      <c r="GJ86" s="83"/>
      <c r="GK86" s="83"/>
      <c r="GL86" s="83"/>
      <c r="GM86" s="83"/>
      <c r="GN86" s="83"/>
      <c r="GO86" s="83"/>
      <c r="GP86" s="83"/>
      <c r="GQ86" s="83"/>
      <c r="GR86" s="83"/>
      <c r="GS86" s="83"/>
      <c r="GT86" s="83"/>
      <c r="GU86" s="83"/>
      <c r="GV86" s="83"/>
      <c r="GW86" s="83"/>
      <c r="GX86" s="83"/>
      <c r="GY86" s="83"/>
      <c r="GZ86" s="83"/>
      <c r="HA86" s="83"/>
      <c r="HB86" s="83"/>
      <c r="HC86" s="83"/>
      <c r="HD86" s="83"/>
      <c r="HE86" s="83"/>
      <c r="HF86" s="83"/>
      <c r="HG86" s="83"/>
      <c r="HH86" s="83"/>
      <c r="HI86" s="83"/>
      <c r="HJ86" s="83"/>
      <c r="HK86" s="83"/>
      <c r="HL86" s="83"/>
      <c r="HM86" s="83"/>
      <c r="HN86" s="83"/>
      <c r="HO86" s="83"/>
      <c r="HP86" s="83"/>
      <c r="HQ86" s="83"/>
      <c r="HR86" s="83"/>
      <c r="HS86" s="83"/>
      <c r="HT86" s="83"/>
      <c r="HU86" s="83"/>
      <c r="HV86" s="83"/>
      <c r="HW86" s="83"/>
      <c r="HX86" s="83"/>
      <c r="HY86" s="83"/>
      <c r="HZ86" s="83"/>
      <c r="IA86" s="83"/>
      <c r="IB86" s="83"/>
      <c r="IC86" s="83"/>
      <c r="ID86" s="83"/>
      <c r="IE86" s="83"/>
      <c r="IF86" s="83"/>
      <c r="IG86" s="83"/>
      <c r="IH86" s="83"/>
      <c r="II86" s="83"/>
      <c r="IJ86" s="83"/>
      <c r="IK86" s="83"/>
      <c r="IL86" s="83"/>
      <c r="IM86" s="83"/>
      <c r="IN86" s="83"/>
      <c r="IO86" s="83"/>
      <c r="IP86" s="83"/>
      <c r="IQ86" s="83"/>
      <c r="IR86" s="83"/>
      <c r="IS86" s="83"/>
      <c r="IT86" s="83"/>
      <c r="IU86" s="83"/>
      <c r="IV86" s="83"/>
    </row>
    <row r="87" spans="2:256" s="4" customFormat="1" ht="17.25" customHeight="1" x14ac:dyDescent="0.35">
      <c r="B87" s="106">
        <v>65</v>
      </c>
      <c r="C87" s="60"/>
      <c r="D87" s="87"/>
      <c r="E87" s="60"/>
      <c r="F87" s="146"/>
      <c r="G87" s="648"/>
      <c r="H87" s="89"/>
      <c r="I87" s="89"/>
      <c r="J87" s="648"/>
      <c r="K87" s="43"/>
      <c r="L87" s="35" t="str">
        <f t="shared" si="8"/>
        <v/>
      </c>
      <c r="M87" s="35" t="str">
        <f t="shared" si="9"/>
        <v/>
      </c>
      <c r="N87" s="475" t="str">
        <f t="shared" si="10"/>
        <v/>
      </c>
      <c r="O87" s="473" t="str">
        <f t="shared" ref="O87:O150" si="18">IF($AB$20="Yes","",IF($AB87="Empty","",IF($P$17="","",IF(OR($P87&lt;$O$17,$P87&gt;$Q$17),"NC","yes"))))</f>
        <v/>
      </c>
      <c r="P87" s="37" t="str">
        <f t="shared" si="11"/>
        <v/>
      </c>
      <c r="Q87" s="68" t="str">
        <f t="shared" ref="Q87:Q150" si="19">IF($AB$20="Yes","",IF($AB87="Empty","",IF(O87="yes",($P87/$P$17),IF(OR($P87&lt;$O$17,$P87&gt;$Q$17),($P87/$P$17)))))</f>
        <v/>
      </c>
      <c r="R87" s="42" t="str">
        <f t="shared" ref="R87:R150" si="20">IF($AB$20="Yes","",IF($AB87="Empty","",IF($S$17="","",IF(OR($S87&lt;$R$17,$S87&gt;$T$17),"NC","yes"))))</f>
        <v/>
      </c>
      <c r="S87" s="37" t="str">
        <f t="shared" si="12"/>
        <v/>
      </c>
      <c r="T87" s="68" t="str">
        <f t="shared" ref="T87:T150" si="21">IF($AB$20="Yes","",IF($AB87="Empty","",IF(R87="yes",($S87/$S$17),IF(OR($S87&gt;$R$17,$S87&lt;$T$17),($S87/$S$17)))))</f>
        <v/>
      </c>
      <c r="U87" s="42" t="str">
        <f t="shared" ref="U87:U150" si="22">IF($AB$20="Yes","",IF($AB87="Empty","",IF($V$17="","",IF(OR($V87&lt;$U$17,V87&gt;$W$17),"NC","yes"))))</f>
        <v/>
      </c>
      <c r="V87" s="37" t="str">
        <f t="shared" si="13"/>
        <v/>
      </c>
      <c r="W87" s="105" t="str">
        <f t="shared" ref="W87:W150" si="23">IF($AB$20="Yes","",IF($AB87="Empty","",IF(U87="yes",(V87/V$17),IF(OR(V87&lt;$U$17,V87&gt;W$17),(V87/V$17)))))</f>
        <v/>
      </c>
      <c r="X87" s="41" t="str">
        <f t="shared" si="14"/>
        <v/>
      </c>
      <c r="Y87" s="41" t="str">
        <f t="shared" si="15"/>
        <v/>
      </c>
      <c r="Z87" s="41" t="str">
        <f t="shared" si="16"/>
        <v/>
      </c>
      <c r="AA87" s="72" t="str">
        <f t="shared" si="17"/>
        <v/>
      </c>
      <c r="AB87" s="4" t="str">
        <f t="shared" ref="AB87:AB150" si="24">IF(E87&lt;&gt;"y","Empty","Data")</f>
        <v>Empty</v>
      </c>
      <c r="AC87" s="4" t="str">
        <f t="shared" ref="AC87:AC150" si="25">IF(D87="","empty","data")</f>
        <v>empty</v>
      </c>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3"/>
      <c r="DH87" s="83"/>
      <c r="DI87" s="83"/>
      <c r="DJ87" s="83"/>
      <c r="DK87" s="83"/>
      <c r="DL87" s="83"/>
      <c r="DM87" s="83"/>
      <c r="DN87" s="83"/>
      <c r="DO87" s="83"/>
      <c r="DP87" s="83"/>
      <c r="DQ87" s="83"/>
      <c r="DR87" s="83"/>
      <c r="DS87" s="83"/>
      <c r="DT87" s="83"/>
      <c r="DU87" s="83"/>
      <c r="DV87" s="83"/>
      <c r="DW87" s="83"/>
      <c r="DX87" s="83"/>
      <c r="DY87" s="83"/>
      <c r="DZ87" s="83"/>
      <c r="EA87" s="83"/>
      <c r="EB87" s="83"/>
      <c r="EC87" s="83"/>
      <c r="ED87" s="83"/>
      <c r="EE87" s="83"/>
      <c r="EF87" s="83"/>
      <c r="EG87" s="83"/>
      <c r="EH87" s="83"/>
      <c r="EI87" s="83"/>
      <c r="EJ87" s="83"/>
      <c r="EK87" s="83"/>
      <c r="EL87" s="83"/>
      <c r="EM87" s="83"/>
      <c r="EN87" s="83"/>
      <c r="EO87" s="83"/>
      <c r="EP87" s="83"/>
      <c r="EQ87" s="83"/>
      <c r="ER87" s="83"/>
      <c r="ES87" s="83"/>
      <c r="ET87" s="83"/>
      <c r="EU87" s="83"/>
      <c r="EV87" s="83"/>
      <c r="EW87" s="83"/>
      <c r="EX87" s="83"/>
      <c r="EY87" s="83"/>
      <c r="EZ87" s="83"/>
      <c r="FA87" s="83"/>
      <c r="FB87" s="83"/>
      <c r="FC87" s="83"/>
      <c r="FD87" s="83"/>
      <c r="FE87" s="83"/>
      <c r="FF87" s="83"/>
      <c r="FG87" s="83"/>
      <c r="FH87" s="83"/>
      <c r="FI87" s="83"/>
      <c r="FJ87" s="83"/>
      <c r="FK87" s="83"/>
      <c r="FL87" s="83"/>
      <c r="FM87" s="83"/>
      <c r="FN87" s="83"/>
      <c r="FO87" s="83"/>
      <c r="FP87" s="83"/>
      <c r="FQ87" s="83"/>
      <c r="FR87" s="83"/>
      <c r="FS87" s="83"/>
      <c r="FT87" s="83"/>
      <c r="FU87" s="83"/>
      <c r="FV87" s="83"/>
      <c r="FW87" s="83"/>
      <c r="FX87" s="83"/>
      <c r="FY87" s="83"/>
      <c r="FZ87" s="83"/>
      <c r="GA87" s="83"/>
      <c r="GB87" s="83"/>
      <c r="GC87" s="83"/>
      <c r="GD87" s="83"/>
      <c r="GE87" s="83"/>
      <c r="GF87" s="83"/>
      <c r="GG87" s="83"/>
      <c r="GH87" s="83"/>
      <c r="GI87" s="83"/>
      <c r="GJ87" s="83"/>
      <c r="GK87" s="83"/>
      <c r="GL87" s="83"/>
      <c r="GM87" s="83"/>
      <c r="GN87" s="83"/>
      <c r="GO87" s="83"/>
      <c r="GP87" s="83"/>
      <c r="GQ87" s="83"/>
      <c r="GR87" s="83"/>
      <c r="GS87" s="83"/>
      <c r="GT87" s="83"/>
      <c r="GU87" s="83"/>
      <c r="GV87" s="83"/>
      <c r="GW87" s="83"/>
      <c r="GX87" s="83"/>
      <c r="GY87" s="83"/>
      <c r="GZ87" s="83"/>
      <c r="HA87" s="83"/>
      <c r="HB87" s="83"/>
      <c r="HC87" s="83"/>
      <c r="HD87" s="83"/>
      <c r="HE87" s="83"/>
      <c r="HF87" s="83"/>
      <c r="HG87" s="83"/>
      <c r="HH87" s="83"/>
      <c r="HI87" s="83"/>
      <c r="HJ87" s="83"/>
      <c r="HK87" s="83"/>
      <c r="HL87" s="83"/>
      <c r="HM87" s="83"/>
      <c r="HN87" s="83"/>
      <c r="HO87" s="83"/>
      <c r="HP87" s="83"/>
      <c r="HQ87" s="83"/>
      <c r="HR87" s="83"/>
      <c r="HS87" s="83"/>
      <c r="HT87" s="83"/>
      <c r="HU87" s="83"/>
      <c r="HV87" s="83"/>
      <c r="HW87" s="83"/>
      <c r="HX87" s="83"/>
      <c r="HY87" s="83"/>
      <c r="HZ87" s="83"/>
      <c r="IA87" s="83"/>
      <c r="IB87" s="83"/>
      <c r="IC87" s="83"/>
      <c r="ID87" s="83"/>
      <c r="IE87" s="83"/>
      <c r="IF87" s="83"/>
      <c r="IG87" s="83"/>
      <c r="IH87" s="83"/>
      <c r="II87" s="83"/>
      <c r="IJ87" s="83"/>
      <c r="IK87" s="83"/>
      <c r="IL87" s="83"/>
      <c r="IM87" s="83"/>
      <c r="IN87" s="83"/>
      <c r="IO87" s="83"/>
      <c r="IP87" s="83"/>
      <c r="IQ87" s="83"/>
      <c r="IR87" s="83"/>
      <c r="IS87" s="83"/>
      <c r="IT87" s="83"/>
      <c r="IU87" s="83"/>
      <c r="IV87" s="83"/>
    </row>
    <row r="88" spans="2:256" s="4" customFormat="1" ht="17.25" customHeight="1" x14ac:dyDescent="0.35">
      <c r="B88" s="106">
        <v>66</v>
      </c>
      <c r="C88" s="60"/>
      <c r="D88" s="87"/>
      <c r="E88" s="60"/>
      <c r="F88" s="146"/>
      <c r="G88" s="648"/>
      <c r="H88" s="89"/>
      <c r="I88" s="89"/>
      <c r="J88" s="648"/>
      <c r="K88" s="43"/>
      <c r="L88" s="35" t="str">
        <f t="shared" ref="L88:L151" si="26">IF($Y$22=0,"",IF($AB88="Empty","",IF($H88="","",IF($G88="","",IF($H88/$G88&gt;=$L$22,"yes","NC")))))</f>
        <v/>
      </c>
      <c r="M88" s="35" t="str">
        <f t="shared" ref="M88:M151" si="27">IF($Z$22=0,"",IF($AB88="Empty","",IF($I88="","",IF($I88="","",IF($I88/$G88&gt;=$M$22,"yes","NC")))))</f>
        <v/>
      </c>
      <c r="N88" s="475" t="str">
        <f t="shared" ref="N88:N151" si="28">IF($AA$22=0,"",IF($AB88="Empty","",IF($J88="","",IF($J88="","",IF($G88/$J88&lt;=$N$22,"yes","NC")))))</f>
        <v/>
      </c>
      <c r="O88" s="473" t="str">
        <f t="shared" si="18"/>
        <v/>
      </c>
      <c r="P88" s="37" t="str">
        <f t="shared" ref="P88:P151" si="29">IF($AB$20="Yes","",IF($AB88="Empty","",$H88/$G88))</f>
        <v/>
      </c>
      <c r="Q88" s="68" t="str">
        <f t="shared" si="19"/>
        <v/>
      </c>
      <c r="R88" s="42" t="str">
        <f t="shared" si="20"/>
        <v/>
      </c>
      <c r="S88" s="37" t="str">
        <f t="shared" ref="S88:S151" si="30">IF($AB$20="Yes","",IF($AB88="Empty","",$I88/$G88))</f>
        <v/>
      </c>
      <c r="T88" s="68" t="str">
        <f t="shared" si="21"/>
        <v/>
      </c>
      <c r="U88" s="42" t="str">
        <f t="shared" si="22"/>
        <v/>
      </c>
      <c r="V88" s="37" t="str">
        <f t="shared" ref="V88:V151" si="31">IF($AB$20="Yes","",IF($AB88="Empty","",$G88/$J88))</f>
        <v/>
      </c>
      <c r="W88" s="105" t="str">
        <f t="shared" si="23"/>
        <v/>
      </c>
      <c r="X88" s="41" t="str">
        <f t="shared" ref="X88:X151" si="32">IF($AC88="empty","",IF($AB88="Empty",$G88,""))</f>
        <v/>
      </c>
      <c r="Y88" s="41" t="str">
        <f t="shared" ref="Y88:Y151" si="33">IF($AC88="empty","",IF($AB88="Empty",$H88,""))</f>
        <v/>
      </c>
      <c r="Z88" s="41" t="str">
        <f t="shared" ref="Z88:Z151" si="34">IF($AC88="empty","",IF($AB88="Empty",$I88,""))</f>
        <v/>
      </c>
      <c r="AA88" s="72" t="str">
        <f t="shared" ref="AA88:AA151" si="35">IF($AC88="empty","",IF($AB88="Empty",$J88,""))</f>
        <v/>
      </c>
      <c r="AB88" s="4" t="str">
        <f t="shared" si="24"/>
        <v>Empty</v>
      </c>
      <c r="AC88" s="4" t="str">
        <f t="shared" si="25"/>
        <v>empty</v>
      </c>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3"/>
      <c r="DH88" s="83"/>
      <c r="DI88" s="83"/>
      <c r="DJ88" s="83"/>
      <c r="DK88" s="83"/>
      <c r="DL88" s="83"/>
      <c r="DM88" s="83"/>
      <c r="DN88" s="83"/>
      <c r="DO88" s="83"/>
      <c r="DP88" s="83"/>
      <c r="DQ88" s="83"/>
      <c r="DR88" s="83"/>
      <c r="DS88" s="83"/>
      <c r="DT88" s="83"/>
      <c r="DU88" s="83"/>
      <c r="DV88" s="83"/>
      <c r="DW88" s="83"/>
      <c r="DX88" s="83"/>
      <c r="DY88" s="83"/>
      <c r="DZ88" s="83"/>
      <c r="EA88" s="83"/>
      <c r="EB88" s="83"/>
      <c r="EC88" s="83"/>
      <c r="ED88" s="83"/>
      <c r="EE88" s="83"/>
      <c r="EF88" s="83"/>
      <c r="EG88" s="83"/>
      <c r="EH88" s="83"/>
      <c r="EI88" s="83"/>
      <c r="EJ88" s="83"/>
      <c r="EK88" s="83"/>
      <c r="EL88" s="83"/>
      <c r="EM88" s="83"/>
      <c r="EN88" s="83"/>
      <c r="EO88" s="83"/>
      <c r="EP88" s="83"/>
      <c r="EQ88" s="83"/>
      <c r="ER88" s="83"/>
      <c r="ES88" s="83"/>
      <c r="ET88" s="83"/>
      <c r="EU88" s="83"/>
      <c r="EV88" s="83"/>
      <c r="EW88" s="83"/>
      <c r="EX88" s="83"/>
      <c r="EY88" s="83"/>
      <c r="EZ88" s="83"/>
      <c r="FA88" s="83"/>
      <c r="FB88" s="83"/>
      <c r="FC88" s="83"/>
      <c r="FD88" s="83"/>
      <c r="FE88" s="83"/>
      <c r="FF88" s="83"/>
      <c r="FG88" s="83"/>
      <c r="FH88" s="83"/>
      <c r="FI88" s="83"/>
      <c r="FJ88" s="83"/>
      <c r="FK88" s="83"/>
      <c r="FL88" s="83"/>
      <c r="FM88" s="83"/>
      <c r="FN88" s="83"/>
      <c r="FO88" s="83"/>
      <c r="FP88" s="83"/>
      <c r="FQ88" s="83"/>
      <c r="FR88" s="83"/>
      <c r="FS88" s="83"/>
      <c r="FT88" s="83"/>
      <c r="FU88" s="83"/>
      <c r="FV88" s="83"/>
      <c r="FW88" s="83"/>
      <c r="FX88" s="83"/>
      <c r="FY88" s="83"/>
      <c r="FZ88" s="83"/>
      <c r="GA88" s="83"/>
      <c r="GB88" s="83"/>
      <c r="GC88" s="83"/>
      <c r="GD88" s="83"/>
      <c r="GE88" s="83"/>
      <c r="GF88" s="83"/>
      <c r="GG88" s="83"/>
      <c r="GH88" s="83"/>
      <c r="GI88" s="83"/>
      <c r="GJ88" s="83"/>
      <c r="GK88" s="83"/>
      <c r="GL88" s="83"/>
      <c r="GM88" s="83"/>
      <c r="GN88" s="83"/>
      <c r="GO88" s="83"/>
      <c r="GP88" s="83"/>
      <c r="GQ88" s="83"/>
      <c r="GR88" s="83"/>
      <c r="GS88" s="83"/>
      <c r="GT88" s="83"/>
      <c r="GU88" s="83"/>
      <c r="GV88" s="83"/>
      <c r="GW88" s="83"/>
      <c r="GX88" s="83"/>
      <c r="GY88" s="83"/>
      <c r="GZ88" s="83"/>
      <c r="HA88" s="83"/>
      <c r="HB88" s="83"/>
      <c r="HC88" s="83"/>
      <c r="HD88" s="83"/>
      <c r="HE88" s="83"/>
      <c r="HF88" s="83"/>
      <c r="HG88" s="83"/>
      <c r="HH88" s="83"/>
      <c r="HI88" s="83"/>
      <c r="HJ88" s="83"/>
      <c r="HK88" s="83"/>
      <c r="HL88" s="83"/>
      <c r="HM88" s="83"/>
      <c r="HN88" s="83"/>
      <c r="HO88" s="83"/>
      <c r="HP88" s="83"/>
      <c r="HQ88" s="83"/>
      <c r="HR88" s="83"/>
      <c r="HS88" s="83"/>
      <c r="HT88" s="83"/>
      <c r="HU88" s="83"/>
      <c r="HV88" s="83"/>
      <c r="HW88" s="83"/>
      <c r="HX88" s="83"/>
      <c r="HY88" s="83"/>
      <c r="HZ88" s="83"/>
      <c r="IA88" s="83"/>
      <c r="IB88" s="83"/>
      <c r="IC88" s="83"/>
      <c r="ID88" s="83"/>
      <c r="IE88" s="83"/>
      <c r="IF88" s="83"/>
      <c r="IG88" s="83"/>
      <c r="IH88" s="83"/>
      <c r="II88" s="83"/>
      <c r="IJ88" s="83"/>
      <c r="IK88" s="83"/>
      <c r="IL88" s="83"/>
      <c r="IM88" s="83"/>
      <c r="IN88" s="83"/>
      <c r="IO88" s="83"/>
      <c r="IP88" s="83"/>
      <c r="IQ88" s="83"/>
      <c r="IR88" s="83"/>
      <c r="IS88" s="83"/>
      <c r="IT88" s="83"/>
      <c r="IU88" s="83"/>
      <c r="IV88" s="83"/>
    </row>
    <row r="89" spans="2:256" s="4" customFormat="1" ht="17.25" customHeight="1" x14ac:dyDescent="0.35">
      <c r="B89" s="106">
        <v>67</v>
      </c>
      <c r="C89" s="60"/>
      <c r="D89" s="87"/>
      <c r="E89" s="60"/>
      <c r="F89" s="146"/>
      <c r="G89" s="648"/>
      <c r="H89" s="89"/>
      <c r="I89" s="89"/>
      <c r="J89" s="648"/>
      <c r="K89" s="43"/>
      <c r="L89" s="35" t="str">
        <f t="shared" si="26"/>
        <v/>
      </c>
      <c r="M89" s="35" t="str">
        <f t="shared" si="27"/>
        <v/>
      </c>
      <c r="N89" s="475" t="str">
        <f t="shared" si="28"/>
        <v/>
      </c>
      <c r="O89" s="473" t="str">
        <f t="shared" si="18"/>
        <v/>
      </c>
      <c r="P89" s="37" t="str">
        <f t="shared" si="29"/>
        <v/>
      </c>
      <c r="Q89" s="68" t="str">
        <f t="shared" si="19"/>
        <v/>
      </c>
      <c r="R89" s="42" t="str">
        <f t="shared" si="20"/>
        <v/>
      </c>
      <c r="S89" s="37" t="str">
        <f t="shared" si="30"/>
        <v/>
      </c>
      <c r="T89" s="68" t="str">
        <f t="shared" si="21"/>
        <v/>
      </c>
      <c r="U89" s="42" t="str">
        <f t="shared" si="22"/>
        <v/>
      </c>
      <c r="V89" s="37" t="str">
        <f t="shared" si="31"/>
        <v/>
      </c>
      <c r="W89" s="105" t="str">
        <f t="shared" si="23"/>
        <v/>
      </c>
      <c r="X89" s="41" t="str">
        <f t="shared" si="32"/>
        <v/>
      </c>
      <c r="Y89" s="41" t="str">
        <f t="shared" si="33"/>
        <v/>
      </c>
      <c r="Z89" s="41" t="str">
        <f t="shared" si="34"/>
        <v/>
      </c>
      <c r="AA89" s="72" t="str">
        <f t="shared" si="35"/>
        <v/>
      </c>
      <c r="AB89" s="4" t="str">
        <f t="shared" si="24"/>
        <v>Empty</v>
      </c>
      <c r="AC89" s="4" t="str">
        <f t="shared" si="25"/>
        <v>empty</v>
      </c>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3"/>
      <c r="DH89" s="83"/>
      <c r="DI89" s="83"/>
      <c r="DJ89" s="83"/>
      <c r="DK89" s="83"/>
      <c r="DL89" s="83"/>
      <c r="DM89" s="83"/>
      <c r="DN89" s="83"/>
      <c r="DO89" s="83"/>
      <c r="DP89" s="83"/>
      <c r="DQ89" s="83"/>
      <c r="DR89" s="83"/>
      <c r="DS89" s="83"/>
      <c r="DT89" s="83"/>
      <c r="DU89" s="83"/>
      <c r="DV89" s="83"/>
      <c r="DW89" s="83"/>
      <c r="DX89" s="83"/>
      <c r="DY89" s="83"/>
      <c r="DZ89" s="83"/>
      <c r="EA89" s="83"/>
      <c r="EB89" s="83"/>
      <c r="EC89" s="83"/>
      <c r="ED89" s="83"/>
      <c r="EE89" s="83"/>
      <c r="EF89" s="83"/>
      <c r="EG89" s="83"/>
      <c r="EH89" s="83"/>
      <c r="EI89" s="83"/>
      <c r="EJ89" s="83"/>
      <c r="EK89" s="83"/>
      <c r="EL89" s="83"/>
      <c r="EM89" s="83"/>
      <c r="EN89" s="83"/>
      <c r="EO89" s="83"/>
      <c r="EP89" s="83"/>
      <c r="EQ89" s="83"/>
      <c r="ER89" s="83"/>
      <c r="ES89" s="83"/>
      <c r="ET89" s="83"/>
      <c r="EU89" s="83"/>
      <c r="EV89" s="83"/>
      <c r="EW89" s="83"/>
      <c r="EX89" s="83"/>
      <c r="EY89" s="83"/>
      <c r="EZ89" s="83"/>
      <c r="FA89" s="83"/>
      <c r="FB89" s="83"/>
      <c r="FC89" s="83"/>
      <c r="FD89" s="83"/>
      <c r="FE89" s="83"/>
      <c r="FF89" s="83"/>
      <c r="FG89" s="83"/>
      <c r="FH89" s="83"/>
      <c r="FI89" s="83"/>
      <c r="FJ89" s="83"/>
      <c r="FK89" s="83"/>
      <c r="FL89" s="83"/>
      <c r="FM89" s="83"/>
      <c r="FN89" s="83"/>
      <c r="FO89" s="83"/>
      <c r="FP89" s="83"/>
      <c r="FQ89" s="83"/>
      <c r="FR89" s="83"/>
      <c r="FS89" s="83"/>
      <c r="FT89" s="83"/>
      <c r="FU89" s="83"/>
      <c r="FV89" s="83"/>
      <c r="FW89" s="83"/>
      <c r="FX89" s="83"/>
      <c r="FY89" s="83"/>
      <c r="FZ89" s="83"/>
      <c r="GA89" s="83"/>
      <c r="GB89" s="83"/>
      <c r="GC89" s="83"/>
      <c r="GD89" s="83"/>
      <c r="GE89" s="83"/>
      <c r="GF89" s="83"/>
      <c r="GG89" s="83"/>
      <c r="GH89" s="83"/>
      <c r="GI89" s="83"/>
      <c r="GJ89" s="83"/>
      <c r="GK89" s="83"/>
      <c r="GL89" s="83"/>
      <c r="GM89" s="83"/>
      <c r="GN89" s="83"/>
      <c r="GO89" s="83"/>
      <c r="GP89" s="83"/>
      <c r="GQ89" s="83"/>
      <c r="GR89" s="83"/>
      <c r="GS89" s="83"/>
      <c r="GT89" s="83"/>
      <c r="GU89" s="83"/>
      <c r="GV89" s="83"/>
      <c r="GW89" s="83"/>
      <c r="GX89" s="83"/>
      <c r="GY89" s="83"/>
      <c r="GZ89" s="83"/>
      <c r="HA89" s="83"/>
      <c r="HB89" s="83"/>
      <c r="HC89" s="83"/>
      <c r="HD89" s="83"/>
      <c r="HE89" s="83"/>
      <c r="HF89" s="83"/>
      <c r="HG89" s="83"/>
      <c r="HH89" s="83"/>
      <c r="HI89" s="83"/>
      <c r="HJ89" s="83"/>
      <c r="HK89" s="83"/>
      <c r="HL89" s="83"/>
      <c r="HM89" s="83"/>
      <c r="HN89" s="83"/>
      <c r="HO89" s="83"/>
      <c r="HP89" s="83"/>
      <c r="HQ89" s="83"/>
      <c r="HR89" s="83"/>
      <c r="HS89" s="83"/>
      <c r="HT89" s="83"/>
      <c r="HU89" s="83"/>
      <c r="HV89" s="83"/>
      <c r="HW89" s="83"/>
      <c r="HX89" s="83"/>
      <c r="HY89" s="83"/>
      <c r="HZ89" s="83"/>
      <c r="IA89" s="83"/>
      <c r="IB89" s="83"/>
      <c r="IC89" s="83"/>
      <c r="ID89" s="83"/>
      <c r="IE89" s="83"/>
      <c r="IF89" s="83"/>
      <c r="IG89" s="83"/>
      <c r="IH89" s="83"/>
      <c r="II89" s="83"/>
      <c r="IJ89" s="83"/>
      <c r="IK89" s="83"/>
      <c r="IL89" s="83"/>
      <c r="IM89" s="83"/>
      <c r="IN89" s="83"/>
      <c r="IO89" s="83"/>
      <c r="IP89" s="83"/>
      <c r="IQ89" s="83"/>
      <c r="IR89" s="83"/>
      <c r="IS89" s="83"/>
      <c r="IT89" s="83"/>
      <c r="IU89" s="83"/>
      <c r="IV89" s="83"/>
    </row>
    <row r="90" spans="2:256" s="4" customFormat="1" ht="17.25" customHeight="1" x14ac:dyDescent="0.35">
      <c r="B90" s="106">
        <v>68</v>
      </c>
      <c r="C90" s="60"/>
      <c r="D90" s="87"/>
      <c r="E90" s="60"/>
      <c r="F90" s="146"/>
      <c r="G90" s="648"/>
      <c r="H90" s="89"/>
      <c r="I90" s="89"/>
      <c r="J90" s="648"/>
      <c r="K90" s="43"/>
      <c r="L90" s="35" t="str">
        <f t="shared" si="26"/>
        <v/>
      </c>
      <c r="M90" s="35" t="str">
        <f t="shared" si="27"/>
        <v/>
      </c>
      <c r="N90" s="475" t="str">
        <f t="shared" si="28"/>
        <v/>
      </c>
      <c r="O90" s="473" t="str">
        <f t="shared" si="18"/>
        <v/>
      </c>
      <c r="P90" s="37" t="str">
        <f t="shared" si="29"/>
        <v/>
      </c>
      <c r="Q90" s="68" t="str">
        <f t="shared" si="19"/>
        <v/>
      </c>
      <c r="R90" s="42" t="str">
        <f t="shared" si="20"/>
        <v/>
      </c>
      <c r="S90" s="37" t="str">
        <f t="shared" si="30"/>
        <v/>
      </c>
      <c r="T90" s="68" t="str">
        <f t="shared" si="21"/>
        <v/>
      </c>
      <c r="U90" s="42" t="str">
        <f t="shared" si="22"/>
        <v/>
      </c>
      <c r="V90" s="37" t="str">
        <f t="shared" si="31"/>
        <v/>
      </c>
      <c r="W90" s="105" t="str">
        <f t="shared" si="23"/>
        <v/>
      </c>
      <c r="X90" s="41" t="str">
        <f t="shared" si="32"/>
        <v/>
      </c>
      <c r="Y90" s="41" t="str">
        <f t="shared" si="33"/>
        <v/>
      </c>
      <c r="Z90" s="41" t="str">
        <f t="shared" si="34"/>
        <v/>
      </c>
      <c r="AA90" s="72" t="str">
        <f t="shared" si="35"/>
        <v/>
      </c>
      <c r="AB90" s="4" t="str">
        <f t="shared" si="24"/>
        <v>Empty</v>
      </c>
      <c r="AC90" s="4" t="str">
        <f t="shared" si="25"/>
        <v>empty</v>
      </c>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3"/>
      <c r="DH90" s="83"/>
      <c r="DI90" s="83"/>
      <c r="DJ90" s="83"/>
      <c r="DK90" s="83"/>
      <c r="DL90" s="83"/>
      <c r="DM90" s="83"/>
      <c r="DN90" s="83"/>
      <c r="DO90" s="83"/>
      <c r="DP90" s="83"/>
      <c r="DQ90" s="83"/>
      <c r="DR90" s="83"/>
      <c r="DS90" s="83"/>
      <c r="DT90" s="83"/>
      <c r="DU90" s="83"/>
      <c r="DV90" s="83"/>
      <c r="DW90" s="83"/>
      <c r="DX90" s="83"/>
      <c r="DY90" s="83"/>
      <c r="DZ90" s="83"/>
      <c r="EA90" s="83"/>
      <c r="EB90" s="83"/>
      <c r="EC90" s="83"/>
      <c r="ED90" s="83"/>
      <c r="EE90" s="83"/>
      <c r="EF90" s="83"/>
      <c r="EG90" s="83"/>
      <c r="EH90" s="83"/>
      <c r="EI90" s="83"/>
      <c r="EJ90" s="83"/>
      <c r="EK90" s="83"/>
      <c r="EL90" s="83"/>
      <c r="EM90" s="83"/>
      <c r="EN90" s="83"/>
      <c r="EO90" s="83"/>
      <c r="EP90" s="83"/>
      <c r="EQ90" s="83"/>
      <c r="ER90" s="83"/>
      <c r="ES90" s="83"/>
      <c r="ET90" s="83"/>
      <c r="EU90" s="83"/>
      <c r="EV90" s="83"/>
      <c r="EW90" s="83"/>
      <c r="EX90" s="83"/>
      <c r="EY90" s="83"/>
      <c r="EZ90" s="83"/>
      <c r="FA90" s="83"/>
      <c r="FB90" s="83"/>
      <c r="FC90" s="83"/>
      <c r="FD90" s="83"/>
      <c r="FE90" s="83"/>
      <c r="FF90" s="83"/>
      <c r="FG90" s="83"/>
      <c r="FH90" s="83"/>
      <c r="FI90" s="83"/>
      <c r="FJ90" s="83"/>
      <c r="FK90" s="83"/>
      <c r="FL90" s="83"/>
      <c r="FM90" s="83"/>
      <c r="FN90" s="83"/>
      <c r="FO90" s="83"/>
      <c r="FP90" s="83"/>
      <c r="FQ90" s="83"/>
      <c r="FR90" s="83"/>
      <c r="FS90" s="83"/>
      <c r="FT90" s="83"/>
      <c r="FU90" s="83"/>
      <c r="FV90" s="83"/>
      <c r="FW90" s="83"/>
      <c r="FX90" s="83"/>
      <c r="FY90" s="83"/>
      <c r="FZ90" s="83"/>
      <c r="GA90" s="83"/>
      <c r="GB90" s="83"/>
      <c r="GC90" s="83"/>
      <c r="GD90" s="83"/>
      <c r="GE90" s="83"/>
      <c r="GF90" s="83"/>
      <c r="GG90" s="83"/>
      <c r="GH90" s="83"/>
      <c r="GI90" s="83"/>
      <c r="GJ90" s="83"/>
      <c r="GK90" s="83"/>
      <c r="GL90" s="83"/>
      <c r="GM90" s="83"/>
      <c r="GN90" s="83"/>
      <c r="GO90" s="83"/>
      <c r="GP90" s="83"/>
      <c r="GQ90" s="83"/>
      <c r="GR90" s="83"/>
      <c r="GS90" s="83"/>
      <c r="GT90" s="83"/>
      <c r="GU90" s="83"/>
      <c r="GV90" s="83"/>
      <c r="GW90" s="83"/>
      <c r="GX90" s="83"/>
      <c r="GY90" s="83"/>
      <c r="GZ90" s="83"/>
      <c r="HA90" s="83"/>
      <c r="HB90" s="83"/>
      <c r="HC90" s="83"/>
      <c r="HD90" s="83"/>
      <c r="HE90" s="83"/>
      <c r="HF90" s="83"/>
      <c r="HG90" s="83"/>
      <c r="HH90" s="83"/>
      <c r="HI90" s="83"/>
      <c r="HJ90" s="83"/>
      <c r="HK90" s="83"/>
      <c r="HL90" s="83"/>
      <c r="HM90" s="83"/>
      <c r="HN90" s="83"/>
      <c r="HO90" s="83"/>
      <c r="HP90" s="83"/>
      <c r="HQ90" s="83"/>
      <c r="HR90" s="83"/>
      <c r="HS90" s="83"/>
      <c r="HT90" s="83"/>
      <c r="HU90" s="83"/>
      <c r="HV90" s="83"/>
      <c r="HW90" s="83"/>
      <c r="HX90" s="83"/>
      <c r="HY90" s="83"/>
      <c r="HZ90" s="83"/>
      <c r="IA90" s="83"/>
      <c r="IB90" s="83"/>
      <c r="IC90" s="83"/>
      <c r="ID90" s="83"/>
      <c r="IE90" s="83"/>
      <c r="IF90" s="83"/>
      <c r="IG90" s="83"/>
      <c r="IH90" s="83"/>
      <c r="II90" s="83"/>
      <c r="IJ90" s="83"/>
      <c r="IK90" s="83"/>
      <c r="IL90" s="83"/>
      <c r="IM90" s="83"/>
      <c r="IN90" s="83"/>
      <c r="IO90" s="83"/>
      <c r="IP90" s="83"/>
      <c r="IQ90" s="83"/>
      <c r="IR90" s="83"/>
      <c r="IS90" s="83"/>
      <c r="IT90" s="83"/>
      <c r="IU90" s="83"/>
      <c r="IV90" s="83"/>
    </row>
    <row r="91" spans="2:256" s="4" customFormat="1" ht="17.25" customHeight="1" x14ac:dyDescent="0.35">
      <c r="B91" s="106">
        <v>69</v>
      </c>
      <c r="C91" s="60"/>
      <c r="D91" s="87"/>
      <c r="E91" s="60"/>
      <c r="F91" s="146"/>
      <c r="G91" s="648"/>
      <c r="H91" s="89"/>
      <c r="I91" s="89"/>
      <c r="J91" s="648"/>
      <c r="K91" s="43"/>
      <c r="L91" s="35" t="str">
        <f t="shared" si="26"/>
        <v/>
      </c>
      <c r="M91" s="35" t="str">
        <f t="shared" si="27"/>
        <v/>
      </c>
      <c r="N91" s="475" t="str">
        <f t="shared" si="28"/>
        <v/>
      </c>
      <c r="O91" s="473" t="str">
        <f t="shared" si="18"/>
        <v/>
      </c>
      <c r="P91" s="37" t="str">
        <f t="shared" si="29"/>
        <v/>
      </c>
      <c r="Q91" s="68" t="str">
        <f t="shared" si="19"/>
        <v/>
      </c>
      <c r="R91" s="42" t="str">
        <f t="shared" si="20"/>
        <v/>
      </c>
      <c r="S91" s="37" t="str">
        <f t="shared" si="30"/>
        <v/>
      </c>
      <c r="T91" s="68" t="str">
        <f t="shared" si="21"/>
        <v/>
      </c>
      <c r="U91" s="42" t="str">
        <f t="shared" si="22"/>
        <v/>
      </c>
      <c r="V91" s="37" t="str">
        <f t="shared" si="31"/>
        <v/>
      </c>
      <c r="W91" s="105" t="str">
        <f t="shared" si="23"/>
        <v/>
      </c>
      <c r="X91" s="41" t="str">
        <f t="shared" si="32"/>
        <v/>
      </c>
      <c r="Y91" s="41" t="str">
        <f t="shared" si="33"/>
        <v/>
      </c>
      <c r="Z91" s="41" t="str">
        <f t="shared" si="34"/>
        <v/>
      </c>
      <c r="AA91" s="72" t="str">
        <f t="shared" si="35"/>
        <v/>
      </c>
      <c r="AB91" s="4" t="str">
        <f t="shared" si="24"/>
        <v>Empty</v>
      </c>
      <c r="AC91" s="4" t="str">
        <f t="shared" si="25"/>
        <v>empty</v>
      </c>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3"/>
      <c r="DH91" s="83"/>
      <c r="DI91" s="83"/>
      <c r="DJ91" s="83"/>
      <c r="DK91" s="83"/>
      <c r="DL91" s="83"/>
      <c r="DM91" s="83"/>
      <c r="DN91" s="83"/>
      <c r="DO91" s="83"/>
      <c r="DP91" s="83"/>
      <c r="DQ91" s="83"/>
      <c r="DR91" s="83"/>
      <c r="DS91" s="83"/>
      <c r="DT91" s="83"/>
      <c r="DU91" s="83"/>
      <c r="DV91" s="83"/>
      <c r="DW91" s="83"/>
      <c r="DX91" s="83"/>
      <c r="DY91" s="83"/>
      <c r="DZ91" s="83"/>
      <c r="EA91" s="83"/>
      <c r="EB91" s="83"/>
      <c r="EC91" s="83"/>
      <c r="ED91" s="83"/>
      <c r="EE91" s="83"/>
      <c r="EF91" s="83"/>
      <c r="EG91" s="83"/>
      <c r="EH91" s="83"/>
      <c r="EI91" s="83"/>
      <c r="EJ91" s="83"/>
      <c r="EK91" s="83"/>
      <c r="EL91" s="83"/>
      <c r="EM91" s="83"/>
      <c r="EN91" s="83"/>
      <c r="EO91" s="83"/>
      <c r="EP91" s="83"/>
      <c r="EQ91" s="83"/>
      <c r="ER91" s="83"/>
      <c r="ES91" s="83"/>
      <c r="ET91" s="83"/>
      <c r="EU91" s="83"/>
      <c r="EV91" s="83"/>
      <c r="EW91" s="83"/>
      <c r="EX91" s="83"/>
      <c r="EY91" s="83"/>
      <c r="EZ91" s="83"/>
      <c r="FA91" s="83"/>
      <c r="FB91" s="83"/>
      <c r="FC91" s="83"/>
      <c r="FD91" s="83"/>
      <c r="FE91" s="83"/>
      <c r="FF91" s="83"/>
      <c r="FG91" s="83"/>
      <c r="FH91" s="83"/>
      <c r="FI91" s="83"/>
      <c r="FJ91" s="83"/>
      <c r="FK91" s="83"/>
      <c r="FL91" s="83"/>
      <c r="FM91" s="83"/>
      <c r="FN91" s="83"/>
      <c r="FO91" s="83"/>
      <c r="FP91" s="83"/>
      <c r="FQ91" s="83"/>
      <c r="FR91" s="83"/>
      <c r="FS91" s="83"/>
      <c r="FT91" s="83"/>
      <c r="FU91" s="83"/>
      <c r="FV91" s="83"/>
      <c r="FW91" s="83"/>
      <c r="FX91" s="83"/>
      <c r="FY91" s="83"/>
      <c r="FZ91" s="83"/>
      <c r="GA91" s="83"/>
      <c r="GB91" s="83"/>
      <c r="GC91" s="83"/>
      <c r="GD91" s="83"/>
      <c r="GE91" s="83"/>
      <c r="GF91" s="83"/>
      <c r="GG91" s="83"/>
      <c r="GH91" s="83"/>
      <c r="GI91" s="83"/>
      <c r="GJ91" s="83"/>
      <c r="GK91" s="83"/>
      <c r="GL91" s="83"/>
      <c r="GM91" s="83"/>
      <c r="GN91" s="83"/>
      <c r="GO91" s="83"/>
      <c r="GP91" s="83"/>
      <c r="GQ91" s="83"/>
      <c r="GR91" s="83"/>
      <c r="GS91" s="83"/>
      <c r="GT91" s="83"/>
      <c r="GU91" s="83"/>
      <c r="GV91" s="83"/>
      <c r="GW91" s="83"/>
      <c r="GX91" s="83"/>
      <c r="GY91" s="83"/>
      <c r="GZ91" s="83"/>
      <c r="HA91" s="83"/>
      <c r="HB91" s="83"/>
      <c r="HC91" s="83"/>
      <c r="HD91" s="83"/>
      <c r="HE91" s="83"/>
      <c r="HF91" s="83"/>
      <c r="HG91" s="83"/>
      <c r="HH91" s="83"/>
      <c r="HI91" s="83"/>
      <c r="HJ91" s="83"/>
      <c r="HK91" s="83"/>
      <c r="HL91" s="83"/>
      <c r="HM91" s="83"/>
      <c r="HN91" s="83"/>
      <c r="HO91" s="83"/>
      <c r="HP91" s="83"/>
      <c r="HQ91" s="83"/>
      <c r="HR91" s="83"/>
      <c r="HS91" s="83"/>
      <c r="HT91" s="83"/>
      <c r="HU91" s="83"/>
      <c r="HV91" s="83"/>
      <c r="HW91" s="83"/>
      <c r="HX91" s="83"/>
      <c r="HY91" s="83"/>
      <c r="HZ91" s="83"/>
      <c r="IA91" s="83"/>
      <c r="IB91" s="83"/>
      <c r="IC91" s="83"/>
      <c r="ID91" s="83"/>
      <c r="IE91" s="83"/>
      <c r="IF91" s="83"/>
      <c r="IG91" s="83"/>
      <c r="IH91" s="83"/>
      <c r="II91" s="83"/>
      <c r="IJ91" s="83"/>
      <c r="IK91" s="83"/>
      <c r="IL91" s="83"/>
      <c r="IM91" s="83"/>
      <c r="IN91" s="83"/>
      <c r="IO91" s="83"/>
      <c r="IP91" s="83"/>
      <c r="IQ91" s="83"/>
      <c r="IR91" s="83"/>
      <c r="IS91" s="83"/>
      <c r="IT91" s="83"/>
      <c r="IU91" s="83"/>
      <c r="IV91" s="83"/>
    </row>
    <row r="92" spans="2:256" s="4" customFormat="1" ht="17.25" customHeight="1" x14ac:dyDescent="0.35">
      <c r="B92" s="106">
        <v>70</v>
      </c>
      <c r="C92" s="60"/>
      <c r="D92" s="87"/>
      <c r="E92" s="60"/>
      <c r="F92" s="146"/>
      <c r="G92" s="648"/>
      <c r="H92" s="89"/>
      <c r="I92" s="89"/>
      <c r="J92" s="648"/>
      <c r="K92" s="43"/>
      <c r="L92" s="35" t="str">
        <f t="shared" si="26"/>
        <v/>
      </c>
      <c r="M92" s="35" t="str">
        <f t="shared" si="27"/>
        <v/>
      </c>
      <c r="N92" s="475" t="str">
        <f t="shared" si="28"/>
        <v/>
      </c>
      <c r="O92" s="473" t="str">
        <f t="shared" si="18"/>
        <v/>
      </c>
      <c r="P92" s="37" t="str">
        <f t="shared" si="29"/>
        <v/>
      </c>
      <c r="Q92" s="68" t="str">
        <f t="shared" si="19"/>
        <v/>
      </c>
      <c r="R92" s="42" t="str">
        <f t="shared" si="20"/>
        <v/>
      </c>
      <c r="S92" s="37" t="str">
        <f t="shared" si="30"/>
        <v/>
      </c>
      <c r="T92" s="68" t="str">
        <f t="shared" si="21"/>
        <v/>
      </c>
      <c r="U92" s="42" t="str">
        <f t="shared" si="22"/>
        <v/>
      </c>
      <c r="V92" s="37" t="str">
        <f t="shared" si="31"/>
        <v/>
      </c>
      <c r="W92" s="105" t="str">
        <f t="shared" si="23"/>
        <v/>
      </c>
      <c r="X92" s="41" t="str">
        <f t="shared" si="32"/>
        <v/>
      </c>
      <c r="Y92" s="41" t="str">
        <f t="shared" si="33"/>
        <v/>
      </c>
      <c r="Z92" s="41" t="str">
        <f t="shared" si="34"/>
        <v/>
      </c>
      <c r="AA92" s="72" t="str">
        <f t="shared" si="35"/>
        <v/>
      </c>
      <c r="AB92" s="4" t="str">
        <f t="shared" si="24"/>
        <v>Empty</v>
      </c>
      <c r="AC92" s="4" t="str">
        <f t="shared" si="25"/>
        <v>empty</v>
      </c>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3"/>
      <c r="DH92" s="83"/>
      <c r="DI92" s="83"/>
      <c r="DJ92" s="83"/>
      <c r="DK92" s="83"/>
      <c r="DL92" s="83"/>
      <c r="DM92" s="83"/>
      <c r="DN92" s="83"/>
      <c r="DO92" s="83"/>
      <c r="DP92" s="83"/>
      <c r="DQ92" s="83"/>
      <c r="DR92" s="83"/>
      <c r="DS92" s="83"/>
      <c r="DT92" s="83"/>
      <c r="DU92" s="83"/>
      <c r="DV92" s="83"/>
      <c r="DW92" s="83"/>
      <c r="DX92" s="83"/>
      <c r="DY92" s="83"/>
      <c r="DZ92" s="83"/>
      <c r="EA92" s="83"/>
      <c r="EB92" s="83"/>
      <c r="EC92" s="83"/>
      <c r="ED92" s="83"/>
      <c r="EE92" s="83"/>
      <c r="EF92" s="83"/>
      <c r="EG92" s="83"/>
      <c r="EH92" s="83"/>
      <c r="EI92" s="83"/>
      <c r="EJ92" s="83"/>
      <c r="EK92" s="83"/>
      <c r="EL92" s="83"/>
      <c r="EM92" s="83"/>
      <c r="EN92" s="83"/>
      <c r="EO92" s="83"/>
      <c r="EP92" s="83"/>
      <c r="EQ92" s="83"/>
      <c r="ER92" s="83"/>
      <c r="ES92" s="83"/>
      <c r="ET92" s="83"/>
      <c r="EU92" s="83"/>
      <c r="EV92" s="83"/>
      <c r="EW92" s="83"/>
      <c r="EX92" s="83"/>
      <c r="EY92" s="83"/>
      <c r="EZ92" s="83"/>
      <c r="FA92" s="83"/>
      <c r="FB92" s="83"/>
      <c r="FC92" s="83"/>
      <c r="FD92" s="83"/>
      <c r="FE92" s="83"/>
      <c r="FF92" s="83"/>
      <c r="FG92" s="83"/>
      <c r="FH92" s="83"/>
      <c r="FI92" s="83"/>
      <c r="FJ92" s="83"/>
      <c r="FK92" s="83"/>
      <c r="FL92" s="83"/>
      <c r="FM92" s="83"/>
      <c r="FN92" s="83"/>
      <c r="FO92" s="83"/>
      <c r="FP92" s="83"/>
      <c r="FQ92" s="83"/>
      <c r="FR92" s="83"/>
      <c r="FS92" s="83"/>
      <c r="FT92" s="83"/>
      <c r="FU92" s="83"/>
      <c r="FV92" s="83"/>
      <c r="FW92" s="83"/>
      <c r="FX92" s="83"/>
      <c r="FY92" s="83"/>
      <c r="FZ92" s="83"/>
      <c r="GA92" s="83"/>
      <c r="GB92" s="83"/>
      <c r="GC92" s="83"/>
      <c r="GD92" s="83"/>
      <c r="GE92" s="83"/>
      <c r="GF92" s="83"/>
      <c r="GG92" s="83"/>
      <c r="GH92" s="83"/>
      <c r="GI92" s="83"/>
      <c r="GJ92" s="83"/>
      <c r="GK92" s="83"/>
      <c r="GL92" s="83"/>
      <c r="GM92" s="83"/>
      <c r="GN92" s="83"/>
      <c r="GO92" s="83"/>
      <c r="GP92" s="83"/>
      <c r="GQ92" s="83"/>
      <c r="GR92" s="83"/>
      <c r="GS92" s="83"/>
      <c r="GT92" s="83"/>
      <c r="GU92" s="83"/>
      <c r="GV92" s="83"/>
      <c r="GW92" s="83"/>
      <c r="GX92" s="83"/>
      <c r="GY92" s="83"/>
      <c r="GZ92" s="83"/>
      <c r="HA92" s="83"/>
      <c r="HB92" s="83"/>
      <c r="HC92" s="83"/>
      <c r="HD92" s="83"/>
      <c r="HE92" s="83"/>
      <c r="HF92" s="83"/>
      <c r="HG92" s="83"/>
      <c r="HH92" s="83"/>
      <c r="HI92" s="83"/>
      <c r="HJ92" s="83"/>
      <c r="HK92" s="83"/>
      <c r="HL92" s="83"/>
      <c r="HM92" s="83"/>
      <c r="HN92" s="83"/>
      <c r="HO92" s="83"/>
      <c r="HP92" s="83"/>
      <c r="HQ92" s="83"/>
      <c r="HR92" s="83"/>
      <c r="HS92" s="83"/>
      <c r="HT92" s="83"/>
      <c r="HU92" s="83"/>
      <c r="HV92" s="83"/>
      <c r="HW92" s="83"/>
      <c r="HX92" s="83"/>
      <c r="HY92" s="83"/>
      <c r="HZ92" s="83"/>
      <c r="IA92" s="83"/>
      <c r="IB92" s="83"/>
      <c r="IC92" s="83"/>
      <c r="ID92" s="83"/>
      <c r="IE92" s="83"/>
      <c r="IF92" s="83"/>
      <c r="IG92" s="83"/>
      <c r="IH92" s="83"/>
      <c r="II92" s="83"/>
      <c r="IJ92" s="83"/>
      <c r="IK92" s="83"/>
      <c r="IL92" s="83"/>
      <c r="IM92" s="83"/>
      <c r="IN92" s="83"/>
      <c r="IO92" s="83"/>
      <c r="IP92" s="83"/>
      <c r="IQ92" s="83"/>
      <c r="IR92" s="83"/>
      <c r="IS92" s="83"/>
      <c r="IT92" s="83"/>
      <c r="IU92" s="83"/>
      <c r="IV92" s="83"/>
    </row>
    <row r="93" spans="2:256" s="4" customFormat="1" ht="17.25" customHeight="1" x14ac:dyDescent="0.35">
      <c r="B93" s="106">
        <v>71</v>
      </c>
      <c r="C93" s="60"/>
      <c r="D93" s="87"/>
      <c r="E93" s="60"/>
      <c r="F93" s="146"/>
      <c r="G93" s="648"/>
      <c r="H93" s="89"/>
      <c r="I93" s="89"/>
      <c r="J93" s="648"/>
      <c r="K93" s="43"/>
      <c r="L93" s="35" t="str">
        <f t="shared" si="26"/>
        <v/>
      </c>
      <c r="M93" s="35" t="str">
        <f t="shared" si="27"/>
        <v/>
      </c>
      <c r="N93" s="475" t="str">
        <f t="shared" si="28"/>
        <v/>
      </c>
      <c r="O93" s="473" t="str">
        <f t="shared" si="18"/>
        <v/>
      </c>
      <c r="P93" s="37" t="str">
        <f t="shared" si="29"/>
        <v/>
      </c>
      <c r="Q93" s="68" t="str">
        <f t="shared" si="19"/>
        <v/>
      </c>
      <c r="R93" s="42" t="str">
        <f t="shared" si="20"/>
        <v/>
      </c>
      <c r="S93" s="37" t="str">
        <f t="shared" si="30"/>
        <v/>
      </c>
      <c r="T93" s="68" t="str">
        <f t="shared" si="21"/>
        <v/>
      </c>
      <c r="U93" s="42" t="str">
        <f t="shared" si="22"/>
        <v/>
      </c>
      <c r="V93" s="37" t="str">
        <f t="shared" si="31"/>
        <v/>
      </c>
      <c r="W93" s="105" t="str">
        <f t="shared" si="23"/>
        <v/>
      </c>
      <c r="X93" s="41" t="str">
        <f t="shared" si="32"/>
        <v/>
      </c>
      <c r="Y93" s="41" t="str">
        <f t="shared" si="33"/>
        <v/>
      </c>
      <c r="Z93" s="41" t="str">
        <f t="shared" si="34"/>
        <v/>
      </c>
      <c r="AA93" s="72" t="str">
        <f t="shared" si="35"/>
        <v/>
      </c>
      <c r="AB93" s="4" t="str">
        <f t="shared" si="24"/>
        <v>Empty</v>
      </c>
      <c r="AC93" s="4" t="str">
        <f t="shared" si="25"/>
        <v>empty</v>
      </c>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3"/>
      <c r="DH93" s="83"/>
      <c r="DI93" s="83"/>
      <c r="DJ93" s="83"/>
      <c r="DK93" s="83"/>
      <c r="DL93" s="83"/>
      <c r="DM93" s="83"/>
      <c r="DN93" s="83"/>
      <c r="DO93" s="83"/>
      <c r="DP93" s="83"/>
      <c r="DQ93" s="83"/>
      <c r="DR93" s="83"/>
      <c r="DS93" s="83"/>
      <c r="DT93" s="83"/>
      <c r="DU93" s="83"/>
      <c r="DV93" s="83"/>
      <c r="DW93" s="83"/>
      <c r="DX93" s="83"/>
      <c r="DY93" s="83"/>
      <c r="DZ93" s="83"/>
      <c r="EA93" s="83"/>
      <c r="EB93" s="83"/>
      <c r="EC93" s="83"/>
      <c r="ED93" s="83"/>
      <c r="EE93" s="83"/>
      <c r="EF93" s="83"/>
      <c r="EG93" s="83"/>
      <c r="EH93" s="83"/>
      <c r="EI93" s="83"/>
      <c r="EJ93" s="83"/>
      <c r="EK93" s="83"/>
      <c r="EL93" s="83"/>
      <c r="EM93" s="83"/>
      <c r="EN93" s="83"/>
      <c r="EO93" s="83"/>
      <c r="EP93" s="83"/>
      <c r="EQ93" s="83"/>
      <c r="ER93" s="83"/>
      <c r="ES93" s="83"/>
      <c r="ET93" s="83"/>
      <c r="EU93" s="83"/>
      <c r="EV93" s="83"/>
      <c r="EW93" s="83"/>
      <c r="EX93" s="83"/>
      <c r="EY93" s="83"/>
      <c r="EZ93" s="83"/>
      <c r="FA93" s="83"/>
      <c r="FB93" s="83"/>
      <c r="FC93" s="83"/>
      <c r="FD93" s="83"/>
      <c r="FE93" s="83"/>
      <c r="FF93" s="83"/>
      <c r="FG93" s="83"/>
      <c r="FH93" s="83"/>
      <c r="FI93" s="83"/>
      <c r="FJ93" s="83"/>
      <c r="FK93" s="83"/>
      <c r="FL93" s="83"/>
      <c r="FM93" s="83"/>
      <c r="FN93" s="83"/>
      <c r="FO93" s="83"/>
      <c r="FP93" s="83"/>
      <c r="FQ93" s="83"/>
      <c r="FR93" s="83"/>
      <c r="FS93" s="83"/>
      <c r="FT93" s="83"/>
      <c r="FU93" s="83"/>
      <c r="FV93" s="83"/>
      <c r="FW93" s="83"/>
      <c r="FX93" s="83"/>
      <c r="FY93" s="83"/>
      <c r="FZ93" s="83"/>
      <c r="GA93" s="83"/>
      <c r="GB93" s="83"/>
      <c r="GC93" s="83"/>
      <c r="GD93" s="83"/>
      <c r="GE93" s="83"/>
      <c r="GF93" s="83"/>
      <c r="GG93" s="83"/>
      <c r="GH93" s="83"/>
      <c r="GI93" s="83"/>
      <c r="GJ93" s="83"/>
      <c r="GK93" s="83"/>
      <c r="GL93" s="83"/>
      <c r="GM93" s="83"/>
      <c r="GN93" s="83"/>
      <c r="GO93" s="83"/>
      <c r="GP93" s="83"/>
      <c r="GQ93" s="83"/>
      <c r="GR93" s="83"/>
      <c r="GS93" s="83"/>
      <c r="GT93" s="83"/>
      <c r="GU93" s="83"/>
      <c r="GV93" s="83"/>
      <c r="GW93" s="83"/>
      <c r="GX93" s="83"/>
      <c r="GY93" s="83"/>
      <c r="GZ93" s="83"/>
      <c r="HA93" s="83"/>
      <c r="HB93" s="83"/>
      <c r="HC93" s="83"/>
      <c r="HD93" s="83"/>
      <c r="HE93" s="83"/>
      <c r="HF93" s="83"/>
      <c r="HG93" s="83"/>
      <c r="HH93" s="83"/>
      <c r="HI93" s="83"/>
      <c r="HJ93" s="83"/>
      <c r="HK93" s="83"/>
      <c r="HL93" s="83"/>
      <c r="HM93" s="83"/>
      <c r="HN93" s="83"/>
      <c r="HO93" s="83"/>
      <c r="HP93" s="83"/>
      <c r="HQ93" s="83"/>
      <c r="HR93" s="83"/>
      <c r="HS93" s="83"/>
      <c r="HT93" s="83"/>
      <c r="HU93" s="83"/>
      <c r="HV93" s="83"/>
      <c r="HW93" s="83"/>
      <c r="HX93" s="83"/>
      <c r="HY93" s="83"/>
      <c r="HZ93" s="83"/>
      <c r="IA93" s="83"/>
      <c r="IB93" s="83"/>
      <c r="IC93" s="83"/>
      <c r="ID93" s="83"/>
      <c r="IE93" s="83"/>
      <c r="IF93" s="83"/>
      <c r="IG93" s="83"/>
      <c r="IH93" s="83"/>
      <c r="II93" s="83"/>
      <c r="IJ93" s="83"/>
      <c r="IK93" s="83"/>
      <c r="IL93" s="83"/>
      <c r="IM93" s="83"/>
      <c r="IN93" s="83"/>
      <c r="IO93" s="83"/>
      <c r="IP93" s="83"/>
      <c r="IQ93" s="83"/>
      <c r="IR93" s="83"/>
      <c r="IS93" s="83"/>
      <c r="IT93" s="83"/>
      <c r="IU93" s="83"/>
      <c r="IV93" s="83"/>
    </row>
    <row r="94" spans="2:256" s="4" customFormat="1" ht="17.25" customHeight="1" x14ac:dyDescent="0.35">
      <c r="B94" s="106">
        <v>72</v>
      </c>
      <c r="C94" s="60"/>
      <c r="D94" s="87"/>
      <c r="E94" s="60"/>
      <c r="F94" s="146"/>
      <c r="G94" s="648"/>
      <c r="H94" s="89"/>
      <c r="I94" s="89"/>
      <c r="J94" s="648"/>
      <c r="K94" s="43"/>
      <c r="L94" s="35" t="str">
        <f t="shared" si="26"/>
        <v/>
      </c>
      <c r="M94" s="35" t="str">
        <f t="shared" si="27"/>
        <v/>
      </c>
      <c r="N94" s="475" t="str">
        <f t="shared" si="28"/>
        <v/>
      </c>
      <c r="O94" s="473" t="str">
        <f t="shared" si="18"/>
        <v/>
      </c>
      <c r="P94" s="37" t="str">
        <f t="shared" si="29"/>
        <v/>
      </c>
      <c r="Q94" s="68" t="str">
        <f t="shared" si="19"/>
        <v/>
      </c>
      <c r="R94" s="42" t="str">
        <f t="shared" si="20"/>
        <v/>
      </c>
      <c r="S94" s="37" t="str">
        <f t="shared" si="30"/>
        <v/>
      </c>
      <c r="T94" s="68" t="str">
        <f t="shared" si="21"/>
        <v/>
      </c>
      <c r="U94" s="42" t="str">
        <f t="shared" si="22"/>
        <v/>
      </c>
      <c r="V94" s="37" t="str">
        <f t="shared" si="31"/>
        <v/>
      </c>
      <c r="W94" s="105" t="str">
        <f t="shared" si="23"/>
        <v/>
      </c>
      <c r="X94" s="41" t="str">
        <f t="shared" si="32"/>
        <v/>
      </c>
      <c r="Y94" s="41" t="str">
        <f t="shared" si="33"/>
        <v/>
      </c>
      <c r="Z94" s="41" t="str">
        <f t="shared" si="34"/>
        <v/>
      </c>
      <c r="AA94" s="72" t="str">
        <f t="shared" si="35"/>
        <v/>
      </c>
      <c r="AB94" s="4" t="str">
        <f t="shared" si="24"/>
        <v>Empty</v>
      </c>
      <c r="AC94" s="4" t="str">
        <f t="shared" si="25"/>
        <v>empty</v>
      </c>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3"/>
      <c r="DH94" s="83"/>
      <c r="DI94" s="83"/>
      <c r="DJ94" s="83"/>
      <c r="DK94" s="83"/>
      <c r="DL94" s="83"/>
      <c r="DM94" s="83"/>
      <c r="DN94" s="83"/>
      <c r="DO94" s="83"/>
      <c r="DP94" s="83"/>
      <c r="DQ94" s="83"/>
      <c r="DR94" s="83"/>
      <c r="DS94" s="83"/>
      <c r="DT94" s="83"/>
      <c r="DU94" s="83"/>
      <c r="DV94" s="83"/>
      <c r="DW94" s="83"/>
      <c r="DX94" s="83"/>
      <c r="DY94" s="83"/>
      <c r="DZ94" s="83"/>
      <c r="EA94" s="83"/>
      <c r="EB94" s="83"/>
      <c r="EC94" s="83"/>
      <c r="ED94" s="83"/>
      <c r="EE94" s="83"/>
      <c r="EF94" s="83"/>
      <c r="EG94" s="83"/>
      <c r="EH94" s="83"/>
      <c r="EI94" s="83"/>
      <c r="EJ94" s="83"/>
      <c r="EK94" s="83"/>
      <c r="EL94" s="83"/>
      <c r="EM94" s="83"/>
      <c r="EN94" s="83"/>
      <c r="EO94" s="83"/>
      <c r="EP94" s="83"/>
      <c r="EQ94" s="83"/>
      <c r="ER94" s="83"/>
      <c r="ES94" s="83"/>
      <c r="ET94" s="83"/>
      <c r="EU94" s="83"/>
      <c r="EV94" s="83"/>
      <c r="EW94" s="83"/>
      <c r="EX94" s="83"/>
      <c r="EY94" s="83"/>
      <c r="EZ94" s="83"/>
      <c r="FA94" s="83"/>
      <c r="FB94" s="83"/>
      <c r="FC94" s="83"/>
      <c r="FD94" s="83"/>
      <c r="FE94" s="83"/>
      <c r="FF94" s="83"/>
      <c r="FG94" s="83"/>
      <c r="FH94" s="83"/>
      <c r="FI94" s="83"/>
      <c r="FJ94" s="83"/>
      <c r="FK94" s="83"/>
      <c r="FL94" s="83"/>
      <c r="FM94" s="83"/>
      <c r="FN94" s="83"/>
      <c r="FO94" s="83"/>
      <c r="FP94" s="83"/>
      <c r="FQ94" s="83"/>
      <c r="FR94" s="83"/>
      <c r="FS94" s="83"/>
      <c r="FT94" s="83"/>
      <c r="FU94" s="83"/>
      <c r="FV94" s="83"/>
      <c r="FW94" s="83"/>
      <c r="FX94" s="83"/>
      <c r="FY94" s="83"/>
      <c r="FZ94" s="83"/>
      <c r="GA94" s="83"/>
      <c r="GB94" s="83"/>
      <c r="GC94" s="83"/>
      <c r="GD94" s="83"/>
      <c r="GE94" s="83"/>
      <c r="GF94" s="83"/>
      <c r="GG94" s="83"/>
      <c r="GH94" s="83"/>
      <c r="GI94" s="83"/>
      <c r="GJ94" s="83"/>
      <c r="GK94" s="83"/>
      <c r="GL94" s="83"/>
      <c r="GM94" s="83"/>
      <c r="GN94" s="83"/>
      <c r="GO94" s="83"/>
      <c r="GP94" s="83"/>
      <c r="GQ94" s="83"/>
      <c r="GR94" s="83"/>
      <c r="GS94" s="83"/>
      <c r="GT94" s="83"/>
      <c r="GU94" s="83"/>
      <c r="GV94" s="83"/>
      <c r="GW94" s="83"/>
      <c r="GX94" s="83"/>
      <c r="GY94" s="83"/>
      <c r="GZ94" s="83"/>
      <c r="HA94" s="83"/>
      <c r="HB94" s="83"/>
      <c r="HC94" s="83"/>
      <c r="HD94" s="83"/>
      <c r="HE94" s="83"/>
      <c r="HF94" s="83"/>
      <c r="HG94" s="83"/>
      <c r="HH94" s="83"/>
      <c r="HI94" s="83"/>
      <c r="HJ94" s="83"/>
      <c r="HK94" s="83"/>
      <c r="HL94" s="83"/>
      <c r="HM94" s="83"/>
      <c r="HN94" s="83"/>
      <c r="HO94" s="83"/>
      <c r="HP94" s="83"/>
      <c r="HQ94" s="83"/>
      <c r="HR94" s="83"/>
      <c r="HS94" s="83"/>
      <c r="HT94" s="83"/>
      <c r="HU94" s="83"/>
      <c r="HV94" s="83"/>
      <c r="HW94" s="83"/>
      <c r="HX94" s="83"/>
      <c r="HY94" s="83"/>
      <c r="HZ94" s="83"/>
      <c r="IA94" s="83"/>
      <c r="IB94" s="83"/>
      <c r="IC94" s="83"/>
      <c r="ID94" s="83"/>
      <c r="IE94" s="83"/>
      <c r="IF94" s="83"/>
      <c r="IG94" s="83"/>
      <c r="IH94" s="83"/>
      <c r="II94" s="83"/>
      <c r="IJ94" s="83"/>
      <c r="IK94" s="83"/>
      <c r="IL94" s="83"/>
      <c r="IM94" s="83"/>
      <c r="IN94" s="83"/>
      <c r="IO94" s="83"/>
      <c r="IP94" s="83"/>
      <c r="IQ94" s="83"/>
      <c r="IR94" s="83"/>
      <c r="IS94" s="83"/>
      <c r="IT94" s="83"/>
      <c r="IU94" s="83"/>
      <c r="IV94" s="83"/>
    </row>
    <row r="95" spans="2:256" s="4" customFormat="1" ht="17.25" customHeight="1" x14ac:dyDescent="0.35">
      <c r="B95" s="106">
        <v>73</v>
      </c>
      <c r="C95" s="60"/>
      <c r="D95" s="87"/>
      <c r="E95" s="60"/>
      <c r="F95" s="146"/>
      <c r="G95" s="648"/>
      <c r="H95" s="89"/>
      <c r="I95" s="89"/>
      <c r="J95" s="648"/>
      <c r="K95" s="43"/>
      <c r="L95" s="35" t="str">
        <f t="shared" si="26"/>
        <v/>
      </c>
      <c r="M95" s="35" t="str">
        <f t="shared" si="27"/>
        <v/>
      </c>
      <c r="N95" s="475" t="str">
        <f t="shared" si="28"/>
        <v/>
      </c>
      <c r="O95" s="473" t="str">
        <f t="shared" si="18"/>
        <v/>
      </c>
      <c r="P95" s="37" t="str">
        <f t="shared" si="29"/>
        <v/>
      </c>
      <c r="Q95" s="68" t="str">
        <f t="shared" si="19"/>
        <v/>
      </c>
      <c r="R95" s="42" t="str">
        <f t="shared" si="20"/>
        <v/>
      </c>
      <c r="S95" s="37" t="str">
        <f t="shared" si="30"/>
        <v/>
      </c>
      <c r="T95" s="68" t="str">
        <f t="shared" si="21"/>
        <v/>
      </c>
      <c r="U95" s="42" t="str">
        <f t="shared" si="22"/>
        <v/>
      </c>
      <c r="V95" s="37" t="str">
        <f t="shared" si="31"/>
        <v/>
      </c>
      <c r="W95" s="105" t="str">
        <f t="shared" si="23"/>
        <v/>
      </c>
      <c r="X95" s="41" t="str">
        <f t="shared" si="32"/>
        <v/>
      </c>
      <c r="Y95" s="41" t="str">
        <f t="shared" si="33"/>
        <v/>
      </c>
      <c r="Z95" s="41" t="str">
        <f t="shared" si="34"/>
        <v/>
      </c>
      <c r="AA95" s="72" t="str">
        <f t="shared" si="35"/>
        <v/>
      </c>
      <c r="AB95" s="4" t="str">
        <f t="shared" si="24"/>
        <v>Empty</v>
      </c>
      <c r="AC95" s="4" t="str">
        <f t="shared" si="25"/>
        <v>empty</v>
      </c>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3"/>
      <c r="DH95" s="83"/>
      <c r="DI95" s="83"/>
      <c r="DJ95" s="83"/>
      <c r="DK95" s="83"/>
      <c r="DL95" s="83"/>
      <c r="DM95" s="83"/>
      <c r="DN95" s="83"/>
      <c r="DO95" s="83"/>
      <c r="DP95" s="83"/>
      <c r="DQ95" s="83"/>
      <c r="DR95" s="83"/>
      <c r="DS95" s="83"/>
      <c r="DT95" s="83"/>
      <c r="DU95" s="83"/>
      <c r="DV95" s="83"/>
      <c r="DW95" s="83"/>
      <c r="DX95" s="83"/>
      <c r="DY95" s="83"/>
      <c r="DZ95" s="83"/>
      <c r="EA95" s="83"/>
      <c r="EB95" s="83"/>
      <c r="EC95" s="83"/>
      <c r="ED95" s="83"/>
      <c r="EE95" s="83"/>
      <c r="EF95" s="83"/>
      <c r="EG95" s="83"/>
      <c r="EH95" s="83"/>
      <c r="EI95" s="83"/>
      <c r="EJ95" s="83"/>
      <c r="EK95" s="83"/>
      <c r="EL95" s="83"/>
      <c r="EM95" s="83"/>
      <c r="EN95" s="83"/>
      <c r="EO95" s="83"/>
      <c r="EP95" s="83"/>
      <c r="EQ95" s="83"/>
      <c r="ER95" s="83"/>
      <c r="ES95" s="83"/>
      <c r="ET95" s="83"/>
      <c r="EU95" s="83"/>
      <c r="EV95" s="83"/>
      <c r="EW95" s="83"/>
      <c r="EX95" s="83"/>
      <c r="EY95" s="83"/>
      <c r="EZ95" s="83"/>
      <c r="FA95" s="83"/>
      <c r="FB95" s="83"/>
      <c r="FC95" s="83"/>
      <c r="FD95" s="83"/>
      <c r="FE95" s="83"/>
      <c r="FF95" s="83"/>
      <c r="FG95" s="83"/>
      <c r="FH95" s="83"/>
      <c r="FI95" s="83"/>
      <c r="FJ95" s="83"/>
      <c r="FK95" s="83"/>
      <c r="FL95" s="83"/>
      <c r="FM95" s="83"/>
      <c r="FN95" s="83"/>
      <c r="FO95" s="83"/>
      <c r="FP95" s="83"/>
      <c r="FQ95" s="83"/>
      <c r="FR95" s="83"/>
      <c r="FS95" s="83"/>
      <c r="FT95" s="83"/>
      <c r="FU95" s="83"/>
      <c r="FV95" s="83"/>
      <c r="FW95" s="83"/>
      <c r="FX95" s="83"/>
      <c r="FY95" s="83"/>
      <c r="FZ95" s="83"/>
      <c r="GA95" s="83"/>
      <c r="GB95" s="83"/>
      <c r="GC95" s="83"/>
      <c r="GD95" s="83"/>
      <c r="GE95" s="83"/>
      <c r="GF95" s="83"/>
      <c r="GG95" s="83"/>
      <c r="GH95" s="83"/>
      <c r="GI95" s="83"/>
      <c r="GJ95" s="83"/>
      <c r="GK95" s="83"/>
      <c r="GL95" s="83"/>
      <c r="GM95" s="83"/>
      <c r="GN95" s="83"/>
      <c r="GO95" s="83"/>
      <c r="GP95" s="83"/>
      <c r="GQ95" s="83"/>
      <c r="GR95" s="83"/>
      <c r="GS95" s="83"/>
      <c r="GT95" s="83"/>
      <c r="GU95" s="83"/>
      <c r="GV95" s="83"/>
      <c r="GW95" s="83"/>
      <c r="GX95" s="83"/>
      <c r="GY95" s="83"/>
      <c r="GZ95" s="83"/>
      <c r="HA95" s="83"/>
      <c r="HB95" s="83"/>
      <c r="HC95" s="83"/>
      <c r="HD95" s="83"/>
      <c r="HE95" s="83"/>
      <c r="HF95" s="83"/>
      <c r="HG95" s="83"/>
      <c r="HH95" s="83"/>
      <c r="HI95" s="83"/>
      <c r="HJ95" s="83"/>
      <c r="HK95" s="83"/>
      <c r="HL95" s="83"/>
      <c r="HM95" s="83"/>
      <c r="HN95" s="83"/>
      <c r="HO95" s="83"/>
      <c r="HP95" s="83"/>
      <c r="HQ95" s="83"/>
      <c r="HR95" s="83"/>
      <c r="HS95" s="83"/>
      <c r="HT95" s="83"/>
      <c r="HU95" s="83"/>
      <c r="HV95" s="83"/>
      <c r="HW95" s="83"/>
      <c r="HX95" s="83"/>
      <c r="HY95" s="83"/>
      <c r="HZ95" s="83"/>
      <c r="IA95" s="83"/>
      <c r="IB95" s="83"/>
      <c r="IC95" s="83"/>
      <c r="ID95" s="83"/>
      <c r="IE95" s="83"/>
      <c r="IF95" s="83"/>
      <c r="IG95" s="83"/>
      <c r="IH95" s="83"/>
      <c r="II95" s="83"/>
      <c r="IJ95" s="83"/>
      <c r="IK95" s="83"/>
      <c r="IL95" s="83"/>
      <c r="IM95" s="83"/>
      <c r="IN95" s="83"/>
      <c r="IO95" s="83"/>
      <c r="IP95" s="83"/>
      <c r="IQ95" s="83"/>
      <c r="IR95" s="83"/>
      <c r="IS95" s="83"/>
      <c r="IT95" s="83"/>
      <c r="IU95" s="83"/>
      <c r="IV95" s="83"/>
    </row>
    <row r="96" spans="2:256" s="4" customFormat="1" ht="17.25" customHeight="1" x14ac:dyDescent="0.35">
      <c r="B96" s="106">
        <v>74</v>
      </c>
      <c r="C96" s="60"/>
      <c r="D96" s="87"/>
      <c r="E96" s="60"/>
      <c r="F96" s="146"/>
      <c r="G96" s="648"/>
      <c r="H96" s="89"/>
      <c r="I96" s="89"/>
      <c r="J96" s="648"/>
      <c r="K96" s="43"/>
      <c r="L96" s="35" t="str">
        <f t="shared" si="26"/>
        <v/>
      </c>
      <c r="M96" s="35" t="str">
        <f t="shared" si="27"/>
        <v/>
      </c>
      <c r="N96" s="475" t="str">
        <f t="shared" si="28"/>
        <v/>
      </c>
      <c r="O96" s="473" t="str">
        <f t="shared" si="18"/>
        <v/>
      </c>
      <c r="P96" s="37" t="str">
        <f t="shared" si="29"/>
        <v/>
      </c>
      <c r="Q96" s="68" t="str">
        <f t="shared" si="19"/>
        <v/>
      </c>
      <c r="R96" s="42" t="str">
        <f t="shared" si="20"/>
        <v/>
      </c>
      <c r="S96" s="37" t="str">
        <f t="shared" si="30"/>
        <v/>
      </c>
      <c r="T96" s="68" t="str">
        <f t="shared" si="21"/>
        <v/>
      </c>
      <c r="U96" s="42" t="str">
        <f t="shared" si="22"/>
        <v/>
      </c>
      <c r="V96" s="37" t="str">
        <f t="shared" si="31"/>
        <v/>
      </c>
      <c r="W96" s="105" t="str">
        <f t="shared" si="23"/>
        <v/>
      </c>
      <c r="X96" s="41" t="str">
        <f t="shared" si="32"/>
        <v/>
      </c>
      <c r="Y96" s="41" t="str">
        <f t="shared" si="33"/>
        <v/>
      </c>
      <c r="Z96" s="41" t="str">
        <f t="shared" si="34"/>
        <v/>
      </c>
      <c r="AA96" s="72" t="str">
        <f t="shared" si="35"/>
        <v/>
      </c>
      <c r="AB96" s="4" t="str">
        <f t="shared" si="24"/>
        <v>Empty</v>
      </c>
      <c r="AC96" s="4" t="str">
        <f t="shared" si="25"/>
        <v>empty</v>
      </c>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3"/>
      <c r="DH96" s="83"/>
      <c r="DI96" s="83"/>
      <c r="DJ96" s="83"/>
      <c r="DK96" s="83"/>
      <c r="DL96" s="83"/>
      <c r="DM96" s="83"/>
      <c r="DN96" s="83"/>
      <c r="DO96" s="83"/>
      <c r="DP96" s="83"/>
      <c r="DQ96" s="83"/>
      <c r="DR96" s="83"/>
      <c r="DS96" s="83"/>
      <c r="DT96" s="83"/>
      <c r="DU96" s="83"/>
      <c r="DV96" s="83"/>
      <c r="DW96" s="83"/>
      <c r="DX96" s="83"/>
      <c r="DY96" s="83"/>
      <c r="DZ96" s="83"/>
      <c r="EA96" s="83"/>
      <c r="EB96" s="83"/>
      <c r="EC96" s="83"/>
      <c r="ED96" s="83"/>
      <c r="EE96" s="83"/>
      <c r="EF96" s="83"/>
      <c r="EG96" s="83"/>
      <c r="EH96" s="83"/>
      <c r="EI96" s="83"/>
      <c r="EJ96" s="83"/>
      <c r="EK96" s="83"/>
      <c r="EL96" s="83"/>
      <c r="EM96" s="83"/>
      <c r="EN96" s="83"/>
      <c r="EO96" s="83"/>
      <c r="EP96" s="83"/>
      <c r="EQ96" s="83"/>
      <c r="ER96" s="83"/>
      <c r="ES96" s="83"/>
      <c r="ET96" s="83"/>
      <c r="EU96" s="83"/>
      <c r="EV96" s="83"/>
      <c r="EW96" s="83"/>
      <c r="EX96" s="83"/>
      <c r="EY96" s="83"/>
      <c r="EZ96" s="83"/>
      <c r="FA96" s="83"/>
      <c r="FB96" s="83"/>
      <c r="FC96" s="83"/>
      <c r="FD96" s="83"/>
      <c r="FE96" s="83"/>
      <c r="FF96" s="83"/>
      <c r="FG96" s="83"/>
      <c r="FH96" s="83"/>
      <c r="FI96" s="83"/>
      <c r="FJ96" s="83"/>
      <c r="FK96" s="83"/>
      <c r="FL96" s="83"/>
      <c r="FM96" s="83"/>
      <c r="FN96" s="83"/>
      <c r="FO96" s="83"/>
      <c r="FP96" s="83"/>
      <c r="FQ96" s="83"/>
      <c r="FR96" s="83"/>
      <c r="FS96" s="83"/>
      <c r="FT96" s="83"/>
      <c r="FU96" s="83"/>
      <c r="FV96" s="83"/>
      <c r="FW96" s="83"/>
      <c r="FX96" s="83"/>
      <c r="FY96" s="83"/>
      <c r="FZ96" s="83"/>
      <c r="GA96" s="83"/>
      <c r="GB96" s="83"/>
      <c r="GC96" s="83"/>
      <c r="GD96" s="83"/>
      <c r="GE96" s="83"/>
      <c r="GF96" s="83"/>
      <c r="GG96" s="83"/>
      <c r="GH96" s="83"/>
      <c r="GI96" s="83"/>
      <c r="GJ96" s="83"/>
      <c r="GK96" s="83"/>
      <c r="GL96" s="83"/>
      <c r="GM96" s="83"/>
      <c r="GN96" s="83"/>
      <c r="GO96" s="83"/>
      <c r="GP96" s="83"/>
      <c r="GQ96" s="83"/>
      <c r="GR96" s="83"/>
      <c r="GS96" s="83"/>
      <c r="GT96" s="83"/>
      <c r="GU96" s="83"/>
      <c r="GV96" s="83"/>
      <c r="GW96" s="83"/>
      <c r="GX96" s="83"/>
      <c r="GY96" s="83"/>
      <c r="GZ96" s="83"/>
      <c r="HA96" s="83"/>
      <c r="HB96" s="83"/>
      <c r="HC96" s="83"/>
      <c r="HD96" s="83"/>
      <c r="HE96" s="83"/>
      <c r="HF96" s="83"/>
      <c r="HG96" s="83"/>
      <c r="HH96" s="83"/>
      <c r="HI96" s="83"/>
      <c r="HJ96" s="83"/>
      <c r="HK96" s="83"/>
      <c r="HL96" s="83"/>
      <c r="HM96" s="83"/>
      <c r="HN96" s="83"/>
      <c r="HO96" s="83"/>
      <c r="HP96" s="83"/>
      <c r="HQ96" s="83"/>
      <c r="HR96" s="83"/>
      <c r="HS96" s="83"/>
      <c r="HT96" s="83"/>
      <c r="HU96" s="83"/>
      <c r="HV96" s="83"/>
      <c r="HW96" s="83"/>
      <c r="HX96" s="83"/>
      <c r="HY96" s="83"/>
      <c r="HZ96" s="83"/>
      <c r="IA96" s="83"/>
      <c r="IB96" s="83"/>
      <c r="IC96" s="83"/>
      <c r="ID96" s="83"/>
      <c r="IE96" s="83"/>
      <c r="IF96" s="83"/>
      <c r="IG96" s="83"/>
      <c r="IH96" s="83"/>
      <c r="II96" s="83"/>
      <c r="IJ96" s="83"/>
      <c r="IK96" s="83"/>
      <c r="IL96" s="83"/>
      <c r="IM96" s="83"/>
      <c r="IN96" s="83"/>
      <c r="IO96" s="83"/>
      <c r="IP96" s="83"/>
      <c r="IQ96" s="83"/>
      <c r="IR96" s="83"/>
      <c r="IS96" s="83"/>
      <c r="IT96" s="83"/>
      <c r="IU96" s="83"/>
      <c r="IV96" s="83"/>
    </row>
    <row r="97" spans="1:256" s="10" customFormat="1" ht="17.25" customHeight="1" thickBot="1" x14ac:dyDescent="0.4">
      <c r="A97" s="4"/>
      <c r="B97" s="106">
        <v>75</v>
      </c>
      <c r="C97" s="60"/>
      <c r="D97" s="87"/>
      <c r="E97" s="60"/>
      <c r="F97" s="146"/>
      <c r="G97" s="648"/>
      <c r="H97" s="89"/>
      <c r="I97" s="89"/>
      <c r="J97" s="648"/>
      <c r="K97" s="43"/>
      <c r="L97" s="35" t="str">
        <f t="shared" si="26"/>
        <v/>
      </c>
      <c r="M97" s="35" t="str">
        <f t="shared" si="27"/>
        <v/>
      </c>
      <c r="N97" s="475" t="str">
        <f t="shared" si="28"/>
        <v/>
      </c>
      <c r="O97" s="473" t="str">
        <f t="shared" si="18"/>
        <v/>
      </c>
      <c r="P97" s="37" t="str">
        <f t="shared" si="29"/>
        <v/>
      </c>
      <c r="Q97" s="68" t="str">
        <f t="shared" si="19"/>
        <v/>
      </c>
      <c r="R97" s="42" t="str">
        <f t="shared" si="20"/>
        <v/>
      </c>
      <c r="S97" s="37" t="str">
        <f t="shared" si="30"/>
        <v/>
      </c>
      <c r="T97" s="68" t="str">
        <f t="shared" si="21"/>
        <v/>
      </c>
      <c r="U97" s="42" t="str">
        <f t="shared" si="22"/>
        <v/>
      </c>
      <c r="V97" s="37" t="str">
        <f t="shared" si="31"/>
        <v/>
      </c>
      <c r="W97" s="105" t="str">
        <f t="shared" si="23"/>
        <v/>
      </c>
      <c r="X97" s="41" t="str">
        <f t="shared" si="32"/>
        <v/>
      </c>
      <c r="Y97" s="41" t="str">
        <f t="shared" si="33"/>
        <v/>
      </c>
      <c r="Z97" s="41" t="str">
        <f t="shared" si="34"/>
        <v/>
      </c>
      <c r="AA97" s="72" t="str">
        <f t="shared" si="35"/>
        <v/>
      </c>
      <c r="AB97" s="4" t="str">
        <f t="shared" si="24"/>
        <v>Empty</v>
      </c>
      <c r="AC97" s="4" t="str">
        <f t="shared" si="25"/>
        <v>empty</v>
      </c>
      <c r="AG97" s="4"/>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3"/>
      <c r="DH97" s="83"/>
      <c r="DI97" s="83"/>
      <c r="DJ97" s="83"/>
      <c r="DK97" s="83"/>
      <c r="DL97" s="83"/>
      <c r="DM97" s="83"/>
      <c r="DN97" s="83"/>
      <c r="DO97" s="83"/>
      <c r="DP97" s="83"/>
      <c r="DQ97" s="83"/>
      <c r="DR97" s="83"/>
      <c r="DS97" s="83"/>
      <c r="DT97" s="83"/>
      <c r="DU97" s="83"/>
      <c r="DV97" s="83"/>
      <c r="DW97" s="83"/>
      <c r="DX97" s="83"/>
      <c r="DY97" s="83"/>
      <c r="DZ97" s="83"/>
      <c r="EA97" s="83"/>
      <c r="EB97" s="83"/>
      <c r="EC97" s="83"/>
      <c r="ED97" s="83"/>
      <c r="EE97" s="83"/>
      <c r="EF97" s="83"/>
      <c r="EG97" s="83"/>
      <c r="EH97" s="83"/>
      <c r="EI97" s="83"/>
      <c r="EJ97" s="83"/>
      <c r="EK97" s="83"/>
      <c r="EL97" s="83"/>
      <c r="EM97" s="83"/>
      <c r="EN97" s="83"/>
      <c r="EO97" s="83"/>
      <c r="EP97" s="83"/>
      <c r="EQ97" s="83"/>
      <c r="ER97" s="83"/>
      <c r="ES97" s="83"/>
      <c r="ET97" s="83"/>
      <c r="EU97" s="83"/>
      <c r="EV97" s="83"/>
      <c r="EW97" s="83"/>
      <c r="EX97" s="83"/>
      <c r="EY97" s="83"/>
      <c r="EZ97" s="83"/>
      <c r="FA97" s="83"/>
      <c r="FB97" s="83"/>
      <c r="FC97" s="83"/>
      <c r="FD97" s="83"/>
      <c r="FE97" s="83"/>
      <c r="FF97" s="83"/>
      <c r="FG97" s="83"/>
      <c r="FH97" s="83"/>
      <c r="FI97" s="83"/>
      <c r="FJ97" s="83"/>
      <c r="FK97" s="83"/>
      <c r="FL97" s="83"/>
      <c r="FM97" s="83"/>
      <c r="FN97" s="83"/>
      <c r="FO97" s="83"/>
      <c r="FP97" s="83"/>
      <c r="FQ97" s="83"/>
      <c r="FR97" s="83"/>
      <c r="FS97" s="83"/>
      <c r="FT97" s="83"/>
      <c r="FU97" s="83"/>
      <c r="FV97" s="83"/>
      <c r="FW97" s="84"/>
      <c r="FX97" s="84"/>
      <c r="FY97" s="84"/>
      <c r="FZ97" s="84"/>
      <c r="GA97" s="84"/>
      <c r="GB97" s="84"/>
      <c r="GC97" s="84"/>
      <c r="GD97" s="84"/>
      <c r="GE97" s="84"/>
      <c r="GF97" s="84"/>
      <c r="GG97" s="84"/>
      <c r="GH97" s="84"/>
      <c r="GI97" s="84"/>
      <c r="GJ97" s="84"/>
      <c r="GK97" s="84"/>
      <c r="GL97" s="84"/>
      <c r="GM97" s="84"/>
      <c r="GN97" s="84"/>
      <c r="GO97" s="84"/>
      <c r="GP97" s="84"/>
      <c r="GQ97" s="84"/>
      <c r="GR97" s="84"/>
      <c r="GS97" s="84"/>
      <c r="GT97" s="84"/>
      <c r="GU97" s="84"/>
      <c r="GV97" s="84"/>
      <c r="GW97" s="84"/>
      <c r="GX97" s="84"/>
      <c r="GY97" s="84"/>
      <c r="GZ97" s="84"/>
      <c r="HA97" s="84"/>
      <c r="HB97" s="84"/>
      <c r="HC97" s="84"/>
      <c r="HD97" s="84"/>
      <c r="HE97" s="84"/>
      <c r="HF97" s="84"/>
      <c r="HG97" s="84"/>
      <c r="HH97" s="84"/>
      <c r="HI97" s="84"/>
      <c r="HJ97" s="84"/>
      <c r="HK97" s="84"/>
      <c r="HL97" s="84"/>
      <c r="HM97" s="84"/>
      <c r="HN97" s="84"/>
      <c r="HO97" s="84"/>
      <c r="HP97" s="84"/>
      <c r="HQ97" s="84"/>
      <c r="HR97" s="84"/>
      <c r="HS97" s="84"/>
      <c r="HT97" s="84"/>
      <c r="HU97" s="84"/>
      <c r="HV97" s="84"/>
      <c r="HW97" s="84"/>
      <c r="HX97" s="84"/>
      <c r="HY97" s="84"/>
      <c r="HZ97" s="84"/>
      <c r="IA97" s="84"/>
      <c r="IB97" s="84"/>
      <c r="IC97" s="84"/>
      <c r="ID97" s="84"/>
      <c r="IE97" s="84"/>
      <c r="IF97" s="84"/>
      <c r="IG97" s="84"/>
      <c r="IH97" s="84"/>
      <c r="II97" s="84"/>
      <c r="IJ97" s="84"/>
      <c r="IK97" s="84"/>
      <c r="IL97" s="84"/>
      <c r="IM97" s="84"/>
      <c r="IN97" s="84"/>
      <c r="IO97" s="84"/>
      <c r="IP97" s="84"/>
      <c r="IQ97" s="84"/>
      <c r="IR97" s="84"/>
      <c r="IS97" s="84"/>
      <c r="IT97" s="84"/>
      <c r="IU97" s="84"/>
      <c r="IV97" s="84"/>
    </row>
    <row r="98" spans="1:256" s="4" customFormat="1" ht="17.25" customHeight="1" x14ac:dyDescent="0.35">
      <c r="B98" s="106">
        <v>76</v>
      </c>
      <c r="C98" s="60"/>
      <c r="D98" s="87"/>
      <c r="E98" s="60"/>
      <c r="F98" s="146"/>
      <c r="G98" s="648"/>
      <c r="H98" s="89"/>
      <c r="I98" s="89"/>
      <c r="J98" s="648"/>
      <c r="K98" s="43"/>
      <c r="L98" s="35" t="str">
        <f t="shared" si="26"/>
        <v/>
      </c>
      <c r="M98" s="35" t="str">
        <f t="shared" si="27"/>
        <v/>
      </c>
      <c r="N98" s="475" t="str">
        <f t="shared" si="28"/>
        <v/>
      </c>
      <c r="O98" s="473" t="str">
        <f t="shared" si="18"/>
        <v/>
      </c>
      <c r="P98" s="37" t="str">
        <f t="shared" si="29"/>
        <v/>
      </c>
      <c r="Q98" s="68" t="str">
        <f t="shared" si="19"/>
        <v/>
      </c>
      <c r="R98" s="42" t="str">
        <f t="shared" si="20"/>
        <v/>
      </c>
      <c r="S98" s="37" t="str">
        <f t="shared" si="30"/>
        <v/>
      </c>
      <c r="T98" s="68" t="str">
        <f t="shared" si="21"/>
        <v/>
      </c>
      <c r="U98" s="42" t="str">
        <f t="shared" si="22"/>
        <v/>
      </c>
      <c r="V98" s="37" t="str">
        <f t="shared" si="31"/>
        <v/>
      </c>
      <c r="W98" s="105" t="str">
        <f t="shared" si="23"/>
        <v/>
      </c>
      <c r="X98" s="41" t="str">
        <f t="shared" si="32"/>
        <v/>
      </c>
      <c r="Y98" s="41" t="str">
        <f t="shared" si="33"/>
        <v/>
      </c>
      <c r="Z98" s="41" t="str">
        <f t="shared" si="34"/>
        <v/>
      </c>
      <c r="AA98" s="72" t="str">
        <f t="shared" si="35"/>
        <v/>
      </c>
      <c r="AB98" s="4" t="str">
        <f t="shared" si="24"/>
        <v>Empty</v>
      </c>
      <c r="AC98" s="4" t="str">
        <f t="shared" si="25"/>
        <v>empty</v>
      </c>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3"/>
      <c r="DH98" s="83"/>
      <c r="DI98" s="83"/>
      <c r="DJ98" s="83"/>
      <c r="DK98" s="83"/>
      <c r="DL98" s="83"/>
      <c r="DM98" s="83"/>
      <c r="DN98" s="83"/>
      <c r="DO98" s="83"/>
      <c r="DP98" s="83"/>
      <c r="DQ98" s="83"/>
      <c r="DR98" s="83"/>
      <c r="DS98" s="83"/>
      <c r="DT98" s="83"/>
      <c r="DU98" s="83"/>
      <c r="DV98" s="83"/>
      <c r="DW98" s="83"/>
      <c r="DX98" s="83"/>
      <c r="DY98" s="83"/>
      <c r="DZ98" s="83"/>
      <c r="EA98" s="83"/>
      <c r="EB98" s="83"/>
      <c r="EC98" s="83"/>
      <c r="ED98" s="83"/>
      <c r="EE98" s="83"/>
      <c r="EF98" s="83"/>
      <c r="EG98" s="83"/>
      <c r="EH98" s="83"/>
      <c r="EI98" s="83"/>
      <c r="EJ98" s="83"/>
      <c r="EK98" s="83"/>
      <c r="EL98" s="83"/>
      <c r="EM98" s="83"/>
      <c r="EN98" s="83"/>
      <c r="EO98" s="83"/>
      <c r="EP98" s="83"/>
      <c r="EQ98" s="83"/>
      <c r="ER98" s="83"/>
      <c r="ES98" s="83"/>
      <c r="ET98" s="83"/>
      <c r="EU98" s="83"/>
      <c r="EV98" s="83"/>
      <c r="EW98" s="83"/>
      <c r="EX98" s="83"/>
      <c r="EY98" s="83"/>
      <c r="EZ98" s="83"/>
      <c r="FA98" s="83"/>
      <c r="FB98" s="83"/>
      <c r="FC98" s="83"/>
      <c r="FD98" s="83"/>
      <c r="FE98" s="83"/>
      <c r="FF98" s="83"/>
      <c r="FG98" s="83"/>
      <c r="FH98" s="83"/>
      <c r="FI98" s="83"/>
      <c r="FJ98" s="83"/>
      <c r="FK98" s="83"/>
      <c r="FL98" s="83"/>
      <c r="FM98" s="83"/>
      <c r="FN98" s="83"/>
      <c r="FO98" s="83"/>
      <c r="FP98" s="83"/>
      <c r="FQ98" s="83"/>
      <c r="FR98" s="83"/>
      <c r="FS98" s="83"/>
      <c r="FT98" s="83"/>
      <c r="FU98" s="83"/>
      <c r="FV98" s="83"/>
      <c r="FW98" s="83"/>
      <c r="FX98" s="83"/>
      <c r="FY98" s="83"/>
      <c r="FZ98" s="83"/>
      <c r="GA98" s="83"/>
      <c r="GB98" s="83"/>
      <c r="GC98" s="83"/>
      <c r="GD98" s="83"/>
      <c r="GE98" s="83"/>
      <c r="GF98" s="83"/>
      <c r="GG98" s="83"/>
      <c r="GH98" s="83"/>
      <c r="GI98" s="83"/>
      <c r="GJ98" s="83"/>
      <c r="GK98" s="83"/>
      <c r="GL98" s="83"/>
      <c r="GM98" s="83"/>
      <c r="GN98" s="83"/>
      <c r="GO98" s="83"/>
      <c r="GP98" s="83"/>
      <c r="GQ98" s="83"/>
      <c r="GR98" s="83"/>
      <c r="GS98" s="83"/>
      <c r="GT98" s="83"/>
      <c r="GU98" s="83"/>
      <c r="GV98" s="83"/>
      <c r="GW98" s="83"/>
      <c r="GX98" s="83"/>
      <c r="GY98" s="83"/>
      <c r="GZ98" s="83"/>
      <c r="HA98" s="83"/>
      <c r="HB98" s="83"/>
      <c r="HC98" s="83"/>
      <c r="HD98" s="83"/>
      <c r="HE98" s="83"/>
      <c r="HF98" s="83"/>
      <c r="HG98" s="83"/>
      <c r="HH98" s="83"/>
      <c r="HI98" s="83"/>
      <c r="HJ98" s="83"/>
      <c r="HK98" s="83"/>
      <c r="HL98" s="83"/>
      <c r="HM98" s="83"/>
      <c r="HN98" s="83"/>
      <c r="HO98" s="83"/>
      <c r="HP98" s="83"/>
      <c r="HQ98" s="83"/>
      <c r="HR98" s="83"/>
      <c r="HS98" s="83"/>
      <c r="HT98" s="83"/>
      <c r="HU98" s="83"/>
      <c r="HV98" s="83"/>
      <c r="HW98" s="83"/>
      <c r="HX98" s="83"/>
      <c r="HY98" s="83"/>
      <c r="HZ98" s="83"/>
      <c r="IA98" s="83"/>
      <c r="IB98" s="83"/>
      <c r="IC98" s="83"/>
      <c r="ID98" s="83"/>
      <c r="IE98" s="83"/>
      <c r="IF98" s="83"/>
      <c r="IG98" s="83"/>
      <c r="IH98" s="83"/>
      <c r="II98" s="83"/>
      <c r="IJ98" s="83"/>
      <c r="IK98" s="83"/>
      <c r="IL98" s="83"/>
      <c r="IM98" s="83"/>
      <c r="IN98" s="83"/>
      <c r="IO98" s="83"/>
      <c r="IP98" s="83"/>
      <c r="IQ98" s="83"/>
      <c r="IR98" s="83"/>
      <c r="IS98" s="83"/>
      <c r="IT98" s="83"/>
      <c r="IU98" s="83"/>
      <c r="IV98" s="83"/>
    </row>
    <row r="99" spans="1:256" s="4" customFormat="1" ht="17.25" customHeight="1" x14ac:dyDescent="0.35">
      <c r="B99" s="106">
        <v>77</v>
      </c>
      <c r="C99" s="60"/>
      <c r="D99" s="87"/>
      <c r="E99" s="60"/>
      <c r="F99" s="146"/>
      <c r="G99" s="648"/>
      <c r="H99" s="89"/>
      <c r="I99" s="89"/>
      <c r="J99" s="648"/>
      <c r="K99" s="43"/>
      <c r="L99" s="35" t="str">
        <f t="shared" si="26"/>
        <v/>
      </c>
      <c r="M99" s="35" t="str">
        <f t="shared" si="27"/>
        <v/>
      </c>
      <c r="N99" s="475" t="str">
        <f t="shared" si="28"/>
        <v/>
      </c>
      <c r="O99" s="473" t="str">
        <f t="shared" si="18"/>
        <v/>
      </c>
      <c r="P99" s="37" t="str">
        <f t="shared" si="29"/>
        <v/>
      </c>
      <c r="Q99" s="68" t="str">
        <f t="shared" si="19"/>
        <v/>
      </c>
      <c r="R99" s="42" t="str">
        <f t="shared" si="20"/>
        <v/>
      </c>
      <c r="S99" s="37" t="str">
        <f t="shared" si="30"/>
        <v/>
      </c>
      <c r="T99" s="68" t="str">
        <f t="shared" si="21"/>
        <v/>
      </c>
      <c r="U99" s="42" t="str">
        <f t="shared" si="22"/>
        <v/>
      </c>
      <c r="V99" s="37" t="str">
        <f t="shared" si="31"/>
        <v/>
      </c>
      <c r="W99" s="105" t="str">
        <f t="shared" si="23"/>
        <v/>
      </c>
      <c r="X99" s="41" t="str">
        <f t="shared" si="32"/>
        <v/>
      </c>
      <c r="Y99" s="41" t="str">
        <f t="shared" si="33"/>
        <v/>
      </c>
      <c r="Z99" s="41" t="str">
        <f t="shared" si="34"/>
        <v/>
      </c>
      <c r="AA99" s="72" t="str">
        <f t="shared" si="35"/>
        <v/>
      </c>
      <c r="AB99" s="4" t="str">
        <f t="shared" si="24"/>
        <v>Empty</v>
      </c>
      <c r="AC99" s="4" t="str">
        <f t="shared" si="25"/>
        <v>empty</v>
      </c>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3"/>
      <c r="DH99" s="83"/>
      <c r="DI99" s="83"/>
      <c r="DJ99" s="83"/>
      <c r="DK99" s="83"/>
      <c r="DL99" s="83"/>
      <c r="DM99" s="83"/>
      <c r="DN99" s="83"/>
      <c r="DO99" s="83"/>
      <c r="DP99" s="83"/>
      <c r="DQ99" s="83"/>
      <c r="DR99" s="83"/>
      <c r="DS99" s="83"/>
      <c r="DT99" s="83"/>
      <c r="DU99" s="83"/>
      <c r="DV99" s="83"/>
      <c r="DW99" s="83"/>
      <c r="DX99" s="83"/>
      <c r="DY99" s="83"/>
      <c r="DZ99" s="83"/>
      <c r="EA99" s="83"/>
      <c r="EB99" s="83"/>
      <c r="EC99" s="83"/>
      <c r="ED99" s="83"/>
      <c r="EE99" s="83"/>
      <c r="EF99" s="83"/>
      <c r="EG99" s="83"/>
      <c r="EH99" s="83"/>
      <c r="EI99" s="83"/>
      <c r="EJ99" s="83"/>
      <c r="EK99" s="83"/>
      <c r="EL99" s="83"/>
      <c r="EM99" s="83"/>
      <c r="EN99" s="83"/>
      <c r="EO99" s="83"/>
      <c r="EP99" s="83"/>
      <c r="EQ99" s="83"/>
      <c r="ER99" s="83"/>
      <c r="ES99" s="83"/>
      <c r="ET99" s="83"/>
      <c r="EU99" s="83"/>
      <c r="EV99" s="83"/>
      <c r="EW99" s="83"/>
      <c r="EX99" s="83"/>
      <c r="EY99" s="83"/>
      <c r="EZ99" s="83"/>
      <c r="FA99" s="83"/>
      <c r="FB99" s="83"/>
      <c r="FC99" s="83"/>
      <c r="FD99" s="83"/>
      <c r="FE99" s="83"/>
      <c r="FF99" s="83"/>
      <c r="FG99" s="83"/>
      <c r="FH99" s="83"/>
      <c r="FI99" s="83"/>
      <c r="FJ99" s="83"/>
      <c r="FK99" s="83"/>
      <c r="FL99" s="83"/>
      <c r="FM99" s="83"/>
      <c r="FN99" s="83"/>
      <c r="FO99" s="83"/>
      <c r="FP99" s="83"/>
      <c r="FQ99" s="83"/>
      <c r="FR99" s="83"/>
      <c r="FS99" s="83"/>
      <c r="FT99" s="83"/>
      <c r="FU99" s="83"/>
      <c r="FV99" s="83"/>
      <c r="FW99" s="83"/>
      <c r="FX99" s="83"/>
      <c r="FY99" s="83"/>
      <c r="FZ99" s="83"/>
      <c r="GA99" s="83"/>
      <c r="GB99" s="83"/>
      <c r="GC99" s="83"/>
      <c r="GD99" s="83"/>
      <c r="GE99" s="83"/>
      <c r="GF99" s="83"/>
      <c r="GG99" s="83"/>
      <c r="GH99" s="83"/>
      <c r="GI99" s="83"/>
      <c r="GJ99" s="83"/>
      <c r="GK99" s="83"/>
      <c r="GL99" s="83"/>
      <c r="GM99" s="83"/>
      <c r="GN99" s="83"/>
      <c r="GO99" s="83"/>
      <c r="GP99" s="83"/>
      <c r="GQ99" s="83"/>
      <c r="GR99" s="83"/>
      <c r="GS99" s="83"/>
      <c r="GT99" s="83"/>
      <c r="GU99" s="83"/>
      <c r="GV99" s="83"/>
      <c r="GW99" s="83"/>
      <c r="GX99" s="83"/>
      <c r="GY99" s="83"/>
      <c r="GZ99" s="83"/>
      <c r="HA99" s="83"/>
      <c r="HB99" s="83"/>
      <c r="HC99" s="83"/>
      <c r="HD99" s="83"/>
      <c r="HE99" s="83"/>
      <c r="HF99" s="83"/>
      <c r="HG99" s="83"/>
      <c r="HH99" s="83"/>
      <c r="HI99" s="83"/>
      <c r="HJ99" s="83"/>
      <c r="HK99" s="83"/>
      <c r="HL99" s="83"/>
      <c r="HM99" s="83"/>
      <c r="HN99" s="83"/>
      <c r="HO99" s="83"/>
      <c r="HP99" s="83"/>
      <c r="HQ99" s="83"/>
      <c r="HR99" s="83"/>
      <c r="HS99" s="83"/>
      <c r="HT99" s="83"/>
      <c r="HU99" s="83"/>
      <c r="HV99" s="83"/>
      <c r="HW99" s="83"/>
      <c r="HX99" s="83"/>
      <c r="HY99" s="83"/>
      <c r="HZ99" s="83"/>
      <c r="IA99" s="83"/>
      <c r="IB99" s="83"/>
      <c r="IC99" s="83"/>
      <c r="ID99" s="83"/>
      <c r="IE99" s="83"/>
      <c r="IF99" s="83"/>
      <c r="IG99" s="83"/>
      <c r="IH99" s="83"/>
      <c r="II99" s="83"/>
      <c r="IJ99" s="83"/>
      <c r="IK99" s="83"/>
      <c r="IL99" s="83"/>
      <c r="IM99" s="83"/>
      <c r="IN99" s="83"/>
      <c r="IO99" s="83"/>
      <c r="IP99" s="83"/>
      <c r="IQ99" s="83"/>
      <c r="IR99" s="83"/>
      <c r="IS99" s="83"/>
      <c r="IT99" s="83"/>
      <c r="IU99" s="83"/>
      <c r="IV99" s="83"/>
    </row>
    <row r="100" spans="1:256" s="4" customFormat="1" ht="17.25" customHeight="1" x14ac:dyDescent="0.35">
      <c r="B100" s="106">
        <v>78</v>
      </c>
      <c r="C100" s="60"/>
      <c r="D100" s="87"/>
      <c r="E100" s="60"/>
      <c r="F100" s="146"/>
      <c r="G100" s="648"/>
      <c r="H100" s="89"/>
      <c r="I100" s="89"/>
      <c r="J100" s="648"/>
      <c r="K100" s="43"/>
      <c r="L100" s="35" t="str">
        <f t="shared" si="26"/>
        <v/>
      </c>
      <c r="M100" s="35" t="str">
        <f t="shared" si="27"/>
        <v/>
      </c>
      <c r="N100" s="475" t="str">
        <f t="shared" si="28"/>
        <v/>
      </c>
      <c r="O100" s="473" t="str">
        <f t="shared" si="18"/>
        <v/>
      </c>
      <c r="P100" s="37" t="str">
        <f t="shared" si="29"/>
        <v/>
      </c>
      <c r="Q100" s="68" t="str">
        <f t="shared" si="19"/>
        <v/>
      </c>
      <c r="R100" s="42" t="str">
        <f t="shared" si="20"/>
        <v/>
      </c>
      <c r="S100" s="37" t="str">
        <f t="shared" si="30"/>
        <v/>
      </c>
      <c r="T100" s="68" t="str">
        <f t="shared" si="21"/>
        <v/>
      </c>
      <c r="U100" s="42" t="str">
        <f t="shared" si="22"/>
        <v/>
      </c>
      <c r="V100" s="37" t="str">
        <f t="shared" si="31"/>
        <v/>
      </c>
      <c r="W100" s="105" t="str">
        <f t="shared" si="23"/>
        <v/>
      </c>
      <c r="X100" s="41" t="str">
        <f t="shared" si="32"/>
        <v/>
      </c>
      <c r="Y100" s="41" t="str">
        <f t="shared" si="33"/>
        <v/>
      </c>
      <c r="Z100" s="41" t="str">
        <f t="shared" si="34"/>
        <v/>
      </c>
      <c r="AA100" s="72" t="str">
        <f t="shared" si="35"/>
        <v/>
      </c>
      <c r="AB100" s="4" t="str">
        <f t="shared" si="24"/>
        <v>Empty</v>
      </c>
      <c r="AC100" s="4" t="str">
        <f t="shared" si="25"/>
        <v>empty</v>
      </c>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c r="GZ100" s="83"/>
      <c r="HA100" s="83"/>
      <c r="HB100" s="83"/>
      <c r="HC100" s="83"/>
      <c r="HD100" s="83"/>
      <c r="HE100" s="83"/>
      <c r="HF100" s="83"/>
      <c r="HG100" s="83"/>
      <c r="HH100" s="83"/>
      <c r="HI100" s="83"/>
      <c r="HJ100" s="83"/>
      <c r="HK100" s="83"/>
      <c r="HL100" s="83"/>
      <c r="HM100" s="83"/>
      <c r="HN100" s="83"/>
      <c r="HO100" s="83"/>
      <c r="HP100" s="83"/>
      <c r="HQ100" s="83"/>
      <c r="HR100" s="83"/>
      <c r="HS100" s="83"/>
      <c r="HT100" s="83"/>
      <c r="HU100" s="83"/>
      <c r="HV100" s="83"/>
      <c r="HW100" s="83"/>
      <c r="HX100" s="83"/>
      <c r="HY100" s="83"/>
      <c r="HZ100" s="83"/>
      <c r="IA100" s="83"/>
      <c r="IB100" s="83"/>
      <c r="IC100" s="83"/>
      <c r="ID100" s="83"/>
      <c r="IE100" s="83"/>
      <c r="IF100" s="83"/>
      <c r="IG100" s="83"/>
      <c r="IH100" s="83"/>
      <c r="II100" s="83"/>
      <c r="IJ100" s="83"/>
      <c r="IK100" s="83"/>
      <c r="IL100" s="83"/>
      <c r="IM100" s="83"/>
      <c r="IN100" s="83"/>
      <c r="IO100" s="83"/>
      <c r="IP100" s="83"/>
      <c r="IQ100" s="83"/>
      <c r="IR100" s="83"/>
      <c r="IS100" s="83"/>
      <c r="IT100" s="83"/>
      <c r="IU100" s="83"/>
      <c r="IV100" s="83"/>
    </row>
    <row r="101" spans="1:256" s="4" customFormat="1" ht="17.25" customHeight="1" x14ac:dyDescent="0.35">
      <c r="B101" s="106">
        <v>79</v>
      </c>
      <c r="C101" s="60"/>
      <c r="D101" s="87"/>
      <c r="E101" s="60"/>
      <c r="F101" s="146"/>
      <c r="G101" s="648"/>
      <c r="H101" s="89"/>
      <c r="I101" s="89"/>
      <c r="J101" s="648"/>
      <c r="K101" s="43"/>
      <c r="L101" s="35" t="str">
        <f t="shared" si="26"/>
        <v/>
      </c>
      <c r="M101" s="35" t="str">
        <f t="shared" si="27"/>
        <v/>
      </c>
      <c r="N101" s="475" t="str">
        <f t="shared" si="28"/>
        <v/>
      </c>
      <c r="O101" s="473" t="str">
        <f t="shared" si="18"/>
        <v/>
      </c>
      <c r="P101" s="37" t="str">
        <f t="shared" si="29"/>
        <v/>
      </c>
      <c r="Q101" s="68" t="str">
        <f t="shared" si="19"/>
        <v/>
      </c>
      <c r="R101" s="42" t="str">
        <f t="shared" si="20"/>
        <v/>
      </c>
      <c r="S101" s="37" t="str">
        <f t="shared" si="30"/>
        <v/>
      </c>
      <c r="T101" s="68" t="str">
        <f t="shared" si="21"/>
        <v/>
      </c>
      <c r="U101" s="42" t="str">
        <f t="shared" si="22"/>
        <v/>
      </c>
      <c r="V101" s="37" t="str">
        <f t="shared" si="31"/>
        <v/>
      </c>
      <c r="W101" s="105" t="str">
        <f t="shared" si="23"/>
        <v/>
      </c>
      <c r="X101" s="41" t="str">
        <f t="shared" si="32"/>
        <v/>
      </c>
      <c r="Y101" s="41" t="str">
        <f t="shared" si="33"/>
        <v/>
      </c>
      <c r="Z101" s="41" t="str">
        <f t="shared" si="34"/>
        <v/>
      </c>
      <c r="AA101" s="72" t="str">
        <f t="shared" si="35"/>
        <v/>
      </c>
      <c r="AB101" s="4" t="str">
        <f t="shared" si="24"/>
        <v>Empty</v>
      </c>
      <c r="AC101" s="4" t="str">
        <f t="shared" si="25"/>
        <v>empty</v>
      </c>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c r="GZ101" s="83"/>
      <c r="HA101" s="83"/>
      <c r="HB101" s="83"/>
      <c r="HC101" s="83"/>
      <c r="HD101" s="83"/>
      <c r="HE101" s="83"/>
      <c r="HF101" s="83"/>
      <c r="HG101" s="83"/>
      <c r="HH101" s="83"/>
      <c r="HI101" s="83"/>
      <c r="HJ101" s="83"/>
      <c r="HK101" s="83"/>
      <c r="HL101" s="83"/>
      <c r="HM101" s="83"/>
      <c r="HN101" s="83"/>
      <c r="HO101" s="83"/>
      <c r="HP101" s="83"/>
      <c r="HQ101" s="83"/>
      <c r="HR101" s="83"/>
      <c r="HS101" s="83"/>
      <c r="HT101" s="83"/>
      <c r="HU101" s="83"/>
      <c r="HV101" s="83"/>
      <c r="HW101" s="83"/>
      <c r="HX101" s="83"/>
      <c r="HY101" s="83"/>
      <c r="HZ101" s="83"/>
      <c r="IA101" s="83"/>
      <c r="IB101" s="83"/>
      <c r="IC101" s="83"/>
      <c r="ID101" s="83"/>
      <c r="IE101" s="83"/>
      <c r="IF101" s="83"/>
      <c r="IG101" s="83"/>
      <c r="IH101" s="83"/>
      <c r="II101" s="83"/>
      <c r="IJ101" s="83"/>
      <c r="IK101" s="83"/>
      <c r="IL101" s="83"/>
      <c r="IM101" s="83"/>
      <c r="IN101" s="83"/>
      <c r="IO101" s="83"/>
      <c r="IP101" s="83"/>
      <c r="IQ101" s="83"/>
      <c r="IR101" s="83"/>
      <c r="IS101" s="83"/>
      <c r="IT101" s="83"/>
      <c r="IU101" s="83"/>
      <c r="IV101" s="83"/>
    </row>
    <row r="102" spans="1:256" s="4" customFormat="1" ht="17.25" customHeight="1" x14ac:dyDescent="0.35">
      <c r="B102" s="106">
        <v>80</v>
      </c>
      <c r="C102" s="60"/>
      <c r="D102" s="87"/>
      <c r="E102" s="60"/>
      <c r="F102" s="146"/>
      <c r="G102" s="648"/>
      <c r="H102" s="89"/>
      <c r="I102" s="89"/>
      <c r="J102" s="648"/>
      <c r="K102" s="43"/>
      <c r="L102" s="35" t="str">
        <f t="shared" si="26"/>
        <v/>
      </c>
      <c r="M102" s="35" t="str">
        <f t="shared" si="27"/>
        <v/>
      </c>
      <c r="N102" s="475" t="str">
        <f t="shared" si="28"/>
        <v/>
      </c>
      <c r="O102" s="473" t="str">
        <f t="shared" si="18"/>
        <v/>
      </c>
      <c r="P102" s="37" t="str">
        <f t="shared" si="29"/>
        <v/>
      </c>
      <c r="Q102" s="68" t="str">
        <f t="shared" si="19"/>
        <v/>
      </c>
      <c r="R102" s="42" t="str">
        <f t="shared" si="20"/>
        <v/>
      </c>
      <c r="S102" s="37" t="str">
        <f t="shared" si="30"/>
        <v/>
      </c>
      <c r="T102" s="68" t="str">
        <f t="shared" si="21"/>
        <v/>
      </c>
      <c r="U102" s="42" t="str">
        <f t="shared" si="22"/>
        <v/>
      </c>
      <c r="V102" s="37" t="str">
        <f t="shared" si="31"/>
        <v/>
      </c>
      <c r="W102" s="105" t="str">
        <f t="shared" si="23"/>
        <v/>
      </c>
      <c r="X102" s="41" t="str">
        <f t="shared" si="32"/>
        <v/>
      </c>
      <c r="Y102" s="41" t="str">
        <f t="shared" si="33"/>
        <v/>
      </c>
      <c r="Z102" s="41" t="str">
        <f t="shared" si="34"/>
        <v/>
      </c>
      <c r="AA102" s="72" t="str">
        <f t="shared" si="35"/>
        <v/>
      </c>
      <c r="AB102" s="4" t="str">
        <f t="shared" si="24"/>
        <v>Empty</v>
      </c>
      <c r="AC102" s="4" t="str">
        <f t="shared" si="25"/>
        <v>empty</v>
      </c>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c r="GZ102" s="83"/>
      <c r="HA102" s="83"/>
      <c r="HB102" s="83"/>
      <c r="HC102" s="83"/>
      <c r="HD102" s="83"/>
      <c r="HE102" s="83"/>
      <c r="HF102" s="83"/>
      <c r="HG102" s="83"/>
      <c r="HH102" s="83"/>
      <c r="HI102" s="83"/>
      <c r="HJ102" s="83"/>
      <c r="HK102" s="83"/>
      <c r="HL102" s="83"/>
      <c r="HM102" s="83"/>
      <c r="HN102" s="83"/>
      <c r="HO102" s="83"/>
      <c r="HP102" s="83"/>
      <c r="HQ102" s="83"/>
      <c r="HR102" s="83"/>
      <c r="HS102" s="83"/>
      <c r="HT102" s="83"/>
      <c r="HU102" s="83"/>
      <c r="HV102" s="83"/>
      <c r="HW102" s="83"/>
      <c r="HX102" s="83"/>
      <c r="HY102" s="83"/>
      <c r="HZ102" s="83"/>
      <c r="IA102" s="83"/>
      <c r="IB102" s="83"/>
      <c r="IC102" s="83"/>
      <c r="ID102" s="83"/>
      <c r="IE102" s="83"/>
      <c r="IF102" s="83"/>
      <c r="IG102" s="83"/>
      <c r="IH102" s="83"/>
      <c r="II102" s="83"/>
      <c r="IJ102" s="83"/>
      <c r="IK102" s="83"/>
      <c r="IL102" s="83"/>
      <c r="IM102" s="83"/>
      <c r="IN102" s="83"/>
      <c r="IO102" s="83"/>
      <c r="IP102" s="83"/>
      <c r="IQ102" s="83"/>
      <c r="IR102" s="83"/>
      <c r="IS102" s="83"/>
      <c r="IT102" s="83"/>
      <c r="IU102" s="83"/>
      <c r="IV102" s="83"/>
    </row>
    <row r="103" spans="1:256" s="4" customFormat="1" ht="17.25" customHeight="1" x14ac:dyDescent="0.35">
      <c r="B103" s="106">
        <v>81</v>
      </c>
      <c r="C103" s="60"/>
      <c r="D103" s="87"/>
      <c r="E103" s="60"/>
      <c r="F103" s="146"/>
      <c r="G103" s="648"/>
      <c r="H103" s="89"/>
      <c r="I103" s="89"/>
      <c r="J103" s="648"/>
      <c r="K103" s="43"/>
      <c r="L103" s="35" t="str">
        <f t="shared" si="26"/>
        <v/>
      </c>
      <c r="M103" s="35" t="str">
        <f t="shared" si="27"/>
        <v/>
      </c>
      <c r="N103" s="475" t="str">
        <f t="shared" si="28"/>
        <v/>
      </c>
      <c r="O103" s="473" t="str">
        <f t="shared" si="18"/>
        <v/>
      </c>
      <c r="P103" s="37" t="str">
        <f t="shared" si="29"/>
        <v/>
      </c>
      <c r="Q103" s="68" t="str">
        <f t="shared" si="19"/>
        <v/>
      </c>
      <c r="R103" s="42" t="str">
        <f t="shared" si="20"/>
        <v/>
      </c>
      <c r="S103" s="37" t="str">
        <f t="shared" si="30"/>
        <v/>
      </c>
      <c r="T103" s="68" t="str">
        <f t="shared" si="21"/>
        <v/>
      </c>
      <c r="U103" s="42" t="str">
        <f t="shared" si="22"/>
        <v/>
      </c>
      <c r="V103" s="37" t="str">
        <f t="shared" si="31"/>
        <v/>
      </c>
      <c r="W103" s="105" t="str">
        <f t="shared" si="23"/>
        <v/>
      </c>
      <c r="X103" s="41" t="str">
        <f t="shared" si="32"/>
        <v/>
      </c>
      <c r="Y103" s="41" t="str">
        <f t="shared" si="33"/>
        <v/>
      </c>
      <c r="Z103" s="41" t="str">
        <f t="shared" si="34"/>
        <v/>
      </c>
      <c r="AA103" s="72" t="str">
        <f t="shared" si="35"/>
        <v/>
      </c>
      <c r="AB103" s="4" t="str">
        <f t="shared" si="24"/>
        <v>Empty</v>
      </c>
      <c r="AC103" s="4" t="str">
        <f t="shared" si="25"/>
        <v>empty</v>
      </c>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c r="GZ103" s="83"/>
      <c r="HA103" s="83"/>
      <c r="HB103" s="83"/>
      <c r="HC103" s="83"/>
      <c r="HD103" s="83"/>
      <c r="HE103" s="83"/>
      <c r="HF103" s="83"/>
      <c r="HG103" s="83"/>
      <c r="HH103" s="83"/>
      <c r="HI103" s="83"/>
      <c r="HJ103" s="83"/>
      <c r="HK103" s="83"/>
      <c r="HL103" s="83"/>
      <c r="HM103" s="83"/>
      <c r="HN103" s="83"/>
      <c r="HO103" s="83"/>
      <c r="HP103" s="83"/>
      <c r="HQ103" s="83"/>
      <c r="HR103" s="83"/>
      <c r="HS103" s="83"/>
      <c r="HT103" s="83"/>
      <c r="HU103" s="83"/>
      <c r="HV103" s="83"/>
      <c r="HW103" s="83"/>
      <c r="HX103" s="83"/>
      <c r="HY103" s="83"/>
      <c r="HZ103" s="83"/>
      <c r="IA103" s="83"/>
      <c r="IB103" s="83"/>
      <c r="IC103" s="83"/>
      <c r="ID103" s="83"/>
      <c r="IE103" s="83"/>
      <c r="IF103" s="83"/>
      <c r="IG103" s="83"/>
      <c r="IH103" s="83"/>
      <c r="II103" s="83"/>
      <c r="IJ103" s="83"/>
      <c r="IK103" s="83"/>
      <c r="IL103" s="83"/>
      <c r="IM103" s="83"/>
      <c r="IN103" s="83"/>
      <c r="IO103" s="83"/>
      <c r="IP103" s="83"/>
      <c r="IQ103" s="83"/>
      <c r="IR103" s="83"/>
      <c r="IS103" s="83"/>
      <c r="IT103" s="83"/>
      <c r="IU103" s="83"/>
      <c r="IV103" s="83"/>
    </row>
    <row r="104" spans="1:256" s="4" customFormat="1" ht="17.25" customHeight="1" x14ac:dyDescent="0.35">
      <c r="B104" s="106">
        <v>82</v>
      </c>
      <c r="C104" s="60"/>
      <c r="D104" s="87"/>
      <c r="E104" s="60"/>
      <c r="F104" s="146"/>
      <c r="G104" s="648"/>
      <c r="H104" s="89"/>
      <c r="I104" s="89"/>
      <c r="J104" s="648"/>
      <c r="K104" s="43"/>
      <c r="L104" s="35" t="str">
        <f t="shared" si="26"/>
        <v/>
      </c>
      <c r="M104" s="35" t="str">
        <f t="shared" si="27"/>
        <v/>
      </c>
      <c r="N104" s="475" t="str">
        <f t="shared" si="28"/>
        <v/>
      </c>
      <c r="O104" s="473" t="str">
        <f t="shared" si="18"/>
        <v/>
      </c>
      <c r="P104" s="37" t="str">
        <f t="shared" si="29"/>
        <v/>
      </c>
      <c r="Q104" s="68" t="str">
        <f t="shared" si="19"/>
        <v/>
      </c>
      <c r="R104" s="42" t="str">
        <f t="shared" si="20"/>
        <v/>
      </c>
      <c r="S104" s="37" t="str">
        <f t="shared" si="30"/>
        <v/>
      </c>
      <c r="T104" s="68" t="str">
        <f t="shared" si="21"/>
        <v/>
      </c>
      <c r="U104" s="42" t="str">
        <f t="shared" si="22"/>
        <v/>
      </c>
      <c r="V104" s="37" t="str">
        <f t="shared" si="31"/>
        <v/>
      </c>
      <c r="W104" s="105" t="str">
        <f t="shared" si="23"/>
        <v/>
      </c>
      <c r="X104" s="41" t="str">
        <f t="shared" si="32"/>
        <v/>
      </c>
      <c r="Y104" s="41" t="str">
        <f t="shared" si="33"/>
        <v/>
      </c>
      <c r="Z104" s="41" t="str">
        <f t="shared" si="34"/>
        <v/>
      </c>
      <c r="AA104" s="72" t="str">
        <f t="shared" si="35"/>
        <v/>
      </c>
      <c r="AB104" s="4" t="str">
        <f t="shared" si="24"/>
        <v>Empty</v>
      </c>
      <c r="AC104" s="4" t="str">
        <f t="shared" si="25"/>
        <v>empty</v>
      </c>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c r="GZ104" s="83"/>
      <c r="HA104" s="83"/>
      <c r="HB104" s="83"/>
      <c r="HC104" s="83"/>
      <c r="HD104" s="83"/>
      <c r="HE104" s="83"/>
      <c r="HF104" s="83"/>
      <c r="HG104" s="83"/>
      <c r="HH104" s="83"/>
      <c r="HI104" s="83"/>
      <c r="HJ104" s="83"/>
      <c r="HK104" s="83"/>
      <c r="HL104" s="83"/>
      <c r="HM104" s="83"/>
      <c r="HN104" s="83"/>
      <c r="HO104" s="83"/>
      <c r="HP104" s="83"/>
      <c r="HQ104" s="83"/>
      <c r="HR104" s="83"/>
      <c r="HS104" s="83"/>
      <c r="HT104" s="83"/>
      <c r="HU104" s="83"/>
      <c r="HV104" s="83"/>
      <c r="HW104" s="83"/>
      <c r="HX104" s="83"/>
      <c r="HY104" s="83"/>
      <c r="HZ104" s="83"/>
      <c r="IA104" s="83"/>
      <c r="IB104" s="83"/>
      <c r="IC104" s="83"/>
      <c r="ID104" s="83"/>
      <c r="IE104" s="83"/>
      <c r="IF104" s="83"/>
      <c r="IG104" s="83"/>
      <c r="IH104" s="83"/>
      <c r="II104" s="83"/>
      <c r="IJ104" s="83"/>
      <c r="IK104" s="83"/>
      <c r="IL104" s="83"/>
      <c r="IM104" s="83"/>
      <c r="IN104" s="83"/>
      <c r="IO104" s="83"/>
      <c r="IP104" s="83"/>
      <c r="IQ104" s="83"/>
      <c r="IR104" s="83"/>
      <c r="IS104" s="83"/>
      <c r="IT104" s="83"/>
      <c r="IU104" s="83"/>
      <c r="IV104" s="83"/>
    </row>
    <row r="105" spans="1:256" s="4" customFormat="1" ht="17.25" customHeight="1" x14ac:dyDescent="0.35">
      <c r="B105" s="106">
        <v>83</v>
      </c>
      <c r="C105" s="60"/>
      <c r="D105" s="87"/>
      <c r="E105" s="60"/>
      <c r="F105" s="146"/>
      <c r="G105" s="648"/>
      <c r="H105" s="89"/>
      <c r="I105" s="89"/>
      <c r="J105" s="648"/>
      <c r="K105" s="43"/>
      <c r="L105" s="35" t="str">
        <f t="shared" si="26"/>
        <v/>
      </c>
      <c r="M105" s="35" t="str">
        <f t="shared" si="27"/>
        <v/>
      </c>
      <c r="N105" s="475" t="str">
        <f t="shared" si="28"/>
        <v/>
      </c>
      <c r="O105" s="473" t="str">
        <f t="shared" si="18"/>
        <v/>
      </c>
      <c r="P105" s="37" t="str">
        <f t="shared" si="29"/>
        <v/>
      </c>
      <c r="Q105" s="68" t="str">
        <f t="shared" si="19"/>
        <v/>
      </c>
      <c r="R105" s="42" t="str">
        <f t="shared" si="20"/>
        <v/>
      </c>
      <c r="S105" s="37" t="str">
        <f t="shared" si="30"/>
        <v/>
      </c>
      <c r="T105" s="68" t="str">
        <f t="shared" si="21"/>
        <v/>
      </c>
      <c r="U105" s="42" t="str">
        <f t="shared" si="22"/>
        <v/>
      </c>
      <c r="V105" s="37" t="str">
        <f t="shared" si="31"/>
        <v/>
      </c>
      <c r="W105" s="105" t="str">
        <f t="shared" si="23"/>
        <v/>
      </c>
      <c r="X105" s="41" t="str">
        <f t="shared" si="32"/>
        <v/>
      </c>
      <c r="Y105" s="41" t="str">
        <f t="shared" si="33"/>
        <v/>
      </c>
      <c r="Z105" s="41" t="str">
        <f t="shared" si="34"/>
        <v/>
      </c>
      <c r="AA105" s="72" t="str">
        <f t="shared" si="35"/>
        <v/>
      </c>
      <c r="AB105" s="4" t="str">
        <f t="shared" si="24"/>
        <v>Empty</v>
      </c>
      <c r="AC105" s="4" t="str">
        <f t="shared" si="25"/>
        <v>empty</v>
      </c>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c r="GZ105" s="83"/>
      <c r="HA105" s="83"/>
      <c r="HB105" s="83"/>
      <c r="HC105" s="83"/>
      <c r="HD105" s="83"/>
      <c r="HE105" s="83"/>
      <c r="HF105" s="83"/>
      <c r="HG105" s="83"/>
      <c r="HH105" s="83"/>
      <c r="HI105" s="83"/>
      <c r="HJ105" s="83"/>
      <c r="HK105" s="83"/>
      <c r="HL105" s="83"/>
      <c r="HM105" s="83"/>
      <c r="HN105" s="83"/>
      <c r="HO105" s="83"/>
      <c r="HP105" s="83"/>
      <c r="HQ105" s="83"/>
      <c r="HR105" s="83"/>
      <c r="HS105" s="83"/>
      <c r="HT105" s="83"/>
      <c r="HU105" s="83"/>
      <c r="HV105" s="83"/>
      <c r="HW105" s="83"/>
      <c r="HX105" s="83"/>
      <c r="HY105" s="83"/>
      <c r="HZ105" s="83"/>
      <c r="IA105" s="83"/>
      <c r="IB105" s="83"/>
      <c r="IC105" s="83"/>
      <c r="ID105" s="83"/>
      <c r="IE105" s="83"/>
      <c r="IF105" s="83"/>
      <c r="IG105" s="83"/>
      <c r="IH105" s="83"/>
      <c r="II105" s="83"/>
      <c r="IJ105" s="83"/>
      <c r="IK105" s="83"/>
      <c r="IL105" s="83"/>
      <c r="IM105" s="83"/>
      <c r="IN105" s="83"/>
      <c r="IO105" s="83"/>
      <c r="IP105" s="83"/>
      <c r="IQ105" s="83"/>
      <c r="IR105" s="83"/>
      <c r="IS105" s="83"/>
      <c r="IT105" s="83"/>
      <c r="IU105" s="83"/>
      <c r="IV105" s="83"/>
    </row>
    <row r="106" spans="1:256" s="4" customFormat="1" ht="17.25" customHeight="1" x14ac:dyDescent="0.35">
      <c r="B106" s="106">
        <v>84</v>
      </c>
      <c r="C106" s="60"/>
      <c r="D106" s="87"/>
      <c r="E106" s="60"/>
      <c r="F106" s="146"/>
      <c r="G106" s="648"/>
      <c r="H106" s="89"/>
      <c r="I106" s="89"/>
      <c r="J106" s="648"/>
      <c r="K106" s="43"/>
      <c r="L106" s="35" t="str">
        <f t="shared" si="26"/>
        <v/>
      </c>
      <c r="M106" s="35" t="str">
        <f t="shared" si="27"/>
        <v/>
      </c>
      <c r="N106" s="475" t="str">
        <f t="shared" si="28"/>
        <v/>
      </c>
      <c r="O106" s="473" t="str">
        <f t="shared" si="18"/>
        <v/>
      </c>
      <c r="P106" s="37" t="str">
        <f t="shared" si="29"/>
        <v/>
      </c>
      <c r="Q106" s="68" t="str">
        <f t="shared" si="19"/>
        <v/>
      </c>
      <c r="R106" s="42" t="str">
        <f t="shared" si="20"/>
        <v/>
      </c>
      <c r="S106" s="37" t="str">
        <f t="shared" si="30"/>
        <v/>
      </c>
      <c r="T106" s="68" t="str">
        <f t="shared" si="21"/>
        <v/>
      </c>
      <c r="U106" s="42" t="str">
        <f t="shared" si="22"/>
        <v/>
      </c>
      <c r="V106" s="37" t="str">
        <f t="shared" si="31"/>
        <v/>
      </c>
      <c r="W106" s="105" t="str">
        <f t="shared" si="23"/>
        <v/>
      </c>
      <c r="X106" s="41" t="str">
        <f t="shared" si="32"/>
        <v/>
      </c>
      <c r="Y106" s="41" t="str">
        <f t="shared" si="33"/>
        <v/>
      </c>
      <c r="Z106" s="41" t="str">
        <f t="shared" si="34"/>
        <v/>
      </c>
      <c r="AA106" s="72" t="str">
        <f t="shared" si="35"/>
        <v/>
      </c>
      <c r="AB106" s="4" t="str">
        <f t="shared" si="24"/>
        <v>Empty</v>
      </c>
      <c r="AC106" s="4" t="str">
        <f t="shared" si="25"/>
        <v>empty</v>
      </c>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c r="GZ106" s="83"/>
      <c r="HA106" s="83"/>
      <c r="HB106" s="83"/>
      <c r="HC106" s="83"/>
      <c r="HD106" s="83"/>
      <c r="HE106" s="83"/>
      <c r="HF106" s="83"/>
      <c r="HG106" s="83"/>
      <c r="HH106" s="83"/>
      <c r="HI106" s="83"/>
      <c r="HJ106" s="83"/>
      <c r="HK106" s="83"/>
      <c r="HL106" s="83"/>
      <c r="HM106" s="83"/>
      <c r="HN106" s="83"/>
      <c r="HO106" s="83"/>
      <c r="HP106" s="83"/>
      <c r="HQ106" s="83"/>
      <c r="HR106" s="83"/>
      <c r="HS106" s="83"/>
      <c r="HT106" s="83"/>
      <c r="HU106" s="83"/>
      <c r="HV106" s="83"/>
      <c r="HW106" s="83"/>
      <c r="HX106" s="83"/>
      <c r="HY106" s="83"/>
      <c r="HZ106" s="83"/>
      <c r="IA106" s="83"/>
      <c r="IB106" s="83"/>
      <c r="IC106" s="83"/>
      <c r="ID106" s="83"/>
      <c r="IE106" s="83"/>
      <c r="IF106" s="83"/>
      <c r="IG106" s="83"/>
      <c r="IH106" s="83"/>
      <c r="II106" s="83"/>
      <c r="IJ106" s="83"/>
      <c r="IK106" s="83"/>
      <c r="IL106" s="83"/>
      <c r="IM106" s="83"/>
      <c r="IN106" s="83"/>
      <c r="IO106" s="83"/>
      <c r="IP106" s="83"/>
      <c r="IQ106" s="83"/>
      <c r="IR106" s="83"/>
      <c r="IS106" s="83"/>
      <c r="IT106" s="83"/>
      <c r="IU106" s="83"/>
      <c r="IV106" s="83"/>
    </row>
    <row r="107" spans="1:256" s="4" customFormat="1" ht="17.25" customHeight="1" x14ac:dyDescent="0.35">
      <c r="B107" s="106">
        <v>85</v>
      </c>
      <c r="C107" s="60"/>
      <c r="D107" s="87"/>
      <c r="E107" s="60"/>
      <c r="F107" s="146"/>
      <c r="G107" s="648"/>
      <c r="H107" s="89"/>
      <c r="I107" s="89"/>
      <c r="J107" s="648"/>
      <c r="K107" s="43"/>
      <c r="L107" s="35" t="str">
        <f t="shared" si="26"/>
        <v/>
      </c>
      <c r="M107" s="35" t="str">
        <f t="shared" si="27"/>
        <v/>
      </c>
      <c r="N107" s="475" t="str">
        <f t="shared" si="28"/>
        <v/>
      </c>
      <c r="O107" s="473" t="str">
        <f t="shared" si="18"/>
        <v/>
      </c>
      <c r="P107" s="37" t="str">
        <f t="shared" si="29"/>
        <v/>
      </c>
      <c r="Q107" s="68" t="str">
        <f t="shared" si="19"/>
        <v/>
      </c>
      <c r="R107" s="42" t="str">
        <f t="shared" si="20"/>
        <v/>
      </c>
      <c r="S107" s="37" t="str">
        <f t="shared" si="30"/>
        <v/>
      </c>
      <c r="T107" s="68" t="str">
        <f t="shared" si="21"/>
        <v/>
      </c>
      <c r="U107" s="42" t="str">
        <f t="shared" si="22"/>
        <v/>
      </c>
      <c r="V107" s="37" t="str">
        <f t="shared" si="31"/>
        <v/>
      </c>
      <c r="W107" s="105" t="str">
        <f t="shared" si="23"/>
        <v/>
      </c>
      <c r="X107" s="41" t="str">
        <f t="shared" si="32"/>
        <v/>
      </c>
      <c r="Y107" s="41" t="str">
        <f t="shared" si="33"/>
        <v/>
      </c>
      <c r="Z107" s="41" t="str">
        <f t="shared" si="34"/>
        <v/>
      </c>
      <c r="AA107" s="72" t="str">
        <f t="shared" si="35"/>
        <v/>
      </c>
      <c r="AB107" s="4" t="str">
        <f t="shared" si="24"/>
        <v>Empty</v>
      </c>
      <c r="AC107" s="4" t="str">
        <f t="shared" si="25"/>
        <v>empty</v>
      </c>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c r="IK107" s="83"/>
      <c r="IL107" s="83"/>
      <c r="IM107" s="83"/>
      <c r="IN107" s="83"/>
      <c r="IO107" s="83"/>
      <c r="IP107" s="83"/>
      <c r="IQ107" s="83"/>
      <c r="IR107" s="83"/>
      <c r="IS107" s="83"/>
      <c r="IT107" s="83"/>
      <c r="IU107" s="83"/>
      <c r="IV107" s="83"/>
    </row>
    <row r="108" spans="1:256" s="4" customFormat="1" ht="17.25" customHeight="1" x14ac:dyDescent="0.35">
      <c r="B108" s="106">
        <v>86</v>
      </c>
      <c r="C108" s="60"/>
      <c r="D108" s="87"/>
      <c r="E108" s="60"/>
      <c r="F108" s="146"/>
      <c r="G108" s="648"/>
      <c r="H108" s="89"/>
      <c r="I108" s="89"/>
      <c r="J108" s="648"/>
      <c r="K108" s="43"/>
      <c r="L108" s="35" t="str">
        <f t="shared" si="26"/>
        <v/>
      </c>
      <c r="M108" s="35" t="str">
        <f t="shared" si="27"/>
        <v/>
      </c>
      <c r="N108" s="475" t="str">
        <f t="shared" si="28"/>
        <v/>
      </c>
      <c r="O108" s="473" t="str">
        <f t="shared" si="18"/>
        <v/>
      </c>
      <c r="P108" s="37" t="str">
        <f t="shared" si="29"/>
        <v/>
      </c>
      <c r="Q108" s="68" t="str">
        <f t="shared" si="19"/>
        <v/>
      </c>
      <c r="R108" s="42" t="str">
        <f t="shared" si="20"/>
        <v/>
      </c>
      <c r="S108" s="37" t="str">
        <f t="shared" si="30"/>
        <v/>
      </c>
      <c r="T108" s="68" t="str">
        <f t="shared" si="21"/>
        <v/>
      </c>
      <c r="U108" s="42" t="str">
        <f t="shared" si="22"/>
        <v/>
      </c>
      <c r="V108" s="37" t="str">
        <f t="shared" si="31"/>
        <v/>
      </c>
      <c r="W108" s="105" t="str">
        <f t="shared" si="23"/>
        <v/>
      </c>
      <c r="X108" s="41" t="str">
        <f t="shared" si="32"/>
        <v/>
      </c>
      <c r="Y108" s="41" t="str">
        <f t="shared" si="33"/>
        <v/>
      </c>
      <c r="Z108" s="41" t="str">
        <f t="shared" si="34"/>
        <v/>
      </c>
      <c r="AA108" s="72" t="str">
        <f t="shared" si="35"/>
        <v/>
      </c>
      <c r="AB108" s="4" t="str">
        <f t="shared" si="24"/>
        <v>Empty</v>
      </c>
      <c r="AC108" s="4" t="str">
        <f t="shared" si="25"/>
        <v>empty</v>
      </c>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c r="IK108" s="83"/>
      <c r="IL108" s="83"/>
      <c r="IM108" s="83"/>
      <c r="IN108" s="83"/>
      <c r="IO108" s="83"/>
      <c r="IP108" s="83"/>
      <c r="IQ108" s="83"/>
      <c r="IR108" s="83"/>
      <c r="IS108" s="83"/>
      <c r="IT108" s="83"/>
      <c r="IU108" s="83"/>
      <c r="IV108" s="83"/>
    </row>
    <row r="109" spans="1:256" s="4" customFormat="1" ht="17.25" customHeight="1" x14ac:dyDescent="0.35">
      <c r="B109" s="106">
        <v>87</v>
      </c>
      <c r="C109" s="60"/>
      <c r="D109" s="87"/>
      <c r="E109" s="60"/>
      <c r="F109" s="146"/>
      <c r="G109" s="648"/>
      <c r="H109" s="89"/>
      <c r="I109" s="89"/>
      <c r="J109" s="648"/>
      <c r="K109" s="43"/>
      <c r="L109" s="35" t="str">
        <f t="shared" si="26"/>
        <v/>
      </c>
      <c r="M109" s="35" t="str">
        <f t="shared" si="27"/>
        <v/>
      </c>
      <c r="N109" s="475" t="str">
        <f t="shared" si="28"/>
        <v/>
      </c>
      <c r="O109" s="473" t="str">
        <f t="shared" si="18"/>
        <v/>
      </c>
      <c r="P109" s="37" t="str">
        <f t="shared" si="29"/>
        <v/>
      </c>
      <c r="Q109" s="68" t="str">
        <f t="shared" si="19"/>
        <v/>
      </c>
      <c r="R109" s="42" t="str">
        <f t="shared" si="20"/>
        <v/>
      </c>
      <c r="S109" s="37" t="str">
        <f t="shared" si="30"/>
        <v/>
      </c>
      <c r="T109" s="68" t="str">
        <f t="shared" si="21"/>
        <v/>
      </c>
      <c r="U109" s="42" t="str">
        <f t="shared" si="22"/>
        <v/>
      </c>
      <c r="V109" s="37" t="str">
        <f t="shared" si="31"/>
        <v/>
      </c>
      <c r="W109" s="105" t="str">
        <f t="shared" si="23"/>
        <v/>
      </c>
      <c r="X109" s="41" t="str">
        <f t="shared" si="32"/>
        <v/>
      </c>
      <c r="Y109" s="41" t="str">
        <f t="shared" si="33"/>
        <v/>
      </c>
      <c r="Z109" s="41" t="str">
        <f t="shared" si="34"/>
        <v/>
      </c>
      <c r="AA109" s="72" t="str">
        <f t="shared" si="35"/>
        <v/>
      </c>
      <c r="AB109" s="4" t="str">
        <f t="shared" si="24"/>
        <v>Empty</v>
      </c>
      <c r="AC109" s="4" t="str">
        <f t="shared" si="25"/>
        <v>empty</v>
      </c>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c r="IK109" s="83"/>
      <c r="IL109" s="83"/>
      <c r="IM109" s="83"/>
      <c r="IN109" s="83"/>
      <c r="IO109" s="83"/>
      <c r="IP109" s="83"/>
      <c r="IQ109" s="83"/>
      <c r="IR109" s="83"/>
      <c r="IS109" s="83"/>
      <c r="IT109" s="83"/>
      <c r="IU109" s="83"/>
      <c r="IV109" s="83"/>
    </row>
    <row r="110" spans="1:256" s="4" customFormat="1" ht="17.25" customHeight="1" x14ac:dyDescent="0.35">
      <c r="B110" s="106">
        <v>88</v>
      </c>
      <c r="C110" s="60"/>
      <c r="D110" s="87"/>
      <c r="E110" s="60"/>
      <c r="F110" s="146"/>
      <c r="G110" s="648"/>
      <c r="H110" s="89"/>
      <c r="I110" s="89"/>
      <c r="J110" s="648"/>
      <c r="K110" s="43"/>
      <c r="L110" s="35" t="str">
        <f t="shared" si="26"/>
        <v/>
      </c>
      <c r="M110" s="35" t="str">
        <f t="shared" si="27"/>
        <v/>
      </c>
      <c r="N110" s="475" t="str">
        <f t="shared" si="28"/>
        <v/>
      </c>
      <c r="O110" s="473" t="str">
        <f t="shared" si="18"/>
        <v/>
      </c>
      <c r="P110" s="37" t="str">
        <f t="shared" si="29"/>
        <v/>
      </c>
      <c r="Q110" s="68" t="str">
        <f t="shared" si="19"/>
        <v/>
      </c>
      <c r="R110" s="42" t="str">
        <f t="shared" si="20"/>
        <v/>
      </c>
      <c r="S110" s="37" t="str">
        <f t="shared" si="30"/>
        <v/>
      </c>
      <c r="T110" s="68" t="str">
        <f t="shared" si="21"/>
        <v/>
      </c>
      <c r="U110" s="42" t="str">
        <f t="shared" si="22"/>
        <v/>
      </c>
      <c r="V110" s="37" t="str">
        <f t="shared" si="31"/>
        <v/>
      </c>
      <c r="W110" s="105" t="str">
        <f t="shared" si="23"/>
        <v/>
      </c>
      <c r="X110" s="41" t="str">
        <f t="shared" si="32"/>
        <v/>
      </c>
      <c r="Y110" s="41" t="str">
        <f t="shared" si="33"/>
        <v/>
      </c>
      <c r="Z110" s="41" t="str">
        <f t="shared" si="34"/>
        <v/>
      </c>
      <c r="AA110" s="72" t="str">
        <f t="shared" si="35"/>
        <v/>
      </c>
      <c r="AB110" s="4" t="str">
        <f t="shared" si="24"/>
        <v>Empty</v>
      </c>
      <c r="AC110" s="4" t="str">
        <f t="shared" si="25"/>
        <v>empty</v>
      </c>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c r="GZ110" s="83"/>
      <c r="HA110" s="83"/>
      <c r="HB110" s="83"/>
      <c r="HC110" s="83"/>
      <c r="HD110" s="83"/>
      <c r="HE110" s="83"/>
      <c r="HF110" s="83"/>
      <c r="HG110" s="83"/>
      <c r="HH110" s="83"/>
      <c r="HI110" s="83"/>
      <c r="HJ110" s="83"/>
      <c r="HK110" s="83"/>
      <c r="HL110" s="83"/>
      <c r="HM110" s="83"/>
      <c r="HN110" s="83"/>
      <c r="HO110" s="83"/>
      <c r="HP110" s="83"/>
      <c r="HQ110" s="83"/>
      <c r="HR110" s="83"/>
      <c r="HS110" s="83"/>
      <c r="HT110" s="83"/>
      <c r="HU110" s="83"/>
      <c r="HV110" s="83"/>
      <c r="HW110" s="83"/>
      <c r="HX110" s="83"/>
      <c r="HY110" s="83"/>
      <c r="HZ110" s="83"/>
      <c r="IA110" s="83"/>
      <c r="IB110" s="83"/>
      <c r="IC110" s="83"/>
      <c r="ID110" s="83"/>
      <c r="IE110" s="83"/>
      <c r="IF110" s="83"/>
      <c r="IG110" s="83"/>
      <c r="IH110" s="83"/>
      <c r="II110" s="83"/>
      <c r="IJ110" s="83"/>
      <c r="IK110" s="83"/>
      <c r="IL110" s="83"/>
      <c r="IM110" s="83"/>
      <c r="IN110" s="83"/>
      <c r="IO110" s="83"/>
      <c r="IP110" s="83"/>
      <c r="IQ110" s="83"/>
      <c r="IR110" s="83"/>
      <c r="IS110" s="83"/>
      <c r="IT110" s="83"/>
      <c r="IU110" s="83"/>
      <c r="IV110" s="83"/>
    </row>
    <row r="111" spans="1:256" s="4" customFormat="1" ht="17.25" customHeight="1" x14ac:dyDescent="0.35">
      <c r="B111" s="106">
        <v>89</v>
      </c>
      <c r="C111" s="60"/>
      <c r="D111" s="87"/>
      <c r="E111" s="60"/>
      <c r="F111" s="146"/>
      <c r="G111" s="648"/>
      <c r="H111" s="89"/>
      <c r="I111" s="89"/>
      <c r="J111" s="648"/>
      <c r="K111" s="43"/>
      <c r="L111" s="35" t="str">
        <f t="shared" si="26"/>
        <v/>
      </c>
      <c r="M111" s="35" t="str">
        <f t="shared" si="27"/>
        <v/>
      </c>
      <c r="N111" s="475" t="str">
        <f t="shared" si="28"/>
        <v/>
      </c>
      <c r="O111" s="473" t="str">
        <f t="shared" si="18"/>
        <v/>
      </c>
      <c r="P111" s="37" t="str">
        <f t="shared" si="29"/>
        <v/>
      </c>
      <c r="Q111" s="68" t="str">
        <f t="shared" si="19"/>
        <v/>
      </c>
      <c r="R111" s="42" t="str">
        <f t="shared" si="20"/>
        <v/>
      </c>
      <c r="S111" s="37" t="str">
        <f t="shared" si="30"/>
        <v/>
      </c>
      <c r="T111" s="68" t="str">
        <f t="shared" si="21"/>
        <v/>
      </c>
      <c r="U111" s="42" t="str">
        <f t="shared" si="22"/>
        <v/>
      </c>
      <c r="V111" s="37" t="str">
        <f t="shared" si="31"/>
        <v/>
      </c>
      <c r="W111" s="105" t="str">
        <f t="shared" si="23"/>
        <v/>
      </c>
      <c r="X111" s="41" t="str">
        <f t="shared" si="32"/>
        <v/>
      </c>
      <c r="Y111" s="41" t="str">
        <f t="shared" si="33"/>
        <v/>
      </c>
      <c r="Z111" s="41" t="str">
        <f t="shared" si="34"/>
        <v/>
      </c>
      <c r="AA111" s="72" t="str">
        <f t="shared" si="35"/>
        <v/>
      </c>
      <c r="AB111" s="4" t="str">
        <f t="shared" si="24"/>
        <v>Empty</v>
      </c>
      <c r="AC111" s="4" t="str">
        <f t="shared" si="25"/>
        <v>empty</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c r="GZ111" s="83"/>
      <c r="HA111" s="83"/>
      <c r="HB111" s="83"/>
      <c r="HC111" s="83"/>
      <c r="HD111" s="83"/>
      <c r="HE111" s="83"/>
      <c r="HF111" s="83"/>
      <c r="HG111" s="83"/>
      <c r="HH111" s="83"/>
      <c r="HI111" s="83"/>
      <c r="HJ111" s="83"/>
      <c r="HK111" s="83"/>
      <c r="HL111" s="83"/>
      <c r="HM111" s="83"/>
      <c r="HN111" s="83"/>
      <c r="HO111" s="83"/>
      <c r="HP111" s="83"/>
      <c r="HQ111" s="83"/>
      <c r="HR111" s="83"/>
      <c r="HS111" s="83"/>
      <c r="HT111" s="83"/>
      <c r="HU111" s="83"/>
      <c r="HV111" s="83"/>
      <c r="HW111" s="83"/>
      <c r="HX111" s="83"/>
      <c r="HY111" s="83"/>
      <c r="HZ111" s="83"/>
      <c r="IA111" s="83"/>
      <c r="IB111" s="83"/>
      <c r="IC111" s="83"/>
      <c r="ID111" s="83"/>
      <c r="IE111" s="83"/>
      <c r="IF111" s="83"/>
      <c r="IG111" s="83"/>
      <c r="IH111" s="83"/>
      <c r="II111" s="83"/>
      <c r="IJ111" s="83"/>
      <c r="IK111" s="83"/>
      <c r="IL111" s="83"/>
      <c r="IM111" s="83"/>
      <c r="IN111" s="83"/>
      <c r="IO111" s="83"/>
      <c r="IP111" s="83"/>
      <c r="IQ111" s="83"/>
      <c r="IR111" s="83"/>
      <c r="IS111" s="83"/>
      <c r="IT111" s="83"/>
      <c r="IU111" s="83"/>
      <c r="IV111" s="83"/>
    </row>
    <row r="112" spans="1:256" s="4" customFormat="1" ht="17.25" customHeight="1" x14ac:dyDescent="0.35">
      <c r="B112" s="106">
        <v>90</v>
      </c>
      <c r="C112" s="60"/>
      <c r="D112" s="87"/>
      <c r="E112" s="60"/>
      <c r="F112" s="146"/>
      <c r="G112" s="648"/>
      <c r="H112" s="89"/>
      <c r="I112" s="89"/>
      <c r="J112" s="648"/>
      <c r="K112" s="43"/>
      <c r="L112" s="35" t="str">
        <f t="shared" si="26"/>
        <v/>
      </c>
      <c r="M112" s="35" t="str">
        <f t="shared" si="27"/>
        <v/>
      </c>
      <c r="N112" s="475" t="str">
        <f t="shared" si="28"/>
        <v/>
      </c>
      <c r="O112" s="473" t="str">
        <f t="shared" si="18"/>
        <v/>
      </c>
      <c r="P112" s="37" t="str">
        <f t="shared" si="29"/>
        <v/>
      </c>
      <c r="Q112" s="68" t="str">
        <f t="shared" si="19"/>
        <v/>
      </c>
      <c r="R112" s="42" t="str">
        <f t="shared" si="20"/>
        <v/>
      </c>
      <c r="S112" s="37" t="str">
        <f t="shared" si="30"/>
        <v/>
      </c>
      <c r="T112" s="68" t="str">
        <f t="shared" si="21"/>
        <v/>
      </c>
      <c r="U112" s="42" t="str">
        <f t="shared" si="22"/>
        <v/>
      </c>
      <c r="V112" s="37" t="str">
        <f t="shared" si="31"/>
        <v/>
      </c>
      <c r="W112" s="105" t="str">
        <f t="shared" si="23"/>
        <v/>
      </c>
      <c r="X112" s="41" t="str">
        <f t="shared" si="32"/>
        <v/>
      </c>
      <c r="Y112" s="41" t="str">
        <f t="shared" si="33"/>
        <v/>
      </c>
      <c r="Z112" s="41" t="str">
        <f t="shared" si="34"/>
        <v/>
      </c>
      <c r="AA112" s="72" t="str">
        <f t="shared" si="35"/>
        <v/>
      </c>
      <c r="AB112" s="4" t="str">
        <f t="shared" si="24"/>
        <v>Empty</v>
      </c>
      <c r="AC112" s="4" t="str">
        <f t="shared" si="25"/>
        <v>empty</v>
      </c>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c r="IK112" s="83"/>
      <c r="IL112" s="83"/>
      <c r="IM112" s="83"/>
      <c r="IN112" s="83"/>
      <c r="IO112" s="83"/>
      <c r="IP112" s="83"/>
      <c r="IQ112" s="83"/>
      <c r="IR112" s="83"/>
      <c r="IS112" s="83"/>
      <c r="IT112" s="83"/>
      <c r="IU112" s="83"/>
      <c r="IV112" s="83"/>
    </row>
    <row r="113" spans="2:256" s="4" customFormat="1" ht="17.25" customHeight="1" x14ac:dyDescent="0.35">
      <c r="B113" s="106">
        <v>91</v>
      </c>
      <c r="C113" s="60"/>
      <c r="D113" s="87"/>
      <c r="E113" s="60"/>
      <c r="F113" s="146"/>
      <c r="G113" s="648"/>
      <c r="H113" s="89"/>
      <c r="I113" s="89"/>
      <c r="J113" s="648"/>
      <c r="K113" s="43"/>
      <c r="L113" s="35" t="str">
        <f t="shared" si="26"/>
        <v/>
      </c>
      <c r="M113" s="35" t="str">
        <f t="shared" si="27"/>
        <v/>
      </c>
      <c r="N113" s="475" t="str">
        <f t="shared" si="28"/>
        <v/>
      </c>
      <c r="O113" s="473" t="str">
        <f t="shared" si="18"/>
        <v/>
      </c>
      <c r="P113" s="37" t="str">
        <f t="shared" si="29"/>
        <v/>
      </c>
      <c r="Q113" s="68" t="str">
        <f t="shared" si="19"/>
        <v/>
      </c>
      <c r="R113" s="42" t="str">
        <f t="shared" si="20"/>
        <v/>
      </c>
      <c r="S113" s="37" t="str">
        <f t="shared" si="30"/>
        <v/>
      </c>
      <c r="T113" s="68" t="str">
        <f t="shared" si="21"/>
        <v/>
      </c>
      <c r="U113" s="42" t="str">
        <f t="shared" si="22"/>
        <v/>
      </c>
      <c r="V113" s="37" t="str">
        <f t="shared" si="31"/>
        <v/>
      </c>
      <c r="W113" s="105" t="str">
        <f t="shared" si="23"/>
        <v/>
      </c>
      <c r="X113" s="41" t="str">
        <f t="shared" si="32"/>
        <v/>
      </c>
      <c r="Y113" s="41" t="str">
        <f t="shared" si="33"/>
        <v/>
      </c>
      <c r="Z113" s="41" t="str">
        <f t="shared" si="34"/>
        <v/>
      </c>
      <c r="AA113" s="72" t="str">
        <f t="shared" si="35"/>
        <v/>
      </c>
      <c r="AB113" s="4" t="str">
        <f t="shared" si="24"/>
        <v>Empty</v>
      </c>
      <c r="AC113" s="4" t="str">
        <f t="shared" si="25"/>
        <v>empty</v>
      </c>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c r="IK113" s="83"/>
      <c r="IL113" s="83"/>
      <c r="IM113" s="83"/>
      <c r="IN113" s="83"/>
      <c r="IO113" s="83"/>
      <c r="IP113" s="83"/>
      <c r="IQ113" s="83"/>
      <c r="IR113" s="83"/>
      <c r="IS113" s="83"/>
      <c r="IT113" s="83"/>
      <c r="IU113" s="83"/>
      <c r="IV113" s="83"/>
    </row>
    <row r="114" spans="2:256" s="4" customFormat="1" ht="17.25" customHeight="1" x14ac:dyDescent="0.35">
      <c r="B114" s="106">
        <v>92</v>
      </c>
      <c r="C114" s="60"/>
      <c r="D114" s="87"/>
      <c r="E114" s="60"/>
      <c r="F114" s="146"/>
      <c r="G114" s="648"/>
      <c r="H114" s="89"/>
      <c r="I114" s="89"/>
      <c r="J114" s="648"/>
      <c r="K114" s="43"/>
      <c r="L114" s="35" t="str">
        <f t="shared" si="26"/>
        <v/>
      </c>
      <c r="M114" s="35" t="str">
        <f t="shared" si="27"/>
        <v/>
      </c>
      <c r="N114" s="475" t="str">
        <f t="shared" si="28"/>
        <v/>
      </c>
      <c r="O114" s="473" t="str">
        <f t="shared" si="18"/>
        <v/>
      </c>
      <c r="P114" s="37" t="str">
        <f t="shared" si="29"/>
        <v/>
      </c>
      <c r="Q114" s="68" t="str">
        <f t="shared" si="19"/>
        <v/>
      </c>
      <c r="R114" s="42" t="str">
        <f t="shared" si="20"/>
        <v/>
      </c>
      <c r="S114" s="37" t="str">
        <f t="shared" si="30"/>
        <v/>
      </c>
      <c r="T114" s="68" t="str">
        <f t="shared" si="21"/>
        <v/>
      </c>
      <c r="U114" s="42" t="str">
        <f t="shared" si="22"/>
        <v/>
      </c>
      <c r="V114" s="37" t="str">
        <f t="shared" si="31"/>
        <v/>
      </c>
      <c r="W114" s="105" t="str">
        <f t="shared" si="23"/>
        <v/>
      </c>
      <c r="X114" s="41" t="str">
        <f t="shared" si="32"/>
        <v/>
      </c>
      <c r="Y114" s="41" t="str">
        <f t="shared" si="33"/>
        <v/>
      </c>
      <c r="Z114" s="41" t="str">
        <f t="shared" si="34"/>
        <v/>
      </c>
      <c r="AA114" s="72" t="str">
        <f t="shared" si="35"/>
        <v/>
      </c>
      <c r="AB114" s="4" t="str">
        <f t="shared" si="24"/>
        <v>Empty</v>
      </c>
      <c r="AC114" s="4" t="str">
        <f t="shared" si="25"/>
        <v>empty</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c r="IK114" s="83"/>
      <c r="IL114" s="83"/>
      <c r="IM114" s="83"/>
      <c r="IN114" s="83"/>
      <c r="IO114" s="83"/>
      <c r="IP114" s="83"/>
      <c r="IQ114" s="83"/>
      <c r="IR114" s="83"/>
      <c r="IS114" s="83"/>
      <c r="IT114" s="83"/>
      <c r="IU114" s="83"/>
      <c r="IV114" s="83"/>
    </row>
    <row r="115" spans="2:256" s="4" customFormat="1" ht="17.25" customHeight="1" x14ac:dyDescent="0.35">
      <c r="B115" s="106">
        <v>93</v>
      </c>
      <c r="C115" s="60"/>
      <c r="D115" s="87"/>
      <c r="E115" s="60"/>
      <c r="F115" s="146"/>
      <c r="G115" s="648"/>
      <c r="H115" s="89"/>
      <c r="I115" s="89"/>
      <c r="J115" s="648"/>
      <c r="K115" s="43"/>
      <c r="L115" s="35" t="str">
        <f t="shared" si="26"/>
        <v/>
      </c>
      <c r="M115" s="35" t="str">
        <f t="shared" si="27"/>
        <v/>
      </c>
      <c r="N115" s="475" t="str">
        <f t="shared" si="28"/>
        <v/>
      </c>
      <c r="O115" s="473" t="str">
        <f t="shared" si="18"/>
        <v/>
      </c>
      <c r="P115" s="37" t="str">
        <f t="shared" si="29"/>
        <v/>
      </c>
      <c r="Q115" s="68" t="str">
        <f t="shared" si="19"/>
        <v/>
      </c>
      <c r="R115" s="42" t="str">
        <f t="shared" si="20"/>
        <v/>
      </c>
      <c r="S115" s="37" t="str">
        <f t="shared" si="30"/>
        <v/>
      </c>
      <c r="T115" s="68" t="str">
        <f t="shared" si="21"/>
        <v/>
      </c>
      <c r="U115" s="42" t="str">
        <f t="shared" si="22"/>
        <v/>
      </c>
      <c r="V115" s="37" t="str">
        <f t="shared" si="31"/>
        <v/>
      </c>
      <c r="W115" s="105" t="str">
        <f t="shared" si="23"/>
        <v/>
      </c>
      <c r="X115" s="41" t="str">
        <f t="shared" si="32"/>
        <v/>
      </c>
      <c r="Y115" s="41" t="str">
        <f t="shared" si="33"/>
        <v/>
      </c>
      <c r="Z115" s="41" t="str">
        <f t="shared" si="34"/>
        <v/>
      </c>
      <c r="AA115" s="72" t="str">
        <f t="shared" si="35"/>
        <v/>
      </c>
      <c r="AB115" s="4" t="str">
        <f t="shared" si="24"/>
        <v>Empty</v>
      </c>
      <c r="AC115" s="4" t="str">
        <f t="shared" si="25"/>
        <v>empty</v>
      </c>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c r="IK115" s="83"/>
      <c r="IL115" s="83"/>
      <c r="IM115" s="83"/>
      <c r="IN115" s="83"/>
      <c r="IO115" s="83"/>
      <c r="IP115" s="83"/>
      <c r="IQ115" s="83"/>
      <c r="IR115" s="83"/>
      <c r="IS115" s="83"/>
      <c r="IT115" s="83"/>
      <c r="IU115" s="83"/>
      <c r="IV115" s="83"/>
    </row>
    <row r="116" spans="2:256" s="4" customFormat="1" ht="17.25" customHeight="1" x14ac:dyDescent="0.35">
      <c r="B116" s="106">
        <v>94</v>
      </c>
      <c r="C116" s="60"/>
      <c r="D116" s="87"/>
      <c r="E116" s="60"/>
      <c r="F116" s="146"/>
      <c r="G116" s="648"/>
      <c r="H116" s="89"/>
      <c r="I116" s="89"/>
      <c r="J116" s="648"/>
      <c r="K116" s="43"/>
      <c r="L116" s="35" t="str">
        <f t="shared" si="26"/>
        <v/>
      </c>
      <c r="M116" s="35" t="str">
        <f t="shared" si="27"/>
        <v/>
      </c>
      <c r="N116" s="475" t="str">
        <f t="shared" si="28"/>
        <v/>
      </c>
      <c r="O116" s="473" t="str">
        <f t="shared" si="18"/>
        <v/>
      </c>
      <c r="P116" s="37" t="str">
        <f t="shared" si="29"/>
        <v/>
      </c>
      <c r="Q116" s="68" t="str">
        <f t="shared" si="19"/>
        <v/>
      </c>
      <c r="R116" s="42" t="str">
        <f t="shared" si="20"/>
        <v/>
      </c>
      <c r="S116" s="37" t="str">
        <f t="shared" si="30"/>
        <v/>
      </c>
      <c r="T116" s="68" t="str">
        <f t="shared" si="21"/>
        <v/>
      </c>
      <c r="U116" s="42" t="str">
        <f t="shared" si="22"/>
        <v/>
      </c>
      <c r="V116" s="37" t="str">
        <f t="shared" si="31"/>
        <v/>
      </c>
      <c r="W116" s="105" t="str">
        <f t="shared" si="23"/>
        <v/>
      </c>
      <c r="X116" s="41" t="str">
        <f t="shared" si="32"/>
        <v/>
      </c>
      <c r="Y116" s="41" t="str">
        <f t="shared" si="33"/>
        <v/>
      </c>
      <c r="Z116" s="41" t="str">
        <f t="shared" si="34"/>
        <v/>
      </c>
      <c r="AA116" s="72" t="str">
        <f t="shared" si="35"/>
        <v/>
      </c>
      <c r="AB116" s="4" t="str">
        <f t="shared" si="24"/>
        <v>Empty</v>
      </c>
      <c r="AC116" s="4" t="str">
        <f t="shared" si="25"/>
        <v>empty</v>
      </c>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c r="IK116" s="83"/>
      <c r="IL116" s="83"/>
      <c r="IM116" s="83"/>
      <c r="IN116" s="83"/>
      <c r="IO116" s="83"/>
      <c r="IP116" s="83"/>
      <c r="IQ116" s="83"/>
      <c r="IR116" s="83"/>
      <c r="IS116" s="83"/>
      <c r="IT116" s="83"/>
      <c r="IU116" s="83"/>
      <c r="IV116" s="83"/>
    </row>
    <row r="117" spans="2:256" s="4" customFormat="1" ht="17.25" customHeight="1" x14ac:dyDescent="0.35">
      <c r="B117" s="106">
        <v>95</v>
      </c>
      <c r="C117" s="60"/>
      <c r="D117" s="87"/>
      <c r="E117" s="60"/>
      <c r="F117" s="146"/>
      <c r="G117" s="648"/>
      <c r="H117" s="89"/>
      <c r="I117" s="89"/>
      <c r="J117" s="648"/>
      <c r="K117" s="43"/>
      <c r="L117" s="35" t="str">
        <f t="shared" si="26"/>
        <v/>
      </c>
      <c r="M117" s="35" t="str">
        <f t="shared" si="27"/>
        <v/>
      </c>
      <c r="N117" s="475" t="str">
        <f t="shared" si="28"/>
        <v/>
      </c>
      <c r="O117" s="473" t="str">
        <f t="shared" si="18"/>
        <v/>
      </c>
      <c r="P117" s="37" t="str">
        <f t="shared" si="29"/>
        <v/>
      </c>
      <c r="Q117" s="68" t="str">
        <f t="shared" si="19"/>
        <v/>
      </c>
      <c r="R117" s="42" t="str">
        <f t="shared" si="20"/>
        <v/>
      </c>
      <c r="S117" s="37" t="str">
        <f t="shared" si="30"/>
        <v/>
      </c>
      <c r="T117" s="68" t="str">
        <f t="shared" si="21"/>
        <v/>
      </c>
      <c r="U117" s="42" t="str">
        <f t="shared" si="22"/>
        <v/>
      </c>
      <c r="V117" s="37" t="str">
        <f t="shared" si="31"/>
        <v/>
      </c>
      <c r="W117" s="105" t="str">
        <f t="shared" si="23"/>
        <v/>
      </c>
      <c r="X117" s="41" t="str">
        <f t="shared" si="32"/>
        <v/>
      </c>
      <c r="Y117" s="41" t="str">
        <f t="shared" si="33"/>
        <v/>
      </c>
      <c r="Z117" s="41" t="str">
        <f t="shared" si="34"/>
        <v/>
      </c>
      <c r="AA117" s="72" t="str">
        <f t="shared" si="35"/>
        <v/>
      </c>
      <c r="AB117" s="4" t="str">
        <f t="shared" si="24"/>
        <v>Empty</v>
      </c>
      <c r="AC117" s="4" t="str">
        <f t="shared" si="25"/>
        <v>empty</v>
      </c>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3"/>
      <c r="DH117" s="83"/>
      <c r="DI117" s="83"/>
      <c r="DJ117" s="83"/>
      <c r="DK117" s="83"/>
      <c r="DL117" s="83"/>
      <c r="DM117" s="83"/>
      <c r="DN117" s="83"/>
      <c r="DO117" s="83"/>
      <c r="DP117" s="83"/>
      <c r="DQ117" s="83"/>
      <c r="DR117" s="83"/>
      <c r="DS117" s="83"/>
      <c r="DT117" s="83"/>
      <c r="DU117" s="83"/>
      <c r="DV117" s="83"/>
      <c r="DW117" s="83"/>
      <c r="DX117" s="83"/>
      <c r="DY117" s="83"/>
      <c r="DZ117" s="83"/>
      <c r="EA117" s="83"/>
      <c r="EB117" s="83"/>
      <c r="EC117" s="83"/>
      <c r="ED117" s="83"/>
      <c r="EE117" s="83"/>
      <c r="EF117" s="83"/>
      <c r="EG117" s="83"/>
      <c r="EH117" s="83"/>
      <c r="EI117" s="83"/>
      <c r="EJ117" s="83"/>
      <c r="EK117" s="83"/>
      <c r="EL117" s="83"/>
      <c r="EM117" s="83"/>
      <c r="EN117" s="83"/>
      <c r="EO117" s="83"/>
      <c r="EP117" s="83"/>
      <c r="EQ117" s="83"/>
      <c r="ER117" s="83"/>
      <c r="ES117" s="83"/>
      <c r="ET117" s="83"/>
      <c r="EU117" s="83"/>
      <c r="EV117" s="83"/>
      <c r="EW117" s="83"/>
      <c r="EX117" s="83"/>
      <c r="EY117" s="83"/>
      <c r="EZ117" s="83"/>
      <c r="FA117" s="83"/>
      <c r="FB117" s="83"/>
      <c r="FC117" s="83"/>
      <c r="FD117" s="83"/>
      <c r="FE117" s="83"/>
      <c r="FF117" s="83"/>
      <c r="FG117" s="83"/>
      <c r="FH117" s="83"/>
      <c r="FI117" s="83"/>
      <c r="FJ117" s="83"/>
      <c r="FK117" s="83"/>
      <c r="FL117" s="83"/>
      <c r="FM117" s="83"/>
      <c r="FN117" s="83"/>
      <c r="FO117" s="83"/>
      <c r="FP117" s="83"/>
      <c r="FQ117" s="83"/>
      <c r="FR117" s="83"/>
      <c r="FS117" s="83"/>
      <c r="FT117" s="83"/>
      <c r="FU117" s="83"/>
      <c r="FV117" s="83"/>
      <c r="FW117" s="83"/>
      <c r="FX117" s="83"/>
      <c r="FY117" s="83"/>
      <c r="FZ117" s="83"/>
      <c r="GA117" s="83"/>
      <c r="GB117" s="83"/>
      <c r="GC117" s="83"/>
      <c r="GD117" s="83"/>
      <c r="GE117" s="83"/>
      <c r="GF117" s="83"/>
      <c r="GG117" s="83"/>
      <c r="GH117" s="83"/>
      <c r="GI117" s="83"/>
      <c r="GJ117" s="83"/>
      <c r="GK117" s="83"/>
      <c r="GL117" s="83"/>
      <c r="GM117" s="83"/>
      <c r="GN117" s="83"/>
      <c r="GO117" s="83"/>
      <c r="GP117" s="83"/>
      <c r="GQ117" s="83"/>
      <c r="GR117" s="83"/>
      <c r="GS117" s="83"/>
      <c r="GT117" s="83"/>
      <c r="GU117" s="83"/>
      <c r="GV117" s="83"/>
      <c r="GW117" s="83"/>
      <c r="GX117" s="83"/>
      <c r="GY117" s="83"/>
      <c r="GZ117" s="83"/>
      <c r="HA117" s="83"/>
      <c r="HB117" s="83"/>
      <c r="HC117" s="83"/>
      <c r="HD117" s="83"/>
      <c r="HE117" s="83"/>
      <c r="HF117" s="83"/>
      <c r="HG117" s="83"/>
      <c r="HH117" s="83"/>
      <c r="HI117" s="83"/>
      <c r="HJ117" s="83"/>
      <c r="HK117" s="83"/>
      <c r="HL117" s="83"/>
      <c r="HM117" s="83"/>
      <c r="HN117" s="83"/>
      <c r="HO117" s="83"/>
      <c r="HP117" s="83"/>
      <c r="HQ117" s="83"/>
      <c r="HR117" s="83"/>
      <c r="HS117" s="83"/>
      <c r="HT117" s="83"/>
      <c r="HU117" s="83"/>
      <c r="HV117" s="83"/>
      <c r="HW117" s="83"/>
      <c r="HX117" s="83"/>
      <c r="HY117" s="83"/>
      <c r="HZ117" s="83"/>
      <c r="IA117" s="83"/>
      <c r="IB117" s="83"/>
      <c r="IC117" s="83"/>
      <c r="ID117" s="83"/>
      <c r="IE117" s="83"/>
      <c r="IF117" s="83"/>
      <c r="IG117" s="83"/>
      <c r="IH117" s="83"/>
      <c r="II117" s="83"/>
      <c r="IJ117" s="83"/>
      <c r="IK117" s="83"/>
      <c r="IL117" s="83"/>
      <c r="IM117" s="83"/>
      <c r="IN117" s="83"/>
      <c r="IO117" s="83"/>
      <c r="IP117" s="83"/>
      <c r="IQ117" s="83"/>
      <c r="IR117" s="83"/>
      <c r="IS117" s="83"/>
      <c r="IT117" s="83"/>
      <c r="IU117" s="83"/>
      <c r="IV117" s="83"/>
    </row>
    <row r="118" spans="2:256" s="4" customFormat="1" ht="17.25" customHeight="1" x14ac:dyDescent="0.35">
      <c r="B118" s="106">
        <v>96</v>
      </c>
      <c r="C118" s="60"/>
      <c r="D118" s="87"/>
      <c r="E118" s="60"/>
      <c r="F118" s="146"/>
      <c r="G118" s="648"/>
      <c r="H118" s="89"/>
      <c r="I118" s="89"/>
      <c r="J118" s="648"/>
      <c r="K118" s="43"/>
      <c r="L118" s="35" t="str">
        <f t="shared" si="26"/>
        <v/>
      </c>
      <c r="M118" s="35" t="str">
        <f t="shared" si="27"/>
        <v/>
      </c>
      <c r="N118" s="475" t="str">
        <f t="shared" si="28"/>
        <v/>
      </c>
      <c r="O118" s="473" t="str">
        <f t="shared" si="18"/>
        <v/>
      </c>
      <c r="P118" s="37" t="str">
        <f t="shared" si="29"/>
        <v/>
      </c>
      <c r="Q118" s="68" t="str">
        <f t="shared" si="19"/>
        <v/>
      </c>
      <c r="R118" s="42" t="str">
        <f t="shared" si="20"/>
        <v/>
      </c>
      <c r="S118" s="37" t="str">
        <f t="shared" si="30"/>
        <v/>
      </c>
      <c r="T118" s="68" t="str">
        <f t="shared" si="21"/>
        <v/>
      </c>
      <c r="U118" s="42" t="str">
        <f t="shared" si="22"/>
        <v/>
      </c>
      <c r="V118" s="37" t="str">
        <f t="shared" si="31"/>
        <v/>
      </c>
      <c r="W118" s="105" t="str">
        <f t="shared" si="23"/>
        <v/>
      </c>
      <c r="X118" s="41" t="str">
        <f t="shared" si="32"/>
        <v/>
      </c>
      <c r="Y118" s="41" t="str">
        <f t="shared" si="33"/>
        <v/>
      </c>
      <c r="Z118" s="41" t="str">
        <f t="shared" si="34"/>
        <v/>
      </c>
      <c r="AA118" s="72" t="str">
        <f t="shared" si="35"/>
        <v/>
      </c>
      <c r="AB118" s="4" t="str">
        <f t="shared" si="24"/>
        <v>Empty</v>
      </c>
      <c r="AC118" s="4" t="str">
        <f t="shared" si="25"/>
        <v>empty</v>
      </c>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3"/>
      <c r="DH118" s="83"/>
      <c r="DI118" s="83"/>
      <c r="DJ118" s="83"/>
      <c r="DK118" s="83"/>
      <c r="DL118" s="83"/>
      <c r="DM118" s="83"/>
      <c r="DN118" s="83"/>
      <c r="DO118" s="83"/>
      <c r="DP118" s="83"/>
      <c r="DQ118" s="83"/>
      <c r="DR118" s="83"/>
      <c r="DS118" s="83"/>
      <c r="DT118" s="83"/>
      <c r="DU118" s="83"/>
      <c r="DV118" s="83"/>
      <c r="DW118" s="83"/>
      <c r="DX118" s="83"/>
      <c r="DY118" s="83"/>
      <c r="DZ118" s="83"/>
      <c r="EA118" s="83"/>
      <c r="EB118" s="83"/>
      <c r="EC118" s="83"/>
      <c r="ED118" s="83"/>
      <c r="EE118" s="83"/>
      <c r="EF118" s="83"/>
      <c r="EG118" s="83"/>
      <c r="EH118" s="83"/>
      <c r="EI118" s="83"/>
      <c r="EJ118" s="83"/>
      <c r="EK118" s="83"/>
      <c r="EL118" s="83"/>
      <c r="EM118" s="83"/>
      <c r="EN118" s="83"/>
      <c r="EO118" s="83"/>
      <c r="EP118" s="83"/>
      <c r="EQ118" s="83"/>
      <c r="ER118" s="83"/>
      <c r="ES118" s="83"/>
      <c r="ET118" s="83"/>
      <c r="EU118" s="83"/>
      <c r="EV118" s="83"/>
      <c r="EW118" s="83"/>
      <c r="EX118" s="83"/>
      <c r="EY118" s="83"/>
      <c r="EZ118" s="83"/>
      <c r="FA118" s="83"/>
      <c r="FB118" s="83"/>
      <c r="FC118" s="83"/>
      <c r="FD118" s="83"/>
      <c r="FE118" s="83"/>
      <c r="FF118" s="83"/>
      <c r="FG118" s="83"/>
      <c r="FH118" s="83"/>
      <c r="FI118" s="83"/>
      <c r="FJ118" s="83"/>
      <c r="FK118" s="83"/>
      <c r="FL118" s="83"/>
      <c r="FM118" s="83"/>
      <c r="FN118" s="83"/>
      <c r="FO118" s="83"/>
      <c r="FP118" s="83"/>
      <c r="FQ118" s="83"/>
      <c r="FR118" s="83"/>
      <c r="FS118" s="83"/>
      <c r="FT118" s="83"/>
      <c r="FU118" s="83"/>
      <c r="FV118" s="83"/>
      <c r="FW118" s="83"/>
      <c r="FX118" s="83"/>
      <c r="FY118" s="83"/>
      <c r="FZ118" s="83"/>
      <c r="GA118" s="83"/>
      <c r="GB118" s="83"/>
      <c r="GC118" s="83"/>
      <c r="GD118" s="83"/>
      <c r="GE118" s="83"/>
      <c r="GF118" s="83"/>
      <c r="GG118" s="83"/>
      <c r="GH118" s="83"/>
      <c r="GI118" s="83"/>
      <c r="GJ118" s="83"/>
      <c r="GK118" s="83"/>
      <c r="GL118" s="83"/>
      <c r="GM118" s="83"/>
      <c r="GN118" s="83"/>
      <c r="GO118" s="83"/>
      <c r="GP118" s="83"/>
      <c r="GQ118" s="83"/>
      <c r="GR118" s="83"/>
      <c r="GS118" s="83"/>
      <c r="GT118" s="83"/>
      <c r="GU118" s="83"/>
      <c r="GV118" s="83"/>
      <c r="GW118" s="83"/>
      <c r="GX118" s="83"/>
      <c r="GY118" s="83"/>
      <c r="GZ118" s="83"/>
      <c r="HA118" s="83"/>
      <c r="HB118" s="83"/>
      <c r="HC118" s="83"/>
      <c r="HD118" s="83"/>
      <c r="HE118" s="83"/>
      <c r="HF118" s="83"/>
      <c r="HG118" s="83"/>
      <c r="HH118" s="83"/>
      <c r="HI118" s="83"/>
      <c r="HJ118" s="83"/>
      <c r="HK118" s="83"/>
      <c r="HL118" s="83"/>
      <c r="HM118" s="83"/>
      <c r="HN118" s="83"/>
      <c r="HO118" s="83"/>
      <c r="HP118" s="83"/>
      <c r="HQ118" s="83"/>
      <c r="HR118" s="83"/>
      <c r="HS118" s="83"/>
      <c r="HT118" s="83"/>
      <c r="HU118" s="83"/>
      <c r="HV118" s="83"/>
      <c r="HW118" s="83"/>
      <c r="HX118" s="83"/>
      <c r="HY118" s="83"/>
      <c r="HZ118" s="83"/>
      <c r="IA118" s="83"/>
      <c r="IB118" s="83"/>
      <c r="IC118" s="83"/>
      <c r="ID118" s="83"/>
      <c r="IE118" s="83"/>
      <c r="IF118" s="83"/>
      <c r="IG118" s="83"/>
      <c r="IH118" s="83"/>
      <c r="II118" s="83"/>
      <c r="IJ118" s="83"/>
      <c r="IK118" s="83"/>
      <c r="IL118" s="83"/>
      <c r="IM118" s="83"/>
      <c r="IN118" s="83"/>
      <c r="IO118" s="83"/>
      <c r="IP118" s="83"/>
      <c r="IQ118" s="83"/>
      <c r="IR118" s="83"/>
      <c r="IS118" s="83"/>
      <c r="IT118" s="83"/>
      <c r="IU118" s="83"/>
      <c r="IV118" s="83"/>
    </row>
    <row r="119" spans="2:256" s="4" customFormat="1" ht="17.25" customHeight="1" x14ac:dyDescent="0.35">
      <c r="B119" s="106">
        <v>97</v>
      </c>
      <c r="C119" s="60"/>
      <c r="D119" s="87"/>
      <c r="E119" s="60"/>
      <c r="F119" s="146"/>
      <c r="G119" s="648"/>
      <c r="H119" s="89"/>
      <c r="I119" s="89"/>
      <c r="J119" s="648"/>
      <c r="K119" s="43"/>
      <c r="L119" s="35" t="str">
        <f t="shared" si="26"/>
        <v/>
      </c>
      <c r="M119" s="35" t="str">
        <f t="shared" si="27"/>
        <v/>
      </c>
      <c r="N119" s="475" t="str">
        <f t="shared" si="28"/>
        <v/>
      </c>
      <c r="O119" s="473" t="str">
        <f t="shared" si="18"/>
        <v/>
      </c>
      <c r="P119" s="37" t="str">
        <f t="shared" si="29"/>
        <v/>
      </c>
      <c r="Q119" s="68" t="str">
        <f t="shared" si="19"/>
        <v/>
      </c>
      <c r="R119" s="42" t="str">
        <f t="shared" si="20"/>
        <v/>
      </c>
      <c r="S119" s="37" t="str">
        <f t="shared" si="30"/>
        <v/>
      </c>
      <c r="T119" s="68" t="str">
        <f t="shared" si="21"/>
        <v/>
      </c>
      <c r="U119" s="42" t="str">
        <f t="shared" si="22"/>
        <v/>
      </c>
      <c r="V119" s="37" t="str">
        <f t="shared" si="31"/>
        <v/>
      </c>
      <c r="W119" s="105" t="str">
        <f t="shared" si="23"/>
        <v/>
      </c>
      <c r="X119" s="41" t="str">
        <f t="shared" si="32"/>
        <v/>
      </c>
      <c r="Y119" s="41" t="str">
        <f t="shared" si="33"/>
        <v/>
      </c>
      <c r="Z119" s="41" t="str">
        <f t="shared" si="34"/>
        <v/>
      </c>
      <c r="AA119" s="72" t="str">
        <f t="shared" si="35"/>
        <v/>
      </c>
      <c r="AB119" s="4" t="str">
        <f t="shared" si="24"/>
        <v>Empty</v>
      </c>
      <c r="AC119" s="4" t="str">
        <f t="shared" si="25"/>
        <v>empty</v>
      </c>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3"/>
      <c r="DH119" s="83"/>
      <c r="DI119" s="83"/>
      <c r="DJ119" s="83"/>
      <c r="DK119" s="83"/>
      <c r="DL119" s="83"/>
      <c r="DM119" s="83"/>
      <c r="DN119" s="83"/>
      <c r="DO119" s="83"/>
      <c r="DP119" s="83"/>
      <c r="DQ119" s="83"/>
      <c r="DR119" s="83"/>
      <c r="DS119" s="83"/>
      <c r="DT119" s="83"/>
      <c r="DU119" s="83"/>
      <c r="DV119" s="83"/>
      <c r="DW119" s="83"/>
      <c r="DX119" s="83"/>
      <c r="DY119" s="83"/>
      <c r="DZ119" s="83"/>
      <c r="EA119" s="83"/>
      <c r="EB119" s="83"/>
      <c r="EC119" s="83"/>
      <c r="ED119" s="83"/>
      <c r="EE119" s="83"/>
      <c r="EF119" s="83"/>
      <c r="EG119" s="83"/>
      <c r="EH119" s="83"/>
      <c r="EI119" s="83"/>
      <c r="EJ119" s="83"/>
      <c r="EK119" s="83"/>
      <c r="EL119" s="83"/>
      <c r="EM119" s="83"/>
      <c r="EN119" s="83"/>
      <c r="EO119" s="83"/>
      <c r="EP119" s="83"/>
      <c r="EQ119" s="83"/>
      <c r="ER119" s="83"/>
      <c r="ES119" s="83"/>
      <c r="ET119" s="83"/>
      <c r="EU119" s="83"/>
      <c r="EV119" s="83"/>
      <c r="EW119" s="83"/>
      <c r="EX119" s="83"/>
      <c r="EY119" s="83"/>
      <c r="EZ119" s="83"/>
      <c r="FA119" s="83"/>
      <c r="FB119" s="83"/>
      <c r="FC119" s="83"/>
      <c r="FD119" s="83"/>
      <c r="FE119" s="83"/>
      <c r="FF119" s="83"/>
      <c r="FG119" s="83"/>
      <c r="FH119" s="83"/>
      <c r="FI119" s="83"/>
      <c r="FJ119" s="83"/>
      <c r="FK119" s="83"/>
      <c r="FL119" s="83"/>
      <c r="FM119" s="83"/>
      <c r="FN119" s="83"/>
      <c r="FO119" s="83"/>
      <c r="FP119" s="83"/>
      <c r="FQ119" s="83"/>
      <c r="FR119" s="83"/>
      <c r="FS119" s="83"/>
      <c r="FT119" s="83"/>
      <c r="FU119" s="83"/>
      <c r="FV119" s="83"/>
      <c r="FW119" s="83"/>
      <c r="FX119" s="83"/>
      <c r="FY119" s="83"/>
      <c r="FZ119" s="83"/>
      <c r="GA119" s="83"/>
      <c r="GB119" s="83"/>
      <c r="GC119" s="83"/>
      <c r="GD119" s="83"/>
      <c r="GE119" s="83"/>
      <c r="GF119" s="83"/>
      <c r="GG119" s="83"/>
      <c r="GH119" s="83"/>
      <c r="GI119" s="83"/>
      <c r="GJ119" s="83"/>
      <c r="GK119" s="83"/>
      <c r="GL119" s="83"/>
      <c r="GM119" s="83"/>
      <c r="GN119" s="83"/>
      <c r="GO119" s="83"/>
      <c r="GP119" s="83"/>
      <c r="GQ119" s="83"/>
      <c r="GR119" s="83"/>
      <c r="GS119" s="83"/>
      <c r="GT119" s="83"/>
      <c r="GU119" s="83"/>
      <c r="GV119" s="83"/>
      <c r="GW119" s="83"/>
      <c r="GX119" s="83"/>
      <c r="GY119" s="83"/>
      <c r="GZ119" s="83"/>
      <c r="HA119" s="83"/>
      <c r="HB119" s="83"/>
      <c r="HC119" s="83"/>
      <c r="HD119" s="83"/>
      <c r="HE119" s="83"/>
      <c r="HF119" s="83"/>
      <c r="HG119" s="83"/>
      <c r="HH119" s="83"/>
      <c r="HI119" s="83"/>
      <c r="HJ119" s="83"/>
      <c r="HK119" s="83"/>
      <c r="HL119" s="83"/>
      <c r="HM119" s="83"/>
      <c r="HN119" s="83"/>
      <c r="HO119" s="83"/>
      <c r="HP119" s="83"/>
      <c r="HQ119" s="83"/>
      <c r="HR119" s="83"/>
      <c r="HS119" s="83"/>
      <c r="HT119" s="83"/>
      <c r="HU119" s="83"/>
      <c r="HV119" s="83"/>
      <c r="HW119" s="83"/>
      <c r="HX119" s="83"/>
      <c r="HY119" s="83"/>
      <c r="HZ119" s="83"/>
      <c r="IA119" s="83"/>
      <c r="IB119" s="83"/>
      <c r="IC119" s="83"/>
      <c r="ID119" s="83"/>
      <c r="IE119" s="83"/>
      <c r="IF119" s="83"/>
      <c r="IG119" s="83"/>
      <c r="IH119" s="83"/>
      <c r="II119" s="83"/>
      <c r="IJ119" s="83"/>
      <c r="IK119" s="83"/>
      <c r="IL119" s="83"/>
      <c r="IM119" s="83"/>
      <c r="IN119" s="83"/>
      <c r="IO119" s="83"/>
      <c r="IP119" s="83"/>
      <c r="IQ119" s="83"/>
      <c r="IR119" s="83"/>
      <c r="IS119" s="83"/>
      <c r="IT119" s="83"/>
      <c r="IU119" s="83"/>
      <c r="IV119" s="83"/>
    </row>
    <row r="120" spans="2:256" s="4" customFormat="1" ht="17.25" customHeight="1" x14ac:dyDescent="0.35">
      <c r="B120" s="106">
        <v>98</v>
      </c>
      <c r="C120" s="60"/>
      <c r="D120" s="87"/>
      <c r="E120" s="60"/>
      <c r="F120" s="146"/>
      <c r="G120" s="648"/>
      <c r="H120" s="89"/>
      <c r="I120" s="89"/>
      <c r="J120" s="648"/>
      <c r="K120" s="43"/>
      <c r="L120" s="35" t="str">
        <f t="shared" si="26"/>
        <v/>
      </c>
      <c r="M120" s="35" t="str">
        <f t="shared" si="27"/>
        <v/>
      </c>
      <c r="N120" s="475" t="str">
        <f t="shared" si="28"/>
        <v/>
      </c>
      <c r="O120" s="473" t="str">
        <f t="shared" si="18"/>
        <v/>
      </c>
      <c r="P120" s="37" t="str">
        <f t="shared" si="29"/>
        <v/>
      </c>
      <c r="Q120" s="68" t="str">
        <f t="shared" si="19"/>
        <v/>
      </c>
      <c r="R120" s="42" t="str">
        <f t="shared" si="20"/>
        <v/>
      </c>
      <c r="S120" s="37" t="str">
        <f t="shared" si="30"/>
        <v/>
      </c>
      <c r="T120" s="68" t="str">
        <f t="shared" si="21"/>
        <v/>
      </c>
      <c r="U120" s="42" t="str">
        <f t="shared" si="22"/>
        <v/>
      </c>
      <c r="V120" s="37" t="str">
        <f t="shared" si="31"/>
        <v/>
      </c>
      <c r="W120" s="105" t="str">
        <f t="shared" si="23"/>
        <v/>
      </c>
      <c r="X120" s="41" t="str">
        <f t="shared" si="32"/>
        <v/>
      </c>
      <c r="Y120" s="41" t="str">
        <f t="shared" si="33"/>
        <v/>
      </c>
      <c r="Z120" s="41" t="str">
        <f t="shared" si="34"/>
        <v/>
      </c>
      <c r="AA120" s="72" t="str">
        <f t="shared" si="35"/>
        <v/>
      </c>
      <c r="AB120" s="4" t="str">
        <f t="shared" si="24"/>
        <v>Empty</v>
      </c>
      <c r="AC120" s="4" t="str">
        <f t="shared" si="25"/>
        <v>empty</v>
      </c>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3"/>
      <c r="DH120" s="83"/>
      <c r="DI120" s="83"/>
      <c r="DJ120" s="83"/>
      <c r="DK120" s="83"/>
      <c r="DL120" s="83"/>
      <c r="DM120" s="83"/>
      <c r="DN120" s="83"/>
      <c r="DO120" s="83"/>
      <c r="DP120" s="83"/>
      <c r="DQ120" s="83"/>
      <c r="DR120" s="83"/>
      <c r="DS120" s="83"/>
      <c r="DT120" s="83"/>
      <c r="DU120" s="83"/>
      <c r="DV120" s="83"/>
      <c r="DW120" s="83"/>
      <c r="DX120" s="83"/>
      <c r="DY120" s="83"/>
      <c r="DZ120" s="83"/>
      <c r="EA120" s="83"/>
      <c r="EB120" s="83"/>
      <c r="EC120" s="83"/>
      <c r="ED120" s="83"/>
      <c r="EE120" s="83"/>
      <c r="EF120" s="83"/>
      <c r="EG120" s="83"/>
      <c r="EH120" s="83"/>
      <c r="EI120" s="83"/>
      <c r="EJ120" s="83"/>
      <c r="EK120" s="83"/>
      <c r="EL120" s="83"/>
      <c r="EM120" s="83"/>
      <c r="EN120" s="83"/>
      <c r="EO120" s="83"/>
      <c r="EP120" s="83"/>
      <c r="EQ120" s="83"/>
      <c r="ER120" s="83"/>
      <c r="ES120" s="83"/>
      <c r="ET120" s="83"/>
      <c r="EU120" s="83"/>
      <c r="EV120" s="83"/>
      <c r="EW120" s="83"/>
      <c r="EX120" s="83"/>
      <c r="EY120" s="83"/>
      <c r="EZ120" s="83"/>
      <c r="FA120" s="83"/>
      <c r="FB120" s="83"/>
      <c r="FC120" s="83"/>
      <c r="FD120" s="83"/>
      <c r="FE120" s="83"/>
      <c r="FF120" s="83"/>
      <c r="FG120" s="83"/>
      <c r="FH120" s="83"/>
      <c r="FI120" s="83"/>
      <c r="FJ120" s="83"/>
      <c r="FK120" s="83"/>
      <c r="FL120" s="83"/>
      <c r="FM120" s="83"/>
      <c r="FN120" s="83"/>
      <c r="FO120" s="83"/>
      <c r="FP120" s="83"/>
      <c r="FQ120" s="83"/>
      <c r="FR120" s="83"/>
      <c r="FS120" s="83"/>
      <c r="FT120" s="83"/>
      <c r="FU120" s="83"/>
      <c r="FV120" s="83"/>
      <c r="FW120" s="83"/>
      <c r="FX120" s="83"/>
      <c r="FY120" s="83"/>
      <c r="FZ120" s="83"/>
      <c r="GA120" s="83"/>
      <c r="GB120" s="83"/>
      <c r="GC120" s="83"/>
      <c r="GD120" s="83"/>
      <c r="GE120" s="83"/>
      <c r="GF120" s="83"/>
      <c r="GG120" s="83"/>
      <c r="GH120" s="83"/>
      <c r="GI120" s="83"/>
      <c r="GJ120" s="83"/>
      <c r="GK120" s="83"/>
      <c r="GL120" s="83"/>
      <c r="GM120" s="83"/>
      <c r="GN120" s="83"/>
      <c r="GO120" s="83"/>
      <c r="GP120" s="83"/>
      <c r="GQ120" s="83"/>
      <c r="GR120" s="83"/>
      <c r="GS120" s="83"/>
      <c r="GT120" s="83"/>
      <c r="GU120" s="83"/>
      <c r="GV120" s="83"/>
      <c r="GW120" s="83"/>
      <c r="GX120" s="83"/>
      <c r="GY120" s="83"/>
      <c r="GZ120" s="83"/>
      <c r="HA120" s="83"/>
      <c r="HB120" s="83"/>
      <c r="HC120" s="83"/>
      <c r="HD120" s="83"/>
      <c r="HE120" s="83"/>
      <c r="HF120" s="83"/>
      <c r="HG120" s="83"/>
      <c r="HH120" s="83"/>
      <c r="HI120" s="83"/>
      <c r="HJ120" s="83"/>
      <c r="HK120" s="83"/>
      <c r="HL120" s="83"/>
      <c r="HM120" s="83"/>
      <c r="HN120" s="83"/>
      <c r="HO120" s="83"/>
      <c r="HP120" s="83"/>
      <c r="HQ120" s="83"/>
      <c r="HR120" s="83"/>
      <c r="HS120" s="83"/>
      <c r="HT120" s="83"/>
      <c r="HU120" s="83"/>
      <c r="HV120" s="83"/>
      <c r="HW120" s="83"/>
      <c r="HX120" s="83"/>
      <c r="HY120" s="83"/>
      <c r="HZ120" s="83"/>
      <c r="IA120" s="83"/>
      <c r="IB120" s="83"/>
      <c r="IC120" s="83"/>
      <c r="ID120" s="83"/>
      <c r="IE120" s="83"/>
      <c r="IF120" s="83"/>
      <c r="IG120" s="83"/>
      <c r="IH120" s="83"/>
      <c r="II120" s="83"/>
      <c r="IJ120" s="83"/>
      <c r="IK120" s="83"/>
      <c r="IL120" s="83"/>
      <c r="IM120" s="83"/>
      <c r="IN120" s="83"/>
      <c r="IO120" s="83"/>
      <c r="IP120" s="83"/>
      <c r="IQ120" s="83"/>
      <c r="IR120" s="83"/>
      <c r="IS120" s="83"/>
      <c r="IT120" s="83"/>
      <c r="IU120" s="83"/>
      <c r="IV120" s="83"/>
    </row>
    <row r="121" spans="2:256" s="4" customFormat="1" ht="17.25" customHeight="1" x14ac:dyDescent="0.35">
      <c r="B121" s="106">
        <v>99</v>
      </c>
      <c r="C121" s="60"/>
      <c r="D121" s="87"/>
      <c r="E121" s="60"/>
      <c r="F121" s="146"/>
      <c r="G121" s="648"/>
      <c r="H121" s="89"/>
      <c r="I121" s="89"/>
      <c r="J121" s="648"/>
      <c r="K121" s="43"/>
      <c r="L121" s="35" t="str">
        <f t="shared" si="26"/>
        <v/>
      </c>
      <c r="M121" s="35" t="str">
        <f t="shared" si="27"/>
        <v/>
      </c>
      <c r="N121" s="475" t="str">
        <f t="shared" si="28"/>
        <v/>
      </c>
      <c r="O121" s="473" t="str">
        <f t="shared" si="18"/>
        <v/>
      </c>
      <c r="P121" s="37" t="str">
        <f t="shared" si="29"/>
        <v/>
      </c>
      <c r="Q121" s="68" t="str">
        <f t="shared" si="19"/>
        <v/>
      </c>
      <c r="R121" s="42" t="str">
        <f t="shared" si="20"/>
        <v/>
      </c>
      <c r="S121" s="37" t="str">
        <f t="shared" si="30"/>
        <v/>
      </c>
      <c r="T121" s="68" t="str">
        <f t="shared" si="21"/>
        <v/>
      </c>
      <c r="U121" s="42" t="str">
        <f t="shared" si="22"/>
        <v/>
      </c>
      <c r="V121" s="37" t="str">
        <f t="shared" si="31"/>
        <v/>
      </c>
      <c r="W121" s="105" t="str">
        <f t="shared" si="23"/>
        <v/>
      </c>
      <c r="X121" s="41" t="str">
        <f t="shared" si="32"/>
        <v/>
      </c>
      <c r="Y121" s="41" t="str">
        <f t="shared" si="33"/>
        <v/>
      </c>
      <c r="Z121" s="41" t="str">
        <f t="shared" si="34"/>
        <v/>
      </c>
      <c r="AA121" s="72" t="str">
        <f t="shared" si="35"/>
        <v/>
      </c>
      <c r="AB121" s="4" t="str">
        <f t="shared" si="24"/>
        <v>Empty</v>
      </c>
      <c r="AC121" s="4" t="str">
        <f t="shared" si="25"/>
        <v>empty</v>
      </c>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3"/>
      <c r="DH121" s="83"/>
      <c r="DI121" s="83"/>
      <c r="DJ121" s="83"/>
      <c r="DK121" s="83"/>
      <c r="DL121" s="83"/>
      <c r="DM121" s="83"/>
      <c r="DN121" s="83"/>
      <c r="DO121" s="83"/>
      <c r="DP121" s="83"/>
      <c r="DQ121" s="83"/>
      <c r="DR121" s="83"/>
      <c r="DS121" s="83"/>
      <c r="DT121" s="83"/>
      <c r="DU121" s="83"/>
      <c r="DV121" s="83"/>
      <c r="DW121" s="83"/>
      <c r="DX121" s="83"/>
      <c r="DY121" s="83"/>
      <c r="DZ121" s="83"/>
      <c r="EA121" s="83"/>
      <c r="EB121" s="83"/>
      <c r="EC121" s="83"/>
      <c r="ED121" s="83"/>
      <c r="EE121" s="83"/>
      <c r="EF121" s="83"/>
      <c r="EG121" s="83"/>
      <c r="EH121" s="83"/>
      <c r="EI121" s="83"/>
      <c r="EJ121" s="83"/>
      <c r="EK121" s="83"/>
      <c r="EL121" s="83"/>
      <c r="EM121" s="83"/>
      <c r="EN121" s="83"/>
      <c r="EO121" s="83"/>
      <c r="EP121" s="83"/>
      <c r="EQ121" s="83"/>
      <c r="ER121" s="83"/>
      <c r="ES121" s="83"/>
      <c r="ET121" s="83"/>
      <c r="EU121" s="83"/>
      <c r="EV121" s="83"/>
      <c r="EW121" s="83"/>
      <c r="EX121" s="83"/>
      <c r="EY121" s="83"/>
      <c r="EZ121" s="83"/>
      <c r="FA121" s="83"/>
      <c r="FB121" s="83"/>
      <c r="FC121" s="83"/>
      <c r="FD121" s="83"/>
      <c r="FE121" s="83"/>
      <c r="FF121" s="83"/>
      <c r="FG121" s="83"/>
      <c r="FH121" s="83"/>
      <c r="FI121" s="83"/>
      <c r="FJ121" s="83"/>
      <c r="FK121" s="83"/>
      <c r="FL121" s="83"/>
      <c r="FM121" s="83"/>
      <c r="FN121" s="83"/>
      <c r="FO121" s="83"/>
      <c r="FP121" s="83"/>
      <c r="FQ121" s="83"/>
      <c r="FR121" s="83"/>
      <c r="FS121" s="83"/>
      <c r="FT121" s="83"/>
      <c r="FU121" s="83"/>
      <c r="FV121" s="83"/>
      <c r="FW121" s="83"/>
      <c r="FX121" s="83"/>
      <c r="FY121" s="83"/>
      <c r="FZ121" s="83"/>
      <c r="GA121" s="83"/>
      <c r="GB121" s="83"/>
      <c r="GC121" s="83"/>
      <c r="GD121" s="83"/>
      <c r="GE121" s="83"/>
      <c r="GF121" s="83"/>
      <c r="GG121" s="83"/>
      <c r="GH121" s="83"/>
      <c r="GI121" s="83"/>
      <c r="GJ121" s="83"/>
      <c r="GK121" s="83"/>
      <c r="GL121" s="83"/>
      <c r="GM121" s="83"/>
      <c r="GN121" s="83"/>
      <c r="GO121" s="83"/>
      <c r="GP121" s="83"/>
      <c r="GQ121" s="83"/>
      <c r="GR121" s="83"/>
      <c r="GS121" s="83"/>
      <c r="GT121" s="83"/>
      <c r="GU121" s="83"/>
      <c r="GV121" s="83"/>
      <c r="GW121" s="83"/>
      <c r="GX121" s="83"/>
      <c r="GY121" s="83"/>
      <c r="GZ121" s="83"/>
      <c r="HA121" s="83"/>
      <c r="HB121" s="83"/>
      <c r="HC121" s="83"/>
      <c r="HD121" s="83"/>
      <c r="HE121" s="83"/>
      <c r="HF121" s="83"/>
      <c r="HG121" s="83"/>
      <c r="HH121" s="83"/>
      <c r="HI121" s="83"/>
      <c r="HJ121" s="83"/>
      <c r="HK121" s="83"/>
      <c r="HL121" s="83"/>
      <c r="HM121" s="83"/>
      <c r="HN121" s="83"/>
      <c r="HO121" s="83"/>
      <c r="HP121" s="83"/>
      <c r="HQ121" s="83"/>
      <c r="HR121" s="83"/>
      <c r="HS121" s="83"/>
      <c r="HT121" s="83"/>
      <c r="HU121" s="83"/>
      <c r="HV121" s="83"/>
      <c r="HW121" s="83"/>
      <c r="HX121" s="83"/>
      <c r="HY121" s="83"/>
      <c r="HZ121" s="83"/>
      <c r="IA121" s="83"/>
      <c r="IB121" s="83"/>
      <c r="IC121" s="83"/>
      <c r="ID121" s="83"/>
      <c r="IE121" s="83"/>
      <c r="IF121" s="83"/>
      <c r="IG121" s="83"/>
      <c r="IH121" s="83"/>
      <c r="II121" s="83"/>
      <c r="IJ121" s="83"/>
      <c r="IK121" s="83"/>
      <c r="IL121" s="83"/>
      <c r="IM121" s="83"/>
      <c r="IN121" s="83"/>
      <c r="IO121" s="83"/>
      <c r="IP121" s="83"/>
      <c r="IQ121" s="83"/>
      <c r="IR121" s="83"/>
      <c r="IS121" s="83"/>
      <c r="IT121" s="83"/>
      <c r="IU121" s="83"/>
      <c r="IV121" s="83"/>
    </row>
    <row r="122" spans="2:256" s="4" customFormat="1" ht="17.25" customHeight="1" x14ac:dyDescent="0.35">
      <c r="B122" s="106">
        <v>100</v>
      </c>
      <c r="C122" s="60"/>
      <c r="D122" s="87"/>
      <c r="E122" s="60"/>
      <c r="F122" s="146"/>
      <c r="G122" s="648"/>
      <c r="H122" s="89"/>
      <c r="I122" s="89"/>
      <c r="J122" s="648"/>
      <c r="K122" s="43"/>
      <c r="L122" s="35" t="str">
        <f t="shared" si="26"/>
        <v/>
      </c>
      <c r="M122" s="35" t="str">
        <f t="shared" si="27"/>
        <v/>
      </c>
      <c r="N122" s="475" t="str">
        <f t="shared" si="28"/>
        <v/>
      </c>
      <c r="O122" s="473" t="str">
        <f t="shared" si="18"/>
        <v/>
      </c>
      <c r="P122" s="37" t="str">
        <f t="shared" si="29"/>
        <v/>
      </c>
      <c r="Q122" s="68" t="str">
        <f t="shared" si="19"/>
        <v/>
      </c>
      <c r="R122" s="42" t="str">
        <f t="shared" si="20"/>
        <v/>
      </c>
      <c r="S122" s="37" t="str">
        <f t="shared" si="30"/>
        <v/>
      </c>
      <c r="T122" s="68" t="str">
        <f t="shared" si="21"/>
        <v/>
      </c>
      <c r="U122" s="42" t="str">
        <f t="shared" si="22"/>
        <v/>
      </c>
      <c r="V122" s="37" t="str">
        <f t="shared" si="31"/>
        <v/>
      </c>
      <c r="W122" s="105" t="str">
        <f t="shared" si="23"/>
        <v/>
      </c>
      <c r="X122" s="41" t="str">
        <f t="shared" si="32"/>
        <v/>
      </c>
      <c r="Y122" s="41" t="str">
        <f t="shared" si="33"/>
        <v/>
      </c>
      <c r="Z122" s="41" t="str">
        <f t="shared" si="34"/>
        <v/>
      </c>
      <c r="AA122" s="72" t="str">
        <f t="shared" si="35"/>
        <v/>
      </c>
      <c r="AB122" s="4" t="str">
        <f t="shared" si="24"/>
        <v>Empty</v>
      </c>
      <c r="AC122" s="4" t="str">
        <f t="shared" si="25"/>
        <v>empty</v>
      </c>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3"/>
      <c r="DH122" s="83"/>
      <c r="DI122" s="83"/>
      <c r="DJ122" s="83"/>
      <c r="DK122" s="83"/>
      <c r="DL122" s="83"/>
      <c r="DM122" s="83"/>
      <c r="DN122" s="83"/>
      <c r="DO122" s="83"/>
      <c r="DP122" s="83"/>
      <c r="DQ122" s="83"/>
      <c r="DR122" s="83"/>
      <c r="DS122" s="83"/>
      <c r="DT122" s="83"/>
      <c r="DU122" s="83"/>
      <c r="DV122" s="83"/>
      <c r="DW122" s="83"/>
      <c r="DX122" s="83"/>
      <c r="DY122" s="83"/>
      <c r="DZ122" s="83"/>
      <c r="EA122" s="83"/>
      <c r="EB122" s="83"/>
      <c r="EC122" s="83"/>
      <c r="ED122" s="83"/>
      <c r="EE122" s="83"/>
      <c r="EF122" s="83"/>
      <c r="EG122" s="83"/>
      <c r="EH122" s="83"/>
      <c r="EI122" s="83"/>
      <c r="EJ122" s="83"/>
      <c r="EK122" s="83"/>
      <c r="EL122" s="83"/>
      <c r="EM122" s="83"/>
      <c r="EN122" s="83"/>
      <c r="EO122" s="83"/>
      <c r="EP122" s="83"/>
      <c r="EQ122" s="83"/>
      <c r="ER122" s="83"/>
      <c r="ES122" s="83"/>
      <c r="ET122" s="83"/>
      <c r="EU122" s="83"/>
      <c r="EV122" s="83"/>
      <c r="EW122" s="83"/>
      <c r="EX122" s="83"/>
      <c r="EY122" s="83"/>
      <c r="EZ122" s="83"/>
      <c r="FA122" s="83"/>
      <c r="FB122" s="83"/>
      <c r="FC122" s="83"/>
      <c r="FD122" s="83"/>
      <c r="FE122" s="83"/>
      <c r="FF122" s="83"/>
      <c r="FG122" s="83"/>
      <c r="FH122" s="83"/>
      <c r="FI122" s="83"/>
      <c r="FJ122" s="83"/>
      <c r="FK122" s="83"/>
      <c r="FL122" s="83"/>
      <c r="FM122" s="83"/>
      <c r="FN122" s="83"/>
      <c r="FO122" s="83"/>
      <c r="FP122" s="83"/>
      <c r="FQ122" s="83"/>
      <c r="FR122" s="83"/>
      <c r="FS122" s="83"/>
      <c r="FT122" s="83"/>
      <c r="FU122" s="83"/>
      <c r="FV122" s="83"/>
      <c r="FW122" s="83"/>
      <c r="FX122" s="83"/>
      <c r="FY122" s="83"/>
      <c r="FZ122" s="83"/>
      <c r="GA122" s="83"/>
      <c r="GB122" s="83"/>
      <c r="GC122" s="83"/>
      <c r="GD122" s="83"/>
      <c r="GE122" s="83"/>
      <c r="GF122" s="83"/>
      <c r="GG122" s="83"/>
      <c r="GH122" s="83"/>
      <c r="GI122" s="83"/>
      <c r="GJ122" s="83"/>
      <c r="GK122" s="83"/>
      <c r="GL122" s="83"/>
      <c r="GM122" s="83"/>
      <c r="GN122" s="83"/>
      <c r="GO122" s="83"/>
      <c r="GP122" s="83"/>
      <c r="GQ122" s="83"/>
      <c r="GR122" s="83"/>
      <c r="GS122" s="83"/>
      <c r="GT122" s="83"/>
      <c r="GU122" s="83"/>
      <c r="GV122" s="83"/>
      <c r="GW122" s="83"/>
      <c r="GX122" s="83"/>
      <c r="GY122" s="83"/>
      <c r="GZ122" s="83"/>
      <c r="HA122" s="83"/>
      <c r="HB122" s="83"/>
      <c r="HC122" s="83"/>
      <c r="HD122" s="83"/>
      <c r="HE122" s="83"/>
      <c r="HF122" s="83"/>
      <c r="HG122" s="83"/>
      <c r="HH122" s="83"/>
      <c r="HI122" s="83"/>
      <c r="HJ122" s="83"/>
      <c r="HK122" s="83"/>
      <c r="HL122" s="83"/>
      <c r="HM122" s="83"/>
      <c r="HN122" s="83"/>
      <c r="HO122" s="83"/>
      <c r="HP122" s="83"/>
      <c r="HQ122" s="83"/>
      <c r="HR122" s="83"/>
      <c r="HS122" s="83"/>
      <c r="HT122" s="83"/>
      <c r="HU122" s="83"/>
      <c r="HV122" s="83"/>
      <c r="HW122" s="83"/>
      <c r="HX122" s="83"/>
      <c r="HY122" s="83"/>
      <c r="HZ122" s="83"/>
      <c r="IA122" s="83"/>
      <c r="IB122" s="83"/>
      <c r="IC122" s="83"/>
      <c r="ID122" s="83"/>
      <c r="IE122" s="83"/>
      <c r="IF122" s="83"/>
      <c r="IG122" s="83"/>
      <c r="IH122" s="83"/>
      <c r="II122" s="83"/>
      <c r="IJ122" s="83"/>
      <c r="IK122" s="83"/>
      <c r="IL122" s="83"/>
      <c r="IM122" s="83"/>
      <c r="IN122" s="83"/>
      <c r="IO122" s="83"/>
      <c r="IP122" s="83"/>
      <c r="IQ122" s="83"/>
      <c r="IR122" s="83"/>
      <c r="IS122" s="83"/>
      <c r="IT122" s="83"/>
      <c r="IU122" s="83"/>
      <c r="IV122" s="83"/>
    </row>
    <row r="123" spans="2:256" s="4" customFormat="1" ht="17.25" customHeight="1" x14ac:dyDescent="0.35">
      <c r="B123" s="106">
        <v>101</v>
      </c>
      <c r="C123" s="60"/>
      <c r="D123" s="87"/>
      <c r="E123" s="60"/>
      <c r="F123" s="146"/>
      <c r="G123" s="648"/>
      <c r="H123" s="89"/>
      <c r="I123" s="89"/>
      <c r="J123" s="648"/>
      <c r="K123" s="43"/>
      <c r="L123" s="35" t="str">
        <f t="shared" si="26"/>
        <v/>
      </c>
      <c r="M123" s="35" t="str">
        <f t="shared" si="27"/>
        <v/>
      </c>
      <c r="N123" s="475" t="str">
        <f t="shared" si="28"/>
        <v/>
      </c>
      <c r="O123" s="473" t="str">
        <f t="shared" si="18"/>
        <v/>
      </c>
      <c r="P123" s="37" t="str">
        <f t="shared" si="29"/>
        <v/>
      </c>
      <c r="Q123" s="68" t="str">
        <f t="shared" si="19"/>
        <v/>
      </c>
      <c r="R123" s="42" t="str">
        <f t="shared" si="20"/>
        <v/>
      </c>
      <c r="S123" s="37" t="str">
        <f t="shared" si="30"/>
        <v/>
      </c>
      <c r="T123" s="68" t="str">
        <f t="shared" si="21"/>
        <v/>
      </c>
      <c r="U123" s="42" t="str">
        <f t="shared" si="22"/>
        <v/>
      </c>
      <c r="V123" s="37" t="str">
        <f t="shared" si="31"/>
        <v/>
      </c>
      <c r="W123" s="105" t="str">
        <f t="shared" si="23"/>
        <v/>
      </c>
      <c r="X123" s="41" t="str">
        <f t="shared" si="32"/>
        <v/>
      </c>
      <c r="Y123" s="41" t="str">
        <f t="shared" si="33"/>
        <v/>
      </c>
      <c r="Z123" s="41" t="str">
        <f t="shared" si="34"/>
        <v/>
      </c>
      <c r="AA123" s="72" t="str">
        <f t="shared" si="35"/>
        <v/>
      </c>
      <c r="AB123" s="4" t="str">
        <f t="shared" si="24"/>
        <v>Empty</v>
      </c>
      <c r="AC123" s="4" t="str">
        <f t="shared" si="25"/>
        <v>empty</v>
      </c>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3"/>
      <c r="DH123" s="83"/>
      <c r="DI123" s="83"/>
      <c r="DJ123" s="83"/>
      <c r="DK123" s="83"/>
      <c r="DL123" s="83"/>
      <c r="DM123" s="83"/>
      <c r="DN123" s="83"/>
      <c r="DO123" s="83"/>
      <c r="DP123" s="83"/>
      <c r="DQ123" s="83"/>
      <c r="DR123" s="83"/>
      <c r="DS123" s="83"/>
      <c r="DT123" s="83"/>
      <c r="DU123" s="83"/>
      <c r="DV123" s="83"/>
      <c r="DW123" s="83"/>
      <c r="DX123" s="83"/>
      <c r="DY123" s="83"/>
      <c r="DZ123" s="83"/>
      <c r="EA123" s="83"/>
      <c r="EB123" s="83"/>
      <c r="EC123" s="83"/>
      <c r="ED123" s="83"/>
      <c r="EE123" s="83"/>
      <c r="EF123" s="83"/>
      <c r="EG123" s="83"/>
      <c r="EH123" s="83"/>
      <c r="EI123" s="83"/>
      <c r="EJ123" s="83"/>
      <c r="EK123" s="83"/>
      <c r="EL123" s="83"/>
      <c r="EM123" s="83"/>
      <c r="EN123" s="83"/>
      <c r="EO123" s="83"/>
      <c r="EP123" s="83"/>
      <c r="EQ123" s="83"/>
      <c r="ER123" s="83"/>
      <c r="ES123" s="83"/>
      <c r="ET123" s="83"/>
      <c r="EU123" s="83"/>
      <c r="EV123" s="83"/>
      <c r="EW123" s="83"/>
      <c r="EX123" s="83"/>
      <c r="EY123" s="83"/>
      <c r="EZ123" s="83"/>
      <c r="FA123" s="83"/>
      <c r="FB123" s="83"/>
      <c r="FC123" s="83"/>
      <c r="FD123" s="83"/>
      <c r="FE123" s="83"/>
      <c r="FF123" s="83"/>
      <c r="FG123" s="83"/>
      <c r="FH123" s="83"/>
      <c r="FI123" s="83"/>
      <c r="FJ123" s="83"/>
      <c r="FK123" s="83"/>
      <c r="FL123" s="83"/>
      <c r="FM123" s="83"/>
      <c r="FN123" s="83"/>
      <c r="FO123" s="83"/>
      <c r="FP123" s="83"/>
      <c r="FQ123" s="83"/>
      <c r="FR123" s="83"/>
      <c r="FS123" s="83"/>
      <c r="FT123" s="83"/>
      <c r="FU123" s="83"/>
      <c r="FV123" s="83"/>
      <c r="FW123" s="83"/>
      <c r="FX123" s="83"/>
      <c r="FY123" s="83"/>
      <c r="FZ123" s="83"/>
      <c r="GA123" s="83"/>
      <c r="GB123" s="83"/>
      <c r="GC123" s="83"/>
      <c r="GD123" s="83"/>
      <c r="GE123" s="83"/>
      <c r="GF123" s="83"/>
      <c r="GG123" s="83"/>
      <c r="GH123" s="83"/>
      <c r="GI123" s="83"/>
      <c r="GJ123" s="83"/>
      <c r="GK123" s="83"/>
      <c r="GL123" s="83"/>
      <c r="GM123" s="83"/>
      <c r="GN123" s="83"/>
      <c r="GO123" s="83"/>
      <c r="GP123" s="83"/>
      <c r="GQ123" s="83"/>
      <c r="GR123" s="83"/>
      <c r="GS123" s="83"/>
      <c r="GT123" s="83"/>
      <c r="GU123" s="83"/>
      <c r="GV123" s="83"/>
      <c r="GW123" s="83"/>
      <c r="GX123" s="83"/>
      <c r="GY123" s="83"/>
      <c r="GZ123" s="83"/>
      <c r="HA123" s="83"/>
      <c r="HB123" s="83"/>
      <c r="HC123" s="83"/>
      <c r="HD123" s="83"/>
      <c r="HE123" s="83"/>
      <c r="HF123" s="83"/>
      <c r="HG123" s="83"/>
      <c r="HH123" s="83"/>
      <c r="HI123" s="83"/>
      <c r="HJ123" s="83"/>
      <c r="HK123" s="83"/>
      <c r="HL123" s="83"/>
      <c r="HM123" s="83"/>
      <c r="HN123" s="83"/>
      <c r="HO123" s="83"/>
      <c r="HP123" s="83"/>
      <c r="HQ123" s="83"/>
      <c r="HR123" s="83"/>
      <c r="HS123" s="83"/>
      <c r="HT123" s="83"/>
      <c r="HU123" s="83"/>
      <c r="HV123" s="83"/>
      <c r="HW123" s="83"/>
      <c r="HX123" s="83"/>
      <c r="HY123" s="83"/>
      <c r="HZ123" s="83"/>
      <c r="IA123" s="83"/>
      <c r="IB123" s="83"/>
      <c r="IC123" s="83"/>
      <c r="ID123" s="83"/>
      <c r="IE123" s="83"/>
      <c r="IF123" s="83"/>
      <c r="IG123" s="83"/>
      <c r="IH123" s="83"/>
      <c r="II123" s="83"/>
      <c r="IJ123" s="83"/>
      <c r="IK123" s="83"/>
      <c r="IL123" s="83"/>
      <c r="IM123" s="83"/>
      <c r="IN123" s="83"/>
      <c r="IO123" s="83"/>
      <c r="IP123" s="83"/>
      <c r="IQ123" s="83"/>
      <c r="IR123" s="83"/>
      <c r="IS123" s="83"/>
      <c r="IT123" s="83"/>
      <c r="IU123" s="83"/>
      <c r="IV123" s="83"/>
    </row>
    <row r="124" spans="2:256" s="4" customFormat="1" ht="17.25" customHeight="1" x14ac:dyDescent="0.35">
      <c r="B124" s="106">
        <v>102</v>
      </c>
      <c r="C124" s="60"/>
      <c r="D124" s="87"/>
      <c r="E124" s="60"/>
      <c r="F124" s="146"/>
      <c r="G124" s="648"/>
      <c r="H124" s="89"/>
      <c r="I124" s="89"/>
      <c r="J124" s="648"/>
      <c r="K124" s="43"/>
      <c r="L124" s="35" t="str">
        <f t="shared" si="26"/>
        <v/>
      </c>
      <c r="M124" s="35" t="str">
        <f t="shared" si="27"/>
        <v/>
      </c>
      <c r="N124" s="475" t="str">
        <f t="shared" si="28"/>
        <v/>
      </c>
      <c r="O124" s="473" t="str">
        <f t="shared" si="18"/>
        <v/>
      </c>
      <c r="P124" s="37" t="str">
        <f t="shared" si="29"/>
        <v/>
      </c>
      <c r="Q124" s="68" t="str">
        <f t="shared" si="19"/>
        <v/>
      </c>
      <c r="R124" s="42" t="str">
        <f t="shared" si="20"/>
        <v/>
      </c>
      <c r="S124" s="37" t="str">
        <f t="shared" si="30"/>
        <v/>
      </c>
      <c r="T124" s="68" t="str">
        <f t="shared" si="21"/>
        <v/>
      </c>
      <c r="U124" s="42" t="str">
        <f t="shared" si="22"/>
        <v/>
      </c>
      <c r="V124" s="37" t="str">
        <f t="shared" si="31"/>
        <v/>
      </c>
      <c r="W124" s="105" t="str">
        <f t="shared" si="23"/>
        <v/>
      </c>
      <c r="X124" s="41" t="str">
        <f t="shared" si="32"/>
        <v/>
      </c>
      <c r="Y124" s="41" t="str">
        <f t="shared" si="33"/>
        <v/>
      </c>
      <c r="Z124" s="41" t="str">
        <f t="shared" si="34"/>
        <v/>
      </c>
      <c r="AA124" s="72" t="str">
        <f t="shared" si="35"/>
        <v/>
      </c>
      <c r="AB124" s="4" t="str">
        <f t="shared" si="24"/>
        <v>Empty</v>
      </c>
      <c r="AC124" s="4" t="str">
        <f t="shared" si="25"/>
        <v>empty</v>
      </c>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3"/>
      <c r="DH124" s="83"/>
      <c r="DI124" s="83"/>
      <c r="DJ124" s="83"/>
      <c r="DK124" s="83"/>
      <c r="DL124" s="83"/>
      <c r="DM124" s="83"/>
      <c r="DN124" s="83"/>
      <c r="DO124" s="83"/>
      <c r="DP124" s="83"/>
      <c r="DQ124" s="83"/>
      <c r="DR124" s="83"/>
      <c r="DS124" s="83"/>
      <c r="DT124" s="83"/>
      <c r="DU124" s="83"/>
      <c r="DV124" s="83"/>
      <c r="DW124" s="83"/>
      <c r="DX124" s="83"/>
      <c r="DY124" s="83"/>
      <c r="DZ124" s="83"/>
      <c r="EA124" s="83"/>
      <c r="EB124" s="83"/>
      <c r="EC124" s="83"/>
      <c r="ED124" s="83"/>
      <c r="EE124" s="83"/>
      <c r="EF124" s="83"/>
      <c r="EG124" s="83"/>
      <c r="EH124" s="83"/>
      <c r="EI124" s="83"/>
      <c r="EJ124" s="83"/>
      <c r="EK124" s="83"/>
      <c r="EL124" s="83"/>
      <c r="EM124" s="83"/>
      <c r="EN124" s="83"/>
      <c r="EO124" s="83"/>
      <c r="EP124" s="83"/>
      <c r="EQ124" s="83"/>
      <c r="ER124" s="83"/>
      <c r="ES124" s="83"/>
      <c r="ET124" s="83"/>
      <c r="EU124" s="83"/>
      <c r="EV124" s="83"/>
      <c r="EW124" s="83"/>
      <c r="EX124" s="83"/>
      <c r="EY124" s="83"/>
      <c r="EZ124" s="83"/>
      <c r="FA124" s="83"/>
      <c r="FB124" s="83"/>
      <c r="FC124" s="83"/>
      <c r="FD124" s="83"/>
      <c r="FE124" s="83"/>
      <c r="FF124" s="83"/>
      <c r="FG124" s="83"/>
      <c r="FH124" s="83"/>
      <c r="FI124" s="83"/>
      <c r="FJ124" s="83"/>
      <c r="FK124" s="83"/>
      <c r="FL124" s="83"/>
      <c r="FM124" s="83"/>
      <c r="FN124" s="83"/>
      <c r="FO124" s="83"/>
      <c r="FP124" s="83"/>
      <c r="FQ124" s="83"/>
      <c r="FR124" s="83"/>
      <c r="FS124" s="83"/>
      <c r="FT124" s="83"/>
      <c r="FU124" s="83"/>
      <c r="FV124" s="83"/>
      <c r="FW124" s="83"/>
      <c r="FX124" s="83"/>
      <c r="FY124" s="83"/>
      <c r="FZ124" s="83"/>
      <c r="GA124" s="83"/>
      <c r="GB124" s="83"/>
      <c r="GC124" s="83"/>
      <c r="GD124" s="83"/>
      <c r="GE124" s="83"/>
      <c r="GF124" s="83"/>
      <c r="GG124" s="83"/>
      <c r="GH124" s="83"/>
      <c r="GI124" s="83"/>
      <c r="GJ124" s="83"/>
      <c r="GK124" s="83"/>
      <c r="GL124" s="83"/>
      <c r="GM124" s="83"/>
      <c r="GN124" s="83"/>
      <c r="GO124" s="83"/>
      <c r="GP124" s="83"/>
      <c r="GQ124" s="83"/>
      <c r="GR124" s="83"/>
      <c r="GS124" s="83"/>
      <c r="GT124" s="83"/>
      <c r="GU124" s="83"/>
      <c r="GV124" s="83"/>
      <c r="GW124" s="83"/>
      <c r="GX124" s="83"/>
      <c r="GY124" s="83"/>
      <c r="GZ124" s="83"/>
      <c r="HA124" s="83"/>
      <c r="HB124" s="83"/>
      <c r="HC124" s="83"/>
      <c r="HD124" s="83"/>
      <c r="HE124" s="83"/>
      <c r="HF124" s="83"/>
      <c r="HG124" s="83"/>
      <c r="HH124" s="83"/>
      <c r="HI124" s="83"/>
      <c r="HJ124" s="83"/>
      <c r="HK124" s="83"/>
      <c r="HL124" s="83"/>
      <c r="HM124" s="83"/>
      <c r="HN124" s="83"/>
      <c r="HO124" s="83"/>
      <c r="HP124" s="83"/>
      <c r="HQ124" s="83"/>
      <c r="HR124" s="83"/>
      <c r="HS124" s="83"/>
      <c r="HT124" s="83"/>
      <c r="HU124" s="83"/>
      <c r="HV124" s="83"/>
      <c r="HW124" s="83"/>
      <c r="HX124" s="83"/>
      <c r="HY124" s="83"/>
      <c r="HZ124" s="83"/>
      <c r="IA124" s="83"/>
      <c r="IB124" s="83"/>
      <c r="IC124" s="83"/>
      <c r="ID124" s="83"/>
      <c r="IE124" s="83"/>
      <c r="IF124" s="83"/>
      <c r="IG124" s="83"/>
      <c r="IH124" s="83"/>
      <c r="II124" s="83"/>
      <c r="IJ124" s="83"/>
      <c r="IK124" s="83"/>
      <c r="IL124" s="83"/>
      <c r="IM124" s="83"/>
      <c r="IN124" s="83"/>
      <c r="IO124" s="83"/>
      <c r="IP124" s="83"/>
      <c r="IQ124" s="83"/>
      <c r="IR124" s="83"/>
      <c r="IS124" s="83"/>
      <c r="IT124" s="83"/>
      <c r="IU124" s="83"/>
      <c r="IV124" s="83"/>
    </row>
    <row r="125" spans="2:256" s="4" customFormat="1" ht="17.25" customHeight="1" x14ac:dyDescent="0.35">
      <c r="B125" s="106">
        <v>103</v>
      </c>
      <c r="C125" s="60"/>
      <c r="D125" s="87"/>
      <c r="E125" s="60"/>
      <c r="F125" s="146"/>
      <c r="G125" s="648"/>
      <c r="H125" s="89"/>
      <c r="I125" s="89"/>
      <c r="J125" s="648"/>
      <c r="K125" s="43"/>
      <c r="L125" s="35" t="str">
        <f t="shared" si="26"/>
        <v/>
      </c>
      <c r="M125" s="35" t="str">
        <f t="shared" si="27"/>
        <v/>
      </c>
      <c r="N125" s="475" t="str">
        <f t="shared" si="28"/>
        <v/>
      </c>
      <c r="O125" s="473" t="str">
        <f t="shared" si="18"/>
        <v/>
      </c>
      <c r="P125" s="37" t="str">
        <f t="shared" si="29"/>
        <v/>
      </c>
      <c r="Q125" s="68" t="str">
        <f t="shared" si="19"/>
        <v/>
      </c>
      <c r="R125" s="42" t="str">
        <f t="shared" si="20"/>
        <v/>
      </c>
      <c r="S125" s="37" t="str">
        <f t="shared" si="30"/>
        <v/>
      </c>
      <c r="T125" s="68" t="str">
        <f t="shared" si="21"/>
        <v/>
      </c>
      <c r="U125" s="42" t="str">
        <f t="shared" si="22"/>
        <v/>
      </c>
      <c r="V125" s="37" t="str">
        <f t="shared" si="31"/>
        <v/>
      </c>
      <c r="W125" s="105" t="str">
        <f t="shared" si="23"/>
        <v/>
      </c>
      <c r="X125" s="41" t="str">
        <f t="shared" si="32"/>
        <v/>
      </c>
      <c r="Y125" s="41" t="str">
        <f t="shared" si="33"/>
        <v/>
      </c>
      <c r="Z125" s="41" t="str">
        <f t="shared" si="34"/>
        <v/>
      </c>
      <c r="AA125" s="72" t="str">
        <f t="shared" si="35"/>
        <v/>
      </c>
      <c r="AB125" s="4" t="str">
        <f t="shared" si="24"/>
        <v>Empty</v>
      </c>
      <c r="AC125" s="4" t="str">
        <f t="shared" si="25"/>
        <v>empty</v>
      </c>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3"/>
      <c r="DH125" s="83"/>
      <c r="DI125" s="83"/>
      <c r="DJ125" s="83"/>
      <c r="DK125" s="83"/>
      <c r="DL125" s="83"/>
      <c r="DM125" s="83"/>
      <c r="DN125" s="83"/>
      <c r="DO125" s="83"/>
      <c r="DP125" s="83"/>
      <c r="DQ125" s="83"/>
      <c r="DR125" s="83"/>
      <c r="DS125" s="83"/>
      <c r="DT125" s="83"/>
      <c r="DU125" s="83"/>
      <c r="DV125" s="83"/>
      <c r="DW125" s="83"/>
      <c r="DX125" s="83"/>
      <c r="DY125" s="83"/>
      <c r="DZ125" s="83"/>
      <c r="EA125" s="83"/>
      <c r="EB125" s="83"/>
      <c r="EC125" s="83"/>
      <c r="ED125" s="83"/>
      <c r="EE125" s="83"/>
      <c r="EF125" s="83"/>
      <c r="EG125" s="83"/>
      <c r="EH125" s="83"/>
      <c r="EI125" s="83"/>
      <c r="EJ125" s="83"/>
      <c r="EK125" s="83"/>
      <c r="EL125" s="83"/>
      <c r="EM125" s="83"/>
      <c r="EN125" s="83"/>
      <c r="EO125" s="83"/>
      <c r="EP125" s="83"/>
      <c r="EQ125" s="83"/>
      <c r="ER125" s="83"/>
      <c r="ES125" s="83"/>
      <c r="ET125" s="83"/>
      <c r="EU125" s="83"/>
      <c r="EV125" s="83"/>
      <c r="EW125" s="83"/>
      <c r="EX125" s="83"/>
      <c r="EY125" s="83"/>
      <c r="EZ125" s="83"/>
      <c r="FA125" s="83"/>
      <c r="FB125" s="83"/>
      <c r="FC125" s="83"/>
      <c r="FD125" s="83"/>
      <c r="FE125" s="83"/>
      <c r="FF125" s="83"/>
      <c r="FG125" s="83"/>
      <c r="FH125" s="83"/>
      <c r="FI125" s="83"/>
      <c r="FJ125" s="83"/>
      <c r="FK125" s="83"/>
      <c r="FL125" s="83"/>
      <c r="FM125" s="83"/>
      <c r="FN125" s="83"/>
      <c r="FO125" s="83"/>
      <c r="FP125" s="83"/>
      <c r="FQ125" s="83"/>
      <c r="FR125" s="83"/>
      <c r="FS125" s="83"/>
      <c r="FT125" s="83"/>
      <c r="FU125" s="83"/>
      <c r="FV125" s="83"/>
      <c r="FW125" s="83"/>
      <c r="FX125" s="83"/>
      <c r="FY125" s="83"/>
      <c r="FZ125" s="83"/>
      <c r="GA125" s="83"/>
      <c r="GB125" s="83"/>
      <c r="GC125" s="83"/>
      <c r="GD125" s="83"/>
      <c r="GE125" s="83"/>
      <c r="GF125" s="83"/>
      <c r="GG125" s="83"/>
      <c r="GH125" s="83"/>
      <c r="GI125" s="83"/>
      <c r="GJ125" s="83"/>
      <c r="GK125" s="83"/>
      <c r="GL125" s="83"/>
      <c r="GM125" s="83"/>
      <c r="GN125" s="83"/>
      <c r="GO125" s="83"/>
      <c r="GP125" s="83"/>
      <c r="GQ125" s="83"/>
      <c r="GR125" s="83"/>
      <c r="GS125" s="83"/>
      <c r="GT125" s="83"/>
      <c r="GU125" s="83"/>
      <c r="GV125" s="83"/>
      <c r="GW125" s="83"/>
      <c r="GX125" s="83"/>
      <c r="GY125" s="83"/>
      <c r="GZ125" s="83"/>
      <c r="HA125" s="83"/>
      <c r="HB125" s="83"/>
      <c r="HC125" s="83"/>
      <c r="HD125" s="83"/>
      <c r="HE125" s="83"/>
      <c r="HF125" s="83"/>
      <c r="HG125" s="83"/>
      <c r="HH125" s="83"/>
      <c r="HI125" s="83"/>
      <c r="HJ125" s="83"/>
      <c r="HK125" s="83"/>
      <c r="HL125" s="83"/>
      <c r="HM125" s="83"/>
      <c r="HN125" s="83"/>
      <c r="HO125" s="83"/>
      <c r="HP125" s="83"/>
      <c r="HQ125" s="83"/>
      <c r="HR125" s="83"/>
      <c r="HS125" s="83"/>
      <c r="HT125" s="83"/>
      <c r="HU125" s="83"/>
      <c r="HV125" s="83"/>
      <c r="HW125" s="83"/>
      <c r="HX125" s="83"/>
      <c r="HY125" s="83"/>
      <c r="HZ125" s="83"/>
      <c r="IA125" s="83"/>
      <c r="IB125" s="83"/>
      <c r="IC125" s="83"/>
      <c r="ID125" s="83"/>
      <c r="IE125" s="83"/>
      <c r="IF125" s="83"/>
      <c r="IG125" s="83"/>
      <c r="IH125" s="83"/>
      <c r="II125" s="83"/>
      <c r="IJ125" s="83"/>
      <c r="IK125" s="83"/>
      <c r="IL125" s="83"/>
      <c r="IM125" s="83"/>
      <c r="IN125" s="83"/>
      <c r="IO125" s="83"/>
      <c r="IP125" s="83"/>
      <c r="IQ125" s="83"/>
      <c r="IR125" s="83"/>
      <c r="IS125" s="83"/>
      <c r="IT125" s="83"/>
      <c r="IU125" s="83"/>
      <c r="IV125" s="83"/>
    </row>
    <row r="126" spans="2:256" s="4" customFormat="1" ht="17.25" customHeight="1" x14ac:dyDescent="0.35">
      <c r="B126" s="106">
        <v>104</v>
      </c>
      <c r="C126" s="60"/>
      <c r="D126" s="87"/>
      <c r="E126" s="60"/>
      <c r="F126" s="146"/>
      <c r="G126" s="648"/>
      <c r="H126" s="89"/>
      <c r="I126" s="89"/>
      <c r="J126" s="648"/>
      <c r="K126" s="43"/>
      <c r="L126" s="35" t="str">
        <f t="shared" si="26"/>
        <v/>
      </c>
      <c r="M126" s="35" t="str">
        <f t="shared" si="27"/>
        <v/>
      </c>
      <c r="N126" s="475" t="str">
        <f t="shared" si="28"/>
        <v/>
      </c>
      <c r="O126" s="473" t="str">
        <f t="shared" si="18"/>
        <v/>
      </c>
      <c r="P126" s="37" t="str">
        <f t="shared" si="29"/>
        <v/>
      </c>
      <c r="Q126" s="68" t="str">
        <f t="shared" si="19"/>
        <v/>
      </c>
      <c r="R126" s="42" t="str">
        <f t="shared" si="20"/>
        <v/>
      </c>
      <c r="S126" s="37" t="str">
        <f t="shared" si="30"/>
        <v/>
      </c>
      <c r="T126" s="68" t="str">
        <f t="shared" si="21"/>
        <v/>
      </c>
      <c r="U126" s="42" t="str">
        <f t="shared" si="22"/>
        <v/>
      </c>
      <c r="V126" s="37" t="str">
        <f t="shared" si="31"/>
        <v/>
      </c>
      <c r="W126" s="105" t="str">
        <f t="shared" si="23"/>
        <v/>
      </c>
      <c r="X126" s="41" t="str">
        <f t="shared" si="32"/>
        <v/>
      </c>
      <c r="Y126" s="41" t="str">
        <f t="shared" si="33"/>
        <v/>
      </c>
      <c r="Z126" s="41" t="str">
        <f t="shared" si="34"/>
        <v/>
      </c>
      <c r="AA126" s="72" t="str">
        <f t="shared" si="35"/>
        <v/>
      </c>
      <c r="AB126" s="4" t="str">
        <f t="shared" si="24"/>
        <v>Empty</v>
      </c>
      <c r="AC126" s="4" t="str">
        <f t="shared" si="25"/>
        <v>empty</v>
      </c>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3"/>
      <c r="DH126" s="83"/>
      <c r="DI126" s="83"/>
      <c r="DJ126" s="83"/>
      <c r="DK126" s="83"/>
      <c r="DL126" s="83"/>
      <c r="DM126" s="83"/>
      <c r="DN126" s="83"/>
      <c r="DO126" s="83"/>
      <c r="DP126" s="83"/>
      <c r="DQ126" s="83"/>
      <c r="DR126" s="83"/>
      <c r="DS126" s="83"/>
      <c r="DT126" s="83"/>
      <c r="DU126" s="83"/>
      <c r="DV126" s="83"/>
      <c r="DW126" s="83"/>
      <c r="DX126" s="83"/>
      <c r="DY126" s="83"/>
      <c r="DZ126" s="83"/>
      <c r="EA126" s="83"/>
      <c r="EB126" s="83"/>
      <c r="EC126" s="83"/>
      <c r="ED126" s="83"/>
      <c r="EE126" s="83"/>
      <c r="EF126" s="83"/>
      <c r="EG126" s="83"/>
      <c r="EH126" s="83"/>
      <c r="EI126" s="83"/>
      <c r="EJ126" s="83"/>
      <c r="EK126" s="83"/>
      <c r="EL126" s="83"/>
      <c r="EM126" s="83"/>
      <c r="EN126" s="83"/>
      <c r="EO126" s="83"/>
      <c r="EP126" s="83"/>
      <c r="EQ126" s="83"/>
      <c r="ER126" s="83"/>
      <c r="ES126" s="83"/>
      <c r="ET126" s="83"/>
      <c r="EU126" s="83"/>
      <c r="EV126" s="83"/>
      <c r="EW126" s="83"/>
      <c r="EX126" s="83"/>
      <c r="EY126" s="83"/>
      <c r="EZ126" s="83"/>
      <c r="FA126" s="83"/>
      <c r="FB126" s="83"/>
      <c r="FC126" s="83"/>
      <c r="FD126" s="83"/>
      <c r="FE126" s="83"/>
      <c r="FF126" s="83"/>
      <c r="FG126" s="83"/>
      <c r="FH126" s="83"/>
      <c r="FI126" s="83"/>
      <c r="FJ126" s="83"/>
      <c r="FK126" s="83"/>
      <c r="FL126" s="83"/>
      <c r="FM126" s="83"/>
      <c r="FN126" s="83"/>
      <c r="FO126" s="83"/>
      <c r="FP126" s="83"/>
      <c r="FQ126" s="83"/>
      <c r="FR126" s="83"/>
      <c r="FS126" s="83"/>
      <c r="FT126" s="83"/>
      <c r="FU126" s="83"/>
      <c r="FV126" s="83"/>
      <c r="FW126" s="83"/>
      <c r="FX126" s="83"/>
      <c r="FY126" s="83"/>
      <c r="FZ126" s="83"/>
      <c r="GA126" s="83"/>
      <c r="GB126" s="83"/>
      <c r="GC126" s="83"/>
      <c r="GD126" s="83"/>
      <c r="GE126" s="83"/>
      <c r="GF126" s="83"/>
      <c r="GG126" s="83"/>
      <c r="GH126" s="83"/>
      <c r="GI126" s="83"/>
      <c r="GJ126" s="83"/>
      <c r="GK126" s="83"/>
      <c r="GL126" s="83"/>
      <c r="GM126" s="83"/>
      <c r="GN126" s="83"/>
      <c r="GO126" s="83"/>
      <c r="GP126" s="83"/>
      <c r="GQ126" s="83"/>
      <c r="GR126" s="83"/>
      <c r="GS126" s="83"/>
      <c r="GT126" s="83"/>
      <c r="GU126" s="83"/>
      <c r="GV126" s="83"/>
      <c r="GW126" s="83"/>
      <c r="GX126" s="83"/>
      <c r="GY126" s="83"/>
      <c r="GZ126" s="83"/>
      <c r="HA126" s="83"/>
      <c r="HB126" s="83"/>
      <c r="HC126" s="83"/>
      <c r="HD126" s="83"/>
      <c r="HE126" s="83"/>
      <c r="HF126" s="83"/>
      <c r="HG126" s="83"/>
      <c r="HH126" s="83"/>
      <c r="HI126" s="83"/>
      <c r="HJ126" s="83"/>
      <c r="HK126" s="83"/>
      <c r="HL126" s="83"/>
      <c r="HM126" s="83"/>
      <c r="HN126" s="83"/>
      <c r="HO126" s="83"/>
      <c r="HP126" s="83"/>
      <c r="HQ126" s="83"/>
      <c r="HR126" s="83"/>
      <c r="HS126" s="83"/>
      <c r="HT126" s="83"/>
      <c r="HU126" s="83"/>
      <c r="HV126" s="83"/>
      <c r="HW126" s="83"/>
      <c r="HX126" s="83"/>
      <c r="HY126" s="83"/>
      <c r="HZ126" s="83"/>
      <c r="IA126" s="83"/>
      <c r="IB126" s="83"/>
      <c r="IC126" s="83"/>
      <c r="ID126" s="83"/>
      <c r="IE126" s="83"/>
      <c r="IF126" s="83"/>
      <c r="IG126" s="83"/>
      <c r="IH126" s="83"/>
      <c r="II126" s="83"/>
      <c r="IJ126" s="83"/>
      <c r="IK126" s="83"/>
      <c r="IL126" s="83"/>
      <c r="IM126" s="83"/>
      <c r="IN126" s="83"/>
      <c r="IO126" s="83"/>
      <c r="IP126" s="83"/>
      <c r="IQ126" s="83"/>
      <c r="IR126" s="83"/>
      <c r="IS126" s="83"/>
      <c r="IT126" s="83"/>
      <c r="IU126" s="83"/>
      <c r="IV126" s="83"/>
    </row>
    <row r="127" spans="2:256" s="4" customFormat="1" ht="17.25" customHeight="1" x14ac:dyDescent="0.35">
      <c r="B127" s="106">
        <v>105</v>
      </c>
      <c r="C127" s="60"/>
      <c r="D127" s="87"/>
      <c r="E127" s="60"/>
      <c r="F127" s="146"/>
      <c r="G127" s="648"/>
      <c r="H127" s="89"/>
      <c r="I127" s="89"/>
      <c r="J127" s="648"/>
      <c r="K127" s="43"/>
      <c r="L127" s="35" t="str">
        <f t="shared" si="26"/>
        <v/>
      </c>
      <c r="M127" s="35" t="str">
        <f t="shared" si="27"/>
        <v/>
      </c>
      <c r="N127" s="475" t="str">
        <f t="shared" si="28"/>
        <v/>
      </c>
      <c r="O127" s="473" t="str">
        <f t="shared" si="18"/>
        <v/>
      </c>
      <c r="P127" s="37" t="str">
        <f t="shared" si="29"/>
        <v/>
      </c>
      <c r="Q127" s="68" t="str">
        <f t="shared" si="19"/>
        <v/>
      </c>
      <c r="R127" s="42" t="str">
        <f t="shared" si="20"/>
        <v/>
      </c>
      <c r="S127" s="37" t="str">
        <f t="shared" si="30"/>
        <v/>
      </c>
      <c r="T127" s="68" t="str">
        <f t="shared" si="21"/>
        <v/>
      </c>
      <c r="U127" s="42" t="str">
        <f t="shared" si="22"/>
        <v/>
      </c>
      <c r="V127" s="37" t="str">
        <f t="shared" si="31"/>
        <v/>
      </c>
      <c r="W127" s="105" t="str">
        <f t="shared" si="23"/>
        <v/>
      </c>
      <c r="X127" s="41" t="str">
        <f t="shared" si="32"/>
        <v/>
      </c>
      <c r="Y127" s="41" t="str">
        <f t="shared" si="33"/>
        <v/>
      </c>
      <c r="Z127" s="41" t="str">
        <f t="shared" si="34"/>
        <v/>
      </c>
      <c r="AA127" s="72" t="str">
        <f t="shared" si="35"/>
        <v/>
      </c>
      <c r="AB127" s="4" t="str">
        <f t="shared" si="24"/>
        <v>Empty</v>
      </c>
      <c r="AC127" s="4" t="str">
        <f t="shared" si="25"/>
        <v>empty</v>
      </c>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3"/>
      <c r="DH127" s="83"/>
      <c r="DI127" s="83"/>
      <c r="DJ127" s="83"/>
      <c r="DK127" s="83"/>
      <c r="DL127" s="83"/>
      <c r="DM127" s="83"/>
      <c r="DN127" s="83"/>
      <c r="DO127" s="83"/>
      <c r="DP127" s="83"/>
      <c r="DQ127" s="83"/>
      <c r="DR127" s="83"/>
      <c r="DS127" s="83"/>
      <c r="DT127" s="83"/>
      <c r="DU127" s="83"/>
      <c r="DV127" s="83"/>
      <c r="DW127" s="83"/>
      <c r="DX127" s="83"/>
      <c r="DY127" s="83"/>
      <c r="DZ127" s="83"/>
      <c r="EA127" s="83"/>
      <c r="EB127" s="83"/>
      <c r="EC127" s="83"/>
      <c r="ED127" s="83"/>
      <c r="EE127" s="83"/>
      <c r="EF127" s="83"/>
      <c r="EG127" s="83"/>
      <c r="EH127" s="83"/>
      <c r="EI127" s="83"/>
      <c r="EJ127" s="83"/>
      <c r="EK127" s="83"/>
      <c r="EL127" s="83"/>
      <c r="EM127" s="83"/>
      <c r="EN127" s="83"/>
      <c r="EO127" s="83"/>
      <c r="EP127" s="83"/>
      <c r="EQ127" s="83"/>
      <c r="ER127" s="83"/>
      <c r="ES127" s="83"/>
      <c r="ET127" s="83"/>
      <c r="EU127" s="83"/>
      <c r="EV127" s="83"/>
      <c r="EW127" s="83"/>
      <c r="EX127" s="83"/>
      <c r="EY127" s="83"/>
      <c r="EZ127" s="83"/>
      <c r="FA127" s="83"/>
      <c r="FB127" s="83"/>
      <c r="FC127" s="83"/>
      <c r="FD127" s="83"/>
      <c r="FE127" s="83"/>
      <c r="FF127" s="83"/>
      <c r="FG127" s="83"/>
      <c r="FH127" s="83"/>
      <c r="FI127" s="83"/>
      <c r="FJ127" s="83"/>
      <c r="FK127" s="83"/>
      <c r="FL127" s="83"/>
      <c r="FM127" s="83"/>
      <c r="FN127" s="83"/>
      <c r="FO127" s="83"/>
      <c r="FP127" s="83"/>
      <c r="FQ127" s="83"/>
      <c r="FR127" s="83"/>
      <c r="FS127" s="83"/>
      <c r="FT127" s="83"/>
      <c r="FU127" s="83"/>
      <c r="FV127" s="83"/>
      <c r="FW127" s="83"/>
      <c r="FX127" s="83"/>
      <c r="FY127" s="83"/>
      <c r="FZ127" s="83"/>
      <c r="GA127" s="83"/>
      <c r="GB127" s="83"/>
      <c r="GC127" s="83"/>
      <c r="GD127" s="83"/>
      <c r="GE127" s="83"/>
      <c r="GF127" s="83"/>
      <c r="GG127" s="83"/>
      <c r="GH127" s="83"/>
      <c r="GI127" s="83"/>
      <c r="GJ127" s="83"/>
      <c r="GK127" s="83"/>
      <c r="GL127" s="83"/>
      <c r="GM127" s="83"/>
      <c r="GN127" s="83"/>
      <c r="GO127" s="83"/>
      <c r="GP127" s="83"/>
      <c r="GQ127" s="83"/>
      <c r="GR127" s="83"/>
      <c r="GS127" s="83"/>
      <c r="GT127" s="83"/>
      <c r="GU127" s="83"/>
      <c r="GV127" s="83"/>
      <c r="GW127" s="83"/>
      <c r="GX127" s="83"/>
      <c r="GY127" s="83"/>
      <c r="GZ127" s="83"/>
      <c r="HA127" s="83"/>
      <c r="HB127" s="83"/>
      <c r="HC127" s="83"/>
      <c r="HD127" s="83"/>
      <c r="HE127" s="83"/>
      <c r="HF127" s="83"/>
      <c r="HG127" s="83"/>
      <c r="HH127" s="83"/>
      <c r="HI127" s="83"/>
      <c r="HJ127" s="83"/>
      <c r="HK127" s="83"/>
      <c r="HL127" s="83"/>
      <c r="HM127" s="83"/>
      <c r="HN127" s="83"/>
      <c r="HO127" s="83"/>
      <c r="HP127" s="83"/>
      <c r="HQ127" s="83"/>
      <c r="HR127" s="83"/>
      <c r="HS127" s="83"/>
      <c r="HT127" s="83"/>
      <c r="HU127" s="83"/>
      <c r="HV127" s="83"/>
      <c r="HW127" s="83"/>
      <c r="HX127" s="83"/>
      <c r="HY127" s="83"/>
      <c r="HZ127" s="83"/>
      <c r="IA127" s="83"/>
      <c r="IB127" s="83"/>
      <c r="IC127" s="83"/>
      <c r="ID127" s="83"/>
      <c r="IE127" s="83"/>
      <c r="IF127" s="83"/>
      <c r="IG127" s="83"/>
      <c r="IH127" s="83"/>
      <c r="II127" s="83"/>
      <c r="IJ127" s="83"/>
      <c r="IK127" s="83"/>
      <c r="IL127" s="83"/>
      <c r="IM127" s="83"/>
      <c r="IN127" s="83"/>
      <c r="IO127" s="83"/>
      <c r="IP127" s="83"/>
      <c r="IQ127" s="83"/>
      <c r="IR127" s="83"/>
      <c r="IS127" s="83"/>
      <c r="IT127" s="83"/>
      <c r="IU127" s="83"/>
      <c r="IV127" s="83"/>
    </row>
    <row r="128" spans="2:256" s="4" customFormat="1" ht="17.25" customHeight="1" x14ac:dyDescent="0.35">
      <c r="B128" s="106">
        <v>106</v>
      </c>
      <c r="C128" s="60"/>
      <c r="D128" s="87"/>
      <c r="E128" s="60"/>
      <c r="F128" s="146"/>
      <c r="G128" s="648"/>
      <c r="H128" s="89"/>
      <c r="I128" s="89"/>
      <c r="J128" s="648"/>
      <c r="K128" s="43"/>
      <c r="L128" s="35" t="str">
        <f t="shared" si="26"/>
        <v/>
      </c>
      <c r="M128" s="35" t="str">
        <f t="shared" si="27"/>
        <v/>
      </c>
      <c r="N128" s="475" t="str">
        <f t="shared" si="28"/>
        <v/>
      </c>
      <c r="O128" s="473" t="str">
        <f t="shared" si="18"/>
        <v/>
      </c>
      <c r="P128" s="37" t="str">
        <f t="shared" si="29"/>
        <v/>
      </c>
      <c r="Q128" s="68" t="str">
        <f t="shared" si="19"/>
        <v/>
      </c>
      <c r="R128" s="42" t="str">
        <f t="shared" si="20"/>
        <v/>
      </c>
      <c r="S128" s="37" t="str">
        <f t="shared" si="30"/>
        <v/>
      </c>
      <c r="T128" s="68" t="str">
        <f t="shared" si="21"/>
        <v/>
      </c>
      <c r="U128" s="42" t="str">
        <f t="shared" si="22"/>
        <v/>
      </c>
      <c r="V128" s="37" t="str">
        <f t="shared" si="31"/>
        <v/>
      </c>
      <c r="W128" s="105" t="str">
        <f t="shared" si="23"/>
        <v/>
      </c>
      <c r="X128" s="41" t="str">
        <f t="shared" si="32"/>
        <v/>
      </c>
      <c r="Y128" s="41" t="str">
        <f t="shared" si="33"/>
        <v/>
      </c>
      <c r="Z128" s="41" t="str">
        <f t="shared" si="34"/>
        <v/>
      </c>
      <c r="AA128" s="72" t="str">
        <f t="shared" si="35"/>
        <v/>
      </c>
      <c r="AB128" s="4" t="str">
        <f t="shared" si="24"/>
        <v>Empty</v>
      </c>
      <c r="AC128" s="4" t="str">
        <f t="shared" si="25"/>
        <v>empty</v>
      </c>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3"/>
      <c r="DH128" s="83"/>
      <c r="DI128" s="83"/>
      <c r="DJ128" s="83"/>
      <c r="DK128" s="83"/>
      <c r="DL128" s="83"/>
      <c r="DM128" s="83"/>
      <c r="DN128" s="83"/>
      <c r="DO128" s="83"/>
      <c r="DP128" s="83"/>
      <c r="DQ128" s="83"/>
      <c r="DR128" s="83"/>
      <c r="DS128" s="83"/>
      <c r="DT128" s="83"/>
      <c r="DU128" s="83"/>
      <c r="DV128" s="83"/>
      <c r="DW128" s="83"/>
      <c r="DX128" s="83"/>
      <c r="DY128" s="83"/>
      <c r="DZ128" s="83"/>
      <c r="EA128" s="83"/>
      <c r="EB128" s="83"/>
      <c r="EC128" s="83"/>
      <c r="ED128" s="83"/>
      <c r="EE128" s="83"/>
      <c r="EF128" s="83"/>
      <c r="EG128" s="83"/>
      <c r="EH128" s="83"/>
      <c r="EI128" s="83"/>
      <c r="EJ128" s="83"/>
      <c r="EK128" s="83"/>
      <c r="EL128" s="83"/>
      <c r="EM128" s="83"/>
      <c r="EN128" s="83"/>
      <c r="EO128" s="83"/>
      <c r="EP128" s="83"/>
      <c r="EQ128" s="83"/>
      <c r="ER128" s="83"/>
      <c r="ES128" s="83"/>
      <c r="ET128" s="83"/>
      <c r="EU128" s="83"/>
      <c r="EV128" s="83"/>
      <c r="EW128" s="83"/>
      <c r="EX128" s="83"/>
      <c r="EY128" s="83"/>
      <c r="EZ128" s="83"/>
      <c r="FA128" s="83"/>
      <c r="FB128" s="83"/>
      <c r="FC128" s="83"/>
      <c r="FD128" s="83"/>
      <c r="FE128" s="83"/>
      <c r="FF128" s="83"/>
      <c r="FG128" s="83"/>
      <c r="FH128" s="83"/>
      <c r="FI128" s="83"/>
      <c r="FJ128" s="83"/>
      <c r="FK128" s="83"/>
      <c r="FL128" s="83"/>
      <c r="FM128" s="83"/>
      <c r="FN128" s="83"/>
      <c r="FO128" s="83"/>
      <c r="FP128" s="83"/>
      <c r="FQ128" s="83"/>
      <c r="FR128" s="83"/>
      <c r="FS128" s="83"/>
      <c r="FT128" s="83"/>
      <c r="FU128" s="83"/>
      <c r="FV128" s="83"/>
      <c r="FW128" s="83"/>
      <c r="FX128" s="83"/>
      <c r="FY128" s="83"/>
      <c r="FZ128" s="83"/>
      <c r="GA128" s="83"/>
      <c r="GB128" s="83"/>
      <c r="GC128" s="83"/>
      <c r="GD128" s="83"/>
      <c r="GE128" s="83"/>
      <c r="GF128" s="83"/>
      <c r="GG128" s="83"/>
      <c r="GH128" s="83"/>
      <c r="GI128" s="83"/>
      <c r="GJ128" s="83"/>
      <c r="GK128" s="83"/>
      <c r="GL128" s="83"/>
      <c r="GM128" s="83"/>
      <c r="GN128" s="83"/>
      <c r="GO128" s="83"/>
      <c r="GP128" s="83"/>
      <c r="GQ128" s="83"/>
      <c r="GR128" s="83"/>
      <c r="GS128" s="83"/>
      <c r="GT128" s="83"/>
      <c r="GU128" s="83"/>
      <c r="GV128" s="83"/>
      <c r="GW128" s="83"/>
      <c r="GX128" s="83"/>
      <c r="GY128" s="83"/>
      <c r="GZ128" s="83"/>
      <c r="HA128" s="83"/>
      <c r="HB128" s="83"/>
      <c r="HC128" s="83"/>
      <c r="HD128" s="83"/>
      <c r="HE128" s="83"/>
      <c r="HF128" s="83"/>
      <c r="HG128" s="83"/>
      <c r="HH128" s="83"/>
      <c r="HI128" s="83"/>
      <c r="HJ128" s="83"/>
      <c r="HK128" s="83"/>
      <c r="HL128" s="83"/>
      <c r="HM128" s="83"/>
      <c r="HN128" s="83"/>
      <c r="HO128" s="83"/>
      <c r="HP128" s="83"/>
      <c r="HQ128" s="83"/>
      <c r="HR128" s="83"/>
      <c r="HS128" s="83"/>
      <c r="HT128" s="83"/>
      <c r="HU128" s="83"/>
      <c r="HV128" s="83"/>
      <c r="HW128" s="83"/>
      <c r="HX128" s="83"/>
      <c r="HY128" s="83"/>
      <c r="HZ128" s="83"/>
      <c r="IA128" s="83"/>
      <c r="IB128" s="83"/>
      <c r="IC128" s="83"/>
      <c r="ID128" s="83"/>
      <c r="IE128" s="83"/>
      <c r="IF128" s="83"/>
      <c r="IG128" s="83"/>
      <c r="IH128" s="83"/>
      <c r="II128" s="83"/>
      <c r="IJ128" s="83"/>
      <c r="IK128" s="83"/>
      <c r="IL128" s="83"/>
      <c r="IM128" s="83"/>
      <c r="IN128" s="83"/>
      <c r="IO128" s="83"/>
      <c r="IP128" s="83"/>
      <c r="IQ128" s="83"/>
      <c r="IR128" s="83"/>
      <c r="IS128" s="83"/>
      <c r="IT128" s="83"/>
      <c r="IU128" s="83"/>
      <c r="IV128" s="83"/>
    </row>
    <row r="129" spans="2:256" s="4" customFormat="1" ht="17.25" customHeight="1" x14ac:dyDescent="0.35">
      <c r="B129" s="106">
        <v>107</v>
      </c>
      <c r="C129" s="60"/>
      <c r="D129" s="87"/>
      <c r="E129" s="60"/>
      <c r="F129" s="146"/>
      <c r="G129" s="648"/>
      <c r="H129" s="89"/>
      <c r="I129" s="89"/>
      <c r="J129" s="648"/>
      <c r="K129" s="43"/>
      <c r="L129" s="35" t="str">
        <f t="shared" si="26"/>
        <v/>
      </c>
      <c r="M129" s="35" t="str">
        <f t="shared" si="27"/>
        <v/>
      </c>
      <c r="N129" s="475" t="str">
        <f t="shared" si="28"/>
        <v/>
      </c>
      <c r="O129" s="473" t="str">
        <f t="shared" si="18"/>
        <v/>
      </c>
      <c r="P129" s="37" t="str">
        <f t="shared" si="29"/>
        <v/>
      </c>
      <c r="Q129" s="68" t="str">
        <f t="shared" si="19"/>
        <v/>
      </c>
      <c r="R129" s="42" t="str">
        <f t="shared" si="20"/>
        <v/>
      </c>
      <c r="S129" s="37" t="str">
        <f t="shared" si="30"/>
        <v/>
      </c>
      <c r="T129" s="68" t="str">
        <f t="shared" si="21"/>
        <v/>
      </c>
      <c r="U129" s="42" t="str">
        <f t="shared" si="22"/>
        <v/>
      </c>
      <c r="V129" s="37" t="str">
        <f t="shared" si="31"/>
        <v/>
      </c>
      <c r="W129" s="105" t="str">
        <f t="shared" si="23"/>
        <v/>
      </c>
      <c r="X129" s="41" t="str">
        <f t="shared" si="32"/>
        <v/>
      </c>
      <c r="Y129" s="41" t="str">
        <f t="shared" si="33"/>
        <v/>
      </c>
      <c r="Z129" s="41" t="str">
        <f t="shared" si="34"/>
        <v/>
      </c>
      <c r="AA129" s="72" t="str">
        <f t="shared" si="35"/>
        <v/>
      </c>
      <c r="AB129" s="4" t="str">
        <f t="shared" si="24"/>
        <v>Empty</v>
      </c>
      <c r="AC129" s="4" t="str">
        <f t="shared" si="25"/>
        <v>empty</v>
      </c>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3"/>
      <c r="DH129" s="83"/>
      <c r="DI129" s="83"/>
      <c r="DJ129" s="83"/>
      <c r="DK129" s="83"/>
      <c r="DL129" s="83"/>
      <c r="DM129" s="83"/>
      <c r="DN129" s="83"/>
      <c r="DO129" s="83"/>
      <c r="DP129" s="83"/>
      <c r="DQ129" s="83"/>
      <c r="DR129" s="83"/>
      <c r="DS129" s="83"/>
      <c r="DT129" s="83"/>
      <c r="DU129" s="83"/>
      <c r="DV129" s="83"/>
      <c r="DW129" s="83"/>
      <c r="DX129" s="83"/>
      <c r="DY129" s="83"/>
      <c r="DZ129" s="83"/>
      <c r="EA129" s="83"/>
      <c r="EB129" s="83"/>
      <c r="EC129" s="83"/>
      <c r="ED129" s="83"/>
      <c r="EE129" s="83"/>
      <c r="EF129" s="83"/>
      <c r="EG129" s="83"/>
      <c r="EH129" s="83"/>
      <c r="EI129" s="83"/>
      <c r="EJ129" s="83"/>
      <c r="EK129" s="83"/>
      <c r="EL129" s="83"/>
      <c r="EM129" s="83"/>
      <c r="EN129" s="83"/>
      <c r="EO129" s="83"/>
      <c r="EP129" s="83"/>
      <c r="EQ129" s="83"/>
      <c r="ER129" s="83"/>
      <c r="ES129" s="83"/>
      <c r="ET129" s="83"/>
      <c r="EU129" s="83"/>
      <c r="EV129" s="83"/>
      <c r="EW129" s="83"/>
      <c r="EX129" s="83"/>
      <c r="EY129" s="83"/>
      <c r="EZ129" s="83"/>
      <c r="FA129" s="83"/>
      <c r="FB129" s="83"/>
      <c r="FC129" s="83"/>
      <c r="FD129" s="83"/>
      <c r="FE129" s="83"/>
      <c r="FF129" s="83"/>
      <c r="FG129" s="83"/>
      <c r="FH129" s="83"/>
      <c r="FI129" s="83"/>
      <c r="FJ129" s="83"/>
      <c r="FK129" s="83"/>
      <c r="FL129" s="83"/>
      <c r="FM129" s="83"/>
      <c r="FN129" s="83"/>
      <c r="FO129" s="83"/>
      <c r="FP129" s="83"/>
      <c r="FQ129" s="83"/>
      <c r="FR129" s="83"/>
      <c r="FS129" s="83"/>
      <c r="FT129" s="83"/>
      <c r="FU129" s="83"/>
      <c r="FV129" s="83"/>
      <c r="FW129" s="83"/>
      <c r="FX129" s="83"/>
      <c r="FY129" s="83"/>
      <c r="FZ129" s="83"/>
      <c r="GA129" s="83"/>
      <c r="GB129" s="83"/>
      <c r="GC129" s="83"/>
      <c r="GD129" s="83"/>
      <c r="GE129" s="83"/>
      <c r="GF129" s="83"/>
      <c r="GG129" s="83"/>
      <c r="GH129" s="83"/>
      <c r="GI129" s="83"/>
      <c r="GJ129" s="83"/>
      <c r="GK129" s="83"/>
      <c r="GL129" s="83"/>
      <c r="GM129" s="83"/>
      <c r="GN129" s="83"/>
      <c r="GO129" s="83"/>
      <c r="GP129" s="83"/>
      <c r="GQ129" s="83"/>
      <c r="GR129" s="83"/>
      <c r="GS129" s="83"/>
      <c r="GT129" s="83"/>
      <c r="GU129" s="83"/>
      <c r="GV129" s="83"/>
      <c r="GW129" s="83"/>
      <c r="GX129" s="83"/>
      <c r="GY129" s="83"/>
      <c r="GZ129" s="83"/>
      <c r="HA129" s="83"/>
      <c r="HB129" s="83"/>
      <c r="HC129" s="83"/>
      <c r="HD129" s="83"/>
      <c r="HE129" s="83"/>
      <c r="HF129" s="83"/>
      <c r="HG129" s="83"/>
      <c r="HH129" s="83"/>
      <c r="HI129" s="83"/>
      <c r="HJ129" s="83"/>
      <c r="HK129" s="83"/>
      <c r="HL129" s="83"/>
      <c r="HM129" s="83"/>
      <c r="HN129" s="83"/>
      <c r="HO129" s="83"/>
      <c r="HP129" s="83"/>
      <c r="HQ129" s="83"/>
      <c r="HR129" s="83"/>
      <c r="HS129" s="83"/>
      <c r="HT129" s="83"/>
      <c r="HU129" s="83"/>
      <c r="HV129" s="83"/>
      <c r="HW129" s="83"/>
      <c r="HX129" s="83"/>
      <c r="HY129" s="83"/>
      <c r="HZ129" s="83"/>
      <c r="IA129" s="83"/>
      <c r="IB129" s="83"/>
      <c r="IC129" s="83"/>
      <c r="ID129" s="83"/>
      <c r="IE129" s="83"/>
      <c r="IF129" s="83"/>
      <c r="IG129" s="83"/>
      <c r="IH129" s="83"/>
      <c r="II129" s="83"/>
      <c r="IJ129" s="83"/>
      <c r="IK129" s="83"/>
      <c r="IL129" s="83"/>
      <c r="IM129" s="83"/>
      <c r="IN129" s="83"/>
      <c r="IO129" s="83"/>
      <c r="IP129" s="83"/>
      <c r="IQ129" s="83"/>
      <c r="IR129" s="83"/>
      <c r="IS129" s="83"/>
      <c r="IT129" s="83"/>
      <c r="IU129" s="83"/>
      <c r="IV129" s="83"/>
    </row>
    <row r="130" spans="2:256" s="4" customFormat="1" ht="17.25" customHeight="1" x14ac:dyDescent="0.35">
      <c r="B130" s="106">
        <v>108</v>
      </c>
      <c r="C130" s="60"/>
      <c r="D130" s="87"/>
      <c r="E130" s="60"/>
      <c r="F130" s="146"/>
      <c r="G130" s="648"/>
      <c r="H130" s="89"/>
      <c r="I130" s="89"/>
      <c r="J130" s="648"/>
      <c r="K130" s="43"/>
      <c r="L130" s="35" t="str">
        <f t="shared" si="26"/>
        <v/>
      </c>
      <c r="M130" s="35" t="str">
        <f t="shared" si="27"/>
        <v/>
      </c>
      <c r="N130" s="475" t="str">
        <f t="shared" si="28"/>
        <v/>
      </c>
      <c r="O130" s="473" t="str">
        <f t="shared" si="18"/>
        <v/>
      </c>
      <c r="P130" s="37" t="str">
        <f t="shared" si="29"/>
        <v/>
      </c>
      <c r="Q130" s="68" t="str">
        <f t="shared" si="19"/>
        <v/>
      </c>
      <c r="R130" s="42" t="str">
        <f t="shared" si="20"/>
        <v/>
      </c>
      <c r="S130" s="37" t="str">
        <f t="shared" si="30"/>
        <v/>
      </c>
      <c r="T130" s="68" t="str">
        <f t="shared" si="21"/>
        <v/>
      </c>
      <c r="U130" s="42" t="str">
        <f t="shared" si="22"/>
        <v/>
      </c>
      <c r="V130" s="37" t="str">
        <f t="shared" si="31"/>
        <v/>
      </c>
      <c r="W130" s="105" t="str">
        <f t="shared" si="23"/>
        <v/>
      </c>
      <c r="X130" s="41" t="str">
        <f t="shared" si="32"/>
        <v/>
      </c>
      <c r="Y130" s="41" t="str">
        <f t="shared" si="33"/>
        <v/>
      </c>
      <c r="Z130" s="41" t="str">
        <f t="shared" si="34"/>
        <v/>
      </c>
      <c r="AA130" s="72" t="str">
        <f t="shared" si="35"/>
        <v/>
      </c>
      <c r="AB130" s="4" t="str">
        <f t="shared" si="24"/>
        <v>Empty</v>
      </c>
      <c r="AC130" s="4" t="str">
        <f t="shared" si="25"/>
        <v>empty</v>
      </c>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3"/>
      <c r="DH130" s="83"/>
      <c r="DI130" s="83"/>
      <c r="DJ130" s="83"/>
      <c r="DK130" s="83"/>
      <c r="DL130" s="83"/>
      <c r="DM130" s="83"/>
      <c r="DN130" s="83"/>
      <c r="DO130" s="83"/>
      <c r="DP130" s="83"/>
      <c r="DQ130" s="83"/>
      <c r="DR130" s="83"/>
      <c r="DS130" s="83"/>
      <c r="DT130" s="83"/>
      <c r="DU130" s="83"/>
      <c r="DV130" s="83"/>
      <c r="DW130" s="83"/>
      <c r="DX130" s="83"/>
      <c r="DY130" s="83"/>
      <c r="DZ130" s="83"/>
      <c r="EA130" s="83"/>
      <c r="EB130" s="83"/>
      <c r="EC130" s="83"/>
      <c r="ED130" s="83"/>
      <c r="EE130" s="83"/>
      <c r="EF130" s="83"/>
      <c r="EG130" s="83"/>
      <c r="EH130" s="83"/>
      <c r="EI130" s="83"/>
      <c r="EJ130" s="83"/>
      <c r="EK130" s="83"/>
      <c r="EL130" s="83"/>
      <c r="EM130" s="83"/>
      <c r="EN130" s="83"/>
      <c r="EO130" s="83"/>
      <c r="EP130" s="83"/>
      <c r="EQ130" s="83"/>
      <c r="ER130" s="83"/>
      <c r="ES130" s="83"/>
      <c r="ET130" s="83"/>
      <c r="EU130" s="83"/>
      <c r="EV130" s="83"/>
      <c r="EW130" s="83"/>
      <c r="EX130" s="83"/>
      <c r="EY130" s="83"/>
      <c r="EZ130" s="83"/>
      <c r="FA130" s="83"/>
      <c r="FB130" s="83"/>
      <c r="FC130" s="83"/>
      <c r="FD130" s="83"/>
      <c r="FE130" s="83"/>
      <c r="FF130" s="83"/>
      <c r="FG130" s="83"/>
      <c r="FH130" s="83"/>
      <c r="FI130" s="83"/>
      <c r="FJ130" s="83"/>
      <c r="FK130" s="83"/>
      <c r="FL130" s="83"/>
      <c r="FM130" s="83"/>
      <c r="FN130" s="83"/>
      <c r="FO130" s="83"/>
      <c r="FP130" s="83"/>
      <c r="FQ130" s="83"/>
      <c r="FR130" s="83"/>
      <c r="FS130" s="83"/>
      <c r="FT130" s="83"/>
      <c r="FU130" s="83"/>
      <c r="FV130" s="83"/>
      <c r="FW130" s="83"/>
      <c r="FX130" s="83"/>
      <c r="FY130" s="83"/>
      <c r="FZ130" s="83"/>
      <c r="GA130" s="83"/>
      <c r="GB130" s="83"/>
      <c r="GC130" s="83"/>
      <c r="GD130" s="83"/>
      <c r="GE130" s="83"/>
      <c r="GF130" s="83"/>
      <c r="GG130" s="83"/>
      <c r="GH130" s="83"/>
      <c r="GI130" s="83"/>
      <c r="GJ130" s="83"/>
      <c r="GK130" s="83"/>
      <c r="GL130" s="83"/>
      <c r="GM130" s="83"/>
      <c r="GN130" s="83"/>
      <c r="GO130" s="83"/>
      <c r="GP130" s="83"/>
      <c r="GQ130" s="83"/>
      <c r="GR130" s="83"/>
      <c r="GS130" s="83"/>
      <c r="GT130" s="83"/>
      <c r="GU130" s="83"/>
      <c r="GV130" s="83"/>
      <c r="GW130" s="83"/>
      <c r="GX130" s="83"/>
      <c r="GY130" s="83"/>
      <c r="GZ130" s="83"/>
      <c r="HA130" s="83"/>
      <c r="HB130" s="83"/>
      <c r="HC130" s="83"/>
      <c r="HD130" s="83"/>
      <c r="HE130" s="83"/>
      <c r="HF130" s="83"/>
      <c r="HG130" s="83"/>
      <c r="HH130" s="83"/>
      <c r="HI130" s="83"/>
      <c r="HJ130" s="83"/>
      <c r="HK130" s="83"/>
      <c r="HL130" s="83"/>
      <c r="HM130" s="83"/>
      <c r="HN130" s="83"/>
      <c r="HO130" s="83"/>
      <c r="HP130" s="83"/>
      <c r="HQ130" s="83"/>
      <c r="HR130" s="83"/>
      <c r="HS130" s="83"/>
      <c r="HT130" s="83"/>
      <c r="HU130" s="83"/>
      <c r="HV130" s="83"/>
      <c r="HW130" s="83"/>
      <c r="HX130" s="83"/>
      <c r="HY130" s="83"/>
      <c r="HZ130" s="83"/>
      <c r="IA130" s="83"/>
      <c r="IB130" s="83"/>
      <c r="IC130" s="83"/>
      <c r="ID130" s="83"/>
      <c r="IE130" s="83"/>
      <c r="IF130" s="83"/>
      <c r="IG130" s="83"/>
      <c r="IH130" s="83"/>
      <c r="II130" s="83"/>
      <c r="IJ130" s="83"/>
      <c r="IK130" s="83"/>
      <c r="IL130" s="83"/>
      <c r="IM130" s="83"/>
      <c r="IN130" s="83"/>
      <c r="IO130" s="83"/>
      <c r="IP130" s="83"/>
      <c r="IQ130" s="83"/>
      <c r="IR130" s="83"/>
      <c r="IS130" s="83"/>
      <c r="IT130" s="83"/>
      <c r="IU130" s="83"/>
      <c r="IV130" s="83"/>
    </row>
    <row r="131" spans="2:256" s="4" customFormat="1" ht="17.25" customHeight="1" x14ac:dyDescent="0.35">
      <c r="B131" s="106">
        <v>109</v>
      </c>
      <c r="C131" s="60"/>
      <c r="D131" s="87"/>
      <c r="E131" s="60"/>
      <c r="F131" s="146"/>
      <c r="G131" s="648"/>
      <c r="H131" s="89"/>
      <c r="I131" s="89"/>
      <c r="J131" s="648"/>
      <c r="K131" s="43"/>
      <c r="L131" s="35" t="str">
        <f t="shared" si="26"/>
        <v/>
      </c>
      <c r="M131" s="35" t="str">
        <f t="shared" si="27"/>
        <v/>
      </c>
      <c r="N131" s="475" t="str">
        <f t="shared" si="28"/>
        <v/>
      </c>
      <c r="O131" s="473" t="str">
        <f t="shared" si="18"/>
        <v/>
      </c>
      <c r="P131" s="37" t="str">
        <f t="shared" si="29"/>
        <v/>
      </c>
      <c r="Q131" s="68" t="str">
        <f t="shared" si="19"/>
        <v/>
      </c>
      <c r="R131" s="42" t="str">
        <f t="shared" si="20"/>
        <v/>
      </c>
      <c r="S131" s="37" t="str">
        <f t="shared" si="30"/>
        <v/>
      </c>
      <c r="T131" s="68" t="str">
        <f t="shared" si="21"/>
        <v/>
      </c>
      <c r="U131" s="42" t="str">
        <f t="shared" si="22"/>
        <v/>
      </c>
      <c r="V131" s="37" t="str">
        <f t="shared" si="31"/>
        <v/>
      </c>
      <c r="W131" s="105" t="str">
        <f t="shared" si="23"/>
        <v/>
      </c>
      <c r="X131" s="41" t="str">
        <f t="shared" si="32"/>
        <v/>
      </c>
      <c r="Y131" s="41" t="str">
        <f t="shared" si="33"/>
        <v/>
      </c>
      <c r="Z131" s="41" t="str">
        <f t="shared" si="34"/>
        <v/>
      </c>
      <c r="AA131" s="72" t="str">
        <f t="shared" si="35"/>
        <v/>
      </c>
      <c r="AB131" s="4" t="str">
        <f t="shared" si="24"/>
        <v>Empty</v>
      </c>
      <c r="AC131" s="4" t="str">
        <f t="shared" si="25"/>
        <v>empty</v>
      </c>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3"/>
      <c r="DH131" s="83"/>
      <c r="DI131" s="83"/>
      <c r="DJ131" s="83"/>
      <c r="DK131" s="83"/>
      <c r="DL131" s="83"/>
      <c r="DM131" s="83"/>
      <c r="DN131" s="83"/>
      <c r="DO131" s="83"/>
      <c r="DP131" s="83"/>
      <c r="DQ131" s="83"/>
      <c r="DR131" s="83"/>
      <c r="DS131" s="83"/>
      <c r="DT131" s="83"/>
      <c r="DU131" s="83"/>
      <c r="DV131" s="83"/>
      <c r="DW131" s="83"/>
      <c r="DX131" s="83"/>
      <c r="DY131" s="83"/>
      <c r="DZ131" s="83"/>
      <c r="EA131" s="83"/>
      <c r="EB131" s="83"/>
      <c r="EC131" s="83"/>
      <c r="ED131" s="83"/>
      <c r="EE131" s="83"/>
      <c r="EF131" s="83"/>
      <c r="EG131" s="83"/>
      <c r="EH131" s="83"/>
      <c r="EI131" s="83"/>
      <c r="EJ131" s="83"/>
      <c r="EK131" s="83"/>
      <c r="EL131" s="83"/>
      <c r="EM131" s="83"/>
      <c r="EN131" s="83"/>
      <c r="EO131" s="83"/>
      <c r="EP131" s="83"/>
      <c r="EQ131" s="83"/>
      <c r="ER131" s="83"/>
      <c r="ES131" s="83"/>
      <c r="ET131" s="83"/>
      <c r="EU131" s="83"/>
      <c r="EV131" s="83"/>
      <c r="EW131" s="83"/>
      <c r="EX131" s="83"/>
      <c r="EY131" s="83"/>
      <c r="EZ131" s="83"/>
      <c r="FA131" s="83"/>
      <c r="FB131" s="83"/>
      <c r="FC131" s="83"/>
      <c r="FD131" s="83"/>
      <c r="FE131" s="83"/>
      <c r="FF131" s="83"/>
      <c r="FG131" s="83"/>
      <c r="FH131" s="83"/>
      <c r="FI131" s="83"/>
      <c r="FJ131" s="83"/>
      <c r="FK131" s="83"/>
      <c r="FL131" s="83"/>
      <c r="FM131" s="83"/>
      <c r="FN131" s="83"/>
      <c r="FO131" s="83"/>
      <c r="FP131" s="83"/>
      <c r="FQ131" s="83"/>
      <c r="FR131" s="83"/>
      <c r="FS131" s="83"/>
      <c r="FT131" s="83"/>
      <c r="FU131" s="83"/>
      <c r="FV131" s="83"/>
      <c r="FW131" s="83"/>
      <c r="FX131" s="83"/>
      <c r="FY131" s="83"/>
      <c r="FZ131" s="83"/>
      <c r="GA131" s="83"/>
      <c r="GB131" s="83"/>
      <c r="GC131" s="83"/>
      <c r="GD131" s="83"/>
      <c r="GE131" s="83"/>
      <c r="GF131" s="83"/>
      <c r="GG131" s="83"/>
      <c r="GH131" s="83"/>
      <c r="GI131" s="83"/>
      <c r="GJ131" s="83"/>
      <c r="GK131" s="83"/>
      <c r="GL131" s="83"/>
      <c r="GM131" s="83"/>
      <c r="GN131" s="83"/>
      <c r="GO131" s="83"/>
      <c r="GP131" s="83"/>
      <c r="GQ131" s="83"/>
      <c r="GR131" s="83"/>
      <c r="GS131" s="83"/>
      <c r="GT131" s="83"/>
      <c r="GU131" s="83"/>
      <c r="GV131" s="83"/>
      <c r="GW131" s="83"/>
      <c r="GX131" s="83"/>
      <c r="GY131" s="83"/>
      <c r="GZ131" s="83"/>
      <c r="HA131" s="83"/>
      <c r="HB131" s="83"/>
      <c r="HC131" s="83"/>
      <c r="HD131" s="83"/>
      <c r="HE131" s="83"/>
      <c r="HF131" s="83"/>
      <c r="HG131" s="83"/>
      <c r="HH131" s="83"/>
      <c r="HI131" s="83"/>
      <c r="HJ131" s="83"/>
      <c r="HK131" s="83"/>
      <c r="HL131" s="83"/>
      <c r="HM131" s="83"/>
      <c r="HN131" s="83"/>
      <c r="HO131" s="83"/>
      <c r="HP131" s="83"/>
      <c r="HQ131" s="83"/>
      <c r="HR131" s="83"/>
      <c r="HS131" s="83"/>
      <c r="HT131" s="83"/>
      <c r="HU131" s="83"/>
      <c r="HV131" s="83"/>
      <c r="HW131" s="83"/>
      <c r="HX131" s="83"/>
      <c r="HY131" s="83"/>
      <c r="HZ131" s="83"/>
      <c r="IA131" s="83"/>
      <c r="IB131" s="83"/>
      <c r="IC131" s="83"/>
      <c r="ID131" s="83"/>
      <c r="IE131" s="83"/>
      <c r="IF131" s="83"/>
      <c r="IG131" s="83"/>
      <c r="IH131" s="83"/>
      <c r="II131" s="83"/>
      <c r="IJ131" s="83"/>
      <c r="IK131" s="83"/>
      <c r="IL131" s="83"/>
      <c r="IM131" s="83"/>
      <c r="IN131" s="83"/>
      <c r="IO131" s="83"/>
      <c r="IP131" s="83"/>
      <c r="IQ131" s="83"/>
      <c r="IR131" s="83"/>
      <c r="IS131" s="83"/>
      <c r="IT131" s="83"/>
      <c r="IU131" s="83"/>
      <c r="IV131" s="83"/>
    </row>
    <row r="132" spans="2:256" s="4" customFormat="1" ht="17.25" customHeight="1" x14ac:dyDescent="0.35">
      <c r="B132" s="106">
        <v>110</v>
      </c>
      <c r="C132" s="60"/>
      <c r="D132" s="87"/>
      <c r="E132" s="60"/>
      <c r="F132" s="146"/>
      <c r="G132" s="648"/>
      <c r="H132" s="89"/>
      <c r="I132" s="89"/>
      <c r="J132" s="648"/>
      <c r="K132" s="43"/>
      <c r="L132" s="35" t="str">
        <f t="shared" si="26"/>
        <v/>
      </c>
      <c r="M132" s="35" t="str">
        <f t="shared" si="27"/>
        <v/>
      </c>
      <c r="N132" s="475" t="str">
        <f t="shared" si="28"/>
        <v/>
      </c>
      <c r="O132" s="473" t="str">
        <f t="shared" si="18"/>
        <v/>
      </c>
      <c r="P132" s="37" t="str">
        <f t="shared" si="29"/>
        <v/>
      </c>
      <c r="Q132" s="68" t="str">
        <f t="shared" si="19"/>
        <v/>
      </c>
      <c r="R132" s="42" t="str">
        <f t="shared" si="20"/>
        <v/>
      </c>
      <c r="S132" s="37" t="str">
        <f t="shared" si="30"/>
        <v/>
      </c>
      <c r="T132" s="68" t="str">
        <f t="shared" si="21"/>
        <v/>
      </c>
      <c r="U132" s="42" t="str">
        <f t="shared" si="22"/>
        <v/>
      </c>
      <c r="V132" s="37" t="str">
        <f t="shared" si="31"/>
        <v/>
      </c>
      <c r="W132" s="105" t="str">
        <f t="shared" si="23"/>
        <v/>
      </c>
      <c r="X132" s="41" t="str">
        <f t="shared" si="32"/>
        <v/>
      </c>
      <c r="Y132" s="41" t="str">
        <f t="shared" si="33"/>
        <v/>
      </c>
      <c r="Z132" s="41" t="str">
        <f t="shared" si="34"/>
        <v/>
      </c>
      <c r="AA132" s="72" t="str">
        <f t="shared" si="35"/>
        <v/>
      </c>
      <c r="AB132" s="4" t="str">
        <f t="shared" si="24"/>
        <v>Empty</v>
      </c>
      <c r="AC132" s="4" t="str">
        <f t="shared" si="25"/>
        <v>empty</v>
      </c>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3"/>
      <c r="DH132" s="83"/>
      <c r="DI132" s="83"/>
      <c r="DJ132" s="83"/>
      <c r="DK132" s="83"/>
      <c r="DL132" s="83"/>
      <c r="DM132" s="83"/>
      <c r="DN132" s="83"/>
      <c r="DO132" s="83"/>
      <c r="DP132" s="83"/>
      <c r="DQ132" s="83"/>
      <c r="DR132" s="83"/>
      <c r="DS132" s="83"/>
      <c r="DT132" s="83"/>
      <c r="DU132" s="83"/>
      <c r="DV132" s="83"/>
      <c r="DW132" s="83"/>
      <c r="DX132" s="83"/>
      <c r="DY132" s="83"/>
      <c r="DZ132" s="83"/>
      <c r="EA132" s="83"/>
      <c r="EB132" s="83"/>
      <c r="EC132" s="83"/>
      <c r="ED132" s="83"/>
      <c r="EE132" s="83"/>
      <c r="EF132" s="83"/>
      <c r="EG132" s="83"/>
      <c r="EH132" s="83"/>
      <c r="EI132" s="83"/>
      <c r="EJ132" s="83"/>
      <c r="EK132" s="83"/>
      <c r="EL132" s="83"/>
      <c r="EM132" s="83"/>
      <c r="EN132" s="83"/>
      <c r="EO132" s="83"/>
      <c r="EP132" s="83"/>
      <c r="EQ132" s="83"/>
      <c r="ER132" s="83"/>
      <c r="ES132" s="83"/>
      <c r="ET132" s="83"/>
      <c r="EU132" s="83"/>
      <c r="EV132" s="83"/>
      <c r="EW132" s="83"/>
      <c r="EX132" s="83"/>
      <c r="EY132" s="83"/>
      <c r="EZ132" s="83"/>
      <c r="FA132" s="83"/>
      <c r="FB132" s="83"/>
      <c r="FC132" s="83"/>
      <c r="FD132" s="83"/>
      <c r="FE132" s="83"/>
      <c r="FF132" s="83"/>
      <c r="FG132" s="83"/>
      <c r="FH132" s="83"/>
      <c r="FI132" s="83"/>
      <c r="FJ132" s="83"/>
      <c r="FK132" s="83"/>
      <c r="FL132" s="83"/>
      <c r="FM132" s="83"/>
      <c r="FN132" s="83"/>
      <c r="FO132" s="83"/>
      <c r="FP132" s="83"/>
      <c r="FQ132" s="83"/>
      <c r="FR132" s="83"/>
      <c r="FS132" s="83"/>
      <c r="FT132" s="83"/>
      <c r="FU132" s="83"/>
      <c r="FV132" s="83"/>
      <c r="FW132" s="83"/>
      <c r="FX132" s="83"/>
      <c r="FY132" s="83"/>
      <c r="FZ132" s="83"/>
      <c r="GA132" s="83"/>
      <c r="GB132" s="83"/>
      <c r="GC132" s="83"/>
      <c r="GD132" s="83"/>
      <c r="GE132" s="83"/>
      <c r="GF132" s="83"/>
      <c r="GG132" s="83"/>
      <c r="GH132" s="83"/>
      <c r="GI132" s="83"/>
      <c r="GJ132" s="83"/>
      <c r="GK132" s="83"/>
      <c r="GL132" s="83"/>
      <c r="GM132" s="83"/>
      <c r="GN132" s="83"/>
      <c r="GO132" s="83"/>
      <c r="GP132" s="83"/>
      <c r="GQ132" s="83"/>
      <c r="GR132" s="83"/>
      <c r="GS132" s="83"/>
      <c r="GT132" s="83"/>
      <c r="GU132" s="83"/>
      <c r="GV132" s="83"/>
      <c r="GW132" s="83"/>
      <c r="GX132" s="83"/>
      <c r="GY132" s="83"/>
      <c r="GZ132" s="83"/>
      <c r="HA132" s="83"/>
      <c r="HB132" s="83"/>
      <c r="HC132" s="83"/>
      <c r="HD132" s="83"/>
      <c r="HE132" s="83"/>
      <c r="HF132" s="83"/>
      <c r="HG132" s="83"/>
      <c r="HH132" s="83"/>
      <c r="HI132" s="83"/>
      <c r="HJ132" s="83"/>
      <c r="HK132" s="83"/>
      <c r="HL132" s="83"/>
      <c r="HM132" s="83"/>
      <c r="HN132" s="83"/>
      <c r="HO132" s="83"/>
      <c r="HP132" s="83"/>
      <c r="HQ132" s="83"/>
      <c r="HR132" s="83"/>
      <c r="HS132" s="83"/>
      <c r="HT132" s="83"/>
      <c r="HU132" s="83"/>
      <c r="HV132" s="83"/>
      <c r="HW132" s="83"/>
      <c r="HX132" s="83"/>
      <c r="HY132" s="83"/>
      <c r="HZ132" s="83"/>
      <c r="IA132" s="83"/>
      <c r="IB132" s="83"/>
      <c r="IC132" s="83"/>
      <c r="ID132" s="83"/>
      <c r="IE132" s="83"/>
      <c r="IF132" s="83"/>
      <c r="IG132" s="83"/>
      <c r="IH132" s="83"/>
      <c r="II132" s="83"/>
      <c r="IJ132" s="83"/>
      <c r="IK132" s="83"/>
      <c r="IL132" s="83"/>
      <c r="IM132" s="83"/>
      <c r="IN132" s="83"/>
      <c r="IO132" s="83"/>
      <c r="IP132" s="83"/>
      <c r="IQ132" s="83"/>
      <c r="IR132" s="83"/>
      <c r="IS132" s="83"/>
      <c r="IT132" s="83"/>
      <c r="IU132" s="83"/>
      <c r="IV132" s="83"/>
    </row>
    <row r="133" spans="2:256" s="4" customFormat="1" ht="17.25" customHeight="1" x14ac:dyDescent="0.35">
      <c r="B133" s="106">
        <v>111</v>
      </c>
      <c r="C133" s="60"/>
      <c r="D133" s="87"/>
      <c r="E133" s="60"/>
      <c r="F133" s="146"/>
      <c r="G133" s="648"/>
      <c r="H133" s="89"/>
      <c r="I133" s="89"/>
      <c r="J133" s="648"/>
      <c r="K133" s="43"/>
      <c r="L133" s="35" t="str">
        <f t="shared" si="26"/>
        <v/>
      </c>
      <c r="M133" s="35" t="str">
        <f t="shared" si="27"/>
        <v/>
      </c>
      <c r="N133" s="475" t="str">
        <f t="shared" si="28"/>
        <v/>
      </c>
      <c r="O133" s="473" t="str">
        <f t="shared" si="18"/>
        <v/>
      </c>
      <c r="P133" s="37" t="str">
        <f t="shared" si="29"/>
        <v/>
      </c>
      <c r="Q133" s="68" t="str">
        <f t="shared" si="19"/>
        <v/>
      </c>
      <c r="R133" s="42" t="str">
        <f t="shared" si="20"/>
        <v/>
      </c>
      <c r="S133" s="37" t="str">
        <f t="shared" si="30"/>
        <v/>
      </c>
      <c r="T133" s="68" t="str">
        <f t="shared" si="21"/>
        <v/>
      </c>
      <c r="U133" s="42" t="str">
        <f t="shared" si="22"/>
        <v/>
      </c>
      <c r="V133" s="37" t="str">
        <f t="shared" si="31"/>
        <v/>
      </c>
      <c r="W133" s="105" t="str">
        <f t="shared" si="23"/>
        <v/>
      </c>
      <c r="X133" s="41" t="str">
        <f t="shared" si="32"/>
        <v/>
      </c>
      <c r="Y133" s="41" t="str">
        <f t="shared" si="33"/>
        <v/>
      </c>
      <c r="Z133" s="41" t="str">
        <f t="shared" si="34"/>
        <v/>
      </c>
      <c r="AA133" s="72" t="str">
        <f t="shared" si="35"/>
        <v/>
      </c>
      <c r="AB133" s="4" t="str">
        <f t="shared" si="24"/>
        <v>Empty</v>
      </c>
      <c r="AC133" s="4" t="str">
        <f t="shared" si="25"/>
        <v>empty</v>
      </c>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3"/>
      <c r="DH133" s="83"/>
      <c r="DI133" s="83"/>
      <c r="DJ133" s="83"/>
      <c r="DK133" s="83"/>
      <c r="DL133" s="83"/>
      <c r="DM133" s="83"/>
      <c r="DN133" s="83"/>
      <c r="DO133" s="83"/>
      <c r="DP133" s="83"/>
      <c r="DQ133" s="83"/>
      <c r="DR133" s="83"/>
      <c r="DS133" s="83"/>
      <c r="DT133" s="83"/>
      <c r="DU133" s="83"/>
      <c r="DV133" s="83"/>
      <c r="DW133" s="83"/>
      <c r="DX133" s="83"/>
      <c r="DY133" s="83"/>
      <c r="DZ133" s="83"/>
      <c r="EA133" s="83"/>
      <c r="EB133" s="83"/>
      <c r="EC133" s="83"/>
      <c r="ED133" s="83"/>
      <c r="EE133" s="83"/>
      <c r="EF133" s="83"/>
      <c r="EG133" s="83"/>
      <c r="EH133" s="83"/>
      <c r="EI133" s="83"/>
      <c r="EJ133" s="83"/>
      <c r="EK133" s="83"/>
      <c r="EL133" s="83"/>
      <c r="EM133" s="83"/>
      <c r="EN133" s="83"/>
      <c r="EO133" s="83"/>
      <c r="EP133" s="83"/>
      <c r="EQ133" s="83"/>
      <c r="ER133" s="83"/>
      <c r="ES133" s="83"/>
      <c r="ET133" s="83"/>
      <c r="EU133" s="83"/>
      <c r="EV133" s="83"/>
      <c r="EW133" s="83"/>
      <c r="EX133" s="83"/>
      <c r="EY133" s="83"/>
      <c r="EZ133" s="83"/>
      <c r="FA133" s="83"/>
      <c r="FB133" s="83"/>
      <c r="FC133" s="83"/>
      <c r="FD133" s="83"/>
      <c r="FE133" s="83"/>
      <c r="FF133" s="83"/>
      <c r="FG133" s="83"/>
      <c r="FH133" s="83"/>
      <c r="FI133" s="83"/>
      <c r="FJ133" s="83"/>
      <c r="FK133" s="83"/>
      <c r="FL133" s="83"/>
      <c r="FM133" s="83"/>
      <c r="FN133" s="83"/>
      <c r="FO133" s="83"/>
      <c r="FP133" s="83"/>
      <c r="FQ133" s="83"/>
      <c r="FR133" s="83"/>
      <c r="FS133" s="83"/>
      <c r="FT133" s="83"/>
      <c r="FU133" s="83"/>
      <c r="FV133" s="83"/>
      <c r="FW133" s="83"/>
      <c r="FX133" s="83"/>
      <c r="FY133" s="83"/>
      <c r="FZ133" s="83"/>
      <c r="GA133" s="83"/>
      <c r="GB133" s="83"/>
      <c r="GC133" s="83"/>
      <c r="GD133" s="83"/>
      <c r="GE133" s="83"/>
      <c r="GF133" s="83"/>
      <c r="GG133" s="83"/>
      <c r="GH133" s="83"/>
      <c r="GI133" s="83"/>
      <c r="GJ133" s="83"/>
      <c r="GK133" s="83"/>
      <c r="GL133" s="83"/>
      <c r="GM133" s="83"/>
      <c r="GN133" s="83"/>
      <c r="GO133" s="83"/>
      <c r="GP133" s="83"/>
      <c r="GQ133" s="83"/>
      <c r="GR133" s="83"/>
      <c r="GS133" s="83"/>
      <c r="GT133" s="83"/>
      <c r="GU133" s="83"/>
      <c r="GV133" s="83"/>
      <c r="GW133" s="83"/>
      <c r="GX133" s="83"/>
      <c r="GY133" s="83"/>
      <c r="GZ133" s="83"/>
      <c r="HA133" s="83"/>
      <c r="HB133" s="83"/>
      <c r="HC133" s="83"/>
      <c r="HD133" s="83"/>
      <c r="HE133" s="83"/>
      <c r="HF133" s="83"/>
      <c r="HG133" s="83"/>
      <c r="HH133" s="83"/>
      <c r="HI133" s="83"/>
      <c r="HJ133" s="83"/>
      <c r="HK133" s="83"/>
      <c r="HL133" s="83"/>
      <c r="HM133" s="83"/>
      <c r="HN133" s="83"/>
      <c r="HO133" s="83"/>
      <c r="HP133" s="83"/>
      <c r="HQ133" s="83"/>
      <c r="HR133" s="83"/>
      <c r="HS133" s="83"/>
      <c r="HT133" s="83"/>
      <c r="HU133" s="83"/>
      <c r="HV133" s="83"/>
      <c r="HW133" s="83"/>
      <c r="HX133" s="83"/>
      <c r="HY133" s="83"/>
      <c r="HZ133" s="83"/>
      <c r="IA133" s="83"/>
      <c r="IB133" s="83"/>
      <c r="IC133" s="83"/>
      <c r="ID133" s="83"/>
      <c r="IE133" s="83"/>
      <c r="IF133" s="83"/>
      <c r="IG133" s="83"/>
      <c r="IH133" s="83"/>
      <c r="II133" s="83"/>
      <c r="IJ133" s="83"/>
      <c r="IK133" s="83"/>
      <c r="IL133" s="83"/>
      <c r="IM133" s="83"/>
      <c r="IN133" s="83"/>
      <c r="IO133" s="83"/>
      <c r="IP133" s="83"/>
      <c r="IQ133" s="83"/>
      <c r="IR133" s="83"/>
      <c r="IS133" s="83"/>
      <c r="IT133" s="83"/>
      <c r="IU133" s="83"/>
      <c r="IV133" s="83"/>
    </row>
    <row r="134" spans="2:256" s="4" customFormat="1" ht="17.25" customHeight="1" x14ac:dyDescent="0.35">
      <c r="B134" s="106">
        <v>112</v>
      </c>
      <c r="C134" s="60"/>
      <c r="D134" s="87"/>
      <c r="E134" s="60"/>
      <c r="F134" s="146"/>
      <c r="G134" s="648"/>
      <c r="H134" s="89"/>
      <c r="I134" s="89"/>
      <c r="J134" s="648"/>
      <c r="K134" s="43"/>
      <c r="L134" s="35" t="str">
        <f t="shared" si="26"/>
        <v/>
      </c>
      <c r="M134" s="35" t="str">
        <f t="shared" si="27"/>
        <v/>
      </c>
      <c r="N134" s="475" t="str">
        <f t="shared" si="28"/>
        <v/>
      </c>
      <c r="O134" s="473" t="str">
        <f t="shared" si="18"/>
        <v/>
      </c>
      <c r="P134" s="37" t="str">
        <f t="shared" si="29"/>
        <v/>
      </c>
      <c r="Q134" s="68" t="str">
        <f t="shared" si="19"/>
        <v/>
      </c>
      <c r="R134" s="42" t="str">
        <f t="shared" si="20"/>
        <v/>
      </c>
      <c r="S134" s="37" t="str">
        <f t="shared" si="30"/>
        <v/>
      </c>
      <c r="T134" s="68" t="str">
        <f t="shared" si="21"/>
        <v/>
      </c>
      <c r="U134" s="42" t="str">
        <f t="shared" si="22"/>
        <v/>
      </c>
      <c r="V134" s="37" t="str">
        <f t="shared" si="31"/>
        <v/>
      </c>
      <c r="W134" s="105" t="str">
        <f t="shared" si="23"/>
        <v/>
      </c>
      <c r="X134" s="41" t="str">
        <f t="shared" si="32"/>
        <v/>
      </c>
      <c r="Y134" s="41" t="str">
        <f t="shared" si="33"/>
        <v/>
      </c>
      <c r="Z134" s="41" t="str">
        <f t="shared" si="34"/>
        <v/>
      </c>
      <c r="AA134" s="72" t="str">
        <f t="shared" si="35"/>
        <v/>
      </c>
      <c r="AB134" s="4" t="str">
        <f t="shared" si="24"/>
        <v>Empty</v>
      </c>
      <c r="AC134" s="4" t="str">
        <f t="shared" si="25"/>
        <v>empty</v>
      </c>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3"/>
      <c r="DH134" s="83"/>
      <c r="DI134" s="83"/>
      <c r="DJ134" s="83"/>
      <c r="DK134" s="83"/>
      <c r="DL134" s="83"/>
      <c r="DM134" s="83"/>
      <c r="DN134" s="83"/>
      <c r="DO134" s="83"/>
      <c r="DP134" s="83"/>
      <c r="DQ134" s="83"/>
      <c r="DR134" s="83"/>
      <c r="DS134" s="83"/>
      <c r="DT134" s="83"/>
      <c r="DU134" s="83"/>
      <c r="DV134" s="83"/>
      <c r="DW134" s="83"/>
      <c r="DX134" s="83"/>
      <c r="DY134" s="83"/>
      <c r="DZ134" s="83"/>
      <c r="EA134" s="83"/>
      <c r="EB134" s="83"/>
      <c r="EC134" s="83"/>
      <c r="ED134" s="83"/>
      <c r="EE134" s="83"/>
      <c r="EF134" s="83"/>
      <c r="EG134" s="83"/>
      <c r="EH134" s="83"/>
      <c r="EI134" s="83"/>
      <c r="EJ134" s="83"/>
      <c r="EK134" s="83"/>
      <c r="EL134" s="83"/>
      <c r="EM134" s="83"/>
      <c r="EN134" s="83"/>
      <c r="EO134" s="83"/>
      <c r="EP134" s="83"/>
      <c r="EQ134" s="83"/>
      <c r="ER134" s="83"/>
      <c r="ES134" s="83"/>
      <c r="ET134" s="83"/>
      <c r="EU134" s="83"/>
      <c r="EV134" s="83"/>
      <c r="EW134" s="83"/>
      <c r="EX134" s="83"/>
      <c r="EY134" s="83"/>
      <c r="EZ134" s="83"/>
      <c r="FA134" s="83"/>
      <c r="FB134" s="83"/>
      <c r="FC134" s="83"/>
      <c r="FD134" s="83"/>
      <c r="FE134" s="83"/>
      <c r="FF134" s="83"/>
      <c r="FG134" s="83"/>
      <c r="FH134" s="83"/>
      <c r="FI134" s="83"/>
      <c r="FJ134" s="83"/>
      <c r="FK134" s="83"/>
      <c r="FL134" s="83"/>
      <c r="FM134" s="83"/>
      <c r="FN134" s="83"/>
      <c r="FO134" s="83"/>
      <c r="FP134" s="83"/>
      <c r="FQ134" s="83"/>
      <c r="FR134" s="83"/>
      <c r="FS134" s="83"/>
      <c r="FT134" s="83"/>
      <c r="FU134" s="83"/>
      <c r="FV134" s="83"/>
      <c r="FW134" s="83"/>
      <c r="FX134" s="83"/>
      <c r="FY134" s="83"/>
      <c r="FZ134" s="83"/>
      <c r="GA134" s="83"/>
      <c r="GB134" s="83"/>
      <c r="GC134" s="83"/>
      <c r="GD134" s="83"/>
      <c r="GE134" s="83"/>
      <c r="GF134" s="83"/>
      <c r="GG134" s="83"/>
      <c r="GH134" s="83"/>
      <c r="GI134" s="83"/>
      <c r="GJ134" s="83"/>
      <c r="GK134" s="83"/>
      <c r="GL134" s="83"/>
      <c r="GM134" s="83"/>
      <c r="GN134" s="83"/>
      <c r="GO134" s="83"/>
      <c r="GP134" s="83"/>
      <c r="GQ134" s="83"/>
      <c r="GR134" s="83"/>
      <c r="GS134" s="83"/>
      <c r="GT134" s="83"/>
      <c r="GU134" s="83"/>
      <c r="GV134" s="83"/>
      <c r="GW134" s="83"/>
      <c r="GX134" s="83"/>
      <c r="GY134" s="83"/>
      <c r="GZ134" s="83"/>
      <c r="HA134" s="83"/>
      <c r="HB134" s="83"/>
      <c r="HC134" s="83"/>
      <c r="HD134" s="83"/>
      <c r="HE134" s="83"/>
      <c r="HF134" s="83"/>
      <c r="HG134" s="83"/>
      <c r="HH134" s="83"/>
      <c r="HI134" s="83"/>
      <c r="HJ134" s="83"/>
      <c r="HK134" s="83"/>
      <c r="HL134" s="83"/>
      <c r="HM134" s="83"/>
      <c r="HN134" s="83"/>
      <c r="HO134" s="83"/>
      <c r="HP134" s="83"/>
      <c r="HQ134" s="83"/>
      <c r="HR134" s="83"/>
      <c r="HS134" s="83"/>
      <c r="HT134" s="83"/>
      <c r="HU134" s="83"/>
      <c r="HV134" s="83"/>
      <c r="HW134" s="83"/>
      <c r="HX134" s="83"/>
      <c r="HY134" s="83"/>
      <c r="HZ134" s="83"/>
      <c r="IA134" s="83"/>
      <c r="IB134" s="83"/>
      <c r="IC134" s="83"/>
      <c r="ID134" s="83"/>
      <c r="IE134" s="83"/>
      <c r="IF134" s="83"/>
      <c r="IG134" s="83"/>
      <c r="IH134" s="83"/>
      <c r="II134" s="83"/>
      <c r="IJ134" s="83"/>
      <c r="IK134" s="83"/>
      <c r="IL134" s="83"/>
      <c r="IM134" s="83"/>
      <c r="IN134" s="83"/>
      <c r="IO134" s="83"/>
      <c r="IP134" s="83"/>
      <c r="IQ134" s="83"/>
      <c r="IR134" s="83"/>
      <c r="IS134" s="83"/>
      <c r="IT134" s="83"/>
      <c r="IU134" s="83"/>
      <c r="IV134" s="83"/>
    </row>
    <row r="135" spans="2:256" s="4" customFormat="1" ht="17.25" customHeight="1" x14ac:dyDescent="0.35">
      <c r="B135" s="106">
        <v>113</v>
      </c>
      <c r="C135" s="60"/>
      <c r="D135" s="87"/>
      <c r="E135" s="60"/>
      <c r="F135" s="146"/>
      <c r="G135" s="648"/>
      <c r="H135" s="89"/>
      <c r="I135" s="89"/>
      <c r="J135" s="648"/>
      <c r="K135" s="43"/>
      <c r="L135" s="35" t="str">
        <f t="shared" si="26"/>
        <v/>
      </c>
      <c r="M135" s="35" t="str">
        <f t="shared" si="27"/>
        <v/>
      </c>
      <c r="N135" s="475" t="str">
        <f t="shared" si="28"/>
        <v/>
      </c>
      <c r="O135" s="473" t="str">
        <f t="shared" si="18"/>
        <v/>
      </c>
      <c r="P135" s="37" t="str">
        <f t="shared" si="29"/>
        <v/>
      </c>
      <c r="Q135" s="68" t="str">
        <f t="shared" si="19"/>
        <v/>
      </c>
      <c r="R135" s="42" t="str">
        <f t="shared" si="20"/>
        <v/>
      </c>
      <c r="S135" s="37" t="str">
        <f t="shared" si="30"/>
        <v/>
      </c>
      <c r="T135" s="68" t="str">
        <f t="shared" si="21"/>
        <v/>
      </c>
      <c r="U135" s="42" t="str">
        <f t="shared" si="22"/>
        <v/>
      </c>
      <c r="V135" s="37" t="str">
        <f t="shared" si="31"/>
        <v/>
      </c>
      <c r="W135" s="105" t="str">
        <f t="shared" si="23"/>
        <v/>
      </c>
      <c r="X135" s="41" t="str">
        <f t="shared" si="32"/>
        <v/>
      </c>
      <c r="Y135" s="41" t="str">
        <f t="shared" si="33"/>
        <v/>
      </c>
      <c r="Z135" s="41" t="str">
        <f t="shared" si="34"/>
        <v/>
      </c>
      <c r="AA135" s="72" t="str">
        <f t="shared" si="35"/>
        <v/>
      </c>
      <c r="AB135" s="4" t="str">
        <f t="shared" si="24"/>
        <v>Empty</v>
      </c>
      <c r="AC135" s="4" t="str">
        <f t="shared" si="25"/>
        <v>empty</v>
      </c>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3"/>
      <c r="DH135" s="83"/>
      <c r="DI135" s="83"/>
      <c r="DJ135" s="83"/>
      <c r="DK135" s="83"/>
      <c r="DL135" s="83"/>
      <c r="DM135" s="83"/>
      <c r="DN135" s="83"/>
      <c r="DO135" s="83"/>
      <c r="DP135" s="83"/>
      <c r="DQ135" s="83"/>
      <c r="DR135" s="83"/>
      <c r="DS135" s="83"/>
      <c r="DT135" s="83"/>
      <c r="DU135" s="83"/>
      <c r="DV135" s="83"/>
      <c r="DW135" s="83"/>
      <c r="DX135" s="83"/>
      <c r="DY135" s="83"/>
      <c r="DZ135" s="83"/>
      <c r="EA135" s="83"/>
      <c r="EB135" s="83"/>
      <c r="EC135" s="83"/>
      <c r="ED135" s="83"/>
      <c r="EE135" s="83"/>
      <c r="EF135" s="83"/>
      <c r="EG135" s="83"/>
      <c r="EH135" s="83"/>
      <c r="EI135" s="83"/>
      <c r="EJ135" s="83"/>
      <c r="EK135" s="83"/>
      <c r="EL135" s="83"/>
      <c r="EM135" s="83"/>
      <c r="EN135" s="83"/>
      <c r="EO135" s="83"/>
      <c r="EP135" s="83"/>
      <c r="EQ135" s="83"/>
      <c r="ER135" s="83"/>
      <c r="ES135" s="83"/>
      <c r="ET135" s="83"/>
      <c r="EU135" s="83"/>
      <c r="EV135" s="83"/>
      <c r="EW135" s="83"/>
      <c r="EX135" s="83"/>
      <c r="EY135" s="83"/>
      <c r="EZ135" s="83"/>
      <c r="FA135" s="83"/>
      <c r="FB135" s="83"/>
      <c r="FC135" s="83"/>
      <c r="FD135" s="83"/>
      <c r="FE135" s="83"/>
      <c r="FF135" s="83"/>
      <c r="FG135" s="83"/>
      <c r="FH135" s="83"/>
      <c r="FI135" s="83"/>
      <c r="FJ135" s="83"/>
      <c r="FK135" s="83"/>
      <c r="FL135" s="83"/>
      <c r="FM135" s="83"/>
      <c r="FN135" s="83"/>
      <c r="FO135" s="83"/>
      <c r="FP135" s="83"/>
      <c r="FQ135" s="83"/>
      <c r="FR135" s="83"/>
      <c r="FS135" s="83"/>
      <c r="FT135" s="83"/>
      <c r="FU135" s="83"/>
      <c r="FV135" s="83"/>
      <c r="FW135" s="83"/>
      <c r="FX135" s="83"/>
      <c r="FY135" s="83"/>
      <c r="FZ135" s="83"/>
      <c r="GA135" s="83"/>
      <c r="GB135" s="83"/>
      <c r="GC135" s="83"/>
      <c r="GD135" s="83"/>
      <c r="GE135" s="83"/>
      <c r="GF135" s="83"/>
      <c r="GG135" s="83"/>
      <c r="GH135" s="83"/>
      <c r="GI135" s="83"/>
      <c r="GJ135" s="83"/>
      <c r="GK135" s="83"/>
      <c r="GL135" s="83"/>
      <c r="GM135" s="83"/>
      <c r="GN135" s="83"/>
      <c r="GO135" s="83"/>
      <c r="GP135" s="83"/>
      <c r="GQ135" s="83"/>
      <c r="GR135" s="83"/>
      <c r="GS135" s="83"/>
      <c r="GT135" s="83"/>
      <c r="GU135" s="83"/>
      <c r="GV135" s="83"/>
      <c r="GW135" s="83"/>
      <c r="GX135" s="83"/>
      <c r="GY135" s="83"/>
      <c r="GZ135" s="83"/>
      <c r="HA135" s="83"/>
      <c r="HB135" s="83"/>
      <c r="HC135" s="83"/>
      <c r="HD135" s="83"/>
      <c r="HE135" s="83"/>
      <c r="HF135" s="83"/>
      <c r="HG135" s="83"/>
      <c r="HH135" s="83"/>
      <c r="HI135" s="83"/>
      <c r="HJ135" s="83"/>
      <c r="HK135" s="83"/>
      <c r="HL135" s="83"/>
      <c r="HM135" s="83"/>
      <c r="HN135" s="83"/>
      <c r="HO135" s="83"/>
      <c r="HP135" s="83"/>
      <c r="HQ135" s="83"/>
      <c r="HR135" s="83"/>
      <c r="HS135" s="83"/>
      <c r="HT135" s="83"/>
      <c r="HU135" s="83"/>
      <c r="HV135" s="83"/>
      <c r="HW135" s="83"/>
      <c r="HX135" s="83"/>
      <c r="HY135" s="83"/>
      <c r="HZ135" s="83"/>
      <c r="IA135" s="83"/>
      <c r="IB135" s="83"/>
      <c r="IC135" s="83"/>
      <c r="ID135" s="83"/>
      <c r="IE135" s="83"/>
      <c r="IF135" s="83"/>
      <c r="IG135" s="83"/>
      <c r="IH135" s="83"/>
      <c r="II135" s="83"/>
      <c r="IJ135" s="83"/>
      <c r="IK135" s="83"/>
      <c r="IL135" s="83"/>
      <c r="IM135" s="83"/>
      <c r="IN135" s="83"/>
      <c r="IO135" s="83"/>
      <c r="IP135" s="83"/>
      <c r="IQ135" s="83"/>
      <c r="IR135" s="83"/>
      <c r="IS135" s="83"/>
      <c r="IT135" s="83"/>
      <c r="IU135" s="83"/>
      <c r="IV135" s="83"/>
    </row>
    <row r="136" spans="2:256" s="4" customFormat="1" ht="17.25" customHeight="1" x14ac:dyDescent="0.35">
      <c r="B136" s="106">
        <v>114</v>
      </c>
      <c r="C136" s="60"/>
      <c r="D136" s="87"/>
      <c r="E136" s="60"/>
      <c r="F136" s="146"/>
      <c r="G136" s="648"/>
      <c r="H136" s="89"/>
      <c r="I136" s="89"/>
      <c r="J136" s="648"/>
      <c r="K136" s="43"/>
      <c r="L136" s="35" t="str">
        <f t="shared" si="26"/>
        <v/>
      </c>
      <c r="M136" s="35" t="str">
        <f t="shared" si="27"/>
        <v/>
      </c>
      <c r="N136" s="475" t="str">
        <f t="shared" si="28"/>
        <v/>
      </c>
      <c r="O136" s="473" t="str">
        <f t="shared" si="18"/>
        <v/>
      </c>
      <c r="P136" s="37" t="str">
        <f t="shared" si="29"/>
        <v/>
      </c>
      <c r="Q136" s="68" t="str">
        <f t="shared" si="19"/>
        <v/>
      </c>
      <c r="R136" s="42" t="str">
        <f t="shared" si="20"/>
        <v/>
      </c>
      <c r="S136" s="37" t="str">
        <f t="shared" si="30"/>
        <v/>
      </c>
      <c r="T136" s="68" t="str">
        <f t="shared" si="21"/>
        <v/>
      </c>
      <c r="U136" s="42" t="str">
        <f t="shared" si="22"/>
        <v/>
      </c>
      <c r="V136" s="37" t="str">
        <f t="shared" si="31"/>
        <v/>
      </c>
      <c r="W136" s="105" t="str">
        <f t="shared" si="23"/>
        <v/>
      </c>
      <c r="X136" s="41" t="str">
        <f t="shared" si="32"/>
        <v/>
      </c>
      <c r="Y136" s="41" t="str">
        <f t="shared" si="33"/>
        <v/>
      </c>
      <c r="Z136" s="41" t="str">
        <f t="shared" si="34"/>
        <v/>
      </c>
      <c r="AA136" s="72" t="str">
        <f t="shared" si="35"/>
        <v/>
      </c>
      <c r="AB136" s="4" t="str">
        <f t="shared" si="24"/>
        <v>Empty</v>
      </c>
      <c r="AC136" s="4" t="str">
        <f t="shared" si="25"/>
        <v>empty</v>
      </c>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3"/>
      <c r="DH136" s="83"/>
      <c r="DI136" s="83"/>
      <c r="DJ136" s="83"/>
      <c r="DK136" s="83"/>
      <c r="DL136" s="83"/>
      <c r="DM136" s="83"/>
      <c r="DN136" s="83"/>
      <c r="DO136" s="83"/>
      <c r="DP136" s="83"/>
      <c r="DQ136" s="83"/>
      <c r="DR136" s="83"/>
      <c r="DS136" s="83"/>
      <c r="DT136" s="83"/>
      <c r="DU136" s="83"/>
      <c r="DV136" s="83"/>
      <c r="DW136" s="83"/>
      <c r="DX136" s="83"/>
      <c r="DY136" s="83"/>
      <c r="DZ136" s="83"/>
      <c r="EA136" s="83"/>
      <c r="EB136" s="83"/>
      <c r="EC136" s="83"/>
      <c r="ED136" s="83"/>
      <c r="EE136" s="83"/>
      <c r="EF136" s="83"/>
      <c r="EG136" s="83"/>
      <c r="EH136" s="83"/>
      <c r="EI136" s="83"/>
      <c r="EJ136" s="83"/>
      <c r="EK136" s="83"/>
      <c r="EL136" s="83"/>
      <c r="EM136" s="83"/>
      <c r="EN136" s="83"/>
      <c r="EO136" s="83"/>
      <c r="EP136" s="83"/>
      <c r="EQ136" s="83"/>
      <c r="ER136" s="83"/>
      <c r="ES136" s="83"/>
      <c r="ET136" s="83"/>
      <c r="EU136" s="83"/>
      <c r="EV136" s="83"/>
      <c r="EW136" s="83"/>
      <c r="EX136" s="83"/>
      <c r="EY136" s="83"/>
      <c r="EZ136" s="83"/>
      <c r="FA136" s="83"/>
      <c r="FB136" s="83"/>
      <c r="FC136" s="83"/>
      <c r="FD136" s="83"/>
      <c r="FE136" s="83"/>
      <c r="FF136" s="83"/>
      <c r="FG136" s="83"/>
      <c r="FH136" s="83"/>
      <c r="FI136" s="83"/>
      <c r="FJ136" s="83"/>
      <c r="FK136" s="83"/>
      <c r="FL136" s="83"/>
      <c r="FM136" s="83"/>
      <c r="FN136" s="83"/>
      <c r="FO136" s="83"/>
      <c r="FP136" s="83"/>
      <c r="FQ136" s="83"/>
      <c r="FR136" s="83"/>
      <c r="FS136" s="83"/>
      <c r="FT136" s="83"/>
      <c r="FU136" s="83"/>
      <c r="FV136" s="83"/>
      <c r="FW136" s="83"/>
      <c r="FX136" s="83"/>
      <c r="FY136" s="83"/>
      <c r="FZ136" s="83"/>
      <c r="GA136" s="83"/>
      <c r="GB136" s="83"/>
      <c r="GC136" s="83"/>
      <c r="GD136" s="83"/>
      <c r="GE136" s="83"/>
      <c r="GF136" s="83"/>
      <c r="GG136" s="83"/>
      <c r="GH136" s="83"/>
      <c r="GI136" s="83"/>
      <c r="GJ136" s="83"/>
      <c r="GK136" s="83"/>
      <c r="GL136" s="83"/>
      <c r="GM136" s="83"/>
      <c r="GN136" s="83"/>
      <c r="GO136" s="83"/>
      <c r="GP136" s="83"/>
      <c r="GQ136" s="83"/>
      <c r="GR136" s="83"/>
      <c r="GS136" s="83"/>
      <c r="GT136" s="83"/>
      <c r="GU136" s="83"/>
      <c r="GV136" s="83"/>
      <c r="GW136" s="83"/>
      <c r="GX136" s="83"/>
      <c r="GY136" s="83"/>
      <c r="GZ136" s="83"/>
      <c r="HA136" s="83"/>
      <c r="HB136" s="83"/>
      <c r="HC136" s="83"/>
      <c r="HD136" s="83"/>
      <c r="HE136" s="83"/>
      <c r="HF136" s="83"/>
      <c r="HG136" s="83"/>
      <c r="HH136" s="83"/>
      <c r="HI136" s="83"/>
      <c r="HJ136" s="83"/>
      <c r="HK136" s="83"/>
      <c r="HL136" s="83"/>
      <c r="HM136" s="83"/>
      <c r="HN136" s="83"/>
      <c r="HO136" s="83"/>
      <c r="HP136" s="83"/>
      <c r="HQ136" s="83"/>
      <c r="HR136" s="83"/>
      <c r="HS136" s="83"/>
      <c r="HT136" s="83"/>
      <c r="HU136" s="83"/>
      <c r="HV136" s="83"/>
      <c r="HW136" s="83"/>
      <c r="HX136" s="83"/>
      <c r="HY136" s="83"/>
      <c r="HZ136" s="83"/>
      <c r="IA136" s="83"/>
      <c r="IB136" s="83"/>
      <c r="IC136" s="83"/>
      <c r="ID136" s="83"/>
      <c r="IE136" s="83"/>
      <c r="IF136" s="83"/>
      <c r="IG136" s="83"/>
      <c r="IH136" s="83"/>
      <c r="II136" s="83"/>
      <c r="IJ136" s="83"/>
      <c r="IK136" s="83"/>
      <c r="IL136" s="83"/>
      <c r="IM136" s="83"/>
      <c r="IN136" s="83"/>
      <c r="IO136" s="83"/>
      <c r="IP136" s="83"/>
      <c r="IQ136" s="83"/>
      <c r="IR136" s="83"/>
      <c r="IS136" s="83"/>
      <c r="IT136" s="83"/>
      <c r="IU136" s="83"/>
      <c r="IV136" s="83"/>
    </row>
    <row r="137" spans="2:256" s="4" customFormat="1" ht="17.25" customHeight="1" x14ac:dyDescent="0.35">
      <c r="B137" s="106">
        <v>115</v>
      </c>
      <c r="C137" s="60"/>
      <c r="D137" s="87"/>
      <c r="E137" s="60"/>
      <c r="F137" s="146"/>
      <c r="G137" s="648"/>
      <c r="H137" s="89"/>
      <c r="I137" s="89"/>
      <c r="J137" s="648"/>
      <c r="K137" s="43"/>
      <c r="L137" s="35" t="str">
        <f t="shared" si="26"/>
        <v/>
      </c>
      <c r="M137" s="35" t="str">
        <f t="shared" si="27"/>
        <v/>
      </c>
      <c r="N137" s="475" t="str">
        <f t="shared" si="28"/>
        <v/>
      </c>
      <c r="O137" s="473" t="str">
        <f t="shared" si="18"/>
        <v/>
      </c>
      <c r="P137" s="37" t="str">
        <f t="shared" si="29"/>
        <v/>
      </c>
      <c r="Q137" s="68" t="str">
        <f t="shared" si="19"/>
        <v/>
      </c>
      <c r="R137" s="42" t="str">
        <f t="shared" si="20"/>
        <v/>
      </c>
      <c r="S137" s="37" t="str">
        <f t="shared" si="30"/>
        <v/>
      </c>
      <c r="T137" s="68" t="str">
        <f t="shared" si="21"/>
        <v/>
      </c>
      <c r="U137" s="42" t="str">
        <f t="shared" si="22"/>
        <v/>
      </c>
      <c r="V137" s="37" t="str">
        <f t="shared" si="31"/>
        <v/>
      </c>
      <c r="W137" s="105" t="str">
        <f t="shared" si="23"/>
        <v/>
      </c>
      <c r="X137" s="41" t="str">
        <f t="shared" si="32"/>
        <v/>
      </c>
      <c r="Y137" s="41" t="str">
        <f t="shared" si="33"/>
        <v/>
      </c>
      <c r="Z137" s="41" t="str">
        <f t="shared" si="34"/>
        <v/>
      </c>
      <c r="AA137" s="72" t="str">
        <f t="shared" si="35"/>
        <v/>
      </c>
      <c r="AB137" s="4" t="str">
        <f t="shared" si="24"/>
        <v>Empty</v>
      </c>
      <c r="AC137" s="4" t="str">
        <f t="shared" si="25"/>
        <v>empty</v>
      </c>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3"/>
      <c r="DH137" s="83"/>
      <c r="DI137" s="83"/>
      <c r="DJ137" s="83"/>
      <c r="DK137" s="83"/>
      <c r="DL137" s="83"/>
      <c r="DM137" s="83"/>
      <c r="DN137" s="83"/>
      <c r="DO137" s="83"/>
      <c r="DP137" s="83"/>
      <c r="DQ137" s="83"/>
      <c r="DR137" s="83"/>
      <c r="DS137" s="83"/>
      <c r="DT137" s="83"/>
      <c r="DU137" s="83"/>
      <c r="DV137" s="83"/>
      <c r="DW137" s="83"/>
      <c r="DX137" s="83"/>
      <c r="DY137" s="83"/>
      <c r="DZ137" s="83"/>
      <c r="EA137" s="83"/>
      <c r="EB137" s="83"/>
      <c r="EC137" s="83"/>
      <c r="ED137" s="83"/>
      <c r="EE137" s="83"/>
      <c r="EF137" s="83"/>
      <c r="EG137" s="83"/>
      <c r="EH137" s="83"/>
      <c r="EI137" s="83"/>
      <c r="EJ137" s="83"/>
      <c r="EK137" s="83"/>
      <c r="EL137" s="83"/>
      <c r="EM137" s="83"/>
      <c r="EN137" s="83"/>
      <c r="EO137" s="83"/>
      <c r="EP137" s="83"/>
      <c r="EQ137" s="83"/>
      <c r="ER137" s="83"/>
      <c r="ES137" s="83"/>
      <c r="ET137" s="83"/>
      <c r="EU137" s="83"/>
      <c r="EV137" s="83"/>
      <c r="EW137" s="83"/>
      <c r="EX137" s="83"/>
      <c r="EY137" s="83"/>
      <c r="EZ137" s="83"/>
      <c r="FA137" s="83"/>
      <c r="FB137" s="83"/>
      <c r="FC137" s="83"/>
      <c r="FD137" s="83"/>
      <c r="FE137" s="83"/>
      <c r="FF137" s="83"/>
      <c r="FG137" s="83"/>
      <c r="FH137" s="83"/>
      <c r="FI137" s="83"/>
      <c r="FJ137" s="83"/>
      <c r="FK137" s="83"/>
      <c r="FL137" s="83"/>
      <c r="FM137" s="83"/>
      <c r="FN137" s="83"/>
      <c r="FO137" s="83"/>
      <c r="FP137" s="83"/>
      <c r="FQ137" s="83"/>
      <c r="FR137" s="83"/>
      <c r="FS137" s="83"/>
      <c r="FT137" s="83"/>
      <c r="FU137" s="83"/>
      <c r="FV137" s="83"/>
      <c r="FW137" s="83"/>
      <c r="FX137" s="83"/>
      <c r="FY137" s="83"/>
      <c r="FZ137" s="83"/>
      <c r="GA137" s="83"/>
      <c r="GB137" s="83"/>
      <c r="GC137" s="83"/>
      <c r="GD137" s="83"/>
      <c r="GE137" s="83"/>
      <c r="GF137" s="83"/>
      <c r="GG137" s="83"/>
      <c r="GH137" s="83"/>
      <c r="GI137" s="83"/>
      <c r="GJ137" s="83"/>
      <c r="GK137" s="83"/>
      <c r="GL137" s="83"/>
      <c r="GM137" s="83"/>
      <c r="GN137" s="83"/>
      <c r="GO137" s="83"/>
      <c r="GP137" s="83"/>
      <c r="GQ137" s="83"/>
      <c r="GR137" s="83"/>
      <c r="GS137" s="83"/>
      <c r="GT137" s="83"/>
      <c r="GU137" s="83"/>
      <c r="GV137" s="83"/>
      <c r="GW137" s="83"/>
      <c r="GX137" s="83"/>
      <c r="GY137" s="83"/>
      <c r="GZ137" s="83"/>
      <c r="HA137" s="83"/>
      <c r="HB137" s="83"/>
      <c r="HC137" s="83"/>
      <c r="HD137" s="83"/>
      <c r="HE137" s="83"/>
      <c r="HF137" s="83"/>
      <c r="HG137" s="83"/>
      <c r="HH137" s="83"/>
      <c r="HI137" s="83"/>
      <c r="HJ137" s="83"/>
      <c r="HK137" s="83"/>
      <c r="HL137" s="83"/>
      <c r="HM137" s="83"/>
      <c r="HN137" s="83"/>
      <c r="HO137" s="83"/>
      <c r="HP137" s="83"/>
      <c r="HQ137" s="83"/>
      <c r="HR137" s="83"/>
      <c r="HS137" s="83"/>
      <c r="HT137" s="83"/>
      <c r="HU137" s="83"/>
      <c r="HV137" s="83"/>
      <c r="HW137" s="83"/>
      <c r="HX137" s="83"/>
      <c r="HY137" s="83"/>
      <c r="HZ137" s="83"/>
      <c r="IA137" s="83"/>
      <c r="IB137" s="83"/>
      <c r="IC137" s="83"/>
      <c r="ID137" s="83"/>
      <c r="IE137" s="83"/>
      <c r="IF137" s="83"/>
      <c r="IG137" s="83"/>
      <c r="IH137" s="83"/>
      <c r="II137" s="83"/>
      <c r="IJ137" s="83"/>
      <c r="IK137" s="83"/>
      <c r="IL137" s="83"/>
      <c r="IM137" s="83"/>
      <c r="IN137" s="83"/>
      <c r="IO137" s="83"/>
      <c r="IP137" s="83"/>
      <c r="IQ137" s="83"/>
      <c r="IR137" s="83"/>
      <c r="IS137" s="83"/>
      <c r="IT137" s="83"/>
      <c r="IU137" s="83"/>
      <c r="IV137" s="83"/>
    </row>
    <row r="138" spans="2:256" s="4" customFormat="1" ht="17.25" customHeight="1" x14ac:dyDescent="0.35">
      <c r="B138" s="106">
        <v>116</v>
      </c>
      <c r="C138" s="60"/>
      <c r="D138" s="87"/>
      <c r="E138" s="60"/>
      <c r="F138" s="146"/>
      <c r="G138" s="648"/>
      <c r="H138" s="89"/>
      <c r="I138" s="89"/>
      <c r="J138" s="648"/>
      <c r="K138" s="43"/>
      <c r="L138" s="35" t="str">
        <f t="shared" si="26"/>
        <v/>
      </c>
      <c r="M138" s="35" t="str">
        <f t="shared" si="27"/>
        <v/>
      </c>
      <c r="N138" s="475" t="str">
        <f t="shared" si="28"/>
        <v/>
      </c>
      <c r="O138" s="473" t="str">
        <f t="shared" si="18"/>
        <v/>
      </c>
      <c r="P138" s="37" t="str">
        <f t="shared" si="29"/>
        <v/>
      </c>
      <c r="Q138" s="68" t="str">
        <f t="shared" si="19"/>
        <v/>
      </c>
      <c r="R138" s="42" t="str">
        <f t="shared" si="20"/>
        <v/>
      </c>
      <c r="S138" s="37" t="str">
        <f t="shared" si="30"/>
        <v/>
      </c>
      <c r="T138" s="68" t="str">
        <f t="shared" si="21"/>
        <v/>
      </c>
      <c r="U138" s="42" t="str">
        <f t="shared" si="22"/>
        <v/>
      </c>
      <c r="V138" s="37" t="str">
        <f t="shared" si="31"/>
        <v/>
      </c>
      <c r="W138" s="105" t="str">
        <f t="shared" si="23"/>
        <v/>
      </c>
      <c r="X138" s="41" t="str">
        <f t="shared" si="32"/>
        <v/>
      </c>
      <c r="Y138" s="41" t="str">
        <f t="shared" si="33"/>
        <v/>
      </c>
      <c r="Z138" s="41" t="str">
        <f t="shared" si="34"/>
        <v/>
      </c>
      <c r="AA138" s="72" t="str">
        <f t="shared" si="35"/>
        <v/>
      </c>
      <c r="AB138" s="4" t="str">
        <f t="shared" si="24"/>
        <v>Empty</v>
      </c>
      <c r="AC138" s="4" t="str">
        <f t="shared" si="25"/>
        <v>empty</v>
      </c>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c r="IK138" s="83"/>
      <c r="IL138" s="83"/>
      <c r="IM138" s="83"/>
      <c r="IN138" s="83"/>
      <c r="IO138" s="83"/>
      <c r="IP138" s="83"/>
      <c r="IQ138" s="83"/>
      <c r="IR138" s="83"/>
      <c r="IS138" s="83"/>
      <c r="IT138" s="83"/>
      <c r="IU138" s="83"/>
      <c r="IV138" s="83"/>
    </row>
    <row r="139" spans="2:256" s="4" customFormat="1" ht="17.25" customHeight="1" x14ac:dyDescent="0.35">
      <c r="B139" s="106">
        <v>117</v>
      </c>
      <c r="C139" s="60"/>
      <c r="D139" s="87"/>
      <c r="E139" s="60"/>
      <c r="F139" s="146"/>
      <c r="G139" s="648"/>
      <c r="H139" s="89"/>
      <c r="I139" s="89"/>
      <c r="J139" s="648"/>
      <c r="K139" s="43"/>
      <c r="L139" s="35" t="str">
        <f t="shared" si="26"/>
        <v/>
      </c>
      <c r="M139" s="35" t="str">
        <f t="shared" si="27"/>
        <v/>
      </c>
      <c r="N139" s="475" t="str">
        <f t="shared" si="28"/>
        <v/>
      </c>
      <c r="O139" s="473" t="str">
        <f t="shared" si="18"/>
        <v/>
      </c>
      <c r="P139" s="37" t="str">
        <f t="shared" si="29"/>
        <v/>
      </c>
      <c r="Q139" s="68" t="str">
        <f t="shared" si="19"/>
        <v/>
      </c>
      <c r="R139" s="42" t="str">
        <f t="shared" si="20"/>
        <v/>
      </c>
      <c r="S139" s="37" t="str">
        <f t="shared" si="30"/>
        <v/>
      </c>
      <c r="T139" s="68" t="str">
        <f t="shared" si="21"/>
        <v/>
      </c>
      <c r="U139" s="42" t="str">
        <f t="shared" si="22"/>
        <v/>
      </c>
      <c r="V139" s="37" t="str">
        <f t="shared" si="31"/>
        <v/>
      </c>
      <c r="W139" s="105" t="str">
        <f t="shared" si="23"/>
        <v/>
      </c>
      <c r="X139" s="41" t="str">
        <f t="shared" si="32"/>
        <v/>
      </c>
      <c r="Y139" s="41" t="str">
        <f t="shared" si="33"/>
        <v/>
      </c>
      <c r="Z139" s="41" t="str">
        <f t="shared" si="34"/>
        <v/>
      </c>
      <c r="AA139" s="72" t="str">
        <f t="shared" si="35"/>
        <v/>
      </c>
      <c r="AB139" s="4" t="str">
        <f t="shared" si="24"/>
        <v>Empty</v>
      </c>
      <c r="AC139" s="4" t="str">
        <f t="shared" si="25"/>
        <v>empty</v>
      </c>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3"/>
      <c r="EF139" s="83"/>
      <c r="EG139" s="83"/>
      <c r="EH139" s="83"/>
      <c r="EI139" s="83"/>
      <c r="EJ139" s="83"/>
      <c r="EK139" s="83"/>
      <c r="EL139" s="83"/>
      <c r="EM139" s="83"/>
      <c r="EN139" s="83"/>
      <c r="EO139" s="83"/>
      <c r="EP139" s="83"/>
      <c r="EQ139" s="83"/>
      <c r="ER139" s="83"/>
      <c r="ES139" s="83"/>
      <c r="ET139" s="83"/>
      <c r="EU139" s="83"/>
      <c r="EV139" s="83"/>
      <c r="EW139" s="83"/>
      <c r="EX139" s="83"/>
      <c r="EY139" s="83"/>
      <c r="EZ139" s="83"/>
      <c r="FA139" s="83"/>
      <c r="FB139" s="83"/>
      <c r="FC139" s="83"/>
      <c r="FD139" s="83"/>
      <c r="FE139" s="83"/>
      <c r="FF139" s="83"/>
      <c r="FG139" s="83"/>
      <c r="FH139" s="83"/>
      <c r="FI139" s="83"/>
      <c r="FJ139" s="83"/>
      <c r="FK139" s="83"/>
      <c r="FL139" s="83"/>
      <c r="FM139" s="83"/>
      <c r="FN139" s="83"/>
      <c r="FO139" s="83"/>
      <c r="FP139" s="83"/>
      <c r="FQ139" s="83"/>
      <c r="FR139" s="83"/>
      <c r="FS139" s="83"/>
      <c r="FT139" s="83"/>
      <c r="FU139" s="83"/>
      <c r="FV139" s="83"/>
      <c r="FW139" s="83"/>
      <c r="FX139" s="83"/>
      <c r="FY139" s="83"/>
      <c r="FZ139" s="83"/>
      <c r="GA139" s="83"/>
      <c r="GB139" s="83"/>
      <c r="GC139" s="83"/>
      <c r="GD139" s="83"/>
      <c r="GE139" s="83"/>
      <c r="GF139" s="83"/>
      <c r="GG139" s="83"/>
      <c r="GH139" s="83"/>
      <c r="GI139" s="83"/>
      <c r="GJ139" s="83"/>
      <c r="GK139" s="83"/>
      <c r="GL139" s="83"/>
      <c r="GM139" s="83"/>
      <c r="GN139" s="83"/>
      <c r="GO139" s="83"/>
      <c r="GP139" s="83"/>
      <c r="GQ139" s="83"/>
      <c r="GR139" s="83"/>
      <c r="GS139" s="83"/>
      <c r="GT139" s="83"/>
      <c r="GU139" s="83"/>
      <c r="GV139" s="83"/>
      <c r="GW139" s="83"/>
      <c r="GX139" s="83"/>
      <c r="GY139" s="83"/>
      <c r="GZ139" s="83"/>
      <c r="HA139" s="83"/>
      <c r="HB139" s="83"/>
      <c r="HC139" s="83"/>
      <c r="HD139" s="83"/>
      <c r="HE139" s="83"/>
      <c r="HF139" s="83"/>
      <c r="HG139" s="83"/>
      <c r="HH139" s="83"/>
      <c r="HI139" s="83"/>
      <c r="HJ139" s="83"/>
      <c r="HK139" s="83"/>
      <c r="HL139" s="83"/>
      <c r="HM139" s="83"/>
      <c r="HN139" s="83"/>
      <c r="HO139" s="83"/>
      <c r="HP139" s="83"/>
      <c r="HQ139" s="83"/>
      <c r="HR139" s="83"/>
      <c r="HS139" s="83"/>
      <c r="HT139" s="83"/>
      <c r="HU139" s="83"/>
      <c r="HV139" s="83"/>
      <c r="HW139" s="83"/>
      <c r="HX139" s="83"/>
      <c r="HY139" s="83"/>
      <c r="HZ139" s="83"/>
      <c r="IA139" s="83"/>
      <c r="IB139" s="83"/>
      <c r="IC139" s="83"/>
      <c r="ID139" s="83"/>
      <c r="IE139" s="83"/>
      <c r="IF139" s="83"/>
      <c r="IG139" s="83"/>
      <c r="IH139" s="83"/>
      <c r="II139" s="83"/>
      <c r="IJ139" s="83"/>
      <c r="IK139" s="83"/>
      <c r="IL139" s="83"/>
      <c r="IM139" s="83"/>
      <c r="IN139" s="83"/>
      <c r="IO139" s="83"/>
      <c r="IP139" s="83"/>
      <c r="IQ139" s="83"/>
      <c r="IR139" s="83"/>
      <c r="IS139" s="83"/>
      <c r="IT139" s="83"/>
      <c r="IU139" s="83"/>
      <c r="IV139" s="83"/>
    </row>
    <row r="140" spans="2:256" s="4" customFormat="1" ht="17.25" customHeight="1" x14ac:dyDescent="0.35">
      <c r="B140" s="106">
        <v>118</v>
      </c>
      <c r="C140" s="61"/>
      <c r="D140" s="88"/>
      <c r="E140" s="61"/>
      <c r="F140" s="147"/>
      <c r="G140" s="649"/>
      <c r="H140" s="90"/>
      <c r="I140" s="90"/>
      <c r="J140" s="649"/>
      <c r="K140" s="43"/>
      <c r="L140" s="35" t="str">
        <f t="shared" si="26"/>
        <v/>
      </c>
      <c r="M140" s="35" t="str">
        <f t="shared" si="27"/>
        <v/>
      </c>
      <c r="N140" s="475" t="str">
        <f t="shared" si="28"/>
        <v/>
      </c>
      <c r="O140" s="473" t="str">
        <f t="shared" si="18"/>
        <v/>
      </c>
      <c r="P140" s="37" t="str">
        <f t="shared" si="29"/>
        <v/>
      </c>
      <c r="Q140" s="68" t="str">
        <f t="shared" si="19"/>
        <v/>
      </c>
      <c r="R140" s="42" t="str">
        <f t="shared" si="20"/>
        <v/>
      </c>
      <c r="S140" s="37" t="str">
        <f t="shared" si="30"/>
        <v/>
      </c>
      <c r="T140" s="68" t="str">
        <f t="shared" si="21"/>
        <v/>
      </c>
      <c r="U140" s="42" t="str">
        <f t="shared" si="22"/>
        <v/>
      </c>
      <c r="V140" s="37" t="str">
        <f t="shared" si="31"/>
        <v/>
      </c>
      <c r="W140" s="105" t="str">
        <f t="shared" si="23"/>
        <v/>
      </c>
      <c r="X140" s="41" t="str">
        <f t="shared" si="32"/>
        <v/>
      </c>
      <c r="Y140" s="41" t="str">
        <f t="shared" si="33"/>
        <v/>
      </c>
      <c r="Z140" s="41" t="str">
        <f t="shared" si="34"/>
        <v/>
      </c>
      <c r="AA140" s="72" t="str">
        <f t="shared" si="35"/>
        <v/>
      </c>
      <c r="AB140" s="4" t="str">
        <f t="shared" si="24"/>
        <v>Empty</v>
      </c>
      <c r="AC140" s="4" t="str">
        <f t="shared" si="25"/>
        <v>empty</v>
      </c>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3"/>
      <c r="EF140" s="83"/>
      <c r="EG140" s="83"/>
      <c r="EH140" s="83"/>
      <c r="EI140" s="83"/>
      <c r="EJ140" s="83"/>
      <c r="EK140" s="83"/>
      <c r="EL140" s="83"/>
      <c r="EM140" s="83"/>
      <c r="EN140" s="83"/>
      <c r="EO140" s="83"/>
      <c r="EP140" s="83"/>
      <c r="EQ140" s="83"/>
      <c r="ER140" s="83"/>
      <c r="ES140" s="83"/>
      <c r="ET140" s="83"/>
      <c r="EU140" s="83"/>
      <c r="EV140" s="83"/>
      <c r="EW140" s="83"/>
      <c r="EX140" s="83"/>
      <c r="EY140" s="83"/>
      <c r="EZ140" s="83"/>
      <c r="FA140" s="83"/>
      <c r="FB140" s="83"/>
      <c r="FC140" s="83"/>
      <c r="FD140" s="83"/>
      <c r="FE140" s="83"/>
      <c r="FF140" s="83"/>
      <c r="FG140" s="83"/>
      <c r="FH140" s="83"/>
      <c r="FI140" s="83"/>
      <c r="FJ140" s="83"/>
      <c r="FK140" s="83"/>
      <c r="FL140" s="83"/>
      <c r="FM140" s="83"/>
      <c r="FN140" s="83"/>
      <c r="FO140" s="83"/>
      <c r="FP140" s="83"/>
      <c r="FQ140" s="83"/>
      <c r="FR140" s="83"/>
      <c r="FS140" s="83"/>
      <c r="FT140" s="83"/>
      <c r="FU140" s="83"/>
      <c r="FV140" s="83"/>
      <c r="FW140" s="83"/>
      <c r="FX140" s="83"/>
      <c r="FY140" s="83"/>
      <c r="FZ140" s="83"/>
      <c r="GA140" s="83"/>
      <c r="GB140" s="83"/>
      <c r="GC140" s="83"/>
      <c r="GD140" s="83"/>
      <c r="GE140" s="83"/>
      <c r="GF140" s="83"/>
      <c r="GG140" s="83"/>
      <c r="GH140" s="83"/>
      <c r="GI140" s="83"/>
      <c r="GJ140" s="83"/>
      <c r="GK140" s="83"/>
      <c r="GL140" s="83"/>
      <c r="GM140" s="83"/>
      <c r="GN140" s="83"/>
      <c r="GO140" s="83"/>
      <c r="GP140" s="83"/>
      <c r="GQ140" s="83"/>
      <c r="GR140" s="83"/>
      <c r="GS140" s="83"/>
      <c r="GT140" s="83"/>
      <c r="GU140" s="83"/>
      <c r="GV140" s="83"/>
      <c r="GW140" s="83"/>
      <c r="GX140" s="83"/>
      <c r="GY140" s="83"/>
      <c r="GZ140" s="83"/>
      <c r="HA140" s="83"/>
      <c r="HB140" s="83"/>
      <c r="HC140" s="83"/>
      <c r="HD140" s="83"/>
      <c r="HE140" s="83"/>
      <c r="HF140" s="83"/>
      <c r="HG140" s="83"/>
      <c r="HH140" s="83"/>
      <c r="HI140" s="83"/>
      <c r="HJ140" s="83"/>
      <c r="HK140" s="83"/>
      <c r="HL140" s="83"/>
      <c r="HM140" s="83"/>
      <c r="HN140" s="83"/>
      <c r="HO140" s="83"/>
      <c r="HP140" s="83"/>
      <c r="HQ140" s="83"/>
      <c r="HR140" s="83"/>
      <c r="HS140" s="83"/>
      <c r="HT140" s="83"/>
      <c r="HU140" s="83"/>
      <c r="HV140" s="83"/>
      <c r="HW140" s="83"/>
      <c r="HX140" s="83"/>
      <c r="HY140" s="83"/>
      <c r="HZ140" s="83"/>
      <c r="IA140" s="83"/>
      <c r="IB140" s="83"/>
      <c r="IC140" s="83"/>
      <c r="ID140" s="83"/>
      <c r="IE140" s="83"/>
      <c r="IF140" s="83"/>
      <c r="IG140" s="83"/>
      <c r="IH140" s="83"/>
      <c r="II140" s="83"/>
      <c r="IJ140" s="83"/>
      <c r="IK140" s="83"/>
      <c r="IL140" s="83"/>
      <c r="IM140" s="83"/>
      <c r="IN140" s="83"/>
      <c r="IO140" s="83"/>
      <c r="IP140" s="83"/>
      <c r="IQ140" s="83"/>
      <c r="IR140" s="83"/>
      <c r="IS140" s="83"/>
      <c r="IT140" s="83"/>
      <c r="IU140" s="83"/>
      <c r="IV140" s="83"/>
    </row>
    <row r="141" spans="2:256" s="4" customFormat="1" ht="17.25" customHeight="1" x14ac:dyDescent="0.35">
      <c r="B141" s="106">
        <v>119</v>
      </c>
      <c r="C141" s="61"/>
      <c r="D141" s="88"/>
      <c r="E141" s="61"/>
      <c r="F141" s="147"/>
      <c r="G141" s="649"/>
      <c r="H141" s="90"/>
      <c r="I141" s="90"/>
      <c r="J141" s="649"/>
      <c r="K141" s="43"/>
      <c r="L141" s="35" t="str">
        <f t="shared" si="26"/>
        <v/>
      </c>
      <c r="M141" s="35" t="str">
        <f t="shared" si="27"/>
        <v/>
      </c>
      <c r="N141" s="475" t="str">
        <f t="shared" si="28"/>
        <v/>
      </c>
      <c r="O141" s="473" t="str">
        <f t="shared" si="18"/>
        <v/>
      </c>
      <c r="P141" s="37" t="str">
        <f t="shared" si="29"/>
        <v/>
      </c>
      <c r="Q141" s="68" t="str">
        <f t="shared" si="19"/>
        <v/>
      </c>
      <c r="R141" s="42" t="str">
        <f t="shared" si="20"/>
        <v/>
      </c>
      <c r="S141" s="37" t="str">
        <f t="shared" si="30"/>
        <v/>
      </c>
      <c r="T141" s="68" t="str">
        <f t="shared" si="21"/>
        <v/>
      </c>
      <c r="U141" s="42" t="str">
        <f t="shared" si="22"/>
        <v/>
      </c>
      <c r="V141" s="37" t="str">
        <f t="shared" si="31"/>
        <v/>
      </c>
      <c r="W141" s="105" t="str">
        <f t="shared" si="23"/>
        <v/>
      </c>
      <c r="X141" s="41" t="str">
        <f t="shared" si="32"/>
        <v/>
      </c>
      <c r="Y141" s="41" t="str">
        <f t="shared" si="33"/>
        <v/>
      </c>
      <c r="Z141" s="41" t="str">
        <f t="shared" si="34"/>
        <v/>
      </c>
      <c r="AA141" s="72" t="str">
        <f t="shared" si="35"/>
        <v/>
      </c>
      <c r="AB141" s="4" t="str">
        <f t="shared" si="24"/>
        <v>Empty</v>
      </c>
      <c r="AC141" s="4" t="str">
        <f t="shared" si="25"/>
        <v>empty</v>
      </c>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3"/>
      <c r="EF141" s="83"/>
      <c r="EG141" s="83"/>
      <c r="EH141" s="83"/>
      <c r="EI141" s="83"/>
      <c r="EJ141" s="83"/>
      <c r="EK141" s="83"/>
      <c r="EL141" s="83"/>
      <c r="EM141" s="83"/>
      <c r="EN141" s="83"/>
      <c r="EO141" s="83"/>
      <c r="EP141" s="83"/>
      <c r="EQ141" s="83"/>
      <c r="ER141" s="83"/>
      <c r="ES141" s="83"/>
      <c r="ET141" s="83"/>
      <c r="EU141" s="83"/>
      <c r="EV141" s="83"/>
      <c r="EW141" s="83"/>
      <c r="EX141" s="83"/>
      <c r="EY141" s="83"/>
      <c r="EZ141" s="83"/>
      <c r="FA141" s="83"/>
      <c r="FB141" s="83"/>
      <c r="FC141" s="83"/>
      <c r="FD141" s="83"/>
      <c r="FE141" s="83"/>
      <c r="FF141" s="83"/>
      <c r="FG141" s="83"/>
      <c r="FH141" s="83"/>
      <c r="FI141" s="83"/>
      <c r="FJ141" s="83"/>
      <c r="FK141" s="83"/>
      <c r="FL141" s="83"/>
      <c r="FM141" s="83"/>
      <c r="FN141" s="83"/>
      <c r="FO141" s="83"/>
      <c r="FP141" s="83"/>
      <c r="FQ141" s="83"/>
      <c r="FR141" s="83"/>
      <c r="FS141" s="83"/>
      <c r="FT141" s="83"/>
      <c r="FU141" s="83"/>
      <c r="FV141" s="83"/>
      <c r="FW141" s="83"/>
      <c r="FX141" s="83"/>
      <c r="FY141" s="83"/>
      <c r="FZ141" s="83"/>
      <c r="GA141" s="83"/>
      <c r="GB141" s="83"/>
      <c r="GC141" s="83"/>
      <c r="GD141" s="83"/>
      <c r="GE141" s="83"/>
      <c r="GF141" s="83"/>
      <c r="GG141" s="83"/>
      <c r="GH141" s="83"/>
      <c r="GI141" s="83"/>
      <c r="GJ141" s="83"/>
      <c r="GK141" s="83"/>
      <c r="GL141" s="83"/>
      <c r="GM141" s="83"/>
      <c r="GN141" s="83"/>
      <c r="GO141" s="83"/>
      <c r="GP141" s="83"/>
      <c r="GQ141" s="83"/>
      <c r="GR141" s="83"/>
      <c r="GS141" s="83"/>
      <c r="GT141" s="83"/>
      <c r="GU141" s="83"/>
      <c r="GV141" s="83"/>
      <c r="GW141" s="83"/>
      <c r="GX141" s="83"/>
      <c r="GY141" s="83"/>
      <c r="GZ141" s="83"/>
      <c r="HA141" s="83"/>
      <c r="HB141" s="83"/>
      <c r="HC141" s="83"/>
      <c r="HD141" s="83"/>
      <c r="HE141" s="83"/>
      <c r="HF141" s="83"/>
      <c r="HG141" s="83"/>
      <c r="HH141" s="83"/>
      <c r="HI141" s="83"/>
      <c r="HJ141" s="83"/>
      <c r="HK141" s="83"/>
      <c r="HL141" s="83"/>
      <c r="HM141" s="83"/>
      <c r="HN141" s="83"/>
      <c r="HO141" s="83"/>
      <c r="HP141" s="83"/>
      <c r="HQ141" s="83"/>
      <c r="HR141" s="83"/>
      <c r="HS141" s="83"/>
      <c r="HT141" s="83"/>
      <c r="HU141" s="83"/>
      <c r="HV141" s="83"/>
      <c r="HW141" s="83"/>
      <c r="HX141" s="83"/>
      <c r="HY141" s="83"/>
      <c r="HZ141" s="83"/>
      <c r="IA141" s="83"/>
      <c r="IB141" s="83"/>
      <c r="IC141" s="83"/>
      <c r="ID141" s="83"/>
      <c r="IE141" s="83"/>
      <c r="IF141" s="83"/>
      <c r="IG141" s="83"/>
      <c r="IH141" s="83"/>
      <c r="II141" s="83"/>
      <c r="IJ141" s="83"/>
      <c r="IK141" s="83"/>
      <c r="IL141" s="83"/>
      <c r="IM141" s="83"/>
      <c r="IN141" s="83"/>
      <c r="IO141" s="83"/>
      <c r="IP141" s="83"/>
      <c r="IQ141" s="83"/>
      <c r="IR141" s="83"/>
      <c r="IS141" s="83"/>
      <c r="IT141" s="83"/>
      <c r="IU141" s="83"/>
      <c r="IV141" s="83"/>
    </row>
    <row r="142" spans="2:256" s="4" customFormat="1" ht="17.25" customHeight="1" x14ac:dyDescent="0.35">
      <c r="B142" s="106">
        <v>120</v>
      </c>
      <c r="C142" s="61"/>
      <c r="D142" s="88"/>
      <c r="E142" s="61"/>
      <c r="F142" s="147"/>
      <c r="G142" s="649"/>
      <c r="H142" s="90"/>
      <c r="I142" s="90"/>
      <c r="J142" s="649"/>
      <c r="K142" s="43"/>
      <c r="L142" s="35" t="str">
        <f t="shared" si="26"/>
        <v/>
      </c>
      <c r="M142" s="35" t="str">
        <f t="shared" si="27"/>
        <v/>
      </c>
      <c r="N142" s="475" t="str">
        <f t="shared" si="28"/>
        <v/>
      </c>
      <c r="O142" s="473" t="str">
        <f t="shared" si="18"/>
        <v/>
      </c>
      <c r="P142" s="37" t="str">
        <f t="shared" si="29"/>
        <v/>
      </c>
      <c r="Q142" s="68" t="str">
        <f t="shared" si="19"/>
        <v/>
      </c>
      <c r="R142" s="42" t="str">
        <f t="shared" si="20"/>
        <v/>
      </c>
      <c r="S142" s="37" t="str">
        <f t="shared" si="30"/>
        <v/>
      </c>
      <c r="T142" s="68" t="str">
        <f t="shared" si="21"/>
        <v/>
      </c>
      <c r="U142" s="42" t="str">
        <f t="shared" si="22"/>
        <v/>
      </c>
      <c r="V142" s="37" t="str">
        <f t="shared" si="31"/>
        <v/>
      </c>
      <c r="W142" s="105" t="str">
        <f t="shared" si="23"/>
        <v/>
      </c>
      <c r="X142" s="41" t="str">
        <f t="shared" si="32"/>
        <v/>
      </c>
      <c r="Y142" s="41" t="str">
        <f t="shared" si="33"/>
        <v/>
      </c>
      <c r="Z142" s="41" t="str">
        <f t="shared" si="34"/>
        <v/>
      </c>
      <c r="AA142" s="72" t="str">
        <f t="shared" si="35"/>
        <v/>
      </c>
      <c r="AB142" s="4" t="str">
        <f t="shared" si="24"/>
        <v>Empty</v>
      </c>
      <c r="AC142" s="4" t="str">
        <f t="shared" si="25"/>
        <v>empty</v>
      </c>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3"/>
      <c r="EF142" s="83"/>
      <c r="EG142" s="83"/>
      <c r="EH142" s="83"/>
      <c r="EI142" s="83"/>
      <c r="EJ142" s="83"/>
      <c r="EK142" s="83"/>
      <c r="EL142" s="83"/>
      <c r="EM142" s="83"/>
      <c r="EN142" s="83"/>
      <c r="EO142" s="83"/>
      <c r="EP142" s="83"/>
      <c r="EQ142" s="83"/>
      <c r="ER142" s="83"/>
      <c r="ES142" s="83"/>
      <c r="ET142" s="83"/>
      <c r="EU142" s="83"/>
      <c r="EV142" s="83"/>
      <c r="EW142" s="83"/>
      <c r="EX142" s="83"/>
      <c r="EY142" s="83"/>
      <c r="EZ142" s="83"/>
      <c r="FA142" s="83"/>
      <c r="FB142" s="83"/>
      <c r="FC142" s="83"/>
      <c r="FD142" s="83"/>
      <c r="FE142" s="83"/>
      <c r="FF142" s="83"/>
      <c r="FG142" s="83"/>
      <c r="FH142" s="83"/>
      <c r="FI142" s="83"/>
      <c r="FJ142" s="83"/>
      <c r="FK142" s="83"/>
      <c r="FL142" s="83"/>
      <c r="FM142" s="83"/>
      <c r="FN142" s="83"/>
      <c r="FO142" s="83"/>
      <c r="FP142" s="83"/>
      <c r="FQ142" s="83"/>
      <c r="FR142" s="83"/>
      <c r="FS142" s="83"/>
      <c r="FT142" s="83"/>
      <c r="FU142" s="83"/>
      <c r="FV142" s="83"/>
      <c r="FW142" s="83"/>
      <c r="FX142" s="83"/>
      <c r="FY142" s="83"/>
      <c r="FZ142" s="83"/>
      <c r="GA142" s="83"/>
      <c r="GB142" s="83"/>
      <c r="GC142" s="83"/>
      <c r="GD142" s="83"/>
      <c r="GE142" s="83"/>
      <c r="GF142" s="83"/>
      <c r="GG142" s="83"/>
      <c r="GH142" s="83"/>
      <c r="GI142" s="83"/>
      <c r="GJ142" s="83"/>
      <c r="GK142" s="83"/>
      <c r="GL142" s="83"/>
      <c r="GM142" s="83"/>
      <c r="GN142" s="83"/>
      <c r="GO142" s="83"/>
      <c r="GP142" s="83"/>
      <c r="GQ142" s="83"/>
      <c r="GR142" s="83"/>
      <c r="GS142" s="83"/>
      <c r="GT142" s="83"/>
      <c r="GU142" s="83"/>
      <c r="GV142" s="83"/>
      <c r="GW142" s="83"/>
      <c r="GX142" s="83"/>
      <c r="GY142" s="83"/>
      <c r="GZ142" s="83"/>
      <c r="HA142" s="83"/>
      <c r="HB142" s="83"/>
      <c r="HC142" s="83"/>
      <c r="HD142" s="83"/>
      <c r="HE142" s="83"/>
      <c r="HF142" s="83"/>
      <c r="HG142" s="83"/>
      <c r="HH142" s="83"/>
      <c r="HI142" s="83"/>
      <c r="HJ142" s="83"/>
      <c r="HK142" s="83"/>
      <c r="HL142" s="83"/>
      <c r="HM142" s="83"/>
      <c r="HN142" s="83"/>
      <c r="HO142" s="83"/>
      <c r="HP142" s="83"/>
      <c r="HQ142" s="83"/>
      <c r="HR142" s="83"/>
      <c r="HS142" s="83"/>
      <c r="HT142" s="83"/>
      <c r="HU142" s="83"/>
      <c r="HV142" s="83"/>
      <c r="HW142" s="83"/>
      <c r="HX142" s="83"/>
      <c r="HY142" s="83"/>
      <c r="HZ142" s="83"/>
      <c r="IA142" s="83"/>
      <c r="IB142" s="83"/>
      <c r="IC142" s="83"/>
      <c r="ID142" s="83"/>
      <c r="IE142" s="83"/>
      <c r="IF142" s="83"/>
      <c r="IG142" s="83"/>
      <c r="IH142" s="83"/>
      <c r="II142" s="83"/>
      <c r="IJ142" s="83"/>
      <c r="IK142" s="83"/>
      <c r="IL142" s="83"/>
      <c r="IM142" s="83"/>
      <c r="IN142" s="83"/>
      <c r="IO142" s="83"/>
      <c r="IP142" s="83"/>
      <c r="IQ142" s="83"/>
      <c r="IR142" s="83"/>
      <c r="IS142" s="83"/>
      <c r="IT142" s="83"/>
      <c r="IU142" s="83"/>
      <c r="IV142" s="83"/>
    </row>
    <row r="143" spans="2:256" s="4" customFormat="1" ht="17.25" customHeight="1" x14ac:dyDescent="0.35">
      <c r="B143" s="106">
        <v>121</v>
      </c>
      <c r="C143" s="61"/>
      <c r="D143" s="88"/>
      <c r="E143" s="61"/>
      <c r="F143" s="147"/>
      <c r="G143" s="649"/>
      <c r="H143" s="90"/>
      <c r="I143" s="90"/>
      <c r="J143" s="649"/>
      <c r="K143" s="43"/>
      <c r="L143" s="35" t="str">
        <f t="shared" si="26"/>
        <v/>
      </c>
      <c r="M143" s="35" t="str">
        <f t="shared" si="27"/>
        <v/>
      </c>
      <c r="N143" s="475" t="str">
        <f t="shared" si="28"/>
        <v/>
      </c>
      <c r="O143" s="473" t="str">
        <f t="shared" si="18"/>
        <v/>
      </c>
      <c r="P143" s="37" t="str">
        <f t="shared" si="29"/>
        <v/>
      </c>
      <c r="Q143" s="68" t="str">
        <f t="shared" si="19"/>
        <v/>
      </c>
      <c r="R143" s="42" t="str">
        <f t="shared" si="20"/>
        <v/>
      </c>
      <c r="S143" s="37" t="str">
        <f t="shared" si="30"/>
        <v/>
      </c>
      <c r="T143" s="68" t="str">
        <f t="shared" si="21"/>
        <v/>
      </c>
      <c r="U143" s="42" t="str">
        <f t="shared" si="22"/>
        <v/>
      </c>
      <c r="V143" s="37" t="str">
        <f t="shared" si="31"/>
        <v/>
      </c>
      <c r="W143" s="105" t="str">
        <f t="shared" si="23"/>
        <v/>
      </c>
      <c r="X143" s="41" t="str">
        <f t="shared" si="32"/>
        <v/>
      </c>
      <c r="Y143" s="41" t="str">
        <f t="shared" si="33"/>
        <v/>
      </c>
      <c r="Z143" s="41" t="str">
        <f t="shared" si="34"/>
        <v/>
      </c>
      <c r="AA143" s="72" t="str">
        <f t="shared" si="35"/>
        <v/>
      </c>
      <c r="AB143" s="4" t="str">
        <f t="shared" si="24"/>
        <v>Empty</v>
      </c>
      <c r="AC143" s="4" t="str">
        <f t="shared" si="25"/>
        <v>empty</v>
      </c>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3"/>
      <c r="EF143" s="83"/>
      <c r="EG143" s="83"/>
      <c r="EH143" s="83"/>
      <c r="EI143" s="83"/>
      <c r="EJ143" s="83"/>
      <c r="EK143" s="83"/>
      <c r="EL143" s="83"/>
      <c r="EM143" s="83"/>
      <c r="EN143" s="83"/>
      <c r="EO143" s="83"/>
      <c r="EP143" s="83"/>
      <c r="EQ143" s="83"/>
      <c r="ER143" s="83"/>
      <c r="ES143" s="83"/>
      <c r="ET143" s="83"/>
      <c r="EU143" s="83"/>
      <c r="EV143" s="83"/>
      <c r="EW143" s="83"/>
      <c r="EX143" s="83"/>
      <c r="EY143" s="83"/>
      <c r="EZ143" s="83"/>
      <c r="FA143" s="83"/>
      <c r="FB143" s="83"/>
      <c r="FC143" s="83"/>
      <c r="FD143" s="83"/>
      <c r="FE143" s="83"/>
      <c r="FF143" s="83"/>
      <c r="FG143" s="83"/>
      <c r="FH143" s="83"/>
      <c r="FI143" s="83"/>
      <c r="FJ143" s="83"/>
      <c r="FK143" s="83"/>
      <c r="FL143" s="83"/>
      <c r="FM143" s="83"/>
      <c r="FN143" s="83"/>
      <c r="FO143" s="83"/>
      <c r="FP143" s="83"/>
      <c r="FQ143" s="83"/>
      <c r="FR143" s="83"/>
      <c r="FS143" s="83"/>
      <c r="FT143" s="83"/>
      <c r="FU143" s="83"/>
      <c r="FV143" s="83"/>
      <c r="FW143" s="83"/>
      <c r="FX143" s="83"/>
      <c r="FY143" s="83"/>
      <c r="FZ143" s="83"/>
      <c r="GA143" s="83"/>
      <c r="GB143" s="83"/>
      <c r="GC143" s="83"/>
      <c r="GD143" s="83"/>
      <c r="GE143" s="83"/>
      <c r="GF143" s="83"/>
      <c r="GG143" s="83"/>
      <c r="GH143" s="83"/>
      <c r="GI143" s="83"/>
      <c r="GJ143" s="83"/>
      <c r="GK143" s="83"/>
      <c r="GL143" s="83"/>
      <c r="GM143" s="83"/>
      <c r="GN143" s="83"/>
      <c r="GO143" s="83"/>
      <c r="GP143" s="83"/>
      <c r="GQ143" s="83"/>
      <c r="GR143" s="83"/>
      <c r="GS143" s="83"/>
      <c r="GT143" s="83"/>
      <c r="GU143" s="83"/>
      <c r="GV143" s="83"/>
      <c r="GW143" s="83"/>
      <c r="GX143" s="83"/>
      <c r="GY143" s="83"/>
      <c r="GZ143" s="83"/>
      <c r="HA143" s="83"/>
      <c r="HB143" s="83"/>
      <c r="HC143" s="83"/>
      <c r="HD143" s="83"/>
      <c r="HE143" s="83"/>
      <c r="HF143" s="83"/>
      <c r="HG143" s="83"/>
      <c r="HH143" s="83"/>
      <c r="HI143" s="83"/>
      <c r="HJ143" s="83"/>
      <c r="HK143" s="83"/>
      <c r="HL143" s="83"/>
      <c r="HM143" s="83"/>
      <c r="HN143" s="83"/>
      <c r="HO143" s="83"/>
      <c r="HP143" s="83"/>
      <c r="HQ143" s="83"/>
      <c r="HR143" s="83"/>
      <c r="HS143" s="83"/>
      <c r="HT143" s="83"/>
      <c r="HU143" s="83"/>
      <c r="HV143" s="83"/>
      <c r="HW143" s="83"/>
      <c r="HX143" s="83"/>
      <c r="HY143" s="83"/>
      <c r="HZ143" s="83"/>
      <c r="IA143" s="83"/>
      <c r="IB143" s="83"/>
      <c r="IC143" s="83"/>
      <c r="ID143" s="83"/>
      <c r="IE143" s="83"/>
      <c r="IF143" s="83"/>
      <c r="IG143" s="83"/>
      <c r="IH143" s="83"/>
      <c r="II143" s="83"/>
      <c r="IJ143" s="83"/>
      <c r="IK143" s="83"/>
      <c r="IL143" s="83"/>
      <c r="IM143" s="83"/>
      <c r="IN143" s="83"/>
      <c r="IO143" s="83"/>
      <c r="IP143" s="83"/>
      <c r="IQ143" s="83"/>
      <c r="IR143" s="83"/>
      <c r="IS143" s="83"/>
      <c r="IT143" s="83"/>
      <c r="IU143" s="83"/>
      <c r="IV143" s="83"/>
    </row>
    <row r="144" spans="2:256" s="4" customFormat="1" ht="17.25" customHeight="1" x14ac:dyDescent="0.35">
      <c r="B144" s="106">
        <v>122</v>
      </c>
      <c r="C144" s="61"/>
      <c r="D144" s="88"/>
      <c r="E144" s="61"/>
      <c r="F144" s="147"/>
      <c r="G144" s="649"/>
      <c r="H144" s="90"/>
      <c r="I144" s="90"/>
      <c r="J144" s="649"/>
      <c r="K144" s="43"/>
      <c r="L144" s="35" t="str">
        <f t="shared" si="26"/>
        <v/>
      </c>
      <c r="M144" s="35" t="str">
        <f t="shared" si="27"/>
        <v/>
      </c>
      <c r="N144" s="475" t="str">
        <f t="shared" si="28"/>
        <v/>
      </c>
      <c r="O144" s="473" t="str">
        <f t="shared" si="18"/>
        <v/>
      </c>
      <c r="P144" s="37" t="str">
        <f t="shared" si="29"/>
        <v/>
      </c>
      <c r="Q144" s="68" t="str">
        <f t="shared" si="19"/>
        <v/>
      </c>
      <c r="R144" s="42" t="str">
        <f t="shared" si="20"/>
        <v/>
      </c>
      <c r="S144" s="37" t="str">
        <f t="shared" si="30"/>
        <v/>
      </c>
      <c r="T144" s="68" t="str">
        <f t="shared" si="21"/>
        <v/>
      </c>
      <c r="U144" s="42" t="str">
        <f t="shared" si="22"/>
        <v/>
      </c>
      <c r="V144" s="37" t="str">
        <f t="shared" si="31"/>
        <v/>
      </c>
      <c r="W144" s="105" t="str">
        <f t="shared" si="23"/>
        <v/>
      </c>
      <c r="X144" s="41" t="str">
        <f t="shared" si="32"/>
        <v/>
      </c>
      <c r="Y144" s="41" t="str">
        <f t="shared" si="33"/>
        <v/>
      </c>
      <c r="Z144" s="41" t="str">
        <f t="shared" si="34"/>
        <v/>
      </c>
      <c r="AA144" s="72" t="str">
        <f t="shared" si="35"/>
        <v/>
      </c>
      <c r="AB144" s="4" t="str">
        <f t="shared" si="24"/>
        <v>Empty</v>
      </c>
      <c r="AC144" s="4" t="str">
        <f t="shared" si="25"/>
        <v>empty</v>
      </c>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c r="EF144" s="83"/>
      <c r="EG144" s="83"/>
      <c r="EH144" s="83"/>
      <c r="EI144" s="83"/>
      <c r="EJ144" s="83"/>
      <c r="EK144" s="83"/>
      <c r="EL144" s="83"/>
      <c r="EM144" s="83"/>
      <c r="EN144" s="83"/>
      <c r="EO144" s="83"/>
      <c r="EP144" s="83"/>
      <c r="EQ144" s="83"/>
      <c r="ER144" s="83"/>
      <c r="ES144" s="83"/>
      <c r="ET144" s="83"/>
      <c r="EU144" s="83"/>
      <c r="EV144" s="83"/>
      <c r="EW144" s="83"/>
      <c r="EX144" s="83"/>
      <c r="EY144" s="83"/>
      <c r="EZ144" s="83"/>
      <c r="FA144" s="83"/>
      <c r="FB144" s="83"/>
      <c r="FC144" s="83"/>
      <c r="FD144" s="83"/>
      <c r="FE144" s="83"/>
      <c r="FF144" s="83"/>
      <c r="FG144" s="83"/>
      <c r="FH144" s="83"/>
      <c r="FI144" s="83"/>
      <c r="FJ144" s="83"/>
      <c r="FK144" s="83"/>
      <c r="FL144" s="83"/>
      <c r="FM144" s="83"/>
      <c r="FN144" s="83"/>
      <c r="FO144" s="83"/>
      <c r="FP144" s="83"/>
      <c r="FQ144" s="83"/>
      <c r="FR144" s="83"/>
      <c r="FS144" s="83"/>
      <c r="FT144" s="83"/>
      <c r="FU144" s="83"/>
      <c r="FV144" s="83"/>
      <c r="FW144" s="83"/>
      <c r="FX144" s="83"/>
      <c r="FY144" s="83"/>
      <c r="FZ144" s="83"/>
      <c r="GA144" s="83"/>
      <c r="GB144" s="83"/>
      <c r="GC144" s="83"/>
      <c r="GD144" s="83"/>
      <c r="GE144" s="83"/>
      <c r="GF144" s="83"/>
      <c r="GG144" s="83"/>
      <c r="GH144" s="83"/>
      <c r="GI144" s="83"/>
      <c r="GJ144" s="83"/>
      <c r="GK144" s="83"/>
      <c r="GL144" s="83"/>
      <c r="GM144" s="83"/>
      <c r="GN144" s="83"/>
      <c r="GO144" s="83"/>
      <c r="GP144" s="83"/>
      <c r="GQ144" s="83"/>
      <c r="GR144" s="83"/>
      <c r="GS144" s="83"/>
      <c r="GT144" s="83"/>
      <c r="GU144" s="83"/>
      <c r="GV144" s="83"/>
      <c r="GW144" s="83"/>
      <c r="GX144" s="83"/>
      <c r="GY144" s="83"/>
      <c r="GZ144" s="83"/>
      <c r="HA144" s="83"/>
      <c r="HB144" s="83"/>
      <c r="HC144" s="83"/>
      <c r="HD144" s="83"/>
      <c r="HE144" s="83"/>
      <c r="HF144" s="83"/>
      <c r="HG144" s="83"/>
      <c r="HH144" s="83"/>
      <c r="HI144" s="83"/>
      <c r="HJ144" s="83"/>
      <c r="HK144" s="83"/>
      <c r="HL144" s="83"/>
      <c r="HM144" s="83"/>
      <c r="HN144" s="83"/>
      <c r="HO144" s="83"/>
      <c r="HP144" s="83"/>
      <c r="HQ144" s="83"/>
      <c r="HR144" s="83"/>
      <c r="HS144" s="83"/>
      <c r="HT144" s="83"/>
      <c r="HU144" s="83"/>
      <c r="HV144" s="83"/>
      <c r="HW144" s="83"/>
      <c r="HX144" s="83"/>
      <c r="HY144" s="83"/>
      <c r="HZ144" s="83"/>
      <c r="IA144" s="83"/>
      <c r="IB144" s="83"/>
      <c r="IC144" s="83"/>
      <c r="ID144" s="83"/>
      <c r="IE144" s="83"/>
      <c r="IF144" s="83"/>
      <c r="IG144" s="83"/>
      <c r="IH144" s="83"/>
      <c r="II144" s="83"/>
      <c r="IJ144" s="83"/>
      <c r="IK144" s="83"/>
      <c r="IL144" s="83"/>
      <c r="IM144" s="83"/>
      <c r="IN144" s="83"/>
      <c r="IO144" s="83"/>
      <c r="IP144" s="83"/>
      <c r="IQ144" s="83"/>
      <c r="IR144" s="83"/>
      <c r="IS144" s="83"/>
      <c r="IT144" s="83"/>
      <c r="IU144" s="83"/>
      <c r="IV144" s="83"/>
    </row>
    <row r="145" spans="2:256" s="4" customFormat="1" ht="17.25" customHeight="1" x14ac:dyDescent="0.35">
      <c r="B145" s="106">
        <v>123</v>
      </c>
      <c r="C145" s="61"/>
      <c r="D145" s="88"/>
      <c r="E145" s="61"/>
      <c r="F145" s="147"/>
      <c r="G145" s="649"/>
      <c r="H145" s="90"/>
      <c r="I145" s="90"/>
      <c r="J145" s="649"/>
      <c r="K145" s="43"/>
      <c r="L145" s="35" t="str">
        <f t="shared" si="26"/>
        <v/>
      </c>
      <c r="M145" s="35" t="str">
        <f t="shared" si="27"/>
        <v/>
      </c>
      <c r="N145" s="475" t="str">
        <f t="shared" si="28"/>
        <v/>
      </c>
      <c r="O145" s="473" t="str">
        <f t="shared" si="18"/>
        <v/>
      </c>
      <c r="P145" s="37" t="str">
        <f t="shared" si="29"/>
        <v/>
      </c>
      <c r="Q145" s="68" t="str">
        <f t="shared" si="19"/>
        <v/>
      </c>
      <c r="R145" s="42" t="str">
        <f t="shared" si="20"/>
        <v/>
      </c>
      <c r="S145" s="37" t="str">
        <f t="shared" si="30"/>
        <v/>
      </c>
      <c r="T145" s="68" t="str">
        <f t="shared" si="21"/>
        <v/>
      </c>
      <c r="U145" s="42" t="str">
        <f t="shared" si="22"/>
        <v/>
      </c>
      <c r="V145" s="37" t="str">
        <f t="shared" si="31"/>
        <v/>
      </c>
      <c r="W145" s="105" t="str">
        <f t="shared" si="23"/>
        <v/>
      </c>
      <c r="X145" s="41" t="str">
        <f t="shared" si="32"/>
        <v/>
      </c>
      <c r="Y145" s="41" t="str">
        <f t="shared" si="33"/>
        <v/>
      </c>
      <c r="Z145" s="41" t="str">
        <f t="shared" si="34"/>
        <v/>
      </c>
      <c r="AA145" s="72" t="str">
        <f t="shared" si="35"/>
        <v/>
      </c>
      <c r="AB145" s="4" t="str">
        <f t="shared" si="24"/>
        <v>Empty</v>
      </c>
      <c r="AC145" s="4" t="str">
        <f t="shared" si="25"/>
        <v>empty</v>
      </c>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c r="EF145" s="83"/>
      <c r="EG145" s="83"/>
      <c r="EH145" s="83"/>
      <c r="EI145" s="83"/>
      <c r="EJ145" s="83"/>
      <c r="EK145" s="83"/>
      <c r="EL145" s="83"/>
      <c r="EM145" s="83"/>
      <c r="EN145" s="83"/>
      <c r="EO145" s="83"/>
      <c r="EP145" s="83"/>
      <c r="EQ145" s="83"/>
      <c r="ER145" s="83"/>
      <c r="ES145" s="83"/>
      <c r="ET145" s="83"/>
      <c r="EU145" s="83"/>
      <c r="EV145" s="83"/>
      <c r="EW145" s="83"/>
      <c r="EX145" s="83"/>
      <c r="EY145" s="83"/>
      <c r="EZ145" s="83"/>
      <c r="FA145" s="83"/>
      <c r="FB145" s="83"/>
      <c r="FC145" s="83"/>
      <c r="FD145" s="83"/>
      <c r="FE145" s="83"/>
      <c r="FF145" s="83"/>
      <c r="FG145" s="83"/>
      <c r="FH145" s="83"/>
      <c r="FI145" s="83"/>
      <c r="FJ145" s="83"/>
      <c r="FK145" s="83"/>
      <c r="FL145" s="83"/>
      <c r="FM145" s="83"/>
      <c r="FN145" s="83"/>
      <c r="FO145" s="83"/>
      <c r="FP145" s="83"/>
      <c r="FQ145" s="83"/>
      <c r="FR145" s="83"/>
      <c r="FS145" s="83"/>
      <c r="FT145" s="83"/>
      <c r="FU145" s="83"/>
      <c r="FV145" s="83"/>
      <c r="FW145" s="83"/>
      <c r="FX145" s="83"/>
      <c r="FY145" s="83"/>
      <c r="FZ145" s="83"/>
      <c r="GA145" s="83"/>
      <c r="GB145" s="83"/>
      <c r="GC145" s="83"/>
      <c r="GD145" s="83"/>
      <c r="GE145" s="83"/>
      <c r="GF145" s="83"/>
      <c r="GG145" s="83"/>
      <c r="GH145" s="83"/>
      <c r="GI145" s="83"/>
      <c r="GJ145" s="83"/>
      <c r="GK145" s="83"/>
      <c r="GL145" s="83"/>
      <c r="GM145" s="83"/>
      <c r="GN145" s="83"/>
      <c r="GO145" s="83"/>
      <c r="GP145" s="83"/>
      <c r="GQ145" s="83"/>
      <c r="GR145" s="83"/>
      <c r="GS145" s="83"/>
      <c r="GT145" s="83"/>
      <c r="GU145" s="83"/>
      <c r="GV145" s="83"/>
      <c r="GW145" s="83"/>
      <c r="GX145" s="83"/>
      <c r="GY145" s="83"/>
      <c r="GZ145" s="83"/>
      <c r="HA145" s="83"/>
      <c r="HB145" s="83"/>
      <c r="HC145" s="83"/>
      <c r="HD145" s="83"/>
      <c r="HE145" s="83"/>
      <c r="HF145" s="83"/>
      <c r="HG145" s="83"/>
      <c r="HH145" s="83"/>
      <c r="HI145" s="83"/>
      <c r="HJ145" s="83"/>
      <c r="HK145" s="83"/>
      <c r="HL145" s="83"/>
      <c r="HM145" s="83"/>
      <c r="HN145" s="83"/>
      <c r="HO145" s="83"/>
      <c r="HP145" s="83"/>
      <c r="HQ145" s="83"/>
      <c r="HR145" s="83"/>
      <c r="HS145" s="83"/>
      <c r="HT145" s="83"/>
      <c r="HU145" s="83"/>
      <c r="HV145" s="83"/>
      <c r="HW145" s="83"/>
      <c r="HX145" s="83"/>
      <c r="HY145" s="83"/>
      <c r="HZ145" s="83"/>
      <c r="IA145" s="83"/>
      <c r="IB145" s="83"/>
      <c r="IC145" s="83"/>
      <c r="ID145" s="83"/>
      <c r="IE145" s="83"/>
      <c r="IF145" s="83"/>
      <c r="IG145" s="83"/>
      <c r="IH145" s="83"/>
      <c r="II145" s="83"/>
      <c r="IJ145" s="83"/>
      <c r="IK145" s="83"/>
      <c r="IL145" s="83"/>
      <c r="IM145" s="83"/>
      <c r="IN145" s="83"/>
      <c r="IO145" s="83"/>
      <c r="IP145" s="83"/>
      <c r="IQ145" s="83"/>
      <c r="IR145" s="83"/>
      <c r="IS145" s="83"/>
      <c r="IT145" s="83"/>
      <c r="IU145" s="83"/>
      <c r="IV145" s="83"/>
    </row>
    <row r="146" spans="2:256" s="4" customFormat="1" ht="17.25" customHeight="1" x14ac:dyDescent="0.35">
      <c r="B146" s="106">
        <v>124</v>
      </c>
      <c r="C146" s="61"/>
      <c r="D146" s="88"/>
      <c r="E146" s="61"/>
      <c r="F146" s="147"/>
      <c r="G146" s="649"/>
      <c r="H146" s="90"/>
      <c r="I146" s="90"/>
      <c r="J146" s="649"/>
      <c r="K146" s="43"/>
      <c r="L146" s="35" t="str">
        <f t="shared" si="26"/>
        <v/>
      </c>
      <c r="M146" s="35" t="str">
        <f t="shared" si="27"/>
        <v/>
      </c>
      <c r="N146" s="475" t="str">
        <f t="shared" si="28"/>
        <v/>
      </c>
      <c r="O146" s="473" t="str">
        <f t="shared" si="18"/>
        <v/>
      </c>
      <c r="P146" s="37" t="str">
        <f t="shared" si="29"/>
        <v/>
      </c>
      <c r="Q146" s="68" t="str">
        <f t="shared" si="19"/>
        <v/>
      </c>
      <c r="R146" s="42" t="str">
        <f t="shared" si="20"/>
        <v/>
      </c>
      <c r="S146" s="37" t="str">
        <f t="shared" si="30"/>
        <v/>
      </c>
      <c r="T146" s="68" t="str">
        <f t="shared" si="21"/>
        <v/>
      </c>
      <c r="U146" s="42" t="str">
        <f t="shared" si="22"/>
        <v/>
      </c>
      <c r="V146" s="37" t="str">
        <f t="shared" si="31"/>
        <v/>
      </c>
      <c r="W146" s="105" t="str">
        <f t="shared" si="23"/>
        <v/>
      </c>
      <c r="X146" s="41" t="str">
        <f t="shared" si="32"/>
        <v/>
      </c>
      <c r="Y146" s="41" t="str">
        <f t="shared" si="33"/>
        <v/>
      </c>
      <c r="Z146" s="41" t="str">
        <f t="shared" si="34"/>
        <v/>
      </c>
      <c r="AA146" s="72" t="str">
        <f t="shared" si="35"/>
        <v/>
      </c>
      <c r="AB146" s="4" t="str">
        <f t="shared" si="24"/>
        <v>Empty</v>
      </c>
      <c r="AC146" s="4" t="str">
        <f t="shared" si="25"/>
        <v>empty</v>
      </c>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c r="EF146" s="83"/>
      <c r="EG146" s="83"/>
      <c r="EH146" s="83"/>
      <c r="EI146" s="83"/>
      <c r="EJ146" s="83"/>
      <c r="EK146" s="83"/>
      <c r="EL146" s="83"/>
      <c r="EM146" s="83"/>
      <c r="EN146" s="83"/>
      <c r="EO146" s="83"/>
      <c r="EP146" s="83"/>
      <c r="EQ146" s="83"/>
      <c r="ER146" s="83"/>
      <c r="ES146" s="83"/>
      <c r="ET146" s="83"/>
      <c r="EU146" s="83"/>
      <c r="EV146" s="83"/>
      <c r="EW146" s="83"/>
      <c r="EX146" s="83"/>
      <c r="EY146" s="83"/>
      <c r="EZ146" s="83"/>
      <c r="FA146" s="83"/>
      <c r="FB146" s="83"/>
      <c r="FC146" s="83"/>
      <c r="FD146" s="83"/>
      <c r="FE146" s="83"/>
      <c r="FF146" s="83"/>
      <c r="FG146" s="83"/>
      <c r="FH146" s="83"/>
      <c r="FI146" s="83"/>
      <c r="FJ146" s="83"/>
      <c r="FK146" s="83"/>
      <c r="FL146" s="83"/>
      <c r="FM146" s="83"/>
      <c r="FN146" s="83"/>
      <c r="FO146" s="83"/>
      <c r="FP146" s="83"/>
      <c r="FQ146" s="83"/>
      <c r="FR146" s="83"/>
      <c r="FS146" s="83"/>
      <c r="FT146" s="83"/>
      <c r="FU146" s="83"/>
      <c r="FV146" s="83"/>
      <c r="FW146" s="83"/>
      <c r="FX146" s="83"/>
      <c r="FY146" s="83"/>
      <c r="FZ146" s="83"/>
      <c r="GA146" s="83"/>
      <c r="GB146" s="83"/>
      <c r="GC146" s="83"/>
      <c r="GD146" s="83"/>
      <c r="GE146" s="83"/>
      <c r="GF146" s="83"/>
      <c r="GG146" s="83"/>
      <c r="GH146" s="83"/>
      <c r="GI146" s="83"/>
      <c r="GJ146" s="83"/>
      <c r="GK146" s="83"/>
      <c r="GL146" s="83"/>
      <c r="GM146" s="83"/>
      <c r="GN146" s="83"/>
      <c r="GO146" s="83"/>
      <c r="GP146" s="83"/>
      <c r="GQ146" s="83"/>
      <c r="GR146" s="83"/>
      <c r="GS146" s="83"/>
      <c r="GT146" s="83"/>
      <c r="GU146" s="83"/>
      <c r="GV146" s="83"/>
      <c r="GW146" s="83"/>
      <c r="GX146" s="83"/>
      <c r="GY146" s="83"/>
      <c r="GZ146" s="83"/>
      <c r="HA146" s="83"/>
      <c r="HB146" s="83"/>
      <c r="HC146" s="83"/>
      <c r="HD146" s="83"/>
      <c r="HE146" s="83"/>
      <c r="HF146" s="83"/>
      <c r="HG146" s="83"/>
      <c r="HH146" s="83"/>
      <c r="HI146" s="83"/>
      <c r="HJ146" s="83"/>
      <c r="HK146" s="83"/>
      <c r="HL146" s="83"/>
      <c r="HM146" s="83"/>
      <c r="HN146" s="83"/>
      <c r="HO146" s="83"/>
      <c r="HP146" s="83"/>
      <c r="HQ146" s="83"/>
      <c r="HR146" s="83"/>
      <c r="HS146" s="83"/>
      <c r="HT146" s="83"/>
      <c r="HU146" s="83"/>
      <c r="HV146" s="83"/>
      <c r="HW146" s="83"/>
      <c r="HX146" s="83"/>
      <c r="HY146" s="83"/>
      <c r="HZ146" s="83"/>
      <c r="IA146" s="83"/>
      <c r="IB146" s="83"/>
      <c r="IC146" s="83"/>
      <c r="ID146" s="83"/>
      <c r="IE146" s="83"/>
      <c r="IF146" s="83"/>
      <c r="IG146" s="83"/>
      <c r="IH146" s="83"/>
      <c r="II146" s="83"/>
      <c r="IJ146" s="83"/>
      <c r="IK146" s="83"/>
      <c r="IL146" s="83"/>
      <c r="IM146" s="83"/>
      <c r="IN146" s="83"/>
      <c r="IO146" s="83"/>
      <c r="IP146" s="83"/>
      <c r="IQ146" s="83"/>
      <c r="IR146" s="83"/>
      <c r="IS146" s="83"/>
      <c r="IT146" s="83"/>
      <c r="IU146" s="83"/>
      <c r="IV146" s="83"/>
    </row>
    <row r="147" spans="2:256" s="4" customFormat="1" ht="17.25" customHeight="1" x14ac:dyDescent="0.35">
      <c r="B147" s="106">
        <v>125</v>
      </c>
      <c r="C147" s="61"/>
      <c r="D147" s="88"/>
      <c r="E147" s="61"/>
      <c r="F147" s="147"/>
      <c r="G147" s="649"/>
      <c r="H147" s="90"/>
      <c r="I147" s="90"/>
      <c r="J147" s="649"/>
      <c r="K147" s="43"/>
      <c r="L147" s="35" t="str">
        <f t="shared" si="26"/>
        <v/>
      </c>
      <c r="M147" s="35" t="str">
        <f t="shared" si="27"/>
        <v/>
      </c>
      <c r="N147" s="475" t="str">
        <f t="shared" si="28"/>
        <v/>
      </c>
      <c r="O147" s="473" t="str">
        <f t="shared" si="18"/>
        <v/>
      </c>
      <c r="P147" s="37" t="str">
        <f t="shared" si="29"/>
        <v/>
      </c>
      <c r="Q147" s="68" t="str">
        <f t="shared" si="19"/>
        <v/>
      </c>
      <c r="R147" s="42" t="str">
        <f t="shared" si="20"/>
        <v/>
      </c>
      <c r="S147" s="37" t="str">
        <f t="shared" si="30"/>
        <v/>
      </c>
      <c r="T147" s="68" t="str">
        <f t="shared" si="21"/>
        <v/>
      </c>
      <c r="U147" s="42" t="str">
        <f t="shared" si="22"/>
        <v/>
      </c>
      <c r="V147" s="37" t="str">
        <f t="shared" si="31"/>
        <v/>
      </c>
      <c r="W147" s="105" t="str">
        <f t="shared" si="23"/>
        <v/>
      </c>
      <c r="X147" s="41" t="str">
        <f t="shared" si="32"/>
        <v/>
      </c>
      <c r="Y147" s="41" t="str">
        <f t="shared" si="33"/>
        <v/>
      </c>
      <c r="Z147" s="41" t="str">
        <f t="shared" si="34"/>
        <v/>
      </c>
      <c r="AA147" s="72" t="str">
        <f t="shared" si="35"/>
        <v/>
      </c>
      <c r="AB147" s="4" t="str">
        <f t="shared" si="24"/>
        <v>Empty</v>
      </c>
      <c r="AC147" s="4" t="str">
        <f t="shared" si="25"/>
        <v>empty</v>
      </c>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c r="EH147" s="83"/>
      <c r="EI147" s="83"/>
      <c r="EJ147" s="83"/>
      <c r="EK147" s="83"/>
      <c r="EL147" s="83"/>
      <c r="EM147" s="83"/>
      <c r="EN147" s="83"/>
      <c r="EO147" s="83"/>
      <c r="EP147" s="83"/>
      <c r="EQ147" s="83"/>
      <c r="ER147" s="83"/>
      <c r="ES147" s="83"/>
      <c r="ET147" s="83"/>
      <c r="EU147" s="83"/>
      <c r="EV147" s="83"/>
      <c r="EW147" s="83"/>
      <c r="EX147" s="83"/>
      <c r="EY147" s="83"/>
      <c r="EZ147" s="83"/>
      <c r="FA147" s="83"/>
      <c r="FB147" s="83"/>
      <c r="FC147" s="83"/>
      <c r="FD147" s="83"/>
      <c r="FE147" s="83"/>
      <c r="FF147" s="83"/>
      <c r="FG147" s="83"/>
      <c r="FH147" s="83"/>
      <c r="FI147" s="83"/>
      <c r="FJ147" s="83"/>
      <c r="FK147" s="83"/>
      <c r="FL147" s="83"/>
      <c r="FM147" s="83"/>
      <c r="FN147" s="83"/>
      <c r="FO147" s="83"/>
      <c r="FP147" s="83"/>
      <c r="FQ147" s="83"/>
      <c r="FR147" s="83"/>
      <c r="FS147" s="83"/>
      <c r="FT147" s="83"/>
      <c r="FU147" s="83"/>
      <c r="FV147" s="83"/>
      <c r="FW147" s="83"/>
      <c r="FX147" s="83"/>
      <c r="FY147" s="83"/>
      <c r="FZ147" s="83"/>
      <c r="GA147" s="83"/>
      <c r="GB147" s="83"/>
      <c r="GC147" s="83"/>
      <c r="GD147" s="83"/>
      <c r="GE147" s="83"/>
      <c r="GF147" s="83"/>
      <c r="GG147" s="83"/>
      <c r="GH147" s="83"/>
      <c r="GI147" s="83"/>
      <c r="GJ147" s="83"/>
      <c r="GK147" s="83"/>
      <c r="GL147" s="83"/>
      <c r="GM147" s="83"/>
      <c r="GN147" s="83"/>
      <c r="GO147" s="83"/>
      <c r="GP147" s="83"/>
      <c r="GQ147" s="83"/>
      <c r="GR147" s="83"/>
      <c r="GS147" s="83"/>
      <c r="GT147" s="83"/>
      <c r="GU147" s="83"/>
      <c r="GV147" s="83"/>
      <c r="GW147" s="83"/>
      <c r="GX147" s="83"/>
      <c r="GY147" s="83"/>
      <c r="GZ147" s="83"/>
      <c r="HA147" s="83"/>
      <c r="HB147" s="83"/>
      <c r="HC147" s="83"/>
      <c r="HD147" s="83"/>
      <c r="HE147" s="83"/>
      <c r="HF147" s="83"/>
      <c r="HG147" s="83"/>
      <c r="HH147" s="83"/>
      <c r="HI147" s="83"/>
      <c r="HJ147" s="83"/>
      <c r="HK147" s="83"/>
      <c r="HL147" s="83"/>
      <c r="HM147" s="83"/>
      <c r="HN147" s="83"/>
      <c r="HO147" s="83"/>
      <c r="HP147" s="83"/>
      <c r="HQ147" s="83"/>
      <c r="HR147" s="83"/>
      <c r="HS147" s="83"/>
      <c r="HT147" s="83"/>
      <c r="HU147" s="83"/>
      <c r="HV147" s="83"/>
      <c r="HW147" s="83"/>
      <c r="HX147" s="83"/>
      <c r="HY147" s="83"/>
      <c r="HZ147" s="83"/>
      <c r="IA147" s="83"/>
      <c r="IB147" s="83"/>
      <c r="IC147" s="83"/>
      <c r="ID147" s="83"/>
      <c r="IE147" s="83"/>
      <c r="IF147" s="83"/>
      <c r="IG147" s="83"/>
      <c r="IH147" s="83"/>
      <c r="II147" s="83"/>
      <c r="IJ147" s="83"/>
      <c r="IK147" s="83"/>
      <c r="IL147" s="83"/>
      <c r="IM147" s="83"/>
      <c r="IN147" s="83"/>
      <c r="IO147" s="83"/>
      <c r="IP147" s="83"/>
      <c r="IQ147" s="83"/>
      <c r="IR147" s="83"/>
      <c r="IS147" s="83"/>
      <c r="IT147" s="83"/>
      <c r="IU147" s="83"/>
      <c r="IV147" s="83"/>
    </row>
    <row r="148" spans="2:256" s="4" customFormat="1" ht="17.25" customHeight="1" x14ac:dyDescent="0.35">
      <c r="B148" s="106">
        <v>126</v>
      </c>
      <c r="C148" s="61"/>
      <c r="D148" s="88"/>
      <c r="E148" s="61"/>
      <c r="F148" s="147"/>
      <c r="G148" s="649"/>
      <c r="H148" s="90"/>
      <c r="I148" s="90"/>
      <c r="J148" s="649"/>
      <c r="K148" s="43"/>
      <c r="L148" s="35" t="str">
        <f t="shared" si="26"/>
        <v/>
      </c>
      <c r="M148" s="35" t="str">
        <f t="shared" si="27"/>
        <v/>
      </c>
      <c r="N148" s="475" t="str">
        <f t="shared" si="28"/>
        <v/>
      </c>
      <c r="O148" s="473" t="str">
        <f t="shared" si="18"/>
        <v/>
      </c>
      <c r="P148" s="37" t="str">
        <f t="shared" si="29"/>
        <v/>
      </c>
      <c r="Q148" s="68" t="str">
        <f t="shared" si="19"/>
        <v/>
      </c>
      <c r="R148" s="42" t="str">
        <f t="shared" si="20"/>
        <v/>
      </c>
      <c r="S148" s="37" t="str">
        <f t="shared" si="30"/>
        <v/>
      </c>
      <c r="T148" s="68" t="str">
        <f t="shared" si="21"/>
        <v/>
      </c>
      <c r="U148" s="42" t="str">
        <f t="shared" si="22"/>
        <v/>
      </c>
      <c r="V148" s="37" t="str">
        <f t="shared" si="31"/>
        <v/>
      </c>
      <c r="W148" s="105" t="str">
        <f t="shared" si="23"/>
        <v/>
      </c>
      <c r="X148" s="41" t="str">
        <f t="shared" si="32"/>
        <v/>
      </c>
      <c r="Y148" s="41" t="str">
        <f t="shared" si="33"/>
        <v/>
      </c>
      <c r="Z148" s="41" t="str">
        <f t="shared" si="34"/>
        <v/>
      </c>
      <c r="AA148" s="72" t="str">
        <f t="shared" si="35"/>
        <v/>
      </c>
      <c r="AB148" s="4" t="str">
        <f t="shared" si="24"/>
        <v>Empty</v>
      </c>
      <c r="AC148" s="4" t="str">
        <f t="shared" si="25"/>
        <v>empty</v>
      </c>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c r="EF148" s="83"/>
      <c r="EG148" s="83"/>
      <c r="EH148" s="83"/>
      <c r="EI148" s="83"/>
      <c r="EJ148" s="83"/>
      <c r="EK148" s="83"/>
      <c r="EL148" s="83"/>
      <c r="EM148" s="83"/>
      <c r="EN148" s="83"/>
      <c r="EO148" s="83"/>
      <c r="EP148" s="83"/>
      <c r="EQ148" s="83"/>
      <c r="ER148" s="83"/>
      <c r="ES148" s="83"/>
      <c r="ET148" s="83"/>
      <c r="EU148" s="83"/>
      <c r="EV148" s="83"/>
      <c r="EW148" s="83"/>
      <c r="EX148" s="83"/>
      <c r="EY148" s="83"/>
      <c r="EZ148" s="83"/>
      <c r="FA148" s="83"/>
      <c r="FB148" s="83"/>
      <c r="FC148" s="83"/>
      <c r="FD148" s="83"/>
      <c r="FE148" s="83"/>
      <c r="FF148" s="83"/>
      <c r="FG148" s="83"/>
      <c r="FH148" s="83"/>
      <c r="FI148" s="83"/>
      <c r="FJ148" s="83"/>
      <c r="FK148" s="83"/>
      <c r="FL148" s="83"/>
      <c r="FM148" s="83"/>
      <c r="FN148" s="83"/>
      <c r="FO148" s="83"/>
      <c r="FP148" s="83"/>
      <c r="FQ148" s="83"/>
      <c r="FR148" s="83"/>
      <c r="FS148" s="83"/>
      <c r="FT148" s="83"/>
      <c r="FU148" s="83"/>
      <c r="FV148" s="83"/>
      <c r="FW148" s="83"/>
      <c r="FX148" s="83"/>
      <c r="FY148" s="83"/>
      <c r="FZ148" s="83"/>
      <c r="GA148" s="83"/>
      <c r="GB148" s="83"/>
      <c r="GC148" s="83"/>
      <c r="GD148" s="83"/>
      <c r="GE148" s="83"/>
      <c r="GF148" s="83"/>
      <c r="GG148" s="83"/>
      <c r="GH148" s="83"/>
      <c r="GI148" s="83"/>
      <c r="GJ148" s="83"/>
      <c r="GK148" s="83"/>
      <c r="GL148" s="83"/>
      <c r="GM148" s="83"/>
      <c r="GN148" s="83"/>
      <c r="GO148" s="83"/>
      <c r="GP148" s="83"/>
      <c r="GQ148" s="83"/>
      <c r="GR148" s="83"/>
      <c r="GS148" s="83"/>
      <c r="GT148" s="83"/>
      <c r="GU148" s="83"/>
      <c r="GV148" s="83"/>
      <c r="GW148" s="83"/>
      <c r="GX148" s="83"/>
      <c r="GY148" s="83"/>
      <c r="GZ148" s="83"/>
      <c r="HA148" s="83"/>
      <c r="HB148" s="83"/>
      <c r="HC148" s="83"/>
      <c r="HD148" s="83"/>
      <c r="HE148" s="83"/>
      <c r="HF148" s="83"/>
      <c r="HG148" s="83"/>
      <c r="HH148" s="83"/>
      <c r="HI148" s="83"/>
      <c r="HJ148" s="83"/>
      <c r="HK148" s="83"/>
      <c r="HL148" s="83"/>
      <c r="HM148" s="83"/>
      <c r="HN148" s="83"/>
      <c r="HO148" s="83"/>
      <c r="HP148" s="83"/>
      <c r="HQ148" s="83"/>
      <c r="HR148" s="83"/>
      <c r="HS148" s="83"/>
      <c r="HT148" s="83"/>
      <c r="HU148" s="83"/>
      <c r="HV148" s="83"/>
      <c r="HW148" s="83"/>
      <c r="HX148" s="83"/>
      <c r="HY148" s="83"/>
      <c r="HZ148" s="83"/>
      <c r="IA148" s="83"/>
      <c r="IB148" s="83"/>
      <c r="IC148" s="83"/>
      <c r="ID148" s="83"/>
      <c r="IE148" s="83"/>
      <c r="IF148" s="83"/>
      <c r="IG148" s="83"/>
      <c r="IH148" s="83"/>
      <c r="II148" s="83"/>
      <c r="IJ148" s="83"/>
      <c r="IK148" s="83"/>
      <c r="IL148" s="83"/>
      <c r="IM148" s="83"/>
      <c r="IN148" s="83"/>
      <c r="IO148" s="83"/>
      <c r="IP148" s="83"/>
      <c r="IQ148" s="83"/>
      <c r="IR148" s="83"/>
      <c r="IS148" s="83"/>
      <c r="IT148" s="83"/>
      <c r="IU148" s="83"/>
      <c r="IV148" s="83"/>
    </row>
    <row r="149" spans="2:256" s="4" customFormat="1" ht="17.25" customHeight="1" x14ac:dyDescent="0.35">
      <c r="B149" s="106">
        <v>127</v>
      </c>
      <c r="C149" s="61"/>
      <c r="D149" s="88"/>
      <c r="E149" s="61"/>
      <c r="F149" s="147"/>
      <c r="G149" s="649"/>
      <c r="H149" s="90"/>
      <c r="I149" s="90"/>
      <c r="J149" s="649"/>
      <c r="K149" s="43"/>
      <c r="L149" s="35" t="str">
        <f t="shared" si="26"/>
        <v/>
      </c>
      <c r="M149" s="35" t="str">
        <f t="shared" si="27"/>
        <v/>
      </c>
      <c r="N149" s="475" t="str">
        <f t="shared" si="28"/>
        <v/>
      </c>
      <c r="O149" s="473" t="str">
        <f t="shared" si="18"/>
        <v/>
      </c>
      <c r="P149" s="37" t="str">
        <f t="shared" si="29"/>
        <v/>
      </c>
      <c r="Q149" s="68" t="str">
        <f t="shared" si="19"/>
        <v/>
      </c>
      <c r="R149" s="42" t="str">
        <f t="shared" si="20"/>
        <v/>
      </c>
      <c r="S149" s="37" t="str">
        <f t="shared" si="30"/>
        <v/>
      </c>
      <c r="T149" s="68" t="str">
        <f t="shared" si="21"/>
        <v/>
      </c>
      <c r="U149" s="42" t="str">
        <f t="shared" si="22"/>
        <v/>
      </c>
      <c r="V149" s="37" t="str">
        <f t="shared" si="31"/>
        <v/>
      </c>
      <c r="W149" s="105" t="str">
        <f t="shared" si="23"/>
        <v/>
      </c>
      <c r="X149" s="41" t="str">
        <f t="shared" si="32"/>
        <v/>
      </c>
      <c r="Y149" s="41" t="str">
        <f t="shared" si="33"/>
        <v/>
      </c>
      <c r="Z149" s="41" t="str">
        <f t="shared" si="34"/>
        <v/>
      </c>
      <c r="AA149" s="72" t="str">
        <f t="shared" si="35"/>
        <v/>
      </c>
      <c r="AB149" s="4" t="str">
        <f t="shared" si="24"/>
        <v>Empty</v>
      </c>
      <c r="AC149" s="4" t="str">
        <f t="shared" si="25"/>
        <v>empty</v>
      </c>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c r="EH149" s="83"/>
      <c r="EI149" s="83"/>
      <c r="EJ149" s="83"/>
      <c r="EK149" s="83"/>
      <c r="EL149" s="83"/>
      <c r="EM149" s="83"/>
      <c r="EN149" s="83"/>
      <c r="EO149" s="83"/>
      <c r="EP149" s="83"/>
      <c r="EQ149" s="83"/>
      <c r="ER149" s="83"/>
      <c r="ES149" s="83"/>
      <c r="ET149" s="83"/>
      <c r="EU149" s="83"/>
      <c r="EV149" s="83"/>
      <c r="EW149" s="83"/>
      <c r="EX149" s="83"/>
      <c r="EY149" s="83"/>
      <c r="EZ149" s="83"/>
      <c r="FA149" s="83"/>
      <c r="FB149" s="83"/>
      <c r="FC149" s="83"/>
      <c r="FD149" s="83"/>
      <c r="FE149" s="83"/>
      <c r="FF149" s="83"/>
      <c r="FG149" s="83"/>
      <c r="FH149" s="83"/>
      <c r="FI149" s="83"/>
      <c r="FJ149" s="83"/>
      <c r="FK149" s="83"/>
      <c r="FL149" s="83"/>
      <c r="FM149" s="83"/>
      <c r="FN149" s="83"/>
      <c r="FO149" s="83"/>
      <c r="FP149" s="83"/>
      <c r="FQ149" s="83"/>
      <c r="FR149" s="83"/>
      <c r="FS149" s="83"/>
      <c r="FT149" s="83"/>
      <c r="FU149" s="83"/>
      <c r="FV149" s="83"/>
      <c r="FW149" s="83"/>
      <c r="FX149" s="83"/>
      <c r="FY149" s="83"/>
      <c r="FZ149" s="83"/>
      <c r="GA149" s="83"/>
      <c r="GB149" s="83"/>
      <c r="GC149" s="83"/>
      <c r="GD149" s="83"/>
      <c r="GE149" s="83"/>
      <c r="GF149" s="83"/>
      <c r="GG149" s="83"/>
      <c r="GH149" s="83"/>
      <c r="GI149" s="83"/>
      <c r="GJ149" s="83"/>
      <c r="GK149" s="83"/>
      <c r="GL149" s="83"/>
      <c r="GM149" s="83"/>
      <c r="GN149" s="83"/>
      <c r="GO149" s="83"/>
      <c r="GP149" s="83"/>
      <c r="GQ149" s="83"/>
      <c r="GR149" s="83"/>
      <c r="GS149" s="83"/>
      <c r="GT149" s="83"/>
      <c r="GU149" s="83"/>
      <c r="GV149" s="83"/>
      <c r="GW149" s="83"/>
      <c r="GX149" s="83"/>
      <c r="GY149" s="83"/>
      <c r="GZ149" s="83"/>
      <c r="HA149" s="83"/>
      <c r="HB149" s="83"/>
      <c r="HC149" s="83"/>
      <c r="HD149" s="83"/>
      <c r="HE149" s="83"/>
      <c r="HF149" s="83"/>
      <c r="HG149" s="83"/>
      <c r="HH149" s="83"/>
      <c r="HI149" s="83"/>
      <c r="HJ149" s="83"/>
      <c r="HK149" s="83"/>
      <c r="HL149" s="83"/>
      <c r="HM149" s="83"/>
      <c r="HN149" s="83"/>
      <c r="HO149" s="83"/>
      <c r="HP149" s="83"/>
      <c r="HQ149" s="83"/>
      <c r="HR149" s="83"/>
      <c r="HS149" s="83"/>
      <c r="HT149" s="83"/>
      <c r="HU149" s="83"/>
      <c r="HV149" s="83"/>
      <c r="HW149" s="83"/>
      <c r="HX149" s="83"/>
      <c r="HY149" s="83"/>
      <c r="HZ149" s="83"/>
      <c r="IA149" s="83"/>
      <c r="IB149" s="83"/>
      <c r="IC149" s="83"/>
      <c r="ID149" s="83"/>
      <c r="IE149" s="83"/>
      <c r="IF149" s="83"/>
      <c r="IG149" s="83"/>
      <c r="IH149" s="83"/>
      <c r="II149" s="83"/>
      <c r="IJ149" s="83"/>
      <c r="IK149" s="83"/>
      <c r="IL149" s="83"/>
      <c r="IM149" s="83"/>
      <c r="IN149" s="83"/>
      <c r="IO149" s="83"/>
      <c r="IP149" s="83"/>
      <c r="IQ149" s="83"/>
      <c r="IR149" s="83"/>
      <c r="IS149" s="83"/>
      <c r="IT149" s="83"/>
      <c r="IU149" s="83"/>
      <c r="IV149" s="83"/>
    </row>
    <row r="150" spans="2:256" s="4" customFormat="1" ht="17.25" customHeight="1" x14ac:dyDescent="0.35">
      <c r="B150" s="106">
        <v>128</v>
      </c>
      <c r="C150" s="61"/>
      <c r="D150" s="88"/>
      <c r="E150" s="61"/>
      <c r="F150" s="147"/>
      <c r="G150" s="649"/>
      <c r="H150" s="90"/>
      <c r="I150" s="90"/>
      <c r="J150" s="649"/>
      <c r="K150" s="43"/>
      <c r="L150" s="35" t="str">
        <f t="shared" si="26"/>
        <v/>
      </c>
      <c r="M150" s="35" t="str">
        <f t="shared" si="27"/>
        <v/>
      </c>
      <c r="N150" s="475" t="str">
        <f t="shared" si="28"/>
        <v/>
      </c>
      <c r="O150" s="473" t="str">
        <f t="shared" si="18"/>
        <v/>
      </c>
      <c r="P150" s="37" t="str">
        <f t="shared" si="29"/>
        <v/>
      </c>
      <c r="Q150" s="68" t="str">
        <f t="shared" si="19"/>
        <v/>
      </c>
      <c r="R150" s="42" t="str">
        <f t="shared" si="20"/>
        <v/>
      </c>
      <c r="S150" s="37" t="str">
        <f t="shared" si="30"/>
        <v/>
      </c>
      <c r="T150" s="68" t="str">
        <f t="shared" si="21"/>
        <v/>
      </c>
      <c r="U150" s="42" t="str">
        <f t="shared" si="22"/>
        <v/>
      </c>
      <c r="V150" s="37" t="str">
        <f t="shared" si="31"/>
        <v/>
      </c>
      <c r="W150" s="105" t="str">
        <f t="shared" si="23"/>
        <v/>
      </c>
      <c r="X150" s="41" t="str">
        <f t="shared" si="32"/>
        <v/>
      </c>
      <c r="Y150" s="41" t="str">
        <f t="shared" si="33"/>
        <v/>
      </c>
      <c r="Z150" s="41" t="str">
        <f t="shared" si="34"/>
        <v/>
      </c>
      <c r="AA150" s="72" t="str">
        <f t="shared" si="35"/>
        <v/>
      </c>
      <c r="AB150" s="4" t="str">
        <f t="shared" si="24"/>
        <v>Empty</v>
      </c>
      <c r="AC150" s="4" t="str">
        <f t="shared" si="25"/>
        <v>empty</v>
      </c>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c r="EF150" s="83"/>
      <c r="EG150" s="83"/>
      <c r="EH150" s="83"/>
      <c r="EI150" s="83"/>
      <c r="EJ150" s="83"/>
      <c r="EK150" s="83"/>
      <c r="EL150" s="83"/>
      <c r="EM150" s="83"/>
      <c r="EN150" s="83"/>
      <c r="EO150" s="83"/>
      <c r="EP150" s="83"/>
      <c r="EQ150" s="83"/>
      <c r="ER150" s="83"/>
      <c r="ES150" s="83"/>
      <c r="ET150" s="83"/>
      <c r="EU150" s="83"/>
      <c r="EV150" s="83"/>
      <c r="EW150" s="83"/>
      <c r="EX150" s="83"/>
      <c r="EY150" s="83"/>
      <c r="EZ150" s="83"/>
      <c r="FA150" s="83"/>
      <c r="FB150" s="83"/>
      <c r="FC150" s="83"/>
      <c r="FD150" s="83"/>
      <c r="FE150" s="83"/>
      <c r="FF150" s="83"/>
      <c r="FG150" s="83"/>
      <c r="FH150" s="83"/>
      <c r="FI150" s="83"/>
      <c r="FJ150" s="83"/>
      <c r="FK150" s="83"/>
      <c r="FL150" s="83"/>
      <c r="FM150" s="83"/>
      <c r="FN150" s="83"/>
      <c r="FO150" s="83"/>
      <c r="FP150" s="83"/>
      <c r="FQ150" s="83"/>
      <c r="FR150" s="83"/>
      <c r="FS150" s="83"/>
      <c r="FT150" s="83"/>
      <c r="FU150" s="83"/>
      <c r="FV150" s="83"/>
      <c r="FW150" s="83"/>
      <c r="FX150" s="83"/>
      <c r="FY150" s="83"/>
      <c r="FZ150" s="83"/>
      <c r="GA150" s="83"/>
      <c r="GB150" s="83"/>
      <c r="GC150" s="83"/>
      <c r="GD150" s="83"/>
      <c r="GE150" s="83"/>
      <c r="GF150" s="83"/>
      <c r="GG150" s="83"/>
      <c r="GH150" s="83"/>
      <c r="GI150" s="83"/>
      <c r="GJ150" s="83"/>
      <c r="GK150" s="83"/>
      <c r="GL150" s="83"/>
      <c r="GM150" s="83"/>
      <c r="GN150" s="83"/>
      <c r="GO150" s="83"/>
      <c r="GP150" s="83"/>
      <c r="GQ150" s="83"/>
      <c r="GR150" s="83"/>
      <c r="GS150" s="83"/>
      <c r="GT150" s="83"/>
      <c r="GU150" s="83"/>
      <c r="GV150" s="83"/>
      <c r="GW150" s="83"/>
      <c r="GX150" s="83"/>
      <c r="GY150" s="83"/>
      <c r="GZ150" s="83"/>
      <c r="HA150" s="83"/>
      <c r="HB150" s="83"/>
      <c r="HC150" s="83"/>
      <c r="HD150" s="83"/>
      <c r="HE150" s="83"/>
      <c r="HF150" s="83"/>
      <c r="HG150" s="83"/>
      <c r="HH150" s="83"/>
      <c r="HI150" s="83"/>
      <c r="HJ150" s="83"/>
      <c r="HK150" s="83"/>
      <c r="HL150" s="83"/>
      <c r="HM150" s="83"/>
      <c r="HN150" s="83"/>
      <c r="HO150" s="83"/>
      <c r="HP150" s="83"/>
      <c r="HQ150" s="83"/>
      <c r="HR150" s="83"/>
      <c r="HS150" s="83"/>
      <c r="HT150" s="83"/>
      <c r="HU150" s="83"/>
      <c r="HV150" s="83"/>
      <c r="HW150" s="83"/>
      <c r="HX150" s="83"/>
      <c r="HY150" s="83"/>
      <c r="HZ150" s="83"/>
      <c r="IA150" s="83"/>
      <c r="IB150" s="83"/>
      <c r="IC150" s="83"/>
      <c r="ID150" s="83"/>
      <c r="IE150" s="83"/>
      <c r="IF150" s="83"/>
      <c r="IG150" s="83"/>
      <c r="IH150" s="83"/>
      <c r="II150" s="83"/>
      <c r="IJ150" s="83"/>
      <c r="IK150" s="83"/>
      <c r="IL150" s="83"/>
      <c r="IM150" s="83"/>
      <c r="IN150" s="83"/>
      <c r="IO150" s="83"/>
      <c r="IP150" s="83"/>
      <c r="IQ150" s="83"/>
      <c r="IR150" s="83"/>
      <c r="IS150" s="83"/>
      <c r="IT150" s="83"/>
      <c r="IU150" s="83"/>
      <c r="IV150" s="83"/>
    </row>
    <row r="151" spans="2:256" s="4" customFormat="1" ht="17.25" customHeight="1" x14ac:dyDescent="0.35">
      <c r="B151" s="106">
        <v>129</v>
      </c>
      <c r="C151" s="61"/>
      <c r="D151" s="88"/>
      <c r="E151" s="61"/>
      <c r="F151" s="147"/>
      <c r="G151" s="649"/>
      <c r="H151" s="90"/>
      <c r="I151" s="90"/>
      <c r="J151" s="649"/>
      <c r="K151" s="43"/>
      <c r="L151" s="35" t="str">
        <f t="shared" si="26"/>
        <v/>
      </c>
      <c r="M151" s="35" t="str">
        <f t="shared" si="27"/>
        <v/>
      </c>
      <c r="N151" s="475" t="str">
        <f t="shared" si="28"/>
        <v/>
      </c>
      <c r="O151" s="473" t="str">
        <f t="shared" ref="O151:O214" si="36">IF($AB$20="Yes","",IF($AB151="Empty","",IF($P$17="","",IF(OR($P151&lt;$O$17,$P151&gt;$Q$17),"NC","yes"))))</f>
        <v/>
      </c>
      <c r="P151" s="37" t="str">
        <f t="shared" si="29"/>
        <v/>
      </c>
      <c r="Q151" s="68" t="str">
        <f t="shared" ref="Q151:Q214" si="37">IF($AB$20="Yes","",IF($AB151="Empty","",IF(O151="yes",($P151/$P$17),IF(OR($P151&lt;$O$17,$P151&gt;$Q$17),($P151/$P$17)))))</f>
        <v/>
      </c>
      <c r="R151" s="42" t="str">
        <f t="shared" ref="R151:R214" si="38">IF($AB$20="Yes","",IF($AB151="Empty","",IF($S$17="","",IF(OR($S151&lt;$R$17,$S151&gt;$T$17),"NC","yes"))))</f>
        <v/>
      </c>
      <c r="S151" s="37" t="str">
        <f t="shared" si="30"/>
        <v/>
      </c>
      <c r="T151" s="68" t="str">
        <f t="shared" ref="T151:T214" si="39">IF($AB$20="Yes","",IF($AB151="Empty","",IF(R151="yes",($S151/$S$17),IF(OR($S151&gt;$R$17,$S151&lt;$T$17),($S151/$S$17)))))</f>
        <v/>
      </c>
      <c r="U151" s="42" t="str">
        <f t="shared" ref="U151:U214" si="40">IF($AB$20="Yes","",IF($AB151="Empty","",IF($V$17="","",IF(OR($V151&lt;$U$17,V151&gt;$W$17),"NC","yes"))))</f>
        <v/>
      </c>
      <c r="V151" s="37" t="str">
        <f t="shared" si="31"/>
        <v/>
      </c>
      <c r="W151" s="105" t="str">
        <f t="shared" ref="W151:W214" si="41">IF($AB$20="Yes","",IF($AB151="Empty","",IF(U151="yes",(V151/V$17),IF(OR(V151&lt;$U$17,V151&gt;W$17),(V151/V$17)))))</f>
        <v/>
      </c>
      <c r="X151" s="41" t="str">
        <f t="shared" si="32"/>
        <v/>
      </c>
      <c r="Y151" s="41" t="str">
        <f t="shared" si="33"/>
        <v/>
      </c>
      <c r="Z151" s="41" t="str">
        <f t="shared" si="34"/>
        <v/>
      </c>
      <c r="AA151" s="72" t="str">
        <f t="shared" si="35"/>
        <v/>
      </c>
      <c r="AB151" s="4" t="str">
        <f t="shared" ref="AB151:AB214" si="42">IF(E151&lt;&gt;"y","Empty","Data")</f>
        <v>Empty</v>
      </c>
      <c r="AC151" s="4" t="str">
        <f t="shared" ref="AC151:AC214" si="43">IF(D151="","empty","data")</f>
        <v>empty</v>
      </c>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c r="EH151" s="83"/>
      <c r="EI151" s="83"/>
      <c r="EJ151" s="83"/>
      <c r="EK151" s="83"/>
      <c r="EL151" s="83"/>
      <c r="EM151" s="83"/>
      <c r="EN151" s="83"/>
      <c r="EO151" s="83"/>
      <c r="EP151" s="83"/>
      <c r="EQ151" s="83"/>
      <c r="ER151" s="83"/>
      <c r="ES151" s="83"/>
      <c r="ET151" s="83"/>
      <c r="EU151" s="83"/>
      <c r="EV151" s="83"/>
      <c r="EW151" s="83"/>
      <c r="EX151" s="83"/>
      <c r="EY151" s="83"/>
      <c r="EZ151" s="83"/>
      <c r="FA151" s="83"/>
      <c r="FB151" s="83"/>
      <c r="FC151" s="83"/>
      <c r="FD151" s="83"/>
      <c r="FE151" s="83"/>
      <c r="FF151" s="83"/>
      <c r="FG151" s="83"/>
      <c r="FH151" s="83"/>
      <c r="FI151" s="83"/>
      <c r="FJ151" s="83"/>
      <c r="FK151" s="83"/>
      <c r="FL151" s="83"/>
      <c r="FM151" s="83"/>
      <c r="FN151" s="83"/>
      <c r="FO151" s="83"/>
      <c r="FP151" s="83"/>
      <c r="FQ151" s="83"/>
      <c r="FR151" s="83"/>
      <c r="FS151" s="83"/>
      <c r="FT151" s="83"/>
      <c r="FU151" s="83"/>
      <c r="FV151" s="83"/>
      <c r="FW151" s="83"/>
      <c r="FX151" s="83"/>
      <c r="FY151" s="83"/>
      <c r="FZ151" s="83"/>
      <c r="GA151" s="83"/>
      <c r="GB151" s="83"/>
      <c r="GC151" s="83"/>
      <c r="GD151" s="83"/>
      <c r="GE151" s="83"/>
      <c r="GF151" s="83"/>
      <c r="GG151" s="83"/>
      <c r="GH151" s="83"/>
      <c r="GI151" s="83"/>
      <c r="GJ151" s="83"/>
      <c r="GK151" s="83"/>
      <c r="GL151" s="83"/>
      <c r="GM151" s="83"/>
      <c r="GN151" s="83"/>
      <c r="GO151" s="83"/>
      <c r="GP151" s="83"/>
      <c r="GQ151" s="83"/>
      <c r="GR151" s="83"/>
      <c r="GS151" s="83"/>
      <c r="GT151" s="83"/>
      <c r="GU151" s="83"/>
      <c r="GV151" s="83"/>
      <c r="GW151" s="83"/>
      <c r="GX151" s="83"/>
      <c r="GY151" s="83"/>
      <c r="GZ151" s="83"/>
      <c r="HA151" s="83"/>
      <c r="HB151" s="83"/>
      <c r="HC151" s="83"/>
      <c r="HD151" s="83"/>
      <c r="HE151" s="83"/>
      <c r="HF151" s="83"/>
      <c r="HG151" s="83"/>
      <c r="HH151" s="83"/>
      <c r="HI151" s="83"/>
      <c r="HJ151" s="83"/>
      <c r="HK151" s="83"/>
      <c r="HL151" s="83"/>
      <c r="HM151" s="83"/>
      <c r="HN151" s="83"/>
      <c r="HO151" s="83"/>
      <c r="HP151" s="83"/>
      <c r="HQ151" s="83"/>
      <c r="HR151" s="83"/>
      <c r="HS151" s="83"/>
      <c r="HT151" s="83"/>
      <c r="HU151" s="83"/>
      <c r="HV151" s="83"/>
      <c r="HW151" s="83"/>
      <c r="HX151" s="83"/>
      <c r="HY151" s="83"/>
      <c r="HZ151" s="83"/>
      <c r="IA151" s="83"/>
      <c r="IB151" s="83"/>
      <c r="IC151" s="83"/>
      <c r="ID151" s="83"/>
      <c r="IE151" s="83"/>
      <c r="IF151" s="83"/>
      <c r="IG151" s="83"/>
      <c r="IH151" s="83"/>
      <c r="II151" s="83"/>
      <c r="IJ151" s="83"/>
      <c r="IK151" s="83"/>
      <c r="IL151" s="83"/>
      <c r="IM151" s="83"/>
      <c r="IN151" s="83"/>
      <c r="IO151" s="83"/>
      <c r="IP151" s="83"/>
      <c r="IQ151" s="83"/>
      <c r="IR151" s="83"/>
      <c r="IS151" s="83"/>
      <c r="IT151" s="83"/>
      <c r="IU151" s="83"/>
      <c r="IV151" s="83"/>
    </row>
    <row r="152" spans="2:256" s="4" customFormat="1" ht="17.25" customHeight="1" x14ac:dyDescent="0.35">
      <c r="B152" s="106">
        <v>130</v>
      </c>
      <c r="C152" s="61"/>
      <c r="D152" s="88"/>
      <c r="E152" s="61"/>
      <c r="F152" s="147"/>
      <c r="G152" s="649"/>
      <c r="H152" s="90"/>
      <c r="I152" s="90"/>
      <c r="J152" s="649"/>
      <c r="K152" s="43"/>
      <c r="L152" s="35" t="str">
        <f t="shared" ref="L152:L215" si="44">IF($Y$22=0,"",IF($AB152="Empty","",IF($H152="","",IF($G152="","",IF($H152/$G152&gt;=$L$22,"yes","NC")))))</f>
        <v/>
      </c>
      <c r="M152" s="35" t="str">
        <f t="shared" ref="M152:M215" si="45">IF($Z$22=0,"",IF($AB152="Empty","",IF($I152="","",IF($I152="","",IF($I152/$G152&gt;=$M$22,"yes","NC")))))</f>
        <v/>
      </c>
      <c r="N152" s="475" t="str">
        <f t="shared" ref="N152:N215" si="46">IF($AA$22=0,"",IF($AB152="Empty","",IF($J152="","",IF($J152="","",IF($G152/$J152&lt;=$N$22,"yes","NC")))))</f>
        <v/>
      </c>
      <c r="O152" s="473" t="str">
        <f t="shared" si="36"/>
        <v/>
      </c>
      <c r="P152" s="37" t="str">
        <f t="shared" ref="P152:P215" si="47">IF($AB$20="Yes","",IF($AB152="Empty","",$H152/$G152))</f>
        <v/>
      </c>
      <c r="Q152" s="68" t="str">
        <f t="shared" si="37"/>
        <v/>
      </c>
      <c r="R152" s="42" t="str">
        <f t="shared" si="38"/>
        <v/>
      </c>
      <c r="S152" s="37" t="str">
        <f t="shared" ref="S152:S215" si="48">IF($AB$20="Yes","",IF($AB152="Empty","",$I152/$G152))</f>
        <v/>
      </c>
      <c r="T152" s="68" t="str">
        <f t="shared" si="39"/>
        <v/>
      </c>
      <c r="U152" s="42" t="str">
        <f t="shared" si="40"/>
        <v/>
      </c>
      <c r="V152" s="37" t="str">
        <f t="shared" ref="V152:V215" si="49">IF($AB$20="Yes","",IF($AB152="Empty","",$G152/$J152))</f>
        <v/>
      </c>
      <c r="W152" s="105" t="str">
        <f t="shared" si="41"/>
        <v/>
      </c>
      <c r="X152" s="41" t="str">
        <f t="shared" ref="X152:X215" si="50">IF($AC152="empty","",IF($AB152="Empty",$G152,""))</f>
        <v/>
      </c>
      <c r="Y152" s="41" t="str">
        <f t="shared" ref="Y152:Y215" si="51">IF($AC152="empty","",IF($AB152="Empty",$H152,""))</f>
        <v/>
      </c>
      <c r="Z152" s="41" t="str">
        <f t="shared" ref="Z152:Z215" si="52">IF($AC152="empty","",IF($AB152="Empty",$I152,""))</f>
        <v/>
      </c>
      <c r="AA152" s="72" t="str">
        <f t="shared" ref="AA152:AA215" si="53">IF($AC152="empty","",IF($AB152="Empty",$J152,""))</f>
        <v/>
      </c>
      <c r="AB152" s="4" t="str">
        <f t="shared" si="42"/>
        <v>Empty</v>
      </c>
      <c r="AC152" s="4" t="str">
        <f t="shared" si="43"/>
        <v>empty</v>
      </c>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c r="EF152" s="83"/>
      <c r="EG152" s="83"/>
      <c r="EH152" s="83"/>
      <c r="EI152" s="83"/>
      <c r="EJ152" s="83"/>
      <c r="EK152" s="83"/>
      <c r="EL152" s="83"/>
      <c r="EM152" s="83"/>
      <c r="EN152" s="83"/>
      <c r="EO152" s="83"/>
      <c r="EP152" s="83"/>
      <c r="EQ152" s="83"/>
      <c r="ER152" s="83"/>
      <c r="ES152" s="83"/>
      <c r="ET152" s="83"/>
      <c r="EU152" s="83"/>
      <c r="EV152" s="83"/>
      <c r="EW152" s="83"/>
      <c r="EX152" s="83"/>
      <c r="EY152" s="83"/>
      <c r="EZ152" s="83"/>
      <c r="FA152" s="83"/>
      <c r="FB152" s="83"/>
      <c r="FC152" s="83"/>
      <c r="FD152" s="83"/>
      <c r="FE152" s="83"/>
      <c r="FF152" s="83"/>
      <c r="FG152" s="83"/>
      <c r="FH152" s="83"/>
      <c r="FI152" s="83"/>
      <c r="FJ152" s="83"/>
      <c r="FK152" s="83"/>
      <c r="FL152" s="83"/>
      <c r="FM152" s="83"/>
      <c r="FN152" s="83"/>
      <c r="FO152" s="83"/>
      <c r="FP152" s="83"/>
      <c r="FQ152" s="83"/>
      <c r="FR152" s="83"/>
      <c r="FS152" s="83"/>
      <c r="FT152" s="83"/>
      <c r="FU152" s="83"/>
      <c r="FV152" s="83"/>
      <c r="FW152" s="83"/>
      <c r="FX152" s="83"/>
      <c r="FY152" s="83"/>
      <c r="FZ152" s="83"/>
      <c r="GA152" s="83"/>
      <c r="GB152" s="83"/>
      <c r="GC152" s="83"/>
      <c r="GD152" s="83"/>
      <c r="GE152" s="83"/>
      <c r="GF152" s="83"/>
      <c r="GG152" s="83"/>
      <c r="GH152" s="83"/>
      <c r="GI152" s="83"/>
      <c r="GJ152" s="83"/>
      <c r="GK152" s="83"/>
      <c r="GL152" s="83"/>
      <c r="GM152" s="83"/>
      <c r="GN152" s="83"/>
      <c r="GO152" s="83"/>
      <c r="GP152" s="83"/>
      <c r="GQ152" s="83"/>
      <c r="GR152" s="83"/>
      <c r="GS152" s="83"/>
      <c r="GT152" s="83"/>
      <c r="GU152" s="83"/>
      <c r="GV152" s="83"/>
      <c r="GW152" s="83"/>
      <c r="GX152" s="83"/>
      <c r="GY152" s="83"/>
      <c r="GZ152" s="83"/>
      <c r="HA152" s="83"/>
      <c r="HB152" s="83"/>
      <c r="HC152" s="83"/>
      <c r="HD152" s="83"/>
      <c r="HE152" s="83"/>
      <c r="HF152" s="83"/>
      <c r="HG152" s="83"/>
      <c r="HH152" s="83"/>
      <c r="HI152" s="83"/>
      <c r="HJ152" s="83"/>
      <c r="HK152" s="83"/>
      <c r="HL152" s="83"/>
      <c r="HM152" s="83"/>
      <c r="HN152" s="83"/>
      <c r="HO152" s="83"/>
      <c r="HP152" s="83"/>
      <c r="HQ152" s="83"/>
      <c r="HR152" s="83"/>
      <c r="HS152" s="83"/>
      <c r="HT152" s="83"/>
      <c r="HU152" s="83"/>
      <c r="HV152" s="83"/>
      <c r="HW152" s="83"/>
      <c r="HX152" s="83"/>
      <c r="HY152" s="83"/>
      <c r="HZ152" s="83"/>
      <c r="IA152" s="83"/>
      <c r="IB152" s="83"/>
      <c r="IC152" s="83"/>
      <c r="ID152" s="83"/>
      <c r="IE152" s="83"/>
      <c r="IF152" s="83"/>
      <c r="IG152" s="83"/>
      <c r="IH152" s="83"/>
      <c r="II152" s="83"/>
      <c r="IJ152" s="83"/>
      <c r="IK152" s="83"/>
      <c r="IL152" s="83"/>
      <c r="IM152" s="83"/>
      <c r="IN152" s="83"/>
      <c r="IO152" s="83"/>
      <c r="IP152" s="83"/>
      <c r="IQ152" s="83"/>
      <c r="IR152" s="83"/>
      <c r="IS152" s="83"/>
      <c r="IT152" s="83"/>
      <c r="IU152" s="83"/>
      <c r="IV152" s="83"/>
    </row>
    <row r="153" spans="2:256" s="4" customFormat="1" ht="17.25" customHeight="1" x14ac:dyDescent="0.35">
      <c r="B153" s="106">
        <v>131</v>
      </c>
      <c r="C153" s="61"/>
      <c r="D153" s="88"/>
      <c r="E153" s="61"/>
      <c r="F153" s="147"/>
      <c r="G153" s="649"/>
      <c r="H153" s="90"/>
      <c r="I153" s="90"/>
      <c r="J153" s="649"/>
      <c r="K153" s="43"/>
      <c r="L153" s="35" t="str">
        <f t="shared" si="44"/>
        <v/>
      </c>
      <c r="M153" s="35" t="str">
        <f t="shared" si="45"/>
        <v/>
      </c>
      <c r="N153" s="475" t="str">
        <f t="shared" si="46"/>
        <v/>
      </c>
      <c r="O153" s="473" t="str">
        <f t="shared" si="36"/>
        <v/>
      </c>
      <c r="P153" s="37" t="str">
        <f t="shared" si="47"/>
        <v/>
      </c>
      <c r="Q153" s="68" t="str">
        <f t="shared" si="37"/>
        <v/>
      </c>
      <c r="R153" s="42" t="str">
        <f t="shared" si="38"/>
        <v/>
      </c>
      <c r="S153" s="37" t="str">
        <f t="shared" si="48"/>
        <v/>
      </c>
      <c r="T153" s="68" t="str">
        <f t="shared" si="39"/>
        <v/>
      </c>
      <c r="U153" s="42" t="str">
        <f t="shared" si="40"/>
        <v/>
      </c>
      <c r="V153" s="37" t="str">
        <f t="shared" si="49"/>
        <v/>
      </c>
      <c r="W153" s="105" t="str">
        <f t="shared" si="41"/>
        <v/>
      </c>
      <c r="X153" s="41" t="str">
        <f t="shared" si="50"/>
        <v/>
      </c>
      <c r="Y153" s="41" t="str">
        <f t="shared" si="51"/>
        <v/>
      </c>
      <c r="Z153" s="41" t="str">
        <f t="shared" si="52"/>
        <v/>
      </c>
      <c r="AA153" s="72" t="str">
        <f t="shared" si="53"/>
        <v/>
      </c>
      <c r="AB153" s="4" t="str">
        <f t="shared" si="42"/>
        <v>Empty</v>
      </c>
      <c r="AC153" s="4" t="str">
        <f t="shared" si="43"/>
        <v>empty</v>
      </c>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c r="EH153" s="83"/>
      <c r="EI153" s="83"/>
      <c r="EJ153" s="83"/>
      <c r="EK153" s="83"/>
      <c r="EL153" s="83"/>
      <c r="EM153" s="83"/>
      <c r="EN153" s="83"/>
      <c r="EO153" s="83"/>
      <c r="EP153" s="83"/>
      <c r="EQ153" s="83"/>
      <c r="ER153" s="83"/>
      <c r="ES153" s="83"/>
      <c r="ET153" s="83"/>
      <c r="EU153" s="83"/>
      <c r="EV153" s="83"/>
      <c r="EW153" s="83"/>
      <c r="EX153" s="83"/>
      <c r="EY153" s="83"/>
      <c r="EZ153" s="83"/>
      <c r="FA153" s="83"/>
      <c r="FB153" s="83"/>
      <c r="FC153" s="83"/>
      <c r="FD153" s="83"/>
      <c r="FE153" s="83"/>
      <c r="FF153" s="83"/>
      <c r="FG153" s="83"/>
      <c r="FH153" s="83"/>
      <c r="FI153" s="83"/>
      <c r="FJ153" s="83"/>
      <c r="FK153" s="83"/>
      <c r="FL153" s="83"/>
      <c r="FM153" s="83"/>
      <c r="FN153" s="83"/>
      <c r="FO153" s="83"/>
      <c r="FP153" s="83"/>
      <c r="FQ153" s="83"/>
      <c r="FR153" s="83"/>
      <c r="FS153" s="83"/>
      <c r="FT153" s="83"/>
      <c r="FU153" s="83"/>
      <c r="FV153" s="83"/>
      <c r="FW153" s="83"/>
      <c r="FX153" s="83"/>
      <c r="FY153" s="83"/>
      <c r="FZ153" s="83"/>
      <c r="GA153" s="83"/>
      <c r="GB153" s="83"/>
      <c r="GC153" s="83"/>
      <c r="GD153" s="83"/>
      <c r="GE153" s="83"/>
      <c r="GF153" s="83"/>
      <c r="GG153" s="83"/>
      <c r="GH153" s="83"/>
      <c r="GI153" s="83"/>
      <c r="GJ153" s="83"/>
      <c r="GK153" s="83"/>
      <c r="GL153" s="83"/>
      <c r="GM153" s="83"/>
      <c r="GN153" s="83"/>
      <c r="GO153" s="83"/>
      <c r="GP153" s="83"/>
      <c r="GQ153" s="83"/>
      <c r="GR153" s="83"/>
      <c r="GS153" s="83"/>
      <c r="GT153" s="83"/>
      <c r="GU153" s="83"/>
      <c r="GV153" s="83"/>
      <c r="GW153" s="83"/>
      <c r="GX153" s="83"/>
      <c r="GY153" s="83"/>
      <c r="GZ153" s="83"/>
      <c r="HA153" s="83"/>
      <c r="HB153" s="83"/>
      <c r="HC153" s="83"/>
      <c r="HD153" s="83"/>
      <c r="HE153" s="83"/>
      <c r="HF153" s="83"/>
      <c r="HG153" s="83"/>
      <c r="HH153" s="83"/>
      <c r="HI153" s="83"/>
      <c r="HJ153" s="83"/>
      <c r="HK153" s="83"/>
      <c r="HL153" s="83"/>
      <c r="HM153" s="83"/>
      <c r="HN153" s="83"/>
      <c r="HO153" s="83"/>
      <c r="HP153" s="83"/>
      <c r="HQ153" s="83"/>
      <c r="HR153" s="83"/>
      <c r="HS153" s="83"/>
      <c r="HT153" s="83"/>
      <c r="HU153" s="83"/>
      <c r="HV153" s="83"/>
      <c r="HW153" s="83"/>
      <c r="HX153" s="83"/>
      <c r="HY153" s="83"/>
      <c r="HZ153" s="83"/>
      <c r="IA153" s="83"/>
      <c r="IB153" s="83"/>
      <c r="IC153" s="83"/>
      <c r="ID153" s="83"/>
      <c r="IE153" s="83"/>
      <c r="IF153" s="83"/>
      <c r="IG153" s="83"/>
      <c r="IH153" s="83"/>
      <c r="II153" s="83"/>
      <c r="IJ153" s="83"/>
      <c r="IK153" s="83"/>
      <c r="IL153" s="83"/>
      <c r="IM153" s="83"/>
      <c r="IN153" s="83"/>
      <c r="IO153" s="83"/>
      <c r="IP153" s="83"/>
      <c r="IQ153" s="83"/>
      <c r="IR153" s="83"/>
      <c r="IS153" s="83"/>
      <c r="IT153" s="83"/>
      <c r="IU153" s="83"/>
      <c r="IV153" s="83"/>
    </row>
    <row r="154" spans="2:256" s="4" customFormat="1" ht="17.25" customHeight="1" x14ac:dyDescent="0.35">
      <c r="B154" s="106">
        <v>132</v>
      </c>
      <c r="C154" s="61"/>
      <c r="D154" s="88"/>
      <c r="E154" s="61"/>
      <c r="F154" s="147"/>
      <c r="G154" s="649"/>
      <c r="H154" s="90"/>
      <c r="I154" s="90"/>
      <c r="J154" s="649"/>
      <c r="K154" s="43"/>
      <c r="L154" s="35" t="str">
        <f t="shared" si="44"/>
        <v/>
      </c>
      <c r="M154" s="35" t="str">
        <f t="shared" si="45"/>
        <v/>
      </c>
      <c r="N154" s="475" t="str">
        <f t="shared" si="46"/>
        <v/>
      </c>
      <c r="O154" s="473" t="str">
        <f t="shared" si="36"/>
        <v/>
      </c>
      <c r="P154" s="37" t="str">
        <f t="shared" si="47"/>
        <v/>
      </c>
      <c r="Q154" s="68" t="str">
        <f t="shared" si="37"/>
        <v/>
      </c>
      <c r="R154" s="42" t="str">
        <f t="shared" si="38"/>
        <v/>
      </c>
      <c r="S154" s="37" t="str">
        <f t="shared" si="48"/>
        <v/>
      </c>
      <c r="T154" s="68" t="str">
        <f t="shared" si="39"/>
        <v/>
      </c>
      <c r="U154" s="42" t="str">
        <f t="shared" si="40"/>
        <v/>
      </c>
      <c r="V154" s="37" t="str">
        <f t="shared" si="49"/>
        <v/>
      </c>
      <c r="W154" s="105" t="str">
        <f t="shared" si="41"/>
        <v/>
      </c>
      <c r="X154" s="41" t="str">
        <f t="shared" si="50"/>
        <v/>
      </c>
      <c r="Y154" s="41" t="str">
        <f t="shared" si="51"/>
        <v/>
      </c>
      <c r="Z154" s="41" t="str">
        <f t="shared" si="52"/>
        <v/>
      </c>
      <c r="AA154" s="72" t="str">
        <f t="shared" si="53"/>
        <v/>
      </c>
      <c r="AB154" s="4" t="str">
        <f t="shared" si="42"/>
        <v>Empty</v>
      </c>
      <c r="AC154" s="4" t="str">
        <f t="shared" si="43"/>
        <v>empty</v>
      </c>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c r="EF154" s="83"/>
      <c r="EG154" s="83"/>
      <c r="EH154" s="83"/>
      <c r="EI154" s="83"/>
      <c r="EJ154" s="83"/>
      <c r="EK154" s="83"/>
      <c r="EL154" s="83"/>
      <c r="EM154" s="83"/>
      <c r="EN154" s="83"/>
      <c r="EO154" s="83"/>
      <c r="EP154" s="83"/>
      <c r="EQ154" s="83"/>
      <c r="ER154" s="83"/>
      <c r="ES154" s="83"/>
      <c r="ET154" s="83"/>
      <c r="EU154" s="83"/>
      <c r="EV154" s="83"/>
      <c r="EW154" s="83"/>
      <c r="EX154" s="83"/>
      <c r="EY154" s="83"/>
      <c r="EZ154" s="83"/>
      <c r="FA154" s="83"/>
      <c r="FB154" s="83"/>
      <c r="FC154" s="83"/>
      <c r="FD154" s="83"/>
      <c r="FE154" s="83"/>
      <c r="FF154" s="83"/>
      <c r="FG154" s="83"/>
      <c r="FH154" s="83"/>
      <c r="FI154" s="83"/>
      <c r="FJ154" s="83"/>
      <c r="FK154" s="83"/>
      <c r="FL154" s="83"/>
      <c r="FM154" s="83"/>
      <c r="FN154" s="83"/>
      <c r="FO154" s="83"/>
      <c r="FP154" s="83"/>
      <c r="FQ154" s="83"/>
      <c r="FR154" s="83"/>
      <c r="FS154" s="83"/>
      <c r="FT154" s="83"/>
      <c r="FU154" s="83"/>
      <c r="FV154" s="83"/>
      <c r="FW154" s="83"/>
      <c r="FX154" s="83"/>
      <c r="FY154" s="83"/>
      <c r="FZ154" s="83"/>
      <c r="GA154" s="83"/>
      <c r="GB154" s="83"/>
      <c r="GC154" s="83"/>
      <c r="GD154" s="83"/>
      <c r="GE154" s="83"/>
      <c r="GF154" s="83"/>
      <c r="GG154" s="83"/>
      <c r="GH154" s="83"/>
      <c r="GI154" s="83"/>
      <c r="GJ154" s="83"/>
      <c r="GK154" s="83"/>
      <c r="GL154" s="83"/>
      <c r="GM154" s="83"/>
      <c r="GN154" s="83"/>
      <c r="GO154" s="83"/>
      <c r="GP154" s="83"/>
      <c r="GQ154" s="83"/>
      <c r="GR154" s="83"/>
      <c r="GS154" s="83"/>
      <c r="GT154" s="83"/>
      <c r="GU154" s="83"/>
      <c r="GV154" s="83"/>
      <c r="GW154" s="83"/>
      <c r="GX154" s="83"/>
      <c r="GY154" s="83"/>
      <c r="GZ154" s="83"/>
      <c r="HA154" s="83"/>
      <c r="HB154" s="83"/>
      <c r="HC154" s="83"/>
      <c r="HD154" s="83"/>
      <c r="HE154" s="83"/>
      <c r="HF154" s="83"/>
      <c r="HG154" s="83"/>
      <c r="HH154" s="83"/>
      <c r="HI154" s="83"/>
      <c r="HJ154" s="83"/>
      <c r="HK154" s="83"/>
      <c r="HL154" s="83"/>
      <c r="HM154" s="83"/>
      <c r="HN154" s="83"/>
      <c r="HO154" s="83"/>
      <c r="HP154" s="83"/>
      <c r="HQ154" s="83"/>
      <c r="HR154" s="83"/>
      <c r="HS154" s="83"/>
      <c r="HT154" s="83"/>
      <c r="HU154" s="83"/>
      <c r="HV154" s="83"/>
      <c r="HW154" s="83"/>
      <c r="HX154" s="83"/>
      <c r="HY154" s="83"/>
      <c r="HZ154" s="83"/>
      <c r="IA154" s="83"/>
      <c r="IB154" s="83"/>
      <c r="IC154" s="83"/>
      <c r="ID154" s="83"/>
      <c r="IE154" s="83"/>
      <c r="IF154" s="83"/>
      <c r="IG154" s="83"/>
      <c r="IH154" s="83"/>
      <c r="II154" s="83"/>
      <c r="IJ154" s="83"/>
      <c r="IK154" s="83"/>
      <c r="IL154" s="83"/>
      <c r="IM154" s="83"/>
      <c r="IN154" s="83"/>
      <c r="IO154" s="83"/>
      <c r="IP154" s="83"/>
      <c r="IQ154" s="83"/>
      <c r="IR154" s="83"/>
      <c r="IS154" s="83"/>
      <c r="IT154" s="83"/>
      <c r="IU154" s="83"/>
      <c r="IV154" s="83"/>
    </row>
    <row r="155" spans="2:256" s="4" customFormat="1" ht="17.25" customHeight="1" x14ac:dyDescent="0.35">
      <c r="B155" s="106">
        <v>133</v>
      </c>
      <c r="C155" s="61"/>
      <c r="D155" s="88"/>
      <c r="E155" s="61"/>
      <c r="F155" s="147"/>
      <c r="G155" s="649"/>
      <c r="H155" s="90"/>
      <c r="I155" s="90"/>
      <c r="J155" s="649"/>
      <c r="K155" s="43"/>
      <c r="L155" s="35" t="str">
        <f t="shared" si="44"/>
        <v/>
      </c>
      <c r="M155" s="35" t="str">
        <f t="shared" si="45"/>
        <v/>
      </c>
      <c r="N155" s="475" t="str">
        <f t="shared" si="46"/>
        <v/>
      </c>
      <c r="O155" s="473" t="str">
        <f t="shared" si="36"/>
        <v/>
      </c>
      <c r="P155" s="37" t="str">
        <f t="shared" si="47"/>
        <v/>
      </c>
      <c r="Q155" s="68" t="str">
        <f t="shared" si="37"/>
        <v/>
      </c>
      <c r="R155" s="42" t="str">
        <f t="shared" si="38"/>
        <v/>
      </c>
      <c r="S155" s="37" t="str">
        <f t="shared" si="48"/>
        <v/>
      </c>
      <c r="T155" s="68" t="str">
        <f t="shared" si="39"/>
        <v/>
      </c>
      <c r="U155" s="42" t="str">
        <f t="shared" si="40"/>
        <v/>
      </c>
      <c r="V155" s="37" t="str">
        <f t="shared" si="49"/>
        <v/>
      </c>
      <c r="W155" s="105" t="str">
        <f t="shared" si="41"/>
        <v/>
      </c>
      <c r="X155" s="41" t="str">
        <f t="shared" si="50"/>
        <v/>
      </c>
      <c r="Y155" s="41" t="str">
        <f t="shared" si="51"/>
        <v/>
      </c>
      <c r="Z155" s="41" t="str">
        <f t="shared" si="52"/>
        <v/>
      </c>
      <c r="AA155" s="72" t="str">
        <f t="shared" si="53"/>
        <v/>
      </c>
      <c r="AB155" s="4" t="str">
        <f t="shared" si="42"/>
        <v>Empty</v>
      </c>
      <c r="AC155" s="4" t="str">
        <f t="shared" si="43"/>
        <v>empty</v>
      </c>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c r="EH155" s="83"/>
      <c r="EI155" s="83"/>
      <c r="EJ155" s="83"/>
      <c r="EK155" s="83"/>
      <c r="EL155" s="83"/>
      <c r="EM155" s="83"/>
      <c r="EN155" s="83"/>
      <c r="EO155" s="83"/>
      <c r="EP155" s="83"/>
      <c r="EQ155" s="83"/>
      <c r="ER155" s="83"/>
      <c r="ES155" s="83"/>
      <c r="ET155" s="83"/>
      <c r="EU155" s="83"/>
      <c r="EV155" s="83"/>
      <c r="EW155" s="83"/>
      <c r="EX155" s="83"/>
      <c r="EY155" s="83"/>
      <c r="EZ155" s="83"/>
      <c r="FA155" s="83"/>
      <c r="FB155" s="83"/>
      <c r="FC155" s="83"/>
      <c r="FD155" s="83"/>
      <c r="FE155" s="83"/>
      <c r="FF155" s="83"/>
      <c r="FG155" s="83"/>
      <c r="FH155" s="83"/>
      <c r="FI155" s="83"/>
      <c r="FJ155" s="83"/>
      <c r="FK155" s="83"/>
      <c r="FL155" s="83"/>
      <c r="FM155" s="83"/>
      <c r="FN155" s="83"/>
      <c r="FO155" s="83"/>
      <c r="FP155" s="83"/>
      <c r="FQ155" s="83"/>
      <c r="FR155" s="83"/>
      <c r="FS155" s="83"/>
      <c r="FT155" s="83"/>
      <c r="FU155" s="83"/>
      <c r="FV155" s="83"/>
      <c r="FW155" s="83"/>
      <c r="FX155" s="83"/>
      <c r="FY155" s="83"/>
      <c r="FZ155" s="83"/>
      <c r="GA155" s="83"/>
      <c r="GB155" s="83"/>
      <c r="GC155" s="83"/>
      <c r="GD155" s="83"/>
      <c r="GE155" s="83"/>
      <c r="GF155" s="83"/>
      <c r="GG155" s="83"/>
      <c r="GH155" s="83"/>
      <c r="GI155" s="83"/>
      <c r="GJ155" s="83"/>
      <c r="GK155" s="83"/>
      <c r="GL155" s="83"/>
      <c r="GM155" s="83"/>
      <c r="GN155" s="83"/>
      <c r="GO155" s="83"/>
      <c r="GP155" s="83"/>
      <c r="GQ155" s="83"/>
      <c r="GR155" s="83"/>
      <c r="GS155" s="83"/>
      <c r="GT155" s="83"/>
      <c r="GU155" s="83"/>
      <c r="GV155" s="83"/>
      <c r="GW155" s="83"/>
      <c r="GX155" s="83"/>
      <c r="GY155" s="83"/>
      <c r="GZ155" s="83"/>
      <c r="HA155" s="83"/>
      <c r="HB155" s="83"/>
      <c r="HC155" s="83"/>
      <c r="HD155" s="83"/>
      <c r="HE155" s="83"/>
      <c r="HF155" s="83"/>
      <c r="HG155" s="83"/>
      <c r="HH155" s="83"/>
      <c r="HI155" s="83"/>
      <c r="HJ155" s="83"/>
      <c r="HK155" s="83"/>
      <c r="HL155" s="83"/>
      <c r="HM155" s="83"/>
      <c r="HN155" s="83"/>
      <c r="HO155" s="83"/>
      <c r="HP155" s="83"/>
      <c r="HQ155" s="83"/>
      <c r="HR155" s="83"/>
      <c r="HS155" s="83"/>
      <c r="HT155" s="83"/>
      <c r="HU155" s="83"/>
      <c r="HV155" s="83"/>
      <c r="HW155" s="83"/>
      <c r="HX155" s="83"/>
      <c r="HY155" s="83"/>
      <c r="HZ155" s="83"/>
      <c r="IA155" s="83"/>
      <c r="IB155" s="83"/>
      <c r="IC155" s="83"/>
      <c r="ID155" s="83"/>
      <c r="IE155" s="83"/>
      <c r="IF155" s="83"/>
      <c r="IG155" s="83"/>
      <c r="IH155" s="83"/>
      <c r="II155" s="83"/>
      <c r="IJ155" s="83"/>
      <c r="IK155" s="83"/>
      <c r="IL155" s="83"/>
      <c r="IM155" s="83"/>
      <c r="IN155" s="83"/>
      <c r="IO155" s="83"/>
      <c r="IP155" s="83"/>
      <c r="IQ155" s="83"/>
      <c r="IR155" s="83"/>
      <c r="IS155" s="83"/>
      <c r="IT155" s="83"/>
      <c r="IU155" s="83"/>
      <c r="IV155" s="83"/>
    </row>
    <row r="156" spans="2:256" s="4" customFormat="1" ht="17.25" customHeight="1" x14ac:dyDescent="0.35">
      <c r="B156" s="106">
        <v>134</v>
      </c>
      <c r="C156" s="61"/>
      <c r="D156" s="88"/>
      <c r="E156" s="61"/>
      <c r="F156" s="147"/>
      <c r="G156" s="649"/>
      <c r="H156" s="90"/>
      <c r="I156" s="90"/>
      <c r="J156" s="649"/>
      <c r="K156" s="43"/>
      <c r="L156" s="35" t="str">
        <f t="shared" si="44"/>
        <v/>
      </c>
      <c r="M156" s="35" t="str">
        <f t="shared" si="45"/>
        <v/>
      </c>
      <c r="N156" s="475" t="str">
        <f t="shared" si="46"/>
        <v/>
      </c>
      <c r="O156" s="473" t="str">
        <f t="shared" si="36"/>
        <v/>
      </c>
      <c r="P156" s="37" t="str">
        <f t="shared" si="47"/>
        <v/>
      </c>
      <c r="Q156" s="68" t="str">
        <f t="shared" si="37"/>
        <v/>
      </c>
      <c r="R156" s="42" t="str">
        <f t="shared" si="38"/>
        <v/>
      </c>
      <c r="S156" s="37" t="str">
        <f t="shared" si="48"/>
        <v/>
      </c>
      <c r="T156" s="68" t="str">
        <f t="shared" si="39"/>
        <v/>
      </c>
      <c r="U156" s="42" t="str">
        <f t="shared" si="40"/>
        <v/>
      </c>
      <c r="V156" s="37" t="str">
        <f t="shared" si="49"/>
        <v/>
      </c>
      <c r="W156" s="105" t="str">
        <f t="shared" si="41"/>
        <v/>
      </c>
      <c r="X156" s="41" t="str">
        <f t="shared" si="50"/>
        <v/>
      </c>
      <c r="Y156" s="41" t="str">
        <f t="shared" si="51"/>
        <v/>
      </c>
      <c r="Z156" s="41" t="str">
        <f t="shared" si="52"/>
        <v/>
      </c>
      <c r="AA156" s="72" t="str">
        <f t="shared" si="53"/>
        <v/>
      </c>
      <c r="AB156" s="4" t="str">
        <f t="shared" si="42"/>
        <v>Empty</v>
      </c>
      <c r="AC156" s="4" t="str">
        <f t="shared" si="43"/>
        <v>empty</v>
      </c>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c r="EF156" s="83"/>
      <c r="EG156" s="83"/>
      <c r="EH156" s="83"/>
      <c r="EI156" s="83"/>
      <c r="EJ156" s="83"/>
      <c r="EK156" s="83"/>
      <c r="EL156" s="83"/>
      <c r="EM156" s="83"/>
      <c r="EN156" s="83"/>
      <c r="EO156" s="83"/>
      <c r="EP156" s="83"/>
      <c r="EQ156" s="83"/>
      <c r="ER156" s="83"/>
      <c r="ES156" s="83"/>
      <c r="ET156" s="83"/>
      <c r="EU156" s="83"/>
      <c r="EV156" s="83"/>
      <c r="EW156" s="83"/>
      <c r="EX156" s="83"/>
      <c r="EY156" s="83"/>
      <c r="EZ156" s="83"/>
      <c r="FA156" s="83"/>
      <c r="FB156" s="83"/>
      <c r="FC156" s="83"/>
      <c r="FD156" s="83"/>
      <c r="FE156" s="83"/>
      <c r="FF156" s="83"/>
      <c r="FG156" s="83"/>
      <c r="FH156" s="83"/>
      <c r="FI156" s="83"/>
      <c r="FJ156" s="83"/>
      <c r="FK156" s="83"/>
      <c r="FL156" s="83"/>
      <c r="FM156" s="83"/>
      <c r="FN156" s="83"/>
      <c r="FO156" s="83"/>
      <c r="FP156" s="83"/>
      <c r="FQ156" s="83"/>
      <c r="FR156" s="83"/>
      <c r="FS156" s="83"/>
      <c r="FT156" s="83"/>
      <c r="FU156" s="83"/>
      <c r="FV156" s="83"/>
      <c r="FW156" s="83"/>
      <c r="FX156" s="83"/>
      <c r="FY156" s="83"/>
      <c r="FZ156" s="83"/>
      <c r="GA156" s="83"/>
      <c r="GB156" s="83"/>
      <c r="GC156" s="83"/>
      <c r="GD156" s="83"/>
      <c r="GE156" s="83"/>
      <c r="GF156" s="83"/>
      <c r="GG156" s="83"/>
      <c r="GH156" s="83"/>
      <c r="GI156" s="83"/>
      <c r="GJ156" s="83"/>
      <c r="GK156" s="83"/>
      <c r="GL156" s="83"/>
      <c r="GM156" s="83"/>
      <c r="GN156" s="83"/>
      <c r="GO156" s="83"/>
      <c r="GP156" s="83"/>
      <c r="GQ156" s="83"/>
      <c r="GR156" s="83"/>
      <c r="GS156" s="83"/>
      <c r="GT156" s="83"/>
      <c r="GU156" s="83"/>
      <c r="GV156" s="83"/>
      <c r="GW156" s="83"/>
      <c r="GX156" s="83"/>
      <c r="GY156" s="83"/>
      <c r="GZ156" s="83"/>
      <c r="HA156" s="83"/>
      <c r="HB156" s="83"/>
      <c r="HC156" s="83"/>
      <c r="HD156" s="83"/>
      <c r="HE156" s="83"/>
      <c r="HF156" s="83"/>
      <c r="HG156" s="83"/>
      <c r="HH156" s="83"/>
      <c r="HI156" s="83"/>
      <c r="HJ156" s="83"/>
      <c r="HK156" s="83"/>
      <c r="HL156" s="83"/>
      <c r="HM156" s="83"/>
      <c r="HN156" s="83"/>
      <c r="HO156" s="83"/>
      <c r="HP156" s="83"/>
      <c r="HQ156" s="83"/>
      <c r="HR156" s="83"/>
      <c r="HS156" s="83"/>
      <c r="HT156" s="83"/>
      <c r="HU156" s="83"/>
      <c r="HV156" s="83"/>
      <c r="HW156" s="83"/>
      <c r="HX156" s="83"/>
      <c r="HY156" s="83"/>
      <c r="HZ156" s="83"/>
      <c r="IA156" s="83"/>
      <c r="IB156" s="83"/>
      <c r="IC156" s="83"/>
      <c r="ID156" s="83"/>
      <c r="IE156" s="83"/>
      <c r="IF156" s="83"/>
      <c r="IG156" s="83"/>
      <c r="IH156" s="83"/>
      <c r="II156" s="83"/>
      <c r="IJ156" s="83"/>
      <c r="IK156" s="83"/>
      <c r="IL156" s="83"/>
      <c r="IM156" s="83"/>
      <c r="IN156" s="83"/>
      <c r="IO156" s="83"/>
      <c r="IP156" s="83"/>
      <c r="IQ156" s="83"/>
      <c r="IR156" s="83"/>
      <c r="IS156" s="83"/>
      <c r="IT156" s="83"/>
      <c r="IU156" s="83"/>
      <c r="IV156" s="83"/>
    </row>
    <row r="157" spans="2:256" s="4" customFormat="1" ht="17.25" customHeight="1" x14ac:dyDescent="0.35">
      <c r="B157" s="106">
        <v>135</v>
      </c>
      <c r="C157" s="61"/>
      <c r="D157" s="88"/>
      <c r="E157" s="61"/>
      <c r="F157" s="147"/>
      <c r="G157" s="649"/>
      <c r="H157" s="90"/>
      <c r="I157" s="90"/>
      <c r="J157" s="649"/>
      <c r="K157" s="43"/>
      <c r="L157" s="35" t="str">
        <f t="shared" si="44"/>
        <v/>
      </c>
      <c r="M157" s="35" t="str">
        <f t="shared" si="45"/>
        <v/>
      </c>
      <c r="N157" s="475" t="str">
        <f t="shared" si="46"/>
        <v/>
      </c>
      <c r="O157" s="473" t="str">
        <f t="shared" si="36"/>
        <v/>
      </c>
      <c r="P157" s="37" t="str">
        <f t="shared" si="47"/>
        <v/>
      </c>
      <c r="Q157" s="68" t="str">
        <f t="shared" si="37"/>
        <v/>
      </c>
      <c r="R157" s="42" t="str">
        <f t="shared" si="38"/>
        <v/>
      </c>
      <c r="S157" s="37" t="str">
        <f t="shared" si="48"/>
        <v/>
      </c>
      <c r="T157" s="68" t="str">
        <f t="shared" si="39"/>
        <v/>
      </c>
      <c r="U157" s="42" t="str">
        <f t="shared" si="40"/>
        <v/>
      </c>
      <c r="V157" s="37" t="str">
        <f t="shared" si="49"/>
        <v/>
      </c>
      <c r="W157" s="105" t="str">
        <f t="shared" si="41"/>
        <v/>
      </c>
      <c r="X157" s="41" t="str">
        <f t="shared" si="50"/>
        <v/>
      </c>
      <c r="Y157" s="41" t="str">
        <f t="shared" si="51"/>
        <v/>
      </c>
      <c r="Z157" s="41" t="str">
        <f t="shared" si="52"/>
        <v/>
      </c>
      <c r="AA157" s="72" t="str">
        <f t="shared" si="53"/>
        <v/>
      </c>
      <c r="AB157" s="4" t="str">
        <f t="shared" si="42"/>
        <v>Empty</v>
      </c>
      <c r="AC157" s="4" t="str">
        <f t="shared" si="43"/>
        <v>empty</v>
      </c>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c r="EF157" s="83"/>
      <c r="EG157" s="83"/>
      <c r="EH157" s="83"/>
      <c r="EI157" s="83"/>
      <c r="EJ157" s="83"/>
      <c r="EK157" s="83"/>
      <c r="EL157" s="83"/>
      <c r="EM157" s="83"/>
      <c r="EN157" s="83"/>
      <c r="EO157" s="83"/>
      <c r="EP157" s="83"/>
      <c r="EQ157" s="83"/>
      <c r="ER157" s="83"/>
      <c r="ES157" s="83"/>
      <c r="ET157" s="83"/>
      <c r="EU157" s="83"/>
      <c r="EV157" s="83"/>
      <c r="EW157" s="83"/>
      <c r="EX157" s="83"/>
      <c r="EY157" s="83"/>
      <c r="EZ157" s="83"/>
      <c r="FA157" s="83"/>
      <c r="FB157" s="83"/>
      <c r="FC157" s="83"/>
      <c r="FD157" s="83"/>
      <c r="FE157" s="83"/>
      <c r="FF157" s="83"/>
      <c r="FG157" s="83"/>
      <c r="FH157" s="83"/>
      <c r="FI157" s="83"/>
      <c r="FJ157" s="83"/>
      <c r="FK157" s="83"/>
      <c r="FL157" s="83"/>
      <c r="FM157" s="83"/>
      <c r="FN157" s="83"/>
      <c r="FO157" s="83"/>
      <c r="FP157" s="83"/>
      <c r="FQ157" s="83"/>
      <c r="FR157" s="83"/>
      <c r="FS157" s="83"/>
      <c r="FT157" s="83"/>
      <c r="FU157" s="83"/>
      <c r="FV157" s="83"/>
      <c r="FW157" s="83"/>
      <c r="FX157" s="83"/>
      <c r="FY157" s="83"/>
      <c r="FZ157" s="83"/>
      <c r="GA157" s="83"/>
      <c r="GB157" s="83"/>
      <c r="GC157" s="83"/>
      <c r="GD157" s="83"/>
      <c r="GE157" s="83"/>
      <c r="GF157" s="83"/>
      <c r="GG157" s="83"/>
      <c r="GH157" s="83"/>
      <c r="GI157" s="83"/>
      <c r="GJ157" s="83"/>
      <c r="GK157" s="83"/>
      <c r="GL157" s="83"/>
      <c r="GM157" s="83"/>
      <c r="GN157" s="83"/>
      <c r="GO157" s="83"/>
      <c r="GP157" s="83"/>
      <c r="GQ157" s="83"/>
      <c r="GR157" s="83"/>
      <c r="GS157" s="83"/>
      <c r="GT157" s="83"/>
      <c r="GU157" s="83"/>
      <c r="GV157" s="83"/>
      <c r="GW157" s="83"/>
      <c r="GX157" s="83"/>
      <c r="GY157" s="83"/>
      <c r="GZ157" s="83"/>
      <c r="HA157" s="83"/>
      <c r="HB157" s="83"/>
      <c r="HC157" s="83"/>
      <c r="HD157" s="83"/>
      <c r="HE157" s="83"/>
      <c r="HF157" s="83"/>
      <c r="HG157" s="83"/>
      <c r="HH157" s="83"/>
      <c r="HI157" s="83"/>
      <c r="HJ157" s="83"/>
      <c r="HK157" s="83"/>
      <c r="HL157" s="83"/>
      <c r="HM157" s="83"/>
      <c r="HN157" s="83"/>
      <c r="HO157" s="83"/>
      <c r="HP157" s="83"/>
      <c r="HQ157" s="83"/>
      <c r="HR157" s="83"/>
      <c r="HS157" s="83"/>
      <c r="HT157" s="83"/>
      <c r="HU157" s="83"/>
      <c r="HV157" s="83"/>
      <c r="HW157" s="83"/>
      <c r="HX157" s="83"/>
      <c r="HY157" s="83"/>
      <c r="HZ157" s="83"/>
      <c r="IA157" s="83"/>
      <c r="IB157" s="83"/>
      <c r="IC157" s="83"/>
      <c r="ID157" s="83"/>
      <c r="IE157" s="83"/>
      <c r="IF157" s="83"/>
      <c r="IG157" s="83"/>
      <c r="IH157" s="83"/>
      <c r="II157" s="83"/>
      <c r="IJ157" s="83"/>
      <c r="IK157" s="83"/>
      <c r="IL157" s="83"/>
      <c r="IM157" s="83"/>
      <c r="IN157" s="83"/>
      <c r="IO157" s="83"/>
      <c r="IP157" s="83"/>
      <c r="IQ157" s="83"/>
      <c r="IR157" s="83"/>
      <c r="IS157" s="83"/>
      <c r="IT157" s="83"/>
      <c r="IU157" s="83"/>
      <c r="IV157" s="83"/>
    </row>
    <row r="158" spans="2:256" s="4" customFormat="1" ht="17.25" customHeight="1" x14ac:dyDescent="0.35">
      <c r="B158" s="106">
        <v>136</v>
      </c>
      <c r="C158" s="61"/>
      <c r="D158" s="88"/>
      <c r="E158" s="61"/>
      <c r="F158" s="147"/>
      <c r="G158" s="649"/>
      <c r="H158" s="90"/>
      <c r="I158" s="90"/>
      <c r="J158" s="649"/>
      <c r="K158" s="43"/>
      <c r="L158" s="35" t="str">
        <f t="shared" si="44"/>
        <v/>
      </c>
      <c r="M158" s="35" t="str">
        <f t="shared" si="45"/>
        <v/>
      </c>
      <c r="N158" s="475" t="str">
        <f t="shared" si="46"/>
        <v/>
      </c>
      <c r="O158" s="473" t="str">
        <f t="shared" si="36"/>
        <v/>
      </c>
      <c r="P158" s="37" t="str">
        <f t="shared" si="47"/>
        <v/>
      </c>
      <c r="Q158" s="68" t="str">
        <f t="shared" si="37"/>
        <v/>
      </c>
      <c r="R158" s="42" t="str">
        <f t="shared" si="38"/>
        <v/>
      </c>
      <c r="S158" s="37" t="str">
        <f t="shared" si="48"/>
        <v/>
      </c>
      <c r="T158" s="68" t="str">
        <f t="shared" si="39"/>
        <v/>
      </c>
      <c r="U158" s="42" t="str">
        <f t="shared" si="40"/>
        <v/>
      </c>
      <c r="V158" s="37" t="str">
        <f t="shared" si="49"/>
        <v/>
      </c>
      <c r="W158" s="105" t="str">
        <f t="shared" si="41"/>
        <v/>
      </c>
      <c r="X158" s="41" t="str">
        <f t="shared" si="50"/>
        <v/>
      </c>
      <c r="Y158" s="41" t="str">
        <f t="shared" si="51"/>
        <v/>
      </c>
      <c r="Z158" s="41" t="str">
        <f t="shared" si="52"/>
        <v/>
      </c>
      <c r="AA158" s="72" t="str">
        <f t="shared" si="53"/>
        <v/>
      </c>
      <c r="AB158" s="4" t="str">
        <f t="shared" si="42"/>
        <v>Empty</v>
      </c>
      <c r="AC158" s="4" t="str">
        <f t="shared" si="43"/>
        <v>empty</v>
      </c>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c r="EF158" s="83"/>
      <c r="EG158" s="83"/>
      <c r="EH158" s="83"/>
      <c r="EI158" s="83"/>
      <c r="EJ158" s="83"/>
      <c r="EK158" s="83"/>
      <c r="EL158" s="83"/>
      <c r="EM158" s="83"/>
      <c r="EN158" s="83"/>
      <c r="EO158" s="83"/>
      <c r="EP158" s="83"/>
      <c r="EQ158" s="83"/>
      <c r="ER158" s="83"/>
      <c r="ES158" s="83"/>
      <c r="ET158" s="83"/>
      <c r="EU158" s="83"/>
      <c r="EV158" s="83"/>
      <c r="EW158" s="83"/>
      <c r="EX158" s="83"/>
      <c r="EY158" s="83"/>
      <c r="EZ158" s="83"/>
      <c r="FA158" s="83"/>
      <c r="FB158" s="83"/>
      <c r="FC158" s="83"/>
      <c r="FD158" s="83"/>
      <c r="FE158" s="83"/>
      <c r="FF158" s="83"/>
      <c r="FG158" s="83"/>
      <c r="FH158" s="83"/>
      <c r="FI158" s="83"/>
      <c r="FJ158" s="83"/>
      <c r="FK158" s="83"/>
      <c r="FL158" s="83"/>
      <c r="FM158" s="83"/>
      <c r="FN158" s="83"/>
      <c r="FO158" s="83"/>
      <c r="FP158" s="83"/>
      <c r="FQ158" s="83"/>
      <c r="FR158" s="83"/>
      <c r="FS158" s="83"/>
      <c r="FT158" s="83"/>
      <c r="FU158" s="83"/>
      <c r="FV158" s="83"/>
      <c r="FW158" s="83"/>
      <c r="FX158" s="83"/>
      <c r="FY158" s="83"/>
      <c r="FZ158" s="83"/>
      <c r="GA158" s="83"/>
      <c r="GB158" s="83"/>
      <c r="GC158" s="83"/>
      <c r="GD158" s="83"/>
      <c r="GE158" s="83"/>
      <c r="GF158" s="83"/>
      <c r="GG158" s="83"/>
      <c r="GH158" s="83"/>
      <c r="GI158" s="83"/>
      <c r="GJ158" s="83"/>
      <c r="GK158" s="83"/>
      <c r="GL158" s="83"/>
      <c r="GM158" s="83"/>
      <c r="GN158" s="83"/>
      <c r="GO158" s="83"/>
      <c r="GP158" s="83"/>
      <c r="GQ158" s="83"/>
      <c r="GR158" s="83"/>
      <c r="GS158" s="83"/>
      <c r="GT158" s="83"/>
      <c r="GU158" s="83"/>
      <c r="GV158" s="83"/>
      <c r="GW158" s="83"/>
      <c r="GX158" s="83"/>
      <c r="GY158" s="83"/>
      <c r="GZ158" s="83"/>
      <c r="HA158" s="83"/>
      <c r="HB158" s="83"/>
      <c r="HC158" s="83"/>
      <c r="HD158" s="83"/>
      <c r="HE158" s="83"/>
      <c r="HF158" s="83"/>
      <c r="HG158" s="83"/>
      <c r="HH158" s="83"/>
      <c r="HI158" s="83"/>
      <c r="HJ158" s="83"/>
      <c r="HK158" s="83"/>
      <c r="HL158" s="83"/>
      <c r="HM158" s="83"/>
      <c r="HN158" s="83"/>
      <c r="HO158" s="83"/>
      <c r="HP158" s="83"/>
      <c r="HQ158" s="83"/>
      <c r="HR158" s="83"/>
      <c r="HS158" s="83"/>
      <c r="HT158" s="83"/>
      <c r="HU158" s="83"/>
      <c r="HV158" s="83"/>
      <c r="HW158" s="83"/>
      <c r="HX158" s="83"/>
      <c r="HY158" s="83"/>
      <c r="HZ158" s="83"/>
      <c r="IA158" s="83"/>
      <c r="IB158" s="83"/>
      <c r="IC158" s="83"/>
      <c r="ID158" s="83"/>
      <c r="IE158" s="83"/>
      <c r="IF158" s="83"/>
      <c r="IG158" s="83"/>
      <c r="IH158" s="83"/>
      <c r="II158" s="83"/>
      <c r="IJ158" s="83"/>
      <c r="IK158" s="83"/>
      <c r="IL158" s="83"/>
      <c r="IM158" s="83"/>
      <c r="IN158" s="83"/>
      <c r="IO158" s="83"/>
      <c r="IP158" s="83"/>
      <c r="IQ158" s="83"/>
      <c r="IR158" s="83"/>
      <c r="IS158" s="83"/>
      <c r="IT158" s="83"/>
      <c r="IU158" s="83"/>
      <c r="IV158" s="83"/>
    </row>
    <row r="159" spans="2:256" s="4" customFormat="1" ht="17.25" customHeight="1" x14ac:dyDescent="0.35">
      <c r="B159" s="106">
        <v>137</v>
      </c>
      <c r="C159" s="61"/>
      <c r="D159" s="88"/>
      <c r="E159" s="61"/>
      <c r="F159" s="147"/>
      <c r="G159" s="649"/>
      <c r="H159" s="90"/>
      <c r="I159" s="90"/>
      <c r="J159" s="649"/>
      <c r="K159" s="43"/>
      <c r="L159" s="35" t="str">
        <f t="shared" si="44"/>
        <v/>
      </c>
      <c r="M159" s="35" t="str">
        <f t="shared" si="45"/>
        <v/>
      </c>
      <c r="N159" s="475" t="str">
        <f t="shared" si="46"/>
        <v/>
      </c>
      <c r="O159" s="473" t="str">
        <f t="shared" si="36"/>
        <v/>
      </c>
      <c r="P159" s="37" t="str">
        <f t="shared" si="47"/>
        <v/>
      </c>
      <c r="Q159" s="68" t="str">
        <f t="shared" si="37"/>
        <v/>
      </c>
      <c r="R159" s="42" t="str">
        <f t="shared" si="38"/>
        <v/>
      </c>
      <c r="S159" s="37" t="str">
        <f t="shared" si="48"/>
        <v/>
      </c>
      <c r="T159" s="68" t="str">
        <f t="shared" si="39"/>
        <v/>
      </c>
      <c r="U159" s="42" t="str">
        <f t="shared" si="40"/>
        <v/>
      </c>
      <c r="V159" s="37" t="str">
        <f t="shared" si="49"/>
        <v/>
      </c>
      <c r="W159" s="105" t="str">
        <f t="shared" si="41"/>
        <v/>
      </c>
      <c r="X159" s="41" t="str">
        <f t="shared" si="50"/>
        <v/>
      </c>
      <c r="Y159" s="41" t="str">
        <f t="shared" si="51"/>
        <v/>
      </c>
      <c r="Z159" s="41" t="str">
        <f t="shared" si="52"/>
        <v/>
      </c>
      <c r="AA159" s="72" t="str">
        <f t="shared" si="53"/>
        <v/>
      </c>
      <c r="AB159" s="4" t="str">
        <f t="shared" si="42"/>
        <v>Empty</v>
      </c>
      <c r="AC159" s="4" t="str">
        <f t="shared" si="43"/>
        <v>empty</v>
      </c>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c r="EF159" s="83"/>
      <c r="EG159" s="83"/>
      <c r="EH159" s="83"/>
      <c r="EI159" s="83"/>
      <c r="EJ159" s="83"/>
      <c r="EK159" s="83"/>
      <c r="EL159" s="83"/>
      <c r="EM159" s="83"/>
      <c r="EN159" s="83"/>
      <c r="EO159" s="83"/>
      <c r="EP159" s="83"/>
      <c r="EQ159" s="83"/>
      <c r="ER159" s="83"/>
      <c r="ES159" s="83"/>
      <c r="ET159" s="83"/>
      <c r="EU159" s="83"/>
      <c r="EV159" s="83"/>
      <c r="EW159" s="83"/>
      <c r="EX159" s="83"/>
      <c r="EY159" s="83"/>
      <c r="EZ159" s="83"/>
      <c r="FA159" s="83"/>
      <c r="FB159" s="83"/>
      <c r="FC159" s="83"/>
      <c r="FD159" s="83"/>
      <c r="FE159" s="83"/>
      <c r="FF159" s="83"/>
      <c r="FG159" s="83"/>
      <c r="FH159" s="83"/>
      <c r="FI159" s="83"/>
      <c r="FJ159" s="83"/>
      <c r="FK159" s="83"/>
      <c r="FL159" s="83"/>
      <c r="FM159" s="83"/>
      <c r="FN159" s="83"/>
      <c r="FO159" s="83"/>
      <c r="FP159" s="83"/>
      <c r="FQ159" s="83"/>
      <c r="FR159" s="83"/>
      <c r="FS159" s="83"/>
      <c r="FT159" s="83"/>
      <c r="FU159" s="83"/>
      <c r="FV159" s="83"/>
      <c r="FW159" s="83"/>
      <c r="FX159" s="83"/>
      <c r="FY159" s="83"/>
      <c r="FZ159" s="83"/>
      <c r="GA159" s="83"/>
      <c r="GB159" s="83"/>
      <c r="GC159" s="83"/>
      <c r="GD159" s="83"/>
      <c r="GE159" s="83"/>
      <c r="GF159" s="83"/>
      <c r="GG159" s="83"/>
      <c r="GH159" s="83"/>
      <c r="GI159" s="83"/>
      <c r="GJ159" s="83"/>
      <c r="GK159" s="83"/>
      <c r="GL159" s="83"/>
      <c r="GM159" s="83"/>
      <c r="GN159" s="83"/>
      <c r="GO159" s="83"/>
      <c r="GP159" s="83"/>
      <c r="GQ159" s="83"/>
      <c r="GR159" s="83"/>
      <c r="GS159" s="83"/>
      <c r="GT159" s="83"/>
      <c r="GU159" s="83"/>
      <c r="GV159" s="83"/>
      <c r="GW159" s="83"/>
      <c r="GX159" s="83"/>
      <c r="GY159" s="83"/>
      <c r="GZ159" s="83"/>
      <c r="HA159" s="83"/>
      <c r="HB159" s="83"/>
      <c r="HC159" s="83"/>
      <c r="HD159" s="83"/>
      <c r="HE159" s="83"/>
      <c r="HF159" s="83"/>
      <c r="HG159" s="83"/>
      <c r="HH159" s="83"/>
      <c r="HI159" s="83"/>
      <c r="HJ159" s="83"/>
      <c r="HK159" s="83"/>
      <c r="HL159" s="83"/>
      <c r="HM159" s="83"/>
      <c r="HN159" s="83"/>
      <c r="HO159" s="83"/>
      <c r="HP159" s="83"/>
      <c r="HQ159" s="83"/>
      <c r="HR159" s="83"/>
      <c r="HS159" s="83"/>
      <c r="HT159" s="83"/>
      <c r="HU159" s="83"/>
      <c r="HV159" s="83"/>
      <c r="HW159" s="83"/>
      <c r="HX159" s="83"/>
      <c r="HY159" s="83"/>
      <c r="HZ159" s="83"/>
      <c r="IA159" s="83"/>
      <c r="IB159" s="83"/>
      <c r="IC159" s="83"/>
      <c r="ID159" s="83"/>
      <c r="IE159" s="83"/>
      <c r="IF159" s="83"/>
      <c r="IG159" s="83"/>
      <c r="IH159" s="83"/>
      <c r="II159" s="83"/>
      <c r="IJ159" s="83"/>
      <c r="IK159" s="83"/>
      <c r="IL159" s="83"/>
      <c r="IM159" s="83"/>
      <c r="IN159" s="83"/>
      <c r="IO159" s="83"/>
      <c r="IP159" s="83"/>
      <c r="IQ159" s="83"/>
      <c r="IR159" s="83"/>
      <c r="IS159" s="83"/>
      <c r="IT159" s="83"/>
      <c r="IU159" s="83"/>
      <c r="IV159" s="83"/>
    </row>
    <row r="160" spans="2:256" s="4" customFormat="1" ht="17.25" customHeight="1" x14ac:dyDescent="0.35">
      <c r="B160" s="106">
        <v>138</v>
      </c>
      <c r="C160" s="61"/>
      <c r="D160" s="88"/>
      <c r="E160" s="61"/>
      <c r="F160" s="147"/>
      <c r="G160" s="649"/>
      <c r="H160" s="90"/>
      <c r="I160" s="90"/>
      <c r="J160" s="649"/>
      <c r="K160" s="43"/>
      <c r="L160" s="35" t="str">
        <f t="shared" si="44"/>
        <v/>
      </c>
      <c r="M160" s="35" t="str">
        <f t="shared" si="45"/>
        <v/>
      </c>
      <c r="N160" s="475" t="str">
        <f t="shared" si="46"/>
        <v/>
      </c>
      <c r="O160" s="473" t="str">
        <f t="shared" si="36"/>
        <v/>
      </c>
      <c r="P160" s="37" t="str">
        <f t="shared" si="47"/>
        <v/>
      </c>
      <c r="Q160" s="68" t="str">
        <f t="shared" si="37"/>
        <v/>
      </c>
      <c r="R160" s="42" t="str">
        <f t="shared" si="38"/>
        <v/>
      </c>
      <c r="S160" s="37" t="str">
        <f t="shared" si="48"/>
        <v/>
      </c>
      <c r="T160" s="68" t="str">
        <f t="shared" si="39"/>
        <v/>
      </c>
      <c r="U160" s="42" t="str">
        <f t="shared" si="40"/>
        <v/>
      </c>
      <c r="V160" s="37" t="str">
        <f t="shared" si="49"/>
        <v/>
      </c>
      <c r="W160" s="105" t="str">
        <f t="shared" si="41"/>
        <v/>
      </c>
      <c r="X160" s="41" t="str">
        <f t="shared" si="50"/>
        <v/>
      </c>
      <c r="Y160" s="41" t="str">
        <f t="shared" si="51"/>
        <v/>
      </c>
      <c r="Z160" s="41" t="str">
        <f t="shared" si="52"/>
        <v/>
      </c>
      <c r="AA160" s="72" t="str">
        <f t="shared" si="53"/>
        <v/>
      </c>
      <c r="AB160" s="4" t="str">
        <f t="shared" si="42"/>
        <v>Empty</v>
      </c>
      <c r="AC160" s="4" t="str">
        <f t="shared" si="43"/>
        <v>empty</v>
      </c>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c r="EF160" s="83"/>
      <c r="EG160" s="83"/>
      <c r="EH160" s="83"/>
      <c r="EI160" s="83"/>
      <c r="EJ160" s="83"/>
      <c r="EK160" s="83"/>
      <c r="EL160" s="83"/>
      <c r="EM160" s="83"/>
      <c r="EN160" s="83"/>
      <c r="EO160" s="83"/>
      <c r="EP160" s="83"/>
      <c r="EQ160" s="83"/>
      <c r="ER160" s="83"/>
      <c r="ES160" s="83"/>
      <c r="ET160" s="83"/>
      <c r="EU160" s="83"/>
      <c r="EV160" s="83"/>
      <c r="EW160" s="83"/>
      <c r="EX160" s="83"/>
      <c r="EY160" s="83"/>
      <c r="EZ160" s="83"/>
      <c r="FA160" s="83"/>
      <c r="FB160" s="83"/>
      <c r="FC160" s="83"/>
      <c r="FD160" s="83"/>
      <c r="FE160" s="83"/>
      <c r="FF160" s="83"/>
      <c r="FG160" s="83"/>
      <c r="FH160" s="83"/>
      <c r="FI160" s="83"/>
      <c r="FJ160" s="83"/>
      <c r="FK160" s="83"/>
      <c r="FL160" s="83"/>
      <c r="FM160" s="83"/>
      <c r="FN160" s="83"/>
      <c r="FO160" s="83"/>
      <c r="FP160" s="83"/>
      <c r="FQ160" s="83"/>
      <c r="FR160" s="83"/>
      <c r="FS160" s="83"/>
      <c r="FT160" s="83"/>
      <c r="FU160" s="83"/>
      <c r="FV160" s="83"/>
      <c r="FW160" s="83"/>
      <c r="FX160" s="83"/>
      <c r="FY160" s="83"/>
      <c r="FZ160" s="83"/>
      <c r="GA160" s="83"/>
      <c r="GB160" s="83"/>
      <c r="GC160" s="83"/>
      <c r="GD160" s="83"/>
      <c r="GE160" s="83"/>
      <c r="GF160" s="83"/>
      <c r="GG160" s="83"/>
      <c r="GH160" s="83"/>
      <c r="GI160" s="83"/>
      <c r="GJ160" s="83"/>
      <c r="GK160" s="83"/>
      <c r="GL160" s="83"/>
      <c r="GM160" s="83"/>
      <c r="GN160" s="83"/>
      <c r="GO160" s="83"/>
      <c r="GP160" s="83"/>
      <c r="GQ160" s="83"/>
      <c r="GR160" s="83"/>
      <c r="GS160" s="83"/>
      <c r="GT160" s="83"/>
      <c r="GU160" s="83"/>
      <c r="GV160" s="83"/>
      <c r="GW160" s="83"/>
      <c r="GX160" s="83"/>
      <c r="GY160" s="83"/>
      <c r="GZ160" s="83"/>
      <c r="HA160" s="83"/>
      <c r="HB160" s="83"/>
      <c r="HC160" s="83"/>
      <c r="HD160" s="83"/>
      <c r="HE160" s="83"/>
      <c r="HF160" s="83"/>
      <c r="HG160" s="83"/>
      <c r="HH160" s="83"/>
      <c r="HI160" s="83"/>
      <c r="HJ160" s="83"/>
      <c r="HK160" s="83"/>
      <c r="HL160" s="83"/>
      <c r="HM160" s="83"/>
      <c r="HN160" s="83"/>
      <c r="HO160" s="83"/>
      <c r="HP160" s="83"/>
      <c r="HQ160" s="83"/>
      <c r="HR160" s="83"/>
      <c r="HS160" s="83"/>
      <c r="HT160" s="83"/>
      <c r="HU160" s="83"/>
      <c r="HV160" s="83"/>
      <c r="HW160" s="83"/>
      <c r="HX160" s="83"/>
      <c r="HY160" s="83"/>
      <c r="HZ160" s="83"/>
      <c r="IA160" s="83"/>
      <c r="IB160" s="83"/>
      <c r="IC160" s="83"/>
      <c r="ID160" s="83"/>
      <c r="IE160" s="83"/>
      <c r="IF160" s="83"/>
      <c r="IG160" s="83"/>
      <c r="IH160" s="83"/>
      <c r="II160" s="83"/>
      <c r="IJ160" s="83"/>
      <c r="IK160" s="83"/>
      <c r="IL160" s="83"/>
      <c r="IM160" s="83"/>
      <c r="IN160" s="83"/>
      <c r="IO160" s="83"/>
      <c r="IP160" s="83"/>
      <c r="IQ160" s="83"/>
      <c r="IR160" s="83"/>
      <c r="IS160" s="83"/>
      <c r="IT160" s="83"/>
      <c r="IU160" s="83"/>
      <c r="IV160" s="83"/>
    </row>
    <row r="161" spans="2:256" s="4" customFormat="1" ht="17.25" customHeight="1" x14ac:dyDescent="0.35">
      <c r="B161" s="106">
        <v>139</v>
      </c>
      <c r="C161" s="61"/>
      <c r="D161" s="88"/>
      <c r="E161" s="61"/>
      <c r="F161" s="147"/>
      <c r="G161" s="649"/>
      <c r="H161" s="90"/>
      <c r="I161" s="90"/>
      <c r="J161" s="649"/>
      <c r="K161" s="43"/>
      <c r="L161" s="35" t="str">
        <f t="shared" si="44"/>
        <v/>
      </c>
      <c r="M161" s="35" t="str">
        <f t="shared" si="45"/>
        <v/>
      </c>
      <c r="N161" s="475" t="str">
        <f t="shared" si="46"/>
        <v/>
      </c>
      <c r="O161" s="473" t="str">
        <f t="shared" si="36"/>
        <v/>
      </c>
      <c r="P161" s="37" t="str">
        <f t="shared" si="47"/>
        <v/>
      </c>
      <c r="Q161" s="68" t="str">
        <f t="shared" si="37"/>
        <v/>
      </c>
      <c r="R161" s="42" t="str">
        <f t="shared" si="38"/>
        <v/>
      </c>
      <c r="S161" s="37" t="str">
        <f t="shared" si="48"/>
        <v/>
      </c>
      <c r="T161" s="68" t="str">
        <f t="shared" si="39"/>
        <v/>
      </c>
      <c r="U161" s="42" t="str">
        <f t="shared" si="40"/>
        <v/>
      </c>
      <c r="V161" s="37" t="str">
        <f t="shared" si="49"/>
        <v/>
      </c>
      <c r="W161" s="105" t="str">
        <f t="shared" si="41"/>
        <v/>
      </c>
      <c r="X161" s="41" t="str">
        <f t="shared" si="50"/>
        <v/>
      </c>
      <c r="Y161" s="41" t="str">
        <f t="shared" si="51"/>
        <v/>
      </c>
      <c r="Z161" s="41" t="str">
        <f t="shared" si="52"/>
        <v/>
      </c>
      <c r="AA161" s="72" t="str">
        <f t="shared" si="53"/>
        <v/>
      </c>
      <c r="AB161" s="4" t="str">
        <f t="shared" si="42"/>
        <v>Empty</v>
      </c>
      <c r="AC161" s="4" t="str">
        <f t="shared" si="43"/>
        <v>empty</v>
      </c>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c r="EF161" s="83"/>
      <c r="EG161" s="83"/>
      <c r="EH161" s="83"/>
      <c r="EI161" s="83"/>
      <c r="EJ161" s="83"/>
      <c r="EK161" s="83"/>
      <c r="EL161" s="83"/>
      <c r="EM161" s="83"/>
      <c r="EN161" s="83"/>
      <c r="EO161" s="83"/>
      <c r="EP161" s="83"/>
      <c r="EQ161" s="83"/>
      <c r="ER161" s="83"/>
      <c r="ES161" s="83"/>
      <c r="ET161" s="83"/>
      <c r="EU161" s="83"/>
      <c r="EV161" s="83"/>
      <c r="EW161" s="83"/>
      <c r="EX161" s="83"/>
      <c r="EY161" s="83"/>
      <c r="EZ161" s="83"/>
      <c r="FA161" s="83"/>
      <c r="FB161" s="83"/>
      <c r="FC161" s="83"/>
      <c r="FD161" s="83"/>
      <c r="FE161" s="83"/>
      <c r="FF161" s="83"/>
      <c r="FG161" s="83"/>
      <c r="FH161" s="83"/>
      <c r="FI161" s="83"/>
      <c r="FJ161" s="83"/>
      <c r="FK161" s="83"/>
      <c r="FL161" s="83"/>
      <c r="FM161" s="83"/>
      <c r="FN161" s="83"/>
      <c r="FO161" s="83"/>
      <c r="FP161" s="83"/>
      <c r="FQ161" s="83"/>
      <c r="FR161" s="83"/>
      <c r="FS161" s="83"/>
      <c r="FT161" s="83"/>
      <c r="FU161" s="83"/>
      <c r="FV161" s="83"/>
      <c r="FW161" s="83"/>
      <c r="FX161" s="83"/>
      <c r="FY161" s="83"/>
      <c r="FZ161" s="83"/>
      <c r="GA161" s="83"/>
      <c r="GB161" s="83"/>
      <c r="GC161" s="83"/>
      <c r="GD161" s="83"/>
      <c r="GE161" s="83"/>
      <c r="GF161" s="83"/>
      <c r="GG161" s="83"/>
      <c r="GH161" s="83"/>
      <c r="GI161" s="83"/>
      <c r="GJ161" s="83"/>
      <c r="GK161" s="83"/>
      <c r="GL161" s="83"/>
      <c r="GM161" s="83"/>
      <c r="GN161" s="83"/>
      <c r="GO161" s="83"/>
      <c r="GP161" s="83"/>
      <c r="GQ161" s="83"/>
      <c r="GR161" s="83"/>
      <c r="GS161" s="83"/>
      <c r="GT161" s="83"/>
      <c r="GU161" s="83"/>
      <c r="GV161" s="83"/>
      <c r="GW161" s="83"/>
      <c r="GX161" s="83"/>
      <c r="GY161" s="83"/>
      <c r="GZ161" s="83"/>
      <c r="HA161" s="83"/>
      <c r="HB161" s="83"/>
      <c r="HC161" s="83"/>
      <c r="HD161" s="83"/>
      <c r="HE161" s="83"/>
      <c r="HF161" s="83"/>
      <c r="HG161" s="83"/>
      <c r="HH161" s="83"/>
      <c r="HI161" s="83"/>
      <c r="HJ161" s="83"/>
      <c r="HK161" s="83"/>
      <c r="HL161" s="83"/>
      <c r="HM161" s="83"/>
      <c r="HN161" s="83"/>
      <c r="HO161" s="83"/>
      <c r="HP161" s="83"/>
      <c r="HQ161" s="83"/>
      <c r="HR161" s="83"/>
      <c r="HS161" s="83"/>
      <c r="HT161" s="83"/>
      <c r="HU161" s="83"/>
      <c r="HV161" s="83"/>
      <c r="HW161" s="83"/>
      <c r="HX161" s="83"/>
      <c r="HY161" s="83"/>
      <c r="HZ161" s="83"/>
      <c r="IA161" s="83"/>
      <c r="IB161" s="83"/>
      <c r="IC161" s="83"/>
      <c r="ID161" s="83"/>
      <c r="IE161" s="83"/>
      <c r="IF161" s="83"/>
      <c r="IG161" s="83"/>
      <c r="IH161" s="83"/>
      <c r="II161" s="83"/>
      <c r="IJ161" s="83"/>
      <c r="IK161" s="83"/>
      <c r="IL161" s="83"/>
      <c r="IM161" s="83"/>
      <c r="IN161" s="83"/>
      <c r="IO161" s="83"/>
      <c r="IP161" s="83"/>
      <c r="IQ161" s="83"/>
      <c r="IR161" s="83"/>
      <c r="IS161" s="83"/>
      <c r="IT161" s="83"/>
      <c r="IU161" s="83"/>
      <c r="IV161" s="83"/>
    </row>
    <row r="162" spans="2:256" s="4" customFormat="1" ht="17.25" customHeight="1" x14ac:dyDescent="0.35">
      <c r="B162" s="106">
        <v>140</v>
      </c>
      <c r="C162" s="61"/>
      <c r="D162" s="88"/>
      <c r="E162" s="61"/>
      <c r="F162" s="147"/>
      <c r="G162" s="649"/>
      <c r="H162" s="90"/>
      <c r="I162" s="90"/>
      <c r="J162" s="649"/>
      <c r="K162" s="43"/>
      <c r="L162" s="35" t="str">
        <f t="shared" si="44"/>
        <v/>
      </c>
      <c r="M162" s="35" t="str">
        <f t="shared" si="45"/>
        <v/>
      </c>
      <c r="N162" s="475" t="str">
        <f t="shared" si="46"/>
        <v/>
      </c>
      <c r="O162" s="473" t="str">
        <f t="shared" si="36"/>
        <v/>
      </c>
      <c r="P162" s="37" t="str">
        <f t="shared" si="47"/>
        <v/>
      </c>
      <c r="Q162" s="68" t="str">
        <f t="shared" si="37"/>
        <v/>
      </c>
      <c r="R162" s="42" t="str">
        <f t="shared" si="38"/>
        <v/>
      </c>
      <c r="S162" s="37" t="str">
        <f t="shared" si="48"/>
        <v/>
      </c>
      <c r="T162" s="68" t="str">
        <f t="shared" si="39"/>
        <v/>
      </c>
      <c r="U162" s="42" t="str">
        <f t="shared" si="40"/>
        <v/>
      </c>
      <c r="V162" s="37" t="str">
        <f t="shared" si="49"/>
        <v/>
      </c>
      <c r="W162" s="105" t="str">
        <f t="shared" si="41"/>
        <v/>
      </c>
      <c r="X162" s="41" t="str">
        <f t="shared" si="50"/>
        <v/>
      </c>
      <c r="Y162" s="41" t="str">
        <f t="shared" si="51"/>
        <v/>
      </c>
      <c r="Z162" s="41" t="str">
        <f t="shared" si="52"/>
        <v/>
      </c>
      <c r="AA162" s="72" t="str">
        <f t="shared" si="53"/>
        <v/>
      </c>
      <c r="AB162" s="4" t="str">
        <f t="shared" si="42"/>
        <v>Empty</v>
      </c>
      <c r="AC162" s="4" t="str">
        <f t="shared" si="43"/>
        <v>empty</v>
      </c>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c r="EF162" s="83"/>
      <c r="EG162" s="83"/>
      <c r="EH162" s="83"/>
      <c r="EI162" s="83"/>
      <c r="EJ162" s="83"/>
      <c r="EK162" s="83"/>
      <c r="EL162" s="83"/>
      <c r="EM162" s="83"/>
      <c r="EN162" s="83"/>
      <c r="EO162" s="83"/>
      <c r="EP162" s="83"/>
      <c r="EQ162" s="83"/>
      <c r="ER162" s="83"/>
      <c r="ES162" s="83"/>
      <c r="ET162" s="83"/>
      <c r="EU162" s="83"/>
      <c r="EV162" s="83"/>
      <c r="EW162" s="83"/>
      <c r="EX162" s="83"/>
      <c r="EY162" s="83"/>
      <c r="EZ162" s="83"/>
      <c r="FA162" s="83"/>
      <c r="FB162" s="83"/>
      <c r="FC162" s="83"/>
      <c r="FD162" s="83"/>
      <c r="FE162" s="83"/>
      <c r="FF162" s="83"/>
      <c r="FG162" s="83"/>
      <c r="FH162" s="83"/>
      <c r="FI162" s="83"/>
      <c r="FJ162" s="83"/>
      <c r="FK162" s="83"/>
      <c r="FL162" s="83"/>
      <c r="FM162" s="83"/>
      <c r="FN162" s="83"/>
      <c r="FO162" s="83"/>
      <c r="FP162" s="83"/>
      <c r="FQ162" s="83"/>
      <c r="FR162" s="83"/>
      <c r="FS162" s="83"/>
      <c r="FT162" s="83"/>
      <c r="FU162" s="83"/>
      <c r="FV162" s="83"/>
      <c r="FW162" s="83"/>
      <c r="FX162" s="83"/>
      <c r="FY162" s="83"/>
      <c r="FZ162" s="83"/>
      <c r="GA162" s="83"/>
      <c r="GB162" s="83"/>
      <c r="GC162" s="83"/>
      <c r="GD162" s="83"/>
      <c r="GE162" s="83"/>
      <c r="GF162" s="83"/>
      <c r="GG162" s="83"/>
      <c r="GH162" s="83"/>
      <c r="GI162" s="83"/>
      <c r="GJ162" s="83"/>
      <c r="GK162" s="83"/>
      <c r="GL162" s="83"/>
      <c r="GM162" s="83"/>
      <c r="GN162" s="83"/>
      <c r="GO162" s="83"/>
      <c r="GP162" s="83"/>
      <c r="GQ162" s="83"/>
      <c r="GR162" s="83"/>
      <c r="GS162" s="83"/>
      <c r="GT162" s="83"/>
      <c r="GU162" s="83"/>
      <c r="GV162" s="83"/>
      <c r="GW162" s="83"/>
      <c r="GX162" s="83"/>
      <c r="GY162" s="83"/>
      <c r="GZ162" s="83"/>
      <c r="HA162" s="83"/>
      <c r="HB162" s="83"/>
      <c r="HC162" s="83"/>
      <c r="HD162" s="83"/>
      <c r="HE162" s="83"/>
      <c r="HF162" s="83"/>
      <c r="HG162" s="83"/>
      <c r="HH162" s="83"/>
      <c r="HI162" s="83"/>
      <c r="HJ162" s="83"/>
      <c r="HK162" s="83"/>
      <c r="HL162" s="83"/>
      <c r="HM162" s="83"/>
      <c r="HN162" s="83"/>
      <c r="HO162" s="83"/>
      <c r="HP162" s="83"/>
      <c r="HQ162" s="83"/>
      <c r="HR162" s="83"/>
      <c r="HS162" s="83"/>
      <c r="HT162" s="83"/>
      <c r="HU162" s="83"/>
      <c r="HV162" s="83"/>
      <c r="HW162" s="83"/>
      <c r="HX162" s="83"/>
      <c r="HY162" s="83"/>
      <c r="HZ162" s="83"/>
      <c r="IA162" s="83"/>
      <c r="IB162" s="83"/>
      <c r="IC162" s="83"/>
      <c r="ID162" s="83"/>
      <c r="IE162" s="83"/>
      <c r="IF162" s="83"/>
      <c r="IG162" s="83"/>
      <c r="IH162" s="83"/>
      <c r="II162" s="83"/>
      <c r="IJ162" s="83"/>
      <c r="IK162" s="83"/>
      <c r="IL162" s="83"/>
      <c r="IM162" s="83"/>
      <c r="IN162" s="83"/>
      <c r="IO162" s="83"/>
      <c r="IP162" s="83"/>
      <c r="IQ162" s="83"/>
      <c r="IR162" s="83"/>
      <c r="IS162" s="83"/>
      <c r="IT162" s="83"/>
      <c r="IU162" s="83"/>
      <c r="IV162" s="83"/>
    </row>
    <row r="163" spans="2:256" s="4" customFormat="1" ht="17.25" customHeight="1" x14ac:dyDescent="0.35">
      <c r="B163" s="106">
        <v>141</v>
      </c>
      <c r="C163" s="61"/>
      <c r="D163" s="88"/>
      <c r="E163" s="61"/>
      <c r="F163" s="147"/>
      <c r="G163" s="649"/>
      <c r="H163" s="90"/>
      <c r="I163" s="90"/>
      <c r="J163" s="649"/>
      <c r="K163" s="43"/>
      <c r="L163" s="35" t="str">
        <f t="shared" si="44"/>
        <v/>
      </c>
      <c r="M163" s="35" t="str">
        <f t="shared" si="45"/>
        <v/>
      </c>
      <c r="N163" s="475" t="str">
        <f t="shared" si="46"/>
        <v/>
      </c>
      <c r="O163" s="473" t="str">
        <f t="shared" si="36"/>
        <v/>
      </c>
      <c r="P163" s="37" t="str">
        <f t="shared" si="47"/>
        <v/>
      </c>
      <c r="Q163" s="68" t="str">
        <f t="shared" si="37"/>
        <v/>
      </c>
      <c r="R163" s="42" t="str">
        <f t="shared" si="38"/>
        <v/>
      </c>
      <c r="S163" s="37" t="str">
        <f t="shared" si="48"/>
        <v/>
      </c>
      <c r="T163" s="68" t="str">
        <f t="shared" si="39"/>
        <v/>
      </c>
      <c r="U163" s="42" t="str">
        <f t="shared" si="40"/>
        <v/>
      </c>
      <c r="V163" s="37" t="str">
        <f t="shared" si="49"/>
        <v/>
      </c>
      <c r="W163" s="105" t="str">
        <f t="shared" si="41"/>
        <v/>
      </c>
      <c r="X163" s="41" t="str">
        <f t="shared" si="50"/>
        <v/>
      </c>
      <c r="Y163" s="41" t="str">
        <f t="shared" si="51"/>
        <v/>
      </c>
      <c r="Z163" s="41" t="str">
        <f t="shared" si="52"/>
        <v/>
      </c>
      <c r="AA163" s="72" t="str">
        <f t="shared" si="53"/>
        <v/>
      </c>
      <c r="AB163" s="4" t="str">
        <f t="shared" si="42"/>
        <v>Empty</v>
      </c>
      <c r="AC163" s="4" t="str">
        <f t="shared" si="43"/>
        <v>empty</v>
      </c>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c r="EF163" s="83"/>
      <c r="EG163" s="83"/>
      <c r="EH163" s="83"/>
      <c r="EI163" s="83"/>
      <c r="EJ163" s="83"/>
      <c r="EK163" s="83"/>
      <c r="EL163" s="83"/>
      <c r="EM163" s="83"/>
      <c r="EN163" s="83"/>
      <c r="EO163" s="83"/>
      <c r="EP163" s="83"/>
      <c r="EQ163" s="83"/>
      <c r="ER163" s="83"/>
      <c r="ES163" s="83"/>
      <c r="ET163" s="83"/>
      <c r="EU163" s="83"/>
      <c r="EV163" s="83"/>
      <c r="EW163" s="83"/>
      <c r="EX163" s="83"/>
      <c r="EY163" s="83"/>
      <c r="EZ163" s="83"/>
      <c r="FA163" s="83"/>
      <c r="FB163" s="83"/>
      <c r="FC163" s="83"/>
      <c r="FD163" s="83"/>
      <c r="FE163" s="83"/>
      <c r="FF163" s="83"/>
      <c r="FG163" s="83"/>
      <c r="FH163" s="83"/>
      <c r="FI163" s="83"/>
      <c r="FJ163" s="83"/>
      <c r="FK163" s="83"/>
      <c r="FL163" s="83"/>
      <c r="FM163" s="83"/>
      <c r="FN163" s="83"/>
      <c r="FO163" s="83"/>
      <c r="FP163" s="83"/>
      <c r="FQ163" s="83"/>
      <c r="FR163" s="83"/>
      <c r="FS163" s="83"/>
      <c r="FT163" s="83"/>
      <c r="FU163" s="83"/>
      <c r="FV163" s="83"/>
      <c r="FW163" s="83"/>
      <c r="FX163" s="83"/>
      <c r="FY163" s="83"/>
      <c r="FZ163" s="83"/>
      <c r="GA163" s="83"/>
      <c r="GB163" s="83"/>
      <c r="GC163" s="83"/>
      <c r="GD163" s="83"/>
      <c r="GE163" s="83"/>
      <c r="GF163" s="83"/>
      <c r="GG163" s="83"/>
      <c r="GH163" s="83"/>
      <c r="GI163" s="83"/>
      <c r="GJ163" s="83"/>
      <c r="GK163" s="83"/>
      <c r="GL163" s="83"/>
      <c r="GM163" s="83"/>
      <c r="GN163" s="83"/>
      <c r="GO163" s="83"/>
      <c r="GP163" s="83"/>
      <c r="GQ163" s="83"/>
      <c r="GR163" s="83"/>
      <c r="GS163" s="83"/>
      <c r="GT163" s="83"/>
      <c r="GU163" s="83"/>
      <c r="GV163" s="83"/>
      <c r="GW163" s="83"/>
      <c r="GX163" s="83"/>
      <c r="GY163" s="83"/>
      <c r="GZ163" s="83"/>
      <c r="HA163" s="83"/>
      <c r="HB163" s="83"/>
      <c r="HC163" s="83"/>
      <c r="HD163" s="83"/>
      <c r="HE163" s="83"/>
      <c r="HF163" s="83"/>
      <c r="HG163" s="83"/>
      <c r="HH163" s="83"/>
      <c r="HI163" s="83"/>
      <c r="HJ163" s="83"/>
      <c r="HK163" s="83"/>
      <c r="HL163" s="83"/>
      <c r="HM163" s="83"/>
      <c r="HN163" s="83"/>
      <c r="HO163" s="83"/>
      <c r="HP163" s="83"/>
      <c r="HQ163" s="83"/>
      <c r="HR163" s="83"/>
      <c r="HS163" s="83"/>
      <c r="HT163" s="83"/>
      <c r="HU163" s="83"/>
      <c r="HV163" s="83"/>
      <c r="HW163" s="83"/>
      <c r="HX163" s="83"/>
      <c r="HY163" s="83"/>
      <c r="HZ163" s="83"/>
      <c r="IA163" s="83"/>
      <c r="IB163" s="83"/>
      <c r="IC163" s="83"/>
      <c r="ID163" s="83"/>
      <c r="IE163" s="83"/>
      <c r="IF163" s="83"/>
      <c r="IG163" s="83"/>
      <c r="IH163" s="83"/>
      <c r="II163" s="83"/>
      <c r="IJ163" s="83"/>
      <c r="IK163" s="83"/>
      <c r="IL163" s="83"/>
      <c r="IM163" s="83"/>
      <c r="IN163" s="83"/>
      <c r="IO163" s="83"/>
      <c r="IP163" s="83"/>
      <c r="IQ163" s="83"/>
      <c r="IR163" s="83"/>
      <c r="IS163" s="83"/>
      <c r="IT163" s="83"/>
      <c r="IU163" s="83"/>
      <c r="IV163" s="83"/>
    </row>
    <row r="164" spans="2:256" s="4" customFormat="1" ht="17.25" customHeight="1" x14ac:dyDescent="0.35">
      <c r="B164" s="106">
        <v>142</v>
      </c>
      <c r="C164" s="61"/>
      <c r="D164" s="88"/>
      <c r="E164" s="61"/>
      <c r="F164" s="147"/>
      <c r="G164" s="649"/>
      <c r="H164" s="90"/>
      <c r="I164" s="90"/>
      <c r="J164" s="649"/>
      <c r="K164" s="43"/>
      <c r="L164" s="35" t="str">
        <f t="shared" si="44"/>
        <v/>
      </c>
      <c r="M164" s="35" t="str">
        <f t="shared" si="45"/>
        <v/>
      </c>
      <c r="N164" s="475" t="str">
        <f t="shared" si="46"/>
        <v/>
      </c>
      <c r="O164" s="473" t="str">
        <f t="shared" si="36"/>
        <v/>
      </c>
      <c r="P164" s="37" t="str">
        <f t="shared" si="47"/>
        <v/>
      </c>
      <c r="Q164" s="68" t="str">
        <f t="shared" si="37"/>
        <v/>
      </c>
      <c r="R164" s="42" t="str">
        <f t="shared" si="38"/>
        <v/>
      </c>
      <c r="S164" s="37" t="str">
        <f t="shared" si="48"/>
        <v/>
      </c>
      <c r="T164" s="68" t="str">
        <f t="shared" si="39"/>
        <v/>
      </c>
      <c r="U164" s="42" t="str">
        <f t="shared" si="40"/>
        <v/>
      </c>
      <c r="V164" s="37" t="str">
        <f t="shared" si="49"/>
        <v/>
      </c>
      <c r="W164" s="105" t="str">
        <f t="shared" si="41"/>
        <v/>
      </c>
      <c r="X164" s="41" t="str">
        <f t="shared" si="50"/>
        <v/>
      </c>
      <c r="Y164" s="41" t="str">
        <f t="shared" si="51"/>
        <v/>
      </c>
      <c r="Z164" s="41" t="str">
        <f t="shared" si="52"/>
        <v/>
      </c>
      <c r="AA164" s="72" t="str">
        <f t="shared" si="53"/>
        <v/>
      </c>
      <c r="AB164" s="4" t="str">
        <f t="shared" si="42"/>
        <v>Empty</v>
      </c>
      <c r="AC164" s="4" t="str">
        <f t="shared" si="43"/>
        <v>empty</v>
      </c>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c r="EF164" s="83"/>
      <c r="EG164" s="83"/>
      <c r="EH164" s="83"/>
      <c r="EI164" s="83"/>
      <c r="EJ164" s="83"/>
      <c r="EK164" s="83"/>
      <c r="EL164" s="83"/>
      <c r="EM164" s="83"/>
      <c r="EN164" s="83"/>
      <c r="EO164" s="83"/>
      <c r="EP164" s="83"/>
      <c r="EQ164" s="83"/>
      <c r="ER164" s="83"/>
      <c r="ES164" s="83"/>
      <c r="ET164" s="83"/>
      <c r="EU164" s="83"/>
      <c r="EV164" s="83"/>
      <c r="EW164" s="83"/>
      <c r="EX164" s="83"/>
      <c r="EY164" s="83"/>
      <c r="EZ164" s="83"/>
      <c r="FA164" s="83"/>
      <c r="FB164" s="83"/>
      <c r="FC164" s="83"/>
      <c r="FD164" s="83"/>
      <c r="FE164" s="83"/>
      <c r="FF164" s="83"/>
      <c r="FG164" s="83"/>
      <c r="FH164" s="83"/>
      <c r="FI164" s="83"/>
      <c r="FJ164" s="83"/>
      <c r="FK164" s="83"/>
      <c r="FL164" s="83"/>
      <c r="FM164" s="83"/>
      <c r="FN164" s="83"/>
      <c r="FO164" s="83"/>
      <c r="FP164" s="83"/>
      <c r="FQ164" s="83"/>
      <c r="FR164" s="83"/>
      <c r="FS164" s="83"/>
      <c r="FT164" s="83"/>
      <c r="FU164" s="83"/>
      <c r="FV164" s="83"/>
      <c r="FW164" s="83"/>
      <c r="FX164" s="83"/>
      <c r="FY164" s="83"/>
      <c r="FZ164" s="83"/>
      <c r="GA164" s="83"/>
      <c r="GB164" s="83"/>
      <c r="GC164" s="83"/>
      <c r="GD164" s="83"/>
      <c r="GE164" s="83"/>
      <c r="GF164" s="83"/>
      <c r="GG164" s="83"/>
      <c r="GH164" s="83"/>
      <c r="GI164" s="83"/>
      <c r="GJ164" s="83"/>
      <c r="GK164" s="83"/>
      <c r="GL164" s="83"/>
      <c r="GM164" s="83"/>
      <c r="GN164" s="83"/>
      <c r="GO164" s="83"/>
      <c r="GP164" s="83"/>
      <c r="GQ164" s="83"/>
      <c r="GR164" s="83"/>
      <c r="GS164" s="83"/>
      <c r="GT164" s="83"/>
      <c r="GU164" s="83"/>
      <c r="GV164" s="83"/>
      <c r="GW164" s="83"/>
      <c r="GX164" s="83"/>
      <c r="GY164" s="83"/>
      <c r="GZ164" s="83"/>
      <c r="HA164" s="83"/>
      <c r="HB164" s="83"/>
      <c r="HC164" s="83"/>
      <c r="HD164" s="83"/>
      <c r="HE164" s="83"/>
      <c r="HF164" s="83"/>
      <c r="HG164" s="83"/>
      <c r="HH164" s="83"/>
      <c r="HI164" s="83"/>
      <c r="HJ164" s="83"/>
      <c r="HK164" s="83"/>
      <c r="HL164" s="83"/>
      <c r="HM164" s="83"/>
      <c r="HN164" s="83"/>
      <c r="HO164" s="83"/>
      <c r="HP164" s="83"/>
      <c r="HQ164" s="83"/>
      <c r="HR164" s="83"/>
      <c r="HS164" s="83"/>
      <c r="HT164" s="83"/>
      <c r="HU164" s="83"/>
      <c r="HV164" s="83"/>
      <c r="HW164" s="83"/>
      <c r="HX164" s="83"/>
      <c r="HY164" s="83"/>
      <c r="HZ164" s="83"/>
      <c r="IA164" s="83"/>
      <c r="IB164" s="83"/>
      <c r="IC164" s="83"/>
      <c r="ID164" s="83"/>
      <c r="IE164" s="83"/>
      <c r="IF164" s="83"/>
      <c r="IG164" s="83"/>
      <c r="IH164" s="83"/>
      <c r="II164" s="83"/>
      <c r="IJ164" s="83"/>
      <c r="IK164" s="83"/>
      <c r="IL164" s="83"/>
      <c r="IM164" s="83"/>
      <c r="IN164" s="83"/>
      <c r="IO164" s="83"/>
      <c r="IP164" s="83"/>
      <c r="IQ164" s="83"/>
      <c r="IR164" s="83"/>
      <c r="IS164" s="83"/>
      <c r="IT164" s="83"/>
      <c r="IU164" s="83"/>
      <c r="IV164" s="83"/>
    </row>
    <row r="165" spans="2:256" s="4" customFormat="1" ht="17.25" customHeight="1" x14ac:dyDescent="0.35">
      <c r="B165" s="106">
        <v>143</v>
      </c>
      <c r="C165" s="61"/>
      <c r="D165" s="88"/>
      <c r="E165" s="61"/>
      <c r="F165" s="147"/>
      <c r="G165" s="649"/>
      <c r="H165" s="90"/>
      <c r="I165" s="90"/>
      <c r="J165" s="649"/>
      <c r="K165" s="43"/>
      <c r="L165" s="35" t="str">
        <f t="shared" si="44"/>
        <v/>
      </c>
      <c r="M165" s="35" t="str">
        <f t="shared" si="45"/>
        <v/>
      </c>
      <c r="N165" s="475" t="str">
        <f t="shared" si="46"/>
        <v/>
      </c>
      <c r="O165" s="473" t="str">
        <f t="shared" si="36"/>
        <v/>
      </c>
      <c r="P165" s="37" t="str">
        <f t="shared" si="47"/>
        <v/>
      </c>
      <c r="Q165" s="68" t="str">
        <f t="shared" si="37"/>
        <v/>
      </c>
      <c r="R165" s="42" t="str">
        <f t="shared" si="38"/>
        <v/>
      </c>
      <c r="S165" s="37" t="str">
        <f t="shared" si="48"/>
        <v/>
      </c>
      <c r="T165" s="68" t="str">
        <f t="shared" si="39"/>
        <v/>
      </c>
      <c r="U165" s="42" t="str">
        <f t="shared" si="40"/>
        <v/>
      </c>
      <c r="V165" s="37" t="str">
        <f t="shared" si="49"/>
        <v/>
      </c>
      <c r="W165" s="105" t="str">
        <f t="shared" si="41"/>
        <v/>
      </c>
      <c r="X165" s="41" t="str">
        <f t="shared" si="50"/>
        <v/>
      </c>
      <c r="Y165" s="41" t="str">
        <f t="shared" si="51"/>
        <v/>
      </c>
      <c r="Z165" s="41" t="str">
        <f t="shared" si="52"/>
        <v/>
      </c>
      <c r="AA165" s="72" t="str">
        <f t="shared" si="53"/>
        <v/>
      </c>
      <c r="AB165" s="4" t="str">
        <f t="shared" si="42"/>
        <v>Empty</v>
      </c>
      <c r="AC165" s="4" t="str">
        <f t="shared" si="43"/>
        <v>empty</v>
      </c>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c r="EF165" s="83"/>
      <c r="EG165" s="83"/>
      <c r="EH165" s="83"/>
      <c r="EI165" s="83"/>
      <c r="EJ165" s="83"/>
      <c r="EK165" s="83"/>
      <c r="EL165" s="83"/>
      <c r="EM165" s="83"/>
      <c r="EN165" s="83"/>
      <c r="EO165" s="83"/>
      <c r="EP165" s="83"/>
      <c r="EQ165" s="83"/>
      <c r="ER165" s="83"/>
      <c r="ES165" s="83"/>
      <c r="ET165" s="83"/>
      <c r="EU165" s="83"/>
      <c r="EV165" s="83"/>
      <c r="EW165" s="83"/>
      <c r="EX165" s="83"/>
      <c r="EY165" s="83"/>
      <c r="EZ165" s="83"/>
      <c r="FA165" s="83"/>
      <c r="FB165" s="83"/>
      <c r="FC165" s="83"/>
      <c r="FD165" s="83"/>
      <c r="FE165" s="83"/>
      <c r="FF165" s="83"/>
      <c r="FG165" s="83"/>
      <c r="FH165" s="83"/>
      <c r="FI165" s="83"/>
      <c r="FJ165" s="83"/>
      <c r="FK165" s="83"/>
      <c r="FL165" s="83"/>
      <c r="FM165" s="83"/>
      <c r="FN165" s="83"/>
      <c r="FO165" s="83"/>
      <c r="FP165" s="83"/>
      <c r="FQ165" s="83"/>
      <c r="FR165" s="83"/>
      <c r="FS165" s="83"/>
      <c r="FT165" s="83"/>
      <c r="FU165" s="83"/>
      <c r="FV165" s="83"/>
      <c r="FW165" s="83"/>
      <c r="FX165" s="83"/>
      <c r="FY165" s="83"/>
      <c r="FZ165" s="83"/>
      <c r="GA165" s="83"/>
      <c r="GB165" s="83"/>
      <c r="GC165" s="83"/>
      <c r="GD165" s="83"/>
      <c r="GE165" s="83"/>
      <c r="GF165" s="83"/>
      <c r="GG165" s="83"/>
      <c r="GH165" s="83"/>
      <c r="GI165" s="83"/>
      <c r="GJ165" s="83"/>
      <c r="GK165" s="83"/>
      <c r="GL165" s="83"/>
      <c r="GM165" s="83"/>
      <c r="GN165" s="83"/>
      <c r="GO165" s="83"/>
      <c r="GP165" s="83"/>
      <c r="GQ165" s="83"/>
      <c r="GR165" s="83"/>
      <c r="GS165" s="83"/>
      <c r="GT165" s="83"/>
      <c r="GU165" s="83"/>
      <c r="GV165" s="83"/>
      <c r="GW165" s="83"/>
      <c r="GX165" s="83"/>
      <c r="GY165" s="83"/>
      <c r="GZ165" s="83"/>
      <c r="HA165" s="83"/>
      <c r="HB165" s="83"/>
      <c r="HC165" s="83"/>
      <c r="HD165" s="83"/>
      <c r="HE165" s="83"/>
      <c r="HF165" s="83"/>
      <c r="HG165" s="83"/>
      <c r="HH165" s="83"/>
      <c r="HI165" s="83"/>
      <c r="HJ165" s="83"/>
      <c r="HK165" s="83"/>
      <c r="HL165" s="83"/>
      <c r="HM165" s="83"/>
      <c r="HN165" s="83"/>
      <c r="HO165" s="83"/>
      <c r="HP165" s="83"/>
      <c r="HQ165" s="83"/>
      <c r="HR165" s="83"/>
      <c r="HS165" s="83"/>
      <c r="HT165" s="83"/>
      <c r="HU165" s="83"/>
      <c r="HV165" s="83"/>
      <c r="HW165" s="83"/>
      <c r="HX165" s="83"/>
      <c r="HY165" s="83"/>
      <c r="HZ165" s="83"/>
      <c r="IA165" s="83"/>
      <c r="IB165" s="83"/>
      <c r="IC165" s="83"/>
      <c r="ID165" s="83"/>
      <c r="IE165" s="83"/>
      <c r="IF165" s="83"/>
      <c r="IG165" s="83"/>
      <c r="IH165" s="83"/>
      <c r="II165" s="83"/>
      <c r="IJ165" s="83"/>
      <c r="IK165" s="83"/>
      <c r="IL165" s="83"/>
      <c r="IM165" s="83"/>
      <c r="IN165" s="83"/>
      <c r="IO165" s="83"/>
      <c r="IP165" s="83"/>
      <c r="IQ165" s="83"/>
      <c r="IR165" s="83"/>
      <c r="IS165" s="83"/>
      <c r="IT165" s="83"/>
      <c r="IU165" s="83"/>
      <c r="IV165" s="83"/>
    </row>
    <row r="166" spans="2:256" s="4" customFormat="1" ht="17.25" customHeight="1" x14ac:dyDescent="0.35">
      <c r="B166" s="106">
        <v>144</v>
      </c>
      <c r="C166" s="61"/>
      <c r="D166" s="88"/>
      <c r="E166" s="61"/>
      <c r="F166" s="147"/>
      <c r="G166" s="649"/>
      <c r="H166" s="90"/>
      <c r="I166" s="90"/>
      <c r="J166" s="649"/>
      <c r="K166" s="43"/>
      <c r="L166" s="35" t="str">
        <f t="shared" si="44"/>
        <v/>
      </c>
      <c r="M166" s="35" t="str">
        <f t="shared" si="45"/>
        <v/>
      </c>
      <c r="N166" s="475" t="str">
        <f t="shared" si="46"/>
        <v/>
      </c>
      <c r="O166" s="473" t="str">
        <f t="shared" si="36"/>
        <v/>
      </c>
      <c r="P166" s="37" t="str">
        <f t="shared" si="47"/>
        <v/>
      </c>
      <c r="Q166" s="68" t="str">
        <f t="shared" si="37"/>
        <v/>
      </c>
      <c r="R166" s="42" t="str">
        <f t="shared" si="38"/>
        <v/>
      </c>
      <c r="S166" s="37" t="str">
        <f t="shared" si="48"/>
        <v/>
      </c>
      <c r="T166" s="68" t="str">
        <f t="shared" si="39"/>
        <v/>
      </c>
      <c r="U166" s="42" t="str">
        <f t="shared" si="40"/>
        <v/>
      </c>
      <c r="V166" s="37" t="str">
        <f t="shared" si="49"/>
        <v/>
      </c>
      <c r="W166" s="105" t="str">
        <f t="shared" si="41"/>
        <v/>
      </c>
      <c r="X166" s="41" t="str">
        <f t="shared" si="50"/>
        <v/>
      </c>
      <c r="Y166" s="41" t="str">
        <f t="shared" si="51"/>
        <v/>
      </c>
      <c r="Z166" s="41" t="str">
        <f t="shared" si="52"/>
        <v/>
      </c>
      <c r="AA166" s="72" t="str">
        <f t="shared" si="53"/>
        <v/>
      </c>
      <c r="AB166" s="4" t="str">
        <f t="shared" si="42"/>
        <v>Empty</v>
      </c>
      <c r="AC166" s="4" t="str">
        <f t="shared" si="43"/>
        <v>empty</v>
      </c>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c r="EF166" s="83"/>
      <c r="EG166" s="83"/>
      <c r="EH166" s="83"/>
      <c r="EI166" s="83"/>
      <c r="EJ166" s="83"/>
      <c r="EK166" s="83"/>
      <c r="EL166" s="83"/>
      <c r="EM166" s="83"/>
      <c r="EN166" s="83"/>
      <c r="EO166" s="83"/>
      <c r="EP166" s="83"/>
      <c r="EQ166" s="83"/>
      <c r="ER166" s="83"/>
      <c r="ES166" s="83"/>
      <c r="ET166" s="83"/>
      <c r="EU166" s="83"/>
      <c r="EV166" s="83"/>
      <c r="EW166" s="83"/>
      <c r="EX166" s="83"/>
      <c r="EY166" s="83"/>
      <c r="EZ166" s="83"/>
      <c r="FA166" s="83"/>
      <c r="FB166" s="83"/>
      <c r="FC166" s="83"/>
      <c r="FD166" s="83"/>
      <c r="FE166" s="83"/>
      <c r="FF166" s="83"/>
      <c r="FG166" s="83"/>
      <c r="FH166" s="83"/>
      <c r="FI166" s="83"/>
      <c r="FJ166" s="83"/>
      <c r="FK166" s="83"/>
      <c r="FL166" s="83"/>
      <c r="FM166" s="83"/>
      <c r="FN166" s="83"/>
      <c r="FO166" s="83"/>
      <c r="FP166" s="83"/>
      <c r="FQ166" s="83"/>
      <c r="FR166" s="83"/>
      <c r="FS166" s="83"/>
      <c r="FT166" s="83"/>
      <c r="FU166" s="83"/>
      <c r="FV166" s="83"/>
      <c r="FW166" s="83"/>
      <c r="FX166" s="83"/>
      <c r="FY166" s="83"/>
      <c r="FZ166" s="83"/>
      <c r="GA166" s="83"/>
      <c r="GB166" s="83"/>
      <c r="GC166" s="83"/>
      <c r="GD166" s="83"/>
      <c r="GE166" s="83"/>
      <c r="GF166" s="83"/>
      <c r="GG166" s="83"/>
      <c r="GH166" s="83"/>
      <c r="GI166" s="83"/>
      <c r="GJ166" s="83"/>
      <c r="GK166" s="83"/>
      <c r="GL166" s="83"/>
      <c r="GM166" s="83"/>
      <c r="GN166" s="83"/>
      <c r="GO166" s="83"/>
      <c r="GP166" s="83"/>
      <c r="GQ166" s="83"/>
      <c r="GR166" s="83"/>
      <c r="GS166" s="83"/>
      <c r="GT166" s="83"/>
      <c r="GU166" s="83"/>
      <c r="GV166" s="83"/>
      <c r="GW166" s="83"/>
      <c r="GX166" s="83"/>
      <c r="GY166" s="83"/>
      <c r="GZ166" s="83"/>
      <c r="HA166" s="83"/>
      <c r="HB166" s="83"/>
      <c r="HC166" s="83"/>
      <c r="HD166" s="83"/>
      <c r="HE166" s="83"/>
      <c r="HF166" s="83"/>
      <c r="HG166" s="83"/>
      <c r="HH166" s="83"/>
      <c r="HI166" s="83"/>
      <c r="HJ166" s="83"/>
      <c r="HK166" s="83"/>
      <c r="HL166" s="83"/>
      <c r="HM166" s="83"/>
      <c r="HN166" s="83"/>
      <c r="HO166" s="83"/>
      <c r="HP166" s="83"/>
      <c r="HQ166" s="83"/>
      <c r="HR166" s="83"/>
      <c r="HS166" s="83"/>
      <c r="HT166" s="83"/>
      <c r="HU166" s="83"/>
      <c r="HV166" s="83"/>
      <c r="HW166" s="83"/>
      <c r="HX166" s="83"/>
      <c r="HY166" s="83"/>
      <c r="HZ166" s="83"/>
      <c r="IA166" s="83"/>
      <c r="IB166" s="83"/>
      <c r="IC166" s="83"/>
      <c r="ID166" s="83"/>
      <c r="IE166" s="83"/>
      <c r="IF166" s="83"/>
      <c r="IG166" s="83"/>
      <c r="IH166" s="83"/>
      <c r="II166" s="83"/>
      <c r="IJ166" s="83"/>
      <c r="IK166" s="83"/>
      <c r="IL166" s="83"/>
      <c r="IM166" s="83"/>
      <c r="IN166" s="83"/>
      <c r="IO166" s="83"/>
      <c r="IP166" s="83"/>
      <c r="IQ166" s="83"/>
      <c r="IR166" s="83"/>
      <c r="IS166" s="83"/>
      <c r="IT166" s="83"/>
      <c r="IU166" s="83"/>
      <c r="IV166" s="83"/>
    </row>
    <row r="167" spans="2:256" s="4" customFormat="1" ht="17.25" customHeight="1" x14ac:dyDescent="0.35">
      <c r="B167" s="106">
        <v>145</v>
      </c>
      <c r="C167" s="61"/>
      <c r="D167" s="88"/>
      <c r="E167" s="61"/>
      <c r="F167" s="147"/>
      <c r="G167" s="649"/>
      <c r="H167" s="90"/>
      <c r="I167" s="90"/>
      <c r="J167" s="649"/>
      <c r="K167" s="43"/>
      <c r="L167" s="35" t="str">
        <f t="shared" si="44"/>
        <v/>
      </c>
      <c r="M167" s="35" t="str">
        <f t="shared" si="45"/>
        <v/>
      </c>
      <c r="N167" s="475" t="str">
        <f t="shared" si="46"/>
        <v/>
      </c>
      <c r="O167" s="473" t="str">
        <f t="shared" si="36"/>
        <v/>
      </c>
      <c r="P167" s="37" t="str">
        <f t="shared" si="47"/>
        <v/>
      </c>
      <c r="Q167" s="68" t="str">
        <f t="shared" si="37"/>
        <v/>
      </c>
      <c r="R167" s="42" t="str">
        <f t="shared" si="38"/>
        <v/>
      </c>
      <c r="S167" s="37" t="str">
        <f t="shared" si="48"/>
        <v/>
      </c>
      <c r="T167" s="68" t="str">
        <f t="shared" si="39"/>
        <v/>
      </c>
      <c r="U167" s="42" t="str">
        <f t="shared" si="40"/>
        <v/>
      </c>
      <c r="V167" s="37" t="str">
        <f t="shared" si="49"/>
        <v/>
      </c>
      <c r="W167" s="105" t="str">
        <f t="shared" si="41"/>
        <v/>
      </c>
      <c r="X167" s="41" t="str">
        <f t="shared" si="50"/>
        <v/>
      </c>
      <c r="Y167" s="41" t="str">
        <f t="shared" si="51"/>
        <v/>
      </c>
      <c r="Z167" s="41" t="str">
        <f t="shared" si="52"/>
        <v/>
      </c>
      <c r="AA167" s="72" t="str">
        <f t="shared" si="53"/>
        <v/>
      </c>
      <c r="AB167" s="4" t="str">
        <f t="shared" si="42"/>
        <v>Empty</v>
      </c>
      <c r="AC167" s="4" t="str">
        <f t="shared" si="43"/>
        <v>empty</v>
      </c>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c r="EF167" s="83"/>
      <c r="EG167" s="83"/>
      <c r="EH167" s="83"/>
      <c r="EI167" s="83"/>
      <c r="EJ167" s="83"/>
      <c r="EK167" s="83"/>
      <c r="EL167" s="83"/>
      <c r="EM167" s="83"/>
      <c r="EN167" s="83"/>
      <c r="EO167" s="83"/>
      <c r="EP167" s="83"/>
      <c r="EQ167" s="83"/>
      <c r="ER167" s="83"/>
      <c r="ES167" s="83"/>
      <c r="ET167" s="83"/>
      <c r="EU167" s="83"/>
      <c r="EV167" s="83"/>
      <c r="EW167" s="83"/>
      <c r="EX167" s="83"/>
      <c r="EY167" s="83"/>
      <c r="EZ167" s="83"/>
      <c r="FA167" s="83"/>
      <c r="FB167" s="83"/>
      <c r="FC167" s="83"/>
      <c r="FD167" s="83"/>
      <c r="FE167" s="83"/>
      <c r="FF167" s="83"/>
      <c r="FG167" s="83"/>
      <c r="FH167" s="83"/>
      <c r="FI167" s="83"/>
      <c r="FJ167" s="83"/>
      <c r="FK167" s="83"/>
      <c r="FL167" s="83"/>
      <c r="FM167" s="83"/>
      <c r="FN167" s="83"/>
      <c r="FO167" s="83"/>
      <c r="FP167" s="83"/>
      <c r="FQ167" s="83"/>
      <c r="FR167" s="83"/>
      <c r="FS167" s="83"/>
      <c r="FT167" s="83"/>
      <c r="FU167" s="83"/>
      <c r="FV167" s="83"/>
      <c r="FW167" s="83"/>
      <c r="FX167" s="83"/>
      <c r="FY167" s="83"/>
      <c r="FZ167" s="83"/>
      <c r="GA167" s="83"/>
      <c r="GB167" s="83"/>
      <c r="GC167" s="83"/>
      <c r="GD167" s="83"/>
      <c r="GE167" s="83"/>
      <c r="GF167" s="83"/>
      <c r="GG167" s="83"/>
      <c r="GH167" s="83"/>
      <c r="GI167" s="83"/>
      <c r="GJ167" s="83"/>
      <c r="GK167" s="83"/>
      <c r="GL167" s="83"/>
      <c r="GM167" s="83"/>
      <c r="GN167" s="83"/>
      <c r="GO167" s="83"/>
      <c r="GP167" s="83"/>
      <c r="GQ167" s="83"/>
      <c r="GR167" s="83"/>
      <c r="GS167" s="83"/>
      <c r="GT167" s="83"/>
      <c r="GU167" s="83"/>
      <c r="GV167" s="83"/>
      <c r="GW167" s="83"/>
      <c r="GX167" s="83"/>
      <c r="GY167" s="83"/>
      <c r="GZ167" s="83"/>
      <c r="HA167" s="83"/>
      <c r="HB167" s="83"/>
      <c r="HC167" s="83"/>
      <c r="HD167" s="83"/>
      <c r="HE167" s="83"/>
      <c r="HF167" s="83"/>
      <c r="HG167" s="83"/>
      <c r="HH167" s="83"/>
      <c r="HI167" s="83"/>
      <c r="HJ167" s="83"/>
      <c r="HK167" s="83"/>
      <c r="HL167" s="83"/>
      <c r="HM167" s="83"/>
      <c r="HN167" s="83"/>
      <c r="HO167" s="83"/>
      <c r="HP167" s="83"/>
      <c r="HQ167" s="83"/>
      <c r="HR167" s="83"/>
      <c r="HS167" s="83"/>
      <c r="HT167" s="83"/>
      <c r="HU167" s="83"/>
      <c r="HV167" s="83"/>
      <c r="HW167" s="83"/>
      <c r="HX167" s="83"/>
      <c r="HY167" s="83"/>
      <c r="HZ167" s="83"/>
      <c r="IA167" s="83"/>
      <c r="IB167" s="83"/>
      <c r="IC167" s="83"/>
      <c r="ID167" s="83"/>
      <c r="IE167" s="83"/>
      <c r="IF167" s="83"/>
      <c r="IG167" s="83"/>
      <c r="IH167" s="83"/>
      <c r="II167" s="83"/>
      <c r="IJ167" s="83"/>
      <c r="IK167" s="83"/>
      <c r="IL167" s="83"/>
      <c r="IM167" s="83"/>
      <c r="IN167" s="83"/>
      <c r="IO167" s="83"/>
      <c r="IP167" s="83"/>
      <c r="IQ167" s="83"/>
      <c r="IR167" s="83"/>
      <c r="IS167" s="83"/>
      <c r="IT167" s="83"/>
      <c r="IU167" s="83"/>
      <c r="IV167" s="83"/>
    </row>
    <row r="168" spans="2:256" s="4" customFormat="1" ht="17.25" customHeight="1" x14ac:dyDescent="0.35">
      <c r="B168" s="106">
        <v>146</v>
      </c>
      <c r="C168" s="61"/>
      <c r="D168" s="88"/>
      <c r="E168" s="61"/>
      <c r="F168" s="147"/>
      <c r="G168" s="649"/>
      <c r="H168" s="90"/>
      <c r="I168" s="90"/>
      <c r="J168" s="649"/>
      <c r="K168" s="43"/>
      <c r="L168" s="35" t="str">
        <f t="shared" si="44"/>
        <v/>
      </c>
      <c r="M168" s="35" t="str">
        <f t="shared" si="45"/>
        <v/>
      </c>
      <c r="N168" s="475" t="str">
        <f t="shared" si="46"/>
        <v/>
      </c>
      <c r="O168" s="473" t="str">
        <f t="shared" si="36"/>
        <v/>
      </c>
      <c r="P168" s="37" t="str">
        <f t="shared" si="47"/>
        <v/>
      </c>
      <c r="Q168" s="68" t="str">
        <f t="shared" si="37"/>
        <v/>
      </c>
      <c r="R168" s="42" t="str">
        <f t="shared" si="38"/>
        <v/>
      </c>
      <c r="S168" s="37" t="str">
        <f t="shared" si="48"/>
        <v/>
      </c>
      <c r="T168" s="68" t="str">
        <f t="shared" si="39"/>
        <v/>
      </c>
      <c r="U168" s="42" t="str">
        <f t="shared" si="40"/>
        <v/>
      </c>
      <c r="V168" s="37" t="str">
        <f t="shared" si="49"/>
        <v/>
      </c>
      <c r="W168" s="105" t="str">
        <f t="shared" si="41"/>
        <v/>
      </c>
      <c r="X168" s="41" t="str">
        <f t="shared" si="50"/>
        <v/>
      </c>
      <c r="Y168" s="41" t="str">
        <f t="shared" si="51"/>
        <v/>
      </c>
      <c r="Z168" s="41" t="str">
        <f t="shared" si="52"/>
        <v/>
      </c>
      <c r="AA168" s="72" t="str">
        <f t="shared" si="53"/>
        <v/>
      </c>
      <c r="AB168" s="4" t="str">
        <f t="shared" si="42"/>
        <v>Empty</v>
      </c>
      <c r="AC168" s="4" t="str">
        <f t="shared" si="43"/>
        <v>empty</v>
      </c>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c r="EF168" s="83"/>
      <c r="EG168" s="83"/>
      <c r="EH168" s="83"/>
      <c r="EI168" s="83"/>
      <c r="EJ168" s="83"/>
      <c r="EK168" s="83"/>
      <c r="EL168" s="83"/>
      <c r="EM168" s="83"/>
      <c r="EN168" s="83"/>
      <c r="EO168" s="83"/>
      <c r="EP168" s="83"/>
      <c r="EQ168" s="83"/>
      <c r="ER168" s="83"/>
      <c r="ES168" s="83"/>
      <c r="ET168" s="83"/>
      <c r="EU168" s="83"/>
      <c r="EV168" s="83"/>
      <c r="EW168" s="83"/>
      <c r="EX168" s="83"/>
      <c r="EY168" s="83"/>
      <c r="EZ168" s="83"/>
      <c r="FA168" s="83"/>
      <c r="FB168" s="83"/>
      <c r="FC168" s="83"/>
      <c r="FD168" s="83"/>
      <c r="FE168" s="83"/>
      <c r="FF168" s="83"/>
      <c r="FG168" s="83"/>
      <c r="FH168" s="83"/>
      <c r="FI168" s="83"/>
      <c r="FJ168" s="83"/>
      <c r="FK168" s="83"/>
      <c r="FL168" s="83"/>
      <c r="FM168" s="83"/>
      <c r="FN168" s="83"/>
      <c r="FO168" s="83"/>
      <c r="FP168" s="83"/>
      <c r="FQ168" s="83"/>
      <c r="FR168" s="83"/>
      <c r="FS168" s="83"/>
      <c r="FT168" s="83"/>
      <c r="FU168" s="83"/>
      <c r="FV168" s="83"/>
      <c r="FW168" s="83"/>
      <c r="FX168" s="83"/>
      <c r="FY168" s="83"/>
      <c r="FZ168" s="83"/>
      <c r="GA168" s="83"/>
      <c r="GB168" s="83"/>
      <c r="GC168" s="83"/>
      <c r="GD168" s="83"/>
      <c r="GE168" s="83"/>
      <c r="GF168" s="83"/>
      <c r="GG168" s="83"/>
      <c r="GH168" s="83"/>
      <c r="GI168" s="83"/>
      <c r="GJ168" s="83"/>
      <c r="GK168" s="83"/>
      <c r="GL168" s="83"/>
      <c r="GM168" s="83"/>
      <c r="GN168" s="83"/>
      <c r="GO168" s="83"/>
      <c r="GP168" s="83"/>
      <c r="GQ168" s="83"/>
      <c r="GR168" s="83"/>
      <c r="GS168" s="83"/>
      <c r="GT168" s="83"/>
      <c r="GU168" s="83"/>
      <c r="GV168" s="83"/>
      <c r="GW168" s="83"/>
      <c r="GX168" s="83"/>
      <c r="GY168" s="83"/>
      <c r="GZ168" s="83"/>
      <c r="HA168" s="83"/>
      <c r="HB168" s="83"/>
      <c r="HC168" s="83"/>
      <c r="HD168" s="83"/>
      <c r="HE168" s="83"/>
      <c r="HF168" s="83"/>
      <c r="HG168" s="83"/>
      <c r="HH168" s="83"/>
      <c r="HI168" s="83"/>
      <c r="HJ168" s="83"/>
      <c r="HK168" s="83"/>
      <c r="HL168" s="83"/>
      <c r="HM168" s="83"/>
      <c r="HN168" s="83"/>
      <c r="HO168" s="83"/>
      <c r="HP168" s="83"/>
      <c r="HQ168" s="83"/>
      <c r="HR168" s="83"/>
      <c r="HS168" s="83"/>
      <c r="HT168" s="83"/>
      <c r="HU168" s="83"/>
      <c r="HV168" s="83"/>
      <c r="HW168" s="83"/>
      <c r="HX168" s="83"/>
      <c r="HY168" s="83"/>
      <c r="HZ168" s="83"/>
      <c r="IA168" s="83"/>
      <c r="IB168" s="83"/>
      <c r="IC168" s="83"/>
      <c r="ID168" s="83"/>
      <c r="IE168" s="83"/>
      <c r="IF168" s="83"/>
      <c r="IG168" s="83"/>
      <c r="IH168" s="83"/>
      <c r="II168" s="83"/>
      <c r="IJ168" s="83"/>
      <c r="IK168" s="83"/>
      <c r="IL168" s="83"/>
      <c r="IM168" s="83"/>
      <c r="IN168" s="83"/>
      <c r="IO168" s="83"/>
      <c r="IP168" s="83"/>
      <c r="IQ168" s="83"/>
      <c r="IR168" s="83"/>
      <c r="IS168" s="83"/>
      <c r="IT168" s="83"/>
      <c r="IU168" s="83"/>
      <c r="IV168" s="83"/>
    </row>
    <row r="169" spans="2:256" s="4" customFormat="1" ht="17.25" customHeight="1" x14ac:dyDescent="0.35">
      <c r="B169" s="106">
        <v>147</v>
      </c>
      <c r="C169" s="61"/>
      <c r="D169" s="88"/>
      <c r="E169" s="61"/>
      <c r="F169" s="147"/>
      <c r="G169" s="649"/>
      <c r="H169" s="90"/>
      <c r="I169" s="90"/>
      <c r="J169" s="649"/>
      <c r="K169" s="43"/>
      <c r="L169" s="35" t="str">
        <f t="shared" si="44"/>
        <v/>
      </c>
      <c r="M169" s="35" t="str">
        <f t="shared" si="45"/>
        <v/>
      </c>
      <c r="N169" s="475" t="str">
        <f t="shared" si="46"/>
        <v/>
      </c>
      <c r="O169" s="473" t="str">
        <f t="shared" si="36"/>
        <v/>
      </c>
      <c r="P169" s="37" t="str">
        <f t="shared" si="47"/>
        <v/>
      </c>
      <c r="Q169" s="68" t="str">
        <f t="shared" si="37"/>
        <v/>
      </c>
      <c r="R169" s="42" t="str">
        <f t="shared" si="38"/>
        <v/>
      </c>
      <c r="S169" s="37" t="str">
        <f t="shared" si="48"/>
        <v/>
      </c>
      <c r="T169" s="68" t="str">
        <f t="shared" si="39"/>
        <v/>
      </c>
      <c r="U169" s="42" t="str">
        <f t="shared" si="40"/>
        <v/>
      </c>
      <c r="V169" s="37" t="str">
        <f t="shared" si="49"/>
        <v/>
      </c>
      <c r="W169" s="105" t="str">
        <f t="shared" si="41"/>
        <v/>
      </c>
      <c r="X169" s="41" t="str">
        <f t="shared" si="50"/>
        <v/>
      </c>
      <c r="Y169" s="41" t="str">
        <f t="shared" si="51"/>
        <v/>
      </c>
      <c r="Z169" s="41" t="str">
        <f t="shared" si="52"/>
        <v/>
      </c>
      <c r="AA169" s="72" t="str">
        <f t="shared" si="53"/>
        <v/>
      </c>
      <c r="AB169" s="4" t="str">
        <f t="shared" si="42"/>
        <v>Empty</v>
      </c>
      <c r="AC169" s="4" t="str">
        <f t="shared" si="43"/>
        <v>empty</v>
      </c>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c r="EF169" s="83"/>
      <c r="EG169" s="83"/>
      <c r="EH169" s="83"/>
      <c r="EI169" s="83"/>
      <c r="EJ169" s="83"/>
      <c r="EK169" s="83"/>
      <c r="EL169" s="83"/>
      <c r="EM169" s="83"/>
      <c r="EN169" s="83"/>
      <c r="EO169" s="83"/>
      <c r="EP169" s="83"/>
      <c r="EQ169" s="83"/>
      <c r="ER169" s="83"/>
      <c r="ES169" s="83"/>
      <c r="ET169" s="83"/>
      <c r="EU169" s="83"/>
      <c r="EV169" s="83"/>
      <c r="EW169" s="83"/>
      <c r="EX169" s="83"/>
      <c r="EY169" s="83"/>
      <c r="EZ169" s="83"/>
      <c r="FA169" s="83"/>
      <c r="FB169" s="83"/>
      <c r="FC169" s="83"/>
      <c r="FD169" s="83"/>
      <c r="FE169" s="83"/>
      <c r="FF169" s="83"/>
      <c r="FG169" s="83"/>
      <c r="FH169" s="83"/>
      <c r="FI169" s="83"/>
      <c r="FJ169" s="83"/>
      <c r="FK169" s="83"/>
      <c r="FL169" s="83"/>
      <c r="FM169" s="83"/>
      <c r="FN169" s="83"/>
      <c r="FO169" s="83"/>
      <c r="FP169" s="83"/>
      <c r="FQ169" s="83"/>
      <c r="FR169" s="83"/>
      <c r="FS169" s="83"/>
      <c r="FT169" s="83"/>
      <c r="FU169" s="83"/>
      <c r="FV169" s="83"/>
      <c r="FW169" s="83"/>
      <c r="FX169" s="83"/>
      <c r="FY169" s="83"/>
      <c r="FZ169" s="83"/>
      <c r="GA169" s="83"/>
      <c r="GB169" s="83"/>
      <c r="GC169" s="83"/>
      <c r="GD169" s="83"/>
      <c r="GE169" s="83"/>
      <c r="GF169" s="83"/>
      <c r="GG169" s="83"/>
      <c r="GH169" s="83"/>
      <c r="GI169" s="83"/>
      <c r="GJ169" s="83"/>
      <c r="GK169" s="83"/>
      <c r="GL169" s="83"/>
      <c r="GM169" s="83"/>
      <c r="GN169" s="83"/>
      <c r="GO169" s="83"/>
      <c r="GP169" s="83"/>
      <c r="GQ169" s="83"/>
      <c r="GR169" s="83"/>
      <c r="GS169" s="83"/>
      <c r="GT169" s="83"/>
      <c r="GU169" s="83"/>
      <c r="GV169" s="83"/>
      <c r="GW169" s="83"/>
      <c r="GX169" s="83"/>
      <c r="GY169" s="83"/>
      <c r="GZ169" s="83"/>
      <c r="HA169" s="83"/>
      <c r="HB169" s="83"/>
      <c r="HC169" s="83"/>
      <c r="HD169" s="83"/>
      <c r="HE169" s="83"/>
      <c r="HF169" s="83"/>
      <c r="HG169" s="83"/>
      <c r="HH169" s="83"/>
      <c r="HI169" s="83"/>
      <c r="HJ169" s="83"/>
      <c r="HK169" s="83"/>
      <c r="HL169" s="83"/>
      <c r="HM169" s="83"/>
      <c r="HN169" s="83"/>
      <c r="HO169" s="83"/>
      <c r="HP169" s="83"/>
      <c r="HQ169" s="83"/>
      <c r="HR169" s="83"/>
      <c r="HS169" s="83"/>
      <c r="HT169" s="83"/>
      <c r="HU169" s="83"/>
      <c r="HV169" s="83"/>
      <c r="HW169" s="83"/>
      <c r="HX169" s="83"/>
      <c r="HY169" s="83"/>
      <c r="HZ169" s="83"/>
      <c r="IA169" s="83"/>
      <c r="IB169" s="83"/>
      <c r="IC169" s="83"/>
      <c r="ID169" s="83"/>
      <c r="IE169" s="83"/>
      <c r="IF169" s="83"/>
      <c r="IG169" s="83"/>
      <c r="IH169" s="83"/>
      <c r="II169" s="83"/>
      <c r="IJ169" s="83"/>
      <c r="IK169" s="83"/>
      <c r="IL169" s="83"/>
      <c r="IM169" s="83"/>
      <c r="IN169" s="83"/>
      <c r="IO169" s="83"/>
      <c r="IP169" s="83"/>
      <c r="IQ169" s="83"/>
      <c r="IR169" s="83"/>
      <c r="IS169" s="83"/>
      <c r="IT169" s="83"/>
      <c r="IU169" s="83"/>
      <c r="IV169" s="83"/>
    </row>
    <row r="170" spans="2:256" s="4" customFormat="1" ht="17.25" customHeight="1" x14ac:dyDescent="0.35">
      <c r="B170" s="106">
        <v>148</v>
      </c>
      <c r="C170" s="61"/>
      <c r="D170" s="88"/>
      <c r="E170" s="61"/>
      <c r="F170" s="147"/>
      <c r="G170" s="649"/>
      <c r="H170" s="90"/>
      <c r="I170" s="90"/>
      <c r="J170" s="649"/>
      <c r="K170" s="43"/>
      <c r="L170" s="35" t="str">
        <f t="shared" si="44"/>
        <v/>
      </c>
      <c r="M170" s="35" t="str">
        <f t="shared" si="45"/>
        <v/>
      </c>
      <c r="N170" s="475" t="str">
        <f t="shared" si="46"/>
        <v/>
      </c>
      <c r="O170" s="473" t="str">
        <f t="shared" si="36"/>
        <v/>
      </c>
      <c r="P170" s="37" t="str">
        <f t="shared" si="47"/>
        <v/>
      </c>
      <c r="Q170" s="68" t="str">
        <f t="shared" si="37"/>
        <v/>
      </c>
      <c r="R170" s="42" t="str">
        <f t="shared" si="38"/>
        <v/>
      </c>
      <c r="S170" s="37" t="str">
        <f t="shared" si="48"/>
        <v/>
      </c>
      <c r="T170" s="68" t="str">
        <f t="shared" si="39"/>
        <v/>
      </c>
      <c r="U170" s="42" t="str">
        <f t="shared" si="40"/>
        <v/>
      </c>
      <c r="V170" s="37" t="str">
        <f t="shared" si="49"/>
        <v/>
      </c>
      <c r="W170" s="105" t="str">
        <f t="shared" si="41"/>
        <v/>
      </c>
      <c r="X170" s="41" t="str">
        <f t="shared" si="50"/>
        <v/>
      </c>
      <c r="Y170" s="41" t="str">
        <f t="shared" si="51"/>
        <v/>
      </c>
      <c r="Z170" s="41" t="str">
        <f t="shared" si="52"/>
        <v/>
      </c>
      <c r="AA170" s="72" t="str">
        <f t="shared" si="53"/>
        <v/>
      </c>
      <c r="AB170" s="4" t="str">
        <f t="shared" si="42"/>
        <v>Empty</v>
      </c>
      <c r="AC170" s="4" t="str">
        <f t="shared" si="43"/>
        <v>empty</v>
      </c>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c r="EF170" s="83"/>
      <c r="EG170" s="83"/>
      <c r="EH170" s="83"/>
      <c r="EI170" s="83"/>
      <c r="EJ170" s="83"/>
      <c r="EK170" s="83"/>
      <c r="EL170" s="83"/>
      <c r="EM170" s="83"/>
      <c r="EN170" s="83"/>
      <c r="EO170" s="83"/>
      <c r="EP170" s="83"/>
      <c r="EQ170" s="83"/>
      <c r="ER170" s="83"/>
      <c r="ES170" s="83"/>
      <c r="ET170" s="83"/>
      <c r="EU170" s="83"/>
      <c r="EV170" s="83"/>
      <c r="EW170" s="83"/>
      <c r="EX170" s="83"/>
      <c r="EY170" s="83"/>
      <c r="EZ170" s="83"/>
      <c r="FA170" s="83"/>
      <c r="FB170" s="83"/>
      <c r="FC170" s="83"/>
      <c r="FD170" s="83"/>
      <c r="FE170" s="83"/>
      <c r="FF170" s="83"/>
      <c r="FG170" s="83"/>
      <c r="FH170" s="83"/>
      <c r="FI170" s="83"/>
      <c r="FJ170" s="83"/>
      <c r="FK170" s="83"/>
      <c r="FL170" s="83"/>
      <c r="FM170" s="83"/>
      <c r="FN170" s="83"/>
      <c r="FO170" s="83"/>
      <c r="FP170" s="83"/>
      <c r="FQ170" s="83"/>
      <c r="FR170" s="83"/>
      <c r="FS170" s="83"/>
      <c r="FT170" s="83"/>
      <c r="FU170" s="83"/>
      <c r="FV170" s="83"/>
      <c r="FW170" s="83"/>
      <c r="FX170" s="83"/>
      <c r="FY170" s="83"/>
      <c r="FZ170" s="83"/>
      <c r="GA170" s="83"/>
      <c r="GB170" s="83"/>
      <c r="GC170" s="83"/>
      <c r="GD170" s="83"/>
      <c r="GE170" s="83"/>
      <c r="GF170" s="83"/>
      <c r="GG170" s="83"/>
      <c r="GH170" s="83"/>
      <c r="GI170" s="83"/>
      <c r="GJ170" s="83"/>
      <c r="GK170" s="83"/>
      <c r="GL170" s="83"/>
      <c r="GM170" s="83"/>
      <c r="GN170" s="83"/>
      <c r="GO170" s="83"/>
      <c r="GP170" s="83"/>
      <c r="GQ170" s="83"/>
      <c r="GR170" s="83"/>
      <c r="GS170" s="83"/>
      <c r="GT170" s="83"/>
      <c r="GU170" s="83"/>
      <c r="GV170" s="83"/>
      <c r="GW170" s="83"/>
      <c r="GX170" s="83"/>
      <c r="GY170" s="83"/>
      <c r="GZ170" s="83"/>
      <c r="HA170" s="83"/>
      <c r="HB170" s="83"/>
      <c r="HC170" s="83"/>
      <c r="HD170" s="83"/>
      <c r="HE170" s="83"/>
      <c r="HF170" s="83"/>
      <c r="HG170" s="83"/>
      <c r="HH170" s="83"/>
      <c r="HI170" s="83"/>
      <c r="HJ170" s="83"/>
      <c r="HK170" s="83"/>
      <c r="HL170" s="83"/>
      <c r="HM170" s="83"/>
      <c r="HN170" s="83"/>
      <c r="HO170" s="83"/>
      <c r="HP170" s="83"/>
      <c r="HQ170" s="83"/>
      <c r="HR170" s="83"/>
      <c r="HS170" s="83"/>
      <c r="HT170" s="83"/>
      <c r="HU170" s="83"/>
      <c r="HV170" s="83"/>
      <c r="HW170" s="83"/>
      <c r="HX170" s="83"/>
      <c r="HY170" s="83"/>
      <c r="HZ170" s="83"/>
      <c r="IA170" s="83"/>
      <c r="IB170" s="83"/>
      <c r="IC170" s="83"/>
      <c r="ID170" s="83"/>
      <c r="IE170" s="83"/>
      <c r="IF170" s="83"/>
      <c r="IG170" s="83"/>
      <c r="IH170" s="83"/>
      <c r="II170" s="83"/>
      <c r="IJ170" s="83"/>
      <c r="IK170" s="83"/>
      <c r="IL170" s="83"/>
      <c r="IM170" s="83"/>
      <c r="IN170" s="83"/>
      <c r="IO170" s="83"/>
      <c r="IP170" s="83"/>
      <c r="IQ170" s="83"/>
      <c r="IR170" s="83"/>
      <c r="IS170" s="83"/>
      <c r="IT170" s="83"/>
      <c r="IU170" s="83"/>
      <c r="IV170" s="83"/>
    </row>
    <row r="171" spans="2:256" s="4" customFormat="1" ht="17.25" customHeight="1" x14ac:dyDescent="0.35">
      <c r="B171" s="106">
        <v>149</v>
      </c>
      <c r="C171" s="61"/>
      <c r="D171" s="88"/>
      <c r="E171" s="61"/>
      <c r="F171" s="147"/>
      <c r="G171" s="649"/>
      <c r="H171" s="90"/>
      <c r="I171" s="90"/>
      <c r="J171" s="649"/>
      <c r="K171" s="43"/>
      <c r="L171" s="35" t="str">
        <f t="shared" si="44"/>
        <v/>
      </c>
      <c r="M171" s="35" t="str">
        <f t="shared" si="45"/>
        <v/>
      </c>
      <c r="N171" s="475" t="str">
        <f t="shared" si="46"/>
        <v/>
      </c>
      <c r="O171" s="473" t="str">
        <f t="shared" si="36"/>
        <v/>
      </c>
      <c r="P171" s="37" t="str">
        <f t="shared" si="47"/>
        <v/>
      </c>
      <c r="Q171" s="68" t="str">
        <f t="shared" si="37"/>
        <v/>
      </c>
      <c r="R171" s="42" t="str">
        <f t="shared" si="38"/>
        <v/>
      </c>
      <c r="S171" s="37" t="str">
        <f t="shared" si="48"/>
        <v/>
      </c>
      <c r="T171" s="68" t="str">
        <f t="shared" si="39"/>
        <v/>
      </c>
      <c r="U171" s="42" t="str">
        <f t="shared" si="40"/>
        <v/>
      </c>
      <c r="V171" s="37" t="str">
        <f t="shared" si="49"/>
        <v/>
      </c>
      <c r="W171" s="105" t="str">
        <f t="shared" si="41"/>
        <v/>
      </c>
      <c r="X171" s="41" t="str">
        <f t="shared" si="50"/>
        <v/>
      </c>
      <c r="Y171" s="41" t="str">
        <f t="shared" si="51"/>
        <v/>
      </c>
      <c r="Z171" s="41" t="str">
        <f t="shared" si="52"/>
        <v/>
      </c>
      <c r="AA171" s="72" t="str">
        <f t="shared" si="53"/>
        <v/>
      </c>
      <c r="AB171" s="4" t="str">
        <f t="shared" si="42"/>
        <v>Empty</v>
      </c>
      <c r="AC171" s="4" t="str">
        <f t="shared" si="43"/>
        <v>empty</v>
      </c>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c r="EF171" s="83"/>
      <c r="EG171" s="83"/>
      <c r="EH171" s="83"/>
      <c r="EI171" s="83"/>
      <c r="EJ171" s="83"/>
      <c r="EK171" s="83"/>
      <c r="EL171" s="83"/>
      <c r="EM171" s="83"/>
      <c r="EN171" s="83"/>
      <c r="EO171" s="83"/>
      <c r="EP171" s="83"/>
      <c r="EQ171" s="83"/>
      <c r="ER171" s="83"/>
      <c r="ES171" s="83"/>
      <c r="ET171" s="83"/>
      <c r="EU171" s="83"/>
      <c r="EV171" s="83"/>
      <c r="EW171" s="83"/>
      <c r="EX171" s="83"/>
      <c r="EY171" s="83"/>
      <c r="EZ171" s="83"/>
      <c r="FA171" s="83"/>
      <c r="FB171" s="83"/>
      <c r="FC171" s="83"/>
      <c r="FD171" s="83"/>
      <c r="FE171" s="83"/>
      <c r="FF171" s="83"/>
      <c r="FG171" s="83"/>
      <c r="FH171" s="83"/>
      <c r="FI171" s="83"/>
      <c r="FJ171" s="83"/>
      <c r="FK171" s="83"/>
      <c r="FL171" s="83"/>
      <c r="FM171" s="83"/>
      <c r="FN171" s="83"/>
      <c r="FO171" s="83"/>
      <c r="FP171" s="83"/>
      <c r="FQ171" s="83"/>
      <c r="FR171" s="83"/>
      <c r="FS171" s="83"/>
      <c r="FT171" s="83"/>
      <c r="FU171" s="83"/>
      <c r="FV171" s="83"/>
      <c r="FW171" s="83"/>
      <c r="FX171" s="83"/>
      <c r="FY171" s="83"/>
      <c r="FZ171" s="83"/>
      <c r="GA171" s="83"/>
      <c r="GB171" s="83"/>
      <c r="GC171" s="83"/>
      <c r="GD171" s="83"/>
      <c r="GE171" s="83"/>
      <c r="GF171" s="83"/>
      <c r="GG171" s="83"/>
      <c r="GH171" s="83"/>
      <c r="GI171" s="83"/>
      <c r="GJ171" s="83"/>
      <c r="GK171" s="83"/>
      <c r="GL171" s="83"/>
      <c r="GM171" s="83"/>
      <c r="GN171" s="83"/>
      <c r="GO171" s="83"/>
      <c r="GP171" s="83"/>
      <c r="GQ171" s="83"/>
      <c r="GR171" s="83"/>
      <c r="GS171" s="83"/>
      <c r="GT171" s="83"/>
      <c r="GU171" s="83"/>
      <c r="GV171" s="83"/>
      <c r="GW171" s="83"/>
      <c r="GX171" s="83"/>
      <c r="GY171" s="83"/>
      <c r="GZ171" s="83"/>
      <c r="HA171" s="83"/>
      <c r="HB171" s="83"/>
      <c r="HC171" s="83"/>
      <c r="HD171" s="83"/>
      <c r="HE171" s="83"/>
      <c r="HF171" s="83"/>
      <c r="HG171" s="83"/>
      <c r="HH171" s="83"/>
      <c r="HI171" s="83"/>
      <c r="HJ171" s="83"/>
      <c r="HK171" s="83"/>
      <c r="HL171" s="83"/>
      <c r="HM171" s="83"/>
      <c r="HN171" s="83"/>
      <c r="HO171" s="83"/>
      <c r="HP171" s="83"/>
      <c r="HQ171" s="83"/>
      <c r="HR171" s="83"/>
      <c r="HS171" s="83"/>
      <c r="HT171" s="83"/>
      <c r="HU171" s="83"/>
      <c r="HV171" s="83"/>
      <c r="HW171" s="83"/>
      <c r="HX171" s="83"/>
      <c r="HY171" s="83"/>
      <c r="HZ171" s="83"/>
      <c r="IA171" s="83"/>
      <c r="IB171" s="83"/>
      <c r="IC171" s="83"/>
      <c r="ID171" s="83"/>
      <c r="IE171" s="83"/>
      <c r="IF171" s="83"/>
      <c r="IG171" s="83"/>
      <c r="IH171" s="83"/>
      <c r="II171" s="83"/>
      <c r="IJ171" s="83"/>
      <c r="IK171" s="83"/>
      <c r="IL171" s="83"/>
      <c r="IM171" s="83"/>
      <c r="IN171" s="83"/>
      <c r="IO171" s="83"/>
      <c r="IP171" s="83"/>
      <c r="IQ171" s="83"/>
      <c r="IR171" s="83"/>
      <c r="IS171" s="83"/>
      <c r="IT171" s="83"/>
      <c r="IU171" s="83"/>
      <c r="IV171" s="83"/>
    </row>
    <row r="172" spans="2:256" s="4" customFormat="1" ht="17.25" customHeight="1" x14ac:dyDescent="0.35">
      <c r="B172" s="106">
        <v>150</v>
      </c>
      <c r="C172" s="61"/>
      <c r="D172" s="88"/>
      <c r="E172" s="61"/>
      <c r="F172" s="147"/>
      <c r="G172" s="649"/>
      <c r="H172" s="90"/>
      <c r="I172" s="90"/>
      <c r="J172" s="649"/>
      <c r="K172" s="43"/>
      <c r="L172" s="35" t="str">
        <f t="shared" si="44"/>
        <v/>
      </c>
      <c r="M172" s="35" t="str">
        <f t="shared" si="45"/>
        <v/>
      </c>
      <c r="N172" s="475" t="str">
        <f t="shared" si="46"/>
        <v/>
      </c>
      <c r="O172" s="473" t="str">
        <f t="shared" si="36"/>
        <v/>
      </c>
      <c r="P172" s="37" t="str">
        <f t="shared" si="47"/>
        <v/>
      </c>
      <c r="Q172" s="68" t="str">
        <f t="shared" si="37"/>
        <v/>
      </c>
      <c r="R172" s="42" t="str">
        <f t="shared" si="38"/>
        <v/>
      </c>
      <c r="S172" s="37" t="str">
        <f t="shared" si="48"/>
        <v/>
      </c>
      <c r="T172" s="68" t="str">
        <f t="shared" si="39"/>
        <v/>
      </c>
      <c r="U172" s="42" t="str">
        <f t="shared" si="40"/>
        <v/>
      </c>
      <c r="V172" s="37" t="str">
        <f t="shared" si="49"/>
        <v/>
      </c>
      <c r="W172" s="105" t="str">
        <f t="shared" si="41"/>
        <v/>
      </c>
      <c r="X172" s="41" t="str">
        <f t="shared" si="50"/>
        <v/>
      </c>
      <c r="Y172" s="41" t="str">
        <f t="shared" si="51"/>
        <v/>
      </c>
      <c r="Z172" s="41" t="str">
        <f t="shared" si="52"/>
        <v/>
      </c>
      <c r="AA172" s="72" t="str">
        <f t="shared" si="53"/>
        <v/>
      </c>
      <c r="AB172" s="4" t="str">
        <f t="shared" si="42"/>
        <v>Empty</v>
      </c>
      <c r="AC172" s="4" t="str">
        <f t="shared" si="43"/>
        <v>empty</v>
      </c>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c r="EF172" s="83"/>
      <c r="EG172" s="83"/>
      <c r="EH172" s="83"/>
      <c r="EI172" s="83"/>
      <c r="EJ172" s="83"/>
      <c r="EK172" s="83"/>
      <c r="EL172" s="83"/>
      <c r="EM172" s="83"/>
      <c r="EN172" s="83"/>
      <c r="EO172" s="83"/>
      <c r="EP172" s="83"/>
      <c r="EQ172" s="83"/>
      <c r="ER172" s="83"/>
      <c r="ES172" s="83"/>
      <c r="ET172" s="83"/>
      <c r="EU172" s="83"/>
      <c r="EV172" s="83"/>
      <c r="EW172" s="83"/>
      <c r="EX172" s="83"/>
      <c r="EY172" s="83"/>
      <c r="EZ172" s="83"/>
      <c r="FA172" s="83"/>
      <c r="FB172" s="83"/>
      <c r="FC172" s="83"/>
      <c r="FD172" s="83"/>
      <c r="FE172" s="83"/>
      <c r="FF172" s="83"/>
      <c r="FG172" s="83"/>
      <c r="FH172" s="83"/>
      <c r="FI172" s="83"/>
      <c r="FJ172" s="83"/>
      <c r="FK172" s="83"/>
      <c r="FL172" s="83"/>
      <c r="FM172" s="83"/>
      <c r="FN172" s="83"/>
      <c r="FO172" s="83"/>
      <c r="FP172" s="83"/>
      <c r="FQ172" s="83"/>
      <c r="FR172" s="83"/>
      <c r="FS172" s="83"/>
      <c r="FT172" s="83"/>
      <c r="FU172" s="83"/>
      <c r="FV172" s="83"/>
      <c r="FW172" s="83"/>
      <c r="FX172" s="83"/>
      <c r="FY172" s="83"/>
      <c r="FZ172" s="83"/>
      <c r="GA172" s="83"/>
      <c r="GB172" s="83"/>
      <c r="GC172" s="83"/>
      <c r="GD172" s="83"/>
      <c r="GE172" s="83"/>
      <c r="GF172" s="83"/>
      <c r="GG172" s="83"/>
      <c r="GH172" s="83"/>
      <c r="GI172" s="83"/>
      <c r="GJ172" s="83"/>
      <c r="GK172" s="83"/>
      <c r="GL172" s="83"/>
      <c r="GM172" s="83"/>
      <c r="GN172" s="83"/>
      <c r="GO172" s="83"/>
      <c r="GP172" s="83"/>
      <c r="GQ172" s="83"/>
      <c r="GR172" s="83"/>
      <c r="GS172" s="83"/>
      <c r="GT172" s="83"/>
      <c r="GU172" s="83"/>
      <c r="GV172" s="83"/>
      <c r="GW172" s="83"/>
      <c r="GX172" s="83"/>
      <c r="GY172" s="83"/>
      <c r="GZ172" s="83"/>
      <c r="HA172" s="83"/>
      <c r="HB172" s="83"/>
      <c r="HC172" s="83"/>
      <c r="HD172" s="83"/>
      <c r="HE172" s="83"/>
      <c r="HF172" s="83"/>
      <c r="HG172" s="83"/>
      <c r="HH172" s="83"/>
      <c r="HI172" s="83"/>
      <c r="HJ172" s="83"/>
      <c r="HK172" s="83"/>
      <c r="HL172" s="83"/>
      <c r="HM172" s="83"/>
      <c r="HN172" s="83"/>
      <c r="HO172" s="83"/>
      <c r="HP172" s="83"/>
      <c r="HQ172" s="83"/>
      <c r="HR172" s="83"/>
      <c r="HS172" s="83"/>
      <c r="HT172" s="83"/>
      <c r="HU172" s="83"/>
      <c r="HV172" s="83"/>
      <c r="HW172" s="83"/>
      <c r="HX172" s="83"/>
      <c r="HY172" s="83"/>
      <c r="HZ172" s="83"/>
      <c r="IA172" s="83"/>
      <c r="IB172" s="83"/>
      <c r="IC172" s="83"/>
      <c r="ID172" s="83"/>
      <c r="IE172" s="83"/>
      <c r="IF172" s="83"/>
      <c r="IG172" s="83"/>
      <c r="IH172" s="83"/>
      <c r="II172" s="83"/>
      <c r="IJ172" s="83"/>
      <c r="IK172" s="83"/>
      <c r="IL172" s="83"/>
      <c r="IM172" s="83"/>
      <c r="IN172" s="83"/>
      <c r="IO172" s="83"/>
      <c r="IP172" s="83"/>
      <c r="IQ172" s="83"/>
      <c r="IR172" s="83"/>
      <c r="IS172" s="83"/>
      <c r="IT172" s="83"/>
      <c r="IU172" s="83"/>
      <c r="IV172" s="83"/>
    </row>
    <row r="173" spans="2:256" s="4" customFormat="1" ht="17.25" customHeight="1" x14ac:dyDescent="0.35">
      <c r="B173" s="106">
        <v>151</v>
      </c>
      <c r="C173" s="61"/>
      <c r="D173" s="88"/>
      <c r="E173" s="61"/>
      <c r="F173" s="147"/>
      <c r="G173" s="649"/>
      <c r="H173" s="90"/>
      <c r="I173" s="90"/>
      <c r="J173" s="649"/>
      <c r="K173" s="43"/>
      <c r="L173" s="35" t="str">
        <f t="shared" si="44"/>
        <v/>
      </c>
      <c r="M173" s="35" t="str">
        <f t="shared" si="45"/>
        <v/>
      </c>
      <c r="N173" s="475" t="str">
        <f t="shared" si="46"/>
        <v/>
      </c>
      <c r="O173" s="473" t="str">
        <f t="shared" si="36"/>
        <v/>
      </c>
      <c r="P173" s="37" t="str">
        <f t="shared" si="47"/>
        <v/>
      </c>
      <c r="Q173" s="68" t="str">
        <f t="shared" si="37"/>
        <v/>
      </c>
      <c r="R173" s="42" t="str">
        <f t="shared" si="38"/>
        <v/>
      </c>
      <c r="S173" s="37" t="str">
        <f t="shared" si="48"/>
        <v/>
      </c>
      <c r="T173" s="68" t="str">
        <f t="shared" si="39"/>
        <v/>
      </c>
      <c r="U173" s="42" t="str">
        <f t="shared" si="40"/>
        <v/>
      </c>
      <c r="V173" s="37" t="str">
        <f t="shared" si="49"/>
        <v/>
      </c>
      <c r="W173" s="105" t="str">
        <f t="shared" si="41"/>
        <v/>
      </c>
      <c r="X173" s="41" t="str">
        <f t="shared" si="50"/>
        <v/>
      </c>
      <c r="Y173" s="41" t="str">
        <f t="shared" si="51"/>
        <v/>
      </c>
      <c r="Z173" s="41" t="str">
        <f t="shared" si="52"/>
        <v/>
      </c>
      <c r="AA173" s="72" t="str">
        <f t="shared" si="53"/>
        <v/>
      </c>
      <c r="AB173" s="4" t="str">
        <f t="shared" si="42"/>
        <v>Empty</v>
      </c>
      <c r="AC173" s="4" t="str">
        <f t="shared" si="43"/>
        <v>empty</v>
      </c>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c r="EF173" s="83"/>
      <c r="EG173" s="83"/>
      <c r="EH173" s="83"/>
      <c r="EI173" s="83"/>
      <c r="EJ173" s="83"/>
      <c r="EK173" s="83"/>
      <c r="EL173" s="83"/>
      <c r="EM173" s="83"/>
      <c r="EN173" s="83"/>
      <c r="EO173" s="83"/>
      <c r="EP173" s="83"/>
      <c r="EQ173" s="83"/>
      <c r="ER173" s="83"/>
      <c r="ES173" s="83"/>
      <c r="ET173" s="83"/>
      <c r="EU173" s="83"/>
      <c r="EV173" s="83"/>
      <c r="EW173" s="83"/>
      <c r="EX173" s="83"/>
      <c r="EY173" s="83"/>
      <c r="EZ173" s="83"/>
      <c r="FA173" s="83"/>
      <c r="FB173" s="83"/>
      <c r="FC173" s="83"/>
      <c r="FD173" s="83"/>
      <c r="FE173" s="83"/>
      <c r="FF173" s="83"/>
      <c r="FG173" s="83"/>
      <c r="FH173" s="83"/>
      <c r="FI173" s="83"/>
      <c r="FJ173" s="83"/>
      <c r="FK173" s="83"/>
      <c r="FL173" s="83"/>
      <c r="FM173" s="83"/>
      <c r="FN173" s="83"/>
      <c r="FO173" s="83"/>
      <c r="FP173" s="83"/>
      <c r="FQ173" s="83"/>
      <c r="FR173" s="83"/>
      <c r="FS173" s="83"/>
      <c r="FT173" s="83"/>
      <c r="FU173" s="83"/>
      <c r="FV173" s="83"/>
      <c r="FW173" s="83"/>
      <c r="FX173" s="83"/>
      <c r="FY173" s="83"/>
      <c r="FZ173" s="83"/>
      <c r="GA173" s="83"/>
      <c r="GB173" s="83"/>
      <c r="GC173" s="83"/>
      <c r="GD173" s="83"/>
      <c r="GE173" s="83"/>
      <c r="GF173" s="83"/>
      <c r="GG173" s="83"/>
      <c r="GH173" s="83"/>
      <c r="GI173" s="83"/>
      <c r="GJ173" s="83"/>
      <c r="GK173" s="83"/>
      <c r="GL173" s="83"/>
      <c r="GM173" s="83"/>
      <c r="GN173" s="83"/>
      <c r="GO173" s="83"/>
      <c r="GP173" s="83"/>
      <c r="GQ173" s="83"/>
      <c r="GR173" s="83"/>
      <c r="GS173" s="83"/>
      <c r="GT173" s="83"/>
      <c r="GU173" s="83"/>
      <c r="GV173" s="83"/>
      <c r="GW173" s="83"/>
      <c r="GX173" s="83"/>
      <c r="GY173" s="83"/>
      <c r="GZ173" s="83"/>
      <c r="HA173" s="83"/>
      <c r="HB173" s="83"/>
      <c r="HC173" s="83"/>
      <c r="HD173" s="83"/>
      <c r="HE173" s="83"/>
      <c r="HF173" s="83"/>
      <c r="HG173" s="83"/>
      <c r="HH173" s="83"/>
      <c r="HI173" s="83"/>
      <c r="HJ173" s="83"/>
      <c r="HK173" s="83"/>
      <c r="HL173" s="83"/>
      <c r="HM173" s="83"/>
      <c r="HN173" s="83"/>
      <c r="HO173" s="83"/>
      <c r="HP173" s="83"/>
      <c r="HQ173" s="83"/>
      <c r="HR173" s="83"/>
      <c r="HS173" s="83"/>
      <c r="HT173" s="83"/>
      <c r="HU173" s="83"/>
      <c r="HV173" s="83"/>
      <c r="HW173" s="83"/>
      <c r="HX173" s="83"/>
      <c r="HY173" s="83"/>
      <c r="HZ173" s="83"/>
      <c r="IA173" s="83"/>
      <c r="IB173" s="83"/>
      <c r="IC173" s="83"/>
      <c r="ID173" s="83"/>
      <c r="IE173" s="83"/>
      <c r="IF173" s="83"/>
      <c r="IG173" s="83"/>
      <c r="IH173" s="83"/>
      <c r="II173" s="83"/>
      <c r="IJ173" s="83"/>
      <c r="IK173" s="83"/>
      <c r="IL173" s="83"/>
      <c r="IM173" s="83"/>
      <c r="IN173" s="83"/>
      <c r="IO173" s="83"/>
      <c r="IP173" s="83"/>
      <c r="IQ173" s="83"/>
      <c r="IR173" s="83"/>
      <c r="IS173" s="83"/>
      <c r="IT173" s="83"/>
      <c r="IU173" s="83"/>
      <c r="IV173" s="83"/>
    </row>
    <row r="174" spans="2:256" s="4" customFormat="1" ht="17.25" customHeight="1" x14ac:dyDescent="0.35">
      <c r="B174" s="106">
        <v>152</v>
      </c>
      <c r="C174" s="61"/>
      <c r="D174" s="88"/>
      <c r="E174" s="61"/>
      <c r="F174" s="147"/>
      <c r="G174" s="649"/>
      <c r="H174" s="90"/>
      <c r="I174" s="90"/>
      <c r="J174" s="649"/>
      <c r="K174" s="43"/>
      <c r="L174" s="35" t="str">
        <f t="shared" si="44"/>
        <v/>
      </c>
      <c r="M174" s="35" t="str">
        <f t="shared" si="45"/>
        <v/>
      </c>
      <c r="N174" s="475" t="str">
        <f t="shared" si="46"/>
        <v/>
      </c>
      <c r="O174" s="473" t="str">
        <f t="shared" si="36"/>
        <v/>
      </c>
      <c r="P174" s="37" t="str">
        <f t="shared" si="47"/>
        <v/>
      </c>
      <c r="Q174" s="68" t="str">
        <f t="shared" si="37"/>
        <v/>
      </c>
      <c r="R174" s="42" t="str">
        <f t="shared" si="38"/>
        <v/>
      </c>
      <c r="S174" s="37" t="str">
        <f t="shared" si="48"/>
        <v/>
      </c>
      <c r="T174" s="68" t="str">
        <f t="shared" si="39"/>
        <v/>
      </c>
      <c r="U174" s="42" t="str">
        <f t="shared" si="40"/>
        <v/>
      </c>
      <c r="V174" s="37" t="str">
        <f t="shared" si="49"/>
        <v/>
      </c>
      <c r="W174" s="105" t="str">
        <f t="shared" si="41"/>
        <v/>
      </c>
      <c r="X174" s="41" t="str">
        <f t="shared" si="50"/>
        <v/>
      </c>
      <c r="Y174" s="41" t="str">
        <f t="shared" si="51"/>
        <v/>
      </c>
      <c r="Z174" s="41" t="str">
        <f t="shared" si="52"/>
        <v/>
      </c>
      <c r="AA174" s="72" t="str">
        <f t="shared" si="53"/>
        <v/>
      </c>
      <c r="AB174" s="4" t="str">
        <f t="shared" si="42"/>
        <v>Empty</v>
      </c>
      <c r="AC174" s="4" t="str">
        <f t="shared" si="43"/>
        <v>empty</v>
      </c>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c r="EF174" s="83"/>
      <c r="EG174" s="83"/>
      <c r="EH174" s="83"/>
      <c r="EI174" s="83"/>
      <c r="EJ174" s="83"/>
      <c r="EK174" s="83"/>
      <c r="EL174" s="83"/>
      <c r="EM174" s="83"/>
      <c r="EN174" s="83"/>
      <c r="EO174" s="83"/>
      <c r="EP174" s="83"/>
      <c r="EQ174" s="83"/>
      <c r="ER174" s="83"/>
      <c r="ES174" s="83"/>
      <c r="ET174" s="83"/>
      <c r="EU174" s="83"/>
      <c r="EV174" s="83"/>
      <c r="EW174" s="83"/>
      <c r="EX174" s="83"/>
      <c r="EY174" s="83"/>
      <c r="EZ174" s="83"/>
      <c r="FA174" s="83"/>
      <c r="FB174" s="83"/>
      <c r="FC174" s="83"/>
      <c r="FD174" s="83"/>
      <c r="FE174" s="83"/>
      <c r="FF174" s="83"/>
      <c r="FG174" s="83"/>
      <c r="FH174" s="83"/>
      <c r="FI174" s="83"/>
      <c r="FJ174" s="83"/>
      <c r="FK174" s="83"/>
      <c r="FL174" s="83"/>
      <c r="FM174" s="83"/>
      <c r="FN174" s="83"/>
      <c r="FO174" s="83"/>
      <c r="FP174" s="83"/>
      <c r="FQ174" s="83"/>
      <c r="FR174" s="83"/>
      <c r="FS174" s="83"/>
      <c r="FT174" s="83"/>
      <c r="FU174" s="83"/>
      <c r="FV174" s="83"/>
      <c r="FW174" s="83"/>
      <c r="FX174" s="83"/>
      <c r="FY174" s="83"/>
      <c r="FZ174" s="83"/>
      <c r="GA174" s="83"/>
      <c r="GB174" s="83"/>
      <c r="GC174" s="83"/>
      <c r="GD174" s="83"/>
      <c r="GE174" s="83"/>
      <c r="GF174" s="83"/>
      <c r="GG174" s="83"/>
      <c r="GH174" s="83"/>
      <c r="GI174" s="83"/>
      <c r="GJ174" s="83"/>
      <c r="GK174" s="83"/>
      <c r="GL174" s="83"/>
      <c r="GM174" s="83"/>
      <c r="GN174" s="83"/>
      <c r="GO174" s="83"/>
      <c r="GP174" s="83"/>
      <c r="GQ174" s="83"/>
      <c r="GR174" s="83"/>
      <c r="GS174" s="83"/>
      <c r="GT174" s="83"/>
      <c r="GU174" s="83"/>
      <c r="GV174" s="83"/>
      <c r="GW174" s="83"/>
      <c r="GX174" s="83"/>
      <c r="GY174" s="83"/>
      <c r="GZ174" s="83"/>
      <c r="HA174" s="83"/>
      <c r="HB174" s="83"/>
      <c r="HC174" s="83"/>
      <c r="HD174" s="83"/>
      <c r="HE174" s="83"/>
      <c r="HF174" s="83"/>
      <c r="HG174" s="83"/>
      <c r="HH174" s="83"/>
      <c r="HI174" s="83"/>
      <c r="HJ174" s="83"/>
      <c r="HK174" s="83"/>
      <c r="HL174" s="83"/>
      <c r="HM174" s="83"/>
      <c r="HN174" s="83"/>
      <c r="HO174" s="83"/>
      <c r="HP174" s="83"/>
      <c r="HQ174" s="83"/>
      <c r="HR174" s="83"/>
      <c r="HS174" s="83"/>
      <c r="HT174" s="83"/>
      <c r="HU174" s="83"/>
      <c r="HV174" s="83"/>
      <c r="HW174" s="83"/>
      <c r="HX174" s="83"/>
      <c r="HY174" s="83"/>
      <c r="HZ174" s="83"/>
      <c r="IA174" s="83"/>
      <c r="IB174" s="83"/>
      <c r="IC174" s="83"/>
      <c r="ID174" s="83"/>
      <c r="IE174" s="83"/>
      <c r="IF174" s="83"/>
      <c r="IG174" s="83"/>
      <c r="IH174" s="83"/>
      <c r="II174" s="83"/>
      <c r="IJ174" s="83"/>
      <c r="IK174" s="83"/>
      <c r="IL174" s="83"/>
      <c r="IM174" s="83"/>
      <c r="IN174" s="83"/>
      <c r="IO174" s="83"/>
      <c r="IP174" s="83"/>
      <c r="IQ174" s="83"/>
      <c r="IR174" s="83"/>
      <c r="IS174" s="83"/>
      <c r="IT174" s="83"/>
      <c r="IU174" s="83"/>
      <c r="IV174" s="83"/>
    </row>
    <row r="175" spans="2:256" s="4" customFormat="1" ht="17.25" customHeight="1" x14ac:dyDescent="0.35">
      <c r="B175" s="106">
        <v>153</v>
      </c>
      <c r="C175" s="61"/>
      <c r="D175" s="88"/>
      <c r="E175" s="61"/>
      <c r="F175" s="147"/>
      <c r="G175" s="649"/>
      <c r="H175" s="90"/>
      <c r="I175" s="90"/>
      <c r="J175" s="649"/>
      <c r="K175" s="43"/>
      <c r="L175" s="35" t="str">
        <f t="shared" si="44"/>
        <v/>
      </c>
      <c r="M175" s="35" t="str">
        <f t="shared" si="45"/>
        <v/>
      </c>
      <c r="N175" s="475" t="str">
        <f t="shared" si="46"/>
        <v/>
      </c>
      <c r="O175" s="473" t="str">
        <f t="shared" si="36"/>
        <v/>
      </c>
      <c r="P175" s="37" t="str">
        <f t="shared" si="47"/>
        <v/>
      </c>
      <c r="Q175" s="68" t="str">
        <f t="shared" si="37"/>
        <v/>
      </c>
      <c r="R175" s="42" t="str">
        <f t="shared" si="38"/>
        <v/>
      </c>
      <c r="S175" s="37" t="str">
        <f t="shared" si="48"/>
        <v/>
      </c>
      <c r="T175" s="68" t="str">
        <f t="shared" si="39"/>
        <v/>
      </c>
      <c r="U175" s="42" t="str">
        <f t="shared" si="40"/>
        <v/>
      </c>
      <c r="V175" s="37" t="str">
        <f t="shared" si="49"/>
        <v/>
      </c>
      <c r="W175" s="105" t="str">
        <f t="shared" si="41"/>
        <v/>
      </c>
      <c r="X175" s="41" t="str">
        <f t="shared" si="50"/>
        <v/>
      </c>
      <c r="Y175" s="41" t="str">
        <f t="shared" si="51"/>
        <v/>
      </c>
      <c r="Z175" s="41" t="str">
        <f t="shared" si="52"/>
        <v/>
      </c>
      <c r="AA175" s="72" t="str">
        <f t="shared" si="53"/>
        <v/>
      </c>
      <c r="AB175" s="4" t="str">
        <f t="shared" si="42"/>
        <v>Empty</v>
      </c>
      <c r="AC175" s="4" t="str">
        <f t="shared" si="43"/>
        <v>empty</v>
      </c>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c r="EF175" s="83"/>
      <c r="EG175" s="83"/>
      <c r="EH175" s="83"/>
      <c r="EI175" s="83"/>
      <c r="EJ175" s="83"/>
      <c r="EK175" s="83"/>
      <c r="EL175" s="83"/>
      <c r="EM175" s="83"/>
      <c r="EN175" s="83"/>
      <c r="EO175" s="83"/>
      <c r="EP175" s="83"/>
      <c r="EQ175" s="83"/>
      <c r="ER175" s="83"/>
      <c r="ES175" s="83"/>
      <c r="ET175" s="83"/>
      <c r="EU175" s="83"/>
      <c r="EV175" s="83"/>
      <c r="EW175" s="83"/>
      <c r="EX175" s="83"/>
      <c r="EY175" s="83"/>
      <c r="EZ175" s="83"/>
      <c r="FA175" s="83"/>
      <c r="FB175" s="83"/>
      <c r="FC175" s="83"/>
      <c r="FD175" s="83"/>
      <c r="FE175" s="83"/>
      <c r="FF175" s="83"/>
      <c r="FG175" s="83"/>
      <c r="FH175" s="83"/>
      <c r="FI175" s="83"/>
      <c r="FJ175" s="83"/>
      <c r="FK175" s="83"/>
      <c r="FL175" s="83"/>
      <c r="FM175" s="83"/>
      <c r="FN175" s="83"/>
      <c r="FO175" s="83"/>
      <c r="FP175" s="83"/>
      <c r="FQ175" s="83"/>
      <c r="FR175" s="83"/>
      <c r="FS175" s="83"/>
      <c r="FT175" s="83"/>
      <c r="FU175" s="83"/>
      <c r="FV175" s="83"/>
      <c r="FW175" s="83"/>
      <c r="FX175" s="83"/>
      <c r="FY175" s="83"/>
      <c r="FZ175" s="83"/>
      <c r="GA175" s="83"/>
      <c r="GB175" s="83"/>
      <c r="GC175" s="83"/>
      <c r="GD175" s="83"/>
      <c r="GE175" s="83"/>
      <c r="GF175" s="83"/>
      <c r="GG175" s="83"/>
      <c r="GH175" s="83"/>
      <c r="GI175" s="83"/>
      <c r="GJ175" s="83"/>
      <c r="GK175" s="83"/>
      <c r="GL175" s="83"/>
      <c r="GM175" s="83"/>
      <c r="GN175" s="83"/>
      <c r="GO175" s="83"/>
      <c r="GP175" s="83"/>
      <c r="GQ175" s="83"/>
      <c r="GR175" s="83"/>
      <c r="GS175" s="83"/>
      <c r="GT175" s="83"/>
      <c r="GU175" s="83"/>
      <c r="GV175" s="83"/>
      <c r="GW175" s="83"/>
      <c r="GX175" s="83"/>
      <c r="GY175" s="83"/>
      <c r="GZ175" s="83"/>
      <c r="HA175" s="83"/>
      <c r="HB175" s="83"/>
      <c r="HC175" s="83"/>
      <c r="HD175" s="83"/>
      <c r="HE175" s="83"/>
      <c r="HF175" s="83"/>
      <c r="HG175" s="83"/>
      <c r="HH175" s="83"/>
      <c r="HI175" s="83"/>
      <c r="HJ175" s="83"/>
      <c r="HK175" s="83"/>
      <c r="HL175" s="83"/>
      <c r="HM175" s="83"/>
      <c r="HN175" s="83"/>
      <c r="HO175" s="83"/>
      <c r="HP175" s="83"/>
      <c r="HQ175" s="83"/>
      <c r="HR175" s="83"/>
      <c r="HS175" s="83"/>
      <c r="HT175" s="83"/>
      <c r="HU175" s="83"/>
      <c r="HV175" s="83"/>
      <c r="HW175" s="83"/>
      <c r="HX175" s="83"/>
      <c r="HY175" s="83"/>
      <c r="HZ175" s="83"/>
      <c r="IA175" s="83"/>
      <c r="IB175" s="83"/>
      <c r="IC175" s="83"/>
      <c r="ID175" s="83"/>
      <c r="IE175" s="83"/>
      <c r="IF175" s="83"/>
      <c r="IG175" s="83"/>
      <c r="IH175" s="83"/>
      <c r="II175" s="83"/>
      <c r="IJ175" s="83"/>
      <c r="IK175" s="83"/>
      <c r="IL175" s="83"/>
      <c r="IM175" s="83"/>
      <c r="IN175" s="83"/>
      <c r="IO175" s="83"/>
      <c r="IP175" s="83"/>
      <c r="IQ175" s="83"/>
      <c r="IR175" s="83"/>
      <c r="IS175" s="83"/>
      <c r="IT175" s="83"/>
      <c r="IU175" s="83"/>
      <c r="IV175" s="83"/>
    </row>
    <row r="176" spans="2:256" s="4" customFormat="1" ht="17.25" customHeight="1" x14ac:dyDescent="0.35">
      <c r="B176" s="106">
        <v>154</v>
      </c>
      <c r="C176" s="61"/>
      <c r="D176" s="88"/>
      <c r="E176" s="61"/>
      <c r="F176" s="147"/>
      <c r="G176" s="649"/>
      <c r="H176" s="90"/>
      <c r="I176" s="90"/>
      <c r="J176" s="649"/>
      <c r="K176" s="43"/>
      <c r="L176" s="35" t="str">
        <f t="shared" si="44"/>
        <v/>
      </c>
      <c r="M176" s="35" t="str">
        <f t="shared" si="45"/>
        <v/>
      </c>
      <c r="N176" s="475" t="str">
        <f t="shared" si="46"/>
        <v/>
      </c>
      <c r="O176" s="473" t="str">
        <f t="shared" si="36"/>
        <v/>
      </c>
      <c r="P176" s="37" t="str">
        <f t="shared" si="47"/>
        <v/>
      </c>
      <c r="Q176" s="68" t="str">
        <f t="shared" si="37"/>
        <v/>
      </c>
      <c r="R176" s="42" t="str">
        <f t="shared" si="38"/>
        <v/>
      </c>
      <c r="S176" s="37" t="str">
        <f t="shared" si="48"/>
        <v/>
      </c>
      <c r="T176" s="68" t="str">
        <f t="shared" si="39"/>
        <v/>
      </c>
      <c r="U176" s="42" t="str">
        <f t="shared" si="40"/>
        <v/>
      </c>
      <c r="V176" s="37" t="str">
        <f t="shared" si="49"/>
        <v/>
      </c>
      <c r="W176" s="105" t="str">
        <f t="shared" si="41"/>
        <v/>
      </c>
      <c r="X176" s="41" t="str">
        <f t="shared" si="50"/>
        <v/>
      </c>
      <c r="Y176" s="41" t="str">
        <f t="shared" si="51"/>
        <v/>
      </c>
      <c r="Z176" s="41" t="str">
        <f t="shared" si="52"/>
        <v/>
      </c>
      <c r="AA176" s="72" t="str">
        <f t="shared" si="53"/>
        <v/>
      </c>
      <c r="AB176" s="4" t="str">
        <f t="shared" si="42"/>
        <v>Empty</v>
      </c>
      <c r="AC176" s="4" t="str">
        <f t="shared" si="43"/>
        <v>empty</v>
      </c>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c r="EF176" s="83"/>
      <c r="EG176" s="83"/>
      <c r="EH176" s="83"/>
      <c r="EI176" s="83"/>
      <c r="EJ176" s="83"/>
      <c r="EK176" s="83"/>
      <c r="EL176" s="83"/>
      <c r="EM176" s="83"/>
      <c r="EN176" s="83"/>
      <c r="EO176" s="83"/>
      <c r="EP176" s="83"/>
      <c r="EQ176" s="83"/>
      <c r="ER176" s="83"/>
      <c r="ES176" s="83"/>
      <c r="ET176" s="83"/>
      <c r="EU176" s="83"/>
      <c r="EV176" s="83"/>
      <c r="EW176" s="83"/>
      <c r="EX176" s="83"/>
      <c r="EY176" s="83"/>
      <c r="EZ176" s="83"/>
      <c r="FA176" s="83"/>
      <c r="FB176" s="83"/>
      <c r="FC176" s="83"/>
      <c r="FD176" s="83"/>
      <c r="FE176" s="83"/>
      <c r="FF176" s="83"/>
      <c r="FG176" s="83"/>
      <c r="FH176" s="83"/>
      <c r="FI176" s="83"/>
      <c r="FJ176" s="83"/>
      <c r="FK176" s="83"/>
      <c r="FL176" s="83"/>
      <c r="FM176" s="83"/>
      <c r="FN176" s="83"/>
      <c r="FO176" s="83"/>
      <c r="FP176" s="83"/>
      <c r="FQ176" s="83"/>
      <c r="FR176" s="83"/>
      <c r="FS176" s="83"/>
      <c r="FT176" s="83"/>
      <c r="FU176" s="83"/>
      <c r="FV176" s="83"/>
      <c r="FW176" s="83"/>
      <c r="FX176" s="83"/>
      <c r="FY176" s="83"/>
      <c r="FZ176" s="83"/>
      <c r="GA176" s="83"/>
      <c r="GB176" s="83"/>
      <c r="GC176" s="83"/>
      <c r="GD176" s="83"/>
      <c r="GE176" s="83"/>
      <c r="GF176" s="83"/>
      <c r="GG176" s="83"/>
      <c r="GH176" s="83"/>
      <c r="GI176" s="83"/>
      <c r="GJ176" s="83"/>
      <c r="GK176" s="83"/>
      <c r="GL176" s="83"/>
      <c r="GM176" s="83"/>
      <c r="GN176" s="83"/>
      <c r="GO176" s="83"/>
      <c r="GP176" s="83"/>
      <c r="GQ176" s="83"/>
      <c r="GR176" s="83"/>
      <c r="GS176" s="83"/>
      <c r="GT176" s="83"/>
      <c r="GU176" s="83"/>
      <c r="GV176" s="83"/>
      <c r="GW176" s="83"/>
      <c r="GX176" s="83"/>
      <c r="GY176" s="83"/>
      <c r="GZ176" s="83"/>
      <c r="HA176" s="83"/>
      <c r="HB176" s="83"/>
      <c r="HC176" s="83"/>
      <c r="HD176" s="83"/>
      <c r="HE176" s="83"/>
      <c r="HF176" s="83"/>
      <c r="HG176" s="83"/>
      <c r="HH176" s="83"/>
      <c r="HI176" s="83"/>
      <c r="HJ176" s="83"/>
      <c r="HK176" s="83"/>
      <c r="HL176" s="83"/>
      <c r="HM176" s="83"/>
      <c r="HN176" s="83"/>
      <c r="HO176" s="83"/>
      <c r="HP176" s="83"/>
      <c r="HQ176" s="83"/>
      <c r="HR176" s="83"/>
      <c r="HS176" s="83"/>
      <c r="HT176" s="83"/>
      <c r="HU176" s="83"/>
      <c r="HV176" s="83"/>
      <c r="HW176" s="83"/>
      <c r="HX176" s="83"/>
      <c r="HY176" s="83"/>
      <c r="HZ176" s="83"/>
      <c r="IA176" s="83"/>
      <c r="IB176" s="83"/>
      <c r="IC176" s="83"/>
      <c r="ID176" s="83"/>
      <c r="IE176" s="83"/>
      <c r="IF176" s="83"/>
      <c r="IG176" s="83"/>
      <c r="IH176" s="83"/>
      <c r="II176" s="83"/>
      <c r="IJ176" s="83"/>
      <c r="IK176" s="83"/>
      <c r="IL176" s="83"/>
      <c r="IM176" s="83"/>
      <c r="IN176" s="83"/>
      <c r="IO176" s="83"/>
      <c r="IP176" s="83"/>
      <c r="IQ176" s="83"/>
      <c r="IR176" s="83"/>
      <c r="IS176" s="83"/>
      <c r="IT176" s="83"/>
      <c r="IU176" s="83"/>
      <c r="IV176" s="83"/>
    </row>
    <row r="177" spans="2:256" s="4" customFormat="1" ht="17.25" customHeight="1" x14ac:dyDescent="0.35">
      <c r="B177" s="106">
        <v>155</v>
      </c>
      <c r="C177" s="61"/>
      <c r="D177" s="88"/>
      <c r="E177" s="61"/>
      <c r="F177" s="147"/>
      <c r="G177" s="649"/>
      <c r="H177" s="90"/>
      <c r="I177" s="90"/>
      <c r="J177" s="649"/>
      <c r="K177" s="43"/>
      <c r="L177" s="35" t="str">
        <f t="shared" si="44"/>
        <v/>
      </c>
      <c r="M177" s="35" t="str">
        <f t="shared" si="45"/>
        <v/>
      </c>
      <c r="N177" s="475" t="str">
        <f t="shared" si="46"/>
        <v/>
      </c>
      <c r="O177" s="473" t="str">
        <f t="shared" si="36"/>
        <v/>
      </c>
      <c r="P177" s="37" t="str">
        <f t="shared" si="47"/>
        <v/>
      </c>
      <c r="Q177" s="68" t="str">
        <f t="shared" si="37"/>
        <v/>
      </c>
      <c r="R177" s="42" t="str">
        <f t="shared" si="38"/>
        <v/>
      </c>
      <c r="S177" s="37" t="str">
        <f t="shared" si="48"/>
        <v/>
      </c>
      <c r="T177" s="68" t="str">
        <f t="shared" si="39"/>
        <v/>
      </c>
      <c r="U177" s="42" t="str">
        <f t="shared" si="40"/>
        <v/>
      </c>
      <c r="V177" s="37" t="str">
        <f t="shared" si="49"/>
        <v/>
      </c>
      <c r="W177" s="105" t="str">
        <f t="shared" si="41"/>
        <v/>
      </c>
      <c r="X177" s="41" t="str">
        <f t="shared" si="50"/>
        <v/>
      </c>
      <c r="Y177" s="41" t="str">
        <f t="shared" si="51"/>
        <v/>
      </c>
      <c r="Z177" s="41" t="str">
        <f t="shared" si="52"/>
        <v/>
      </c>
      <c r="AA177" s="72" t="str">
        <f t="shared" si="53"/>
        <v/>
      </c>
      <c r="AB177" s="4" t="str">
        <f t="shared" si="42"/>
        <v>Empty</v>
      </c>
      <c r="AC177" s="4" t="str">
        <f t="shared" si="43"/>
        <v>empty</v>
      </c>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c r="EF177" s="83"/>
      <c r="EG177" s="83"/>
      <c r="EH177" s="83"/>
      <c r="EI177" s="83"/>
      <c r="EJ177" s="83"/>
      <c r="EK177" s="83"/>
      <c r="EL177" s="83"/>
      <c r="EM177" s="83"/>
      <c r="EN177" s="83"/>
      <c r="EO177" s="83"/>
      <c r="EP177" s="83"/>
      <c r="EQ177" s="83"/>
      <c r="ER177" s="83"/>
      <c r="ES177" s="83"/>
      <c r="ET177" s="83"/>
      <c r="EU177" s="83"/>
      <c r="EV177" s="83"/>
      <c r="EW177" s="83"/>
      <c r="EX177" s="83"/>
      <c r="EY177" s="83"/>
      <c r="EZ177" s="83"/>
      <c r="FA177" s="83"/>
      <c r="FB177" s="83"/>
      <c r="FC177" s="83"/>
      <c r="FD177" s="83"/>
      <c r="FE177" s="83"/>
      <c r="FF177" s="83"/>
      <c r="FG177" s="83"/>
      <c r="FH177" s="83"/>
      <c r="FI177" s="83"/>
      <c r="FJ177" s="83"/>
      <c r="FK177" s="83"/>
      <c r="FL177" s="83"/>
      <c r="FM177" s="83"/>
      <c r="FN177" s="83"/>
      <c r="FO177" s="83"/>
      <c r="FP177" s="83"/>
      <c r="FQ177" s="83"/>
      <c r="FR177" s="83"/>
      <c r="FS177" s="83"/>
      <c r="FT177" s="83"/>
      <c r="FU177" s="83"/>
      <c r="FV177" s="83"/>
      <c r="FW177" s="83"/>
      <c r="FX177" s="83"/>
      <c r="FY177" s="83"/>
      <c r="FZ177" s="83"/>
      <c r="GA177" s="83"/>
      <c r="GB177" s="83"/>
      <c r="GC177" s="83"/>
      <c r="GD177" s="83"/>
      <c r="GE177" s="83"/>
      <c r="GF177" s="83"/>
      <c r="GG177" s="83"/>
      <c r="GH177" s="83"/>
      <c r="GI177" s="83"/>
      <c r="GJ177" s="83"/>
      <c r="GK177" s="83"/>
      <c r="GL177" s="83"/>
      <c r="GM177" s="83"/>
      <c r="GN177" s="83"/>
      <c r="GO177" s="83"/>
      <c r="GP177" s="83"/>
      <c r="GQ177" s="83"/>
      <c r="GR177" s="83"/>
      <c r="GS177" s="83"/>
      <c r="GT177" s="83"/>
      <c r="GU177" s="83"/>
      <c r="GV177" s="83"/>
      <c r="GW177" s="83"/>
      <c r="GX177" s="83"/>
      <c r="GY177" s="83"/>
      <c r="GZ177" s="83"/>
      <c r="HA177" s="83"/>
      <c r="HB177" s="83"/>
      <c r="HC177" s="83"/>
      <c r="HD177" s="83"/>
      <c r="HE177" s="83"/>
      <c r="HF177" s="83"/>
      <c r="HG177" s="83"/>
      <c r="HH177" s="83"/>
      <c r="HI177" s="83"/>
      <c r="HJ177" s="83"/>
      <c r="HK177" s="83"/>
      <c r="HL177" s="83"/>
      <c r="HM177" s="83"/>
      <c r="HN177" s="83"/>
      <c r="HO177" s="83"/>
      <c r="HP177" s="83"/>
      <c r="HQ177" s="83"/>
      <c r="HR177" s="83"/>
      <c r="HS177" s="83"/>
      <c r="HT177" s="83"/>
      <c r="HU177" s="83"/>
      <c r="HV177" s="83"/>
      <c r="HW177" s="83"/>
      <c r="HX177" s="83"/>
      <c r="HY177" s="83"/>
      <c r="HZ177" s="83"/>
      <c r="IA177" s="83"/>
      <c r="IB177" s="83"/>
      <c r="IC177" s="83"/>
      <c r="ID177" s="83"/>
      <c r="IE177" s="83"/>
      <c r="IF177" s="83"/>
      <c r="IG177" s="83"/>
      <c r="IH177" s="83"/>
      <c r="II177" s="83"/>
      <c r="IJ177" s="83"/>
      <c r="IK177" s="83"/>
      <c r="IL177" s="83"/>
      <c r="IM177" s="83"/>
      <c r="IN177" s="83"/>
      <c r="IO177" s="83"/>
      <c r="IP177" s="83"/>
      <c r="IQ177" s="83"/>
      <c r="IR177" s="83"/>
      <c r="IS177" s="83"/>
      <c r="IT177" s="83"/>
      <c r="IU177" s="83"/>
      <c r="IV177" s="83"/>
    </row>
    <row r="178" spans="2:256" s="4" customFormat="1" ht="17.25" customHeight="1" x14ac:dyDescent="0.35">
      <c r="B178" s="106">
        <v>156</v>
      </c>
      <c r="C178" s="61"/>
      <c r="D178" s="88"/>
      <c r="E178" s="61"/>
      <c r="F178" s="147"/>
      <c r="G178" s="649"/>
      <c r="H178" s="90"/>
      <c r="I178" s="90"/>
      <c r="J178" s="649"/>
      <c r="K178" s="43"/>
      <c r="L178" s="35" t="str">
        <f t="shared" si="44"/>
        <v/>
      </c>
      <c r="M178" s="35" t="str">
        <f t="shared" si="45"/>
        <v/>
      </c>
      <c r="N178" s="475" t="str">
        <f t="shared" si="46"/>
        <v/>
      </c>
      <c r="O178" s="473" t="str">
        <f t="shared" si="36"/>
        <v/>
      </c>
      <c r="P178" s="37" t="str">
        <f t="shared" si="47"/>
        <v/>
      </c>
      <c r="Q178" s="68" t="str">
        <f t="shared" si="37"/>
        <v/>
      </c>
      <c r="R178" s="42" t="str">
        <f t="shared" si="38"/>
        <v/>
      </c>
      <c r="S178" s="37" t="str">
        <f t="shared" si="48"/>
        <v/>
      </c>
      <c r="T178" s="68" t="str">
        <f t="shared" si="39"/>
        <v/>
      </c>
      <c r="U178" s="42" t="str">
        <f t="shared" si="40"/>
        <v/>
      </c>
      <c r="V178" s="37" t="str">
        <f t="shared" si="49"/>
        <v/>
      </c>
      <c r="W178" s="105" t="str">
        <f t="shared" si="41"/>
        <v/>
      </c>
      <c r="X178" s="41" t="str">
        <f t="shared" si="50"/>
        <v/>
      </c>
      <c r="Y178" s="41" t="str">
        <f t="shared" si="51"/>
        <v/>
      </c>
      <c r="Z178" s="41" t="str">
        <f t="shared" si="52"/>
        <v/>
      </c>
      <c r="AA178" s="72" t="str">
        <f t="shared" si="53"/>
        <v/>
      </c>
      <c r="AB178" s="4" t="str">
        <f t="shared" si="42"/>
        <v>Empty</v>
      </c>
      <c r="AC178" s="4" t="str">
        <f t="shared" si="43"/>
        <v>empty</v>
      </c>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c r="EF178" s="83"/>
      <c r="EG178" s="83"/>
      <c r="EH178" s="83"/>
      <c r="EI178" s="83"/>
      <c r="EJ178" s="83"/>
      <c r="EK178" s="83"/>
      <c r="EL178" s="83"/>
      <c r="EM178" s="83"/>
      <c r="EN178" s="83"/>
      <c r="EO178" s="83"/>
      <c r="EP178" s="83"/>
      <c r="EQ178" s="83"/>
      <c r="ER178" s="83"/>
      <c r="ES178" s="83"/>
      <c r="ET178" s="83"/>
      <c r="EU178" s="83"/>
      <c r="EV178" s="83"/>
      <c r="EW178" s="83"/>
      <c r="EX178" s="83"/>
      <c r="EY178" s="83"/>
      <c r="EZ178" s="83"/>
      <c r="FA178" s="83"/>
      <c r="FB178" s="83"/>
      <c r="FC178" s="83"/>
      <c r="FD178" s="83"/>
      <c r="FE178" s="83"/>
      <c r="FF178" s="83"/>
      <c r="FG178" s="83"/>
      <c r="FH178" s="83"/>
      <c r="FI178" s="83"/>
      <c r="FJ178" s="83"/>
      <c r="FK178" s="83"/>
      <c r="FL178" s="83"/>
      <c r="FM178" s="83"/>
      <c r="FN178" s="83"/>
      <c r="FO178" s="83"/>
      <c r="FP178" s="83"/>
      <c r="FQ178" s="83"/>
      <c r="FR178" s="83"/>
      <c r="FS178" s="83"/>
      <c r="FT178" s="83"/>
      <c r="FU178" s="83"/>
      <c r="FV178" s="83"/>
      <c r="FW178" s="83"/>
      <c r="FX178" s="83"/>
      <c r="FY178" s="83"/>
      <c r="FZ178" s="83"/>
      <c r="GA178" s="83"/>
      <c r="GB178" s="83"/>
      <c r="GC178" s="83"/>
      <c r="GD178" s="83"/>
      <c r="GE178" s="83"/>
      <c r="GF178" s="83"/>
      <c r="GG178" s="83"/>
      <c r="GH178" s="83"/>
      <c r="GI178" s="83"/>
      <c r="GJ178" s="83"/>
      <c r="GK178" s="83"/>
      <c r="GL178" s="83"/>
      <c r="GM178" s="83"/>
      <c r="GN178" s="83"/>
      <c r="GO178" s="83"/>
      <c r="GP178" s="83"/>
      <c r="GQ178" s="83"/>
      <c r="GR178" s="83"/>
      <c r="GS178" s="83"/>
      <c r="GT178" s="83"/>
      <c r="GU178" s="83"/>
      <c r="GV178" s="83"/>
      <c r="GW178" s="83"/>
      <c r="GX178" s="83"/>
      <c r="GY178" s="83"/>
      <c r="GZ178" s="83"/>
      <c r="HA178" s="83"/>
      <c r="HB178" s="83"/>
      <c r="HC178" s="83"/>
      <c r="HD178" s="83"/>
      <c r="HE178" s="83"/>
      <c r="HF178" s="83"/>
      <c r="HG178" s="83"/>
      <c r="HH178" s="83"/>
      <c r="HI178" s="83"/>
      <c r="HJ178" s="83"/>
      <c r="HK178" s="83"/>
      <c r="HL178" s="83"/>
      <c r="HM178" s="83"/>
      <c r="HN178" s="83"/>
      <c r="HO178" s="83"/>
      <c r="HP178" s="83"/>
      <c r="HQ178" s="83"/>
      <c r="HR178" s="83"/>
      <c r="HS178" s="83"/>
      <c r="HT178" s="83"/>
      <c r="HU178" s="83"/>
      <c r="HV178" s="83"/>
      <c r="HW178" s="83"/>
      <c r="HX178" s="83"/>
      <c r="HY178" s="83"/>
      <c r="HZ178" s="83"/>
      <c r="IA178" s="83"/>
      <c r="IB178" s="83"/>
      <c r="IC178" s="83"/>
      <c r="ID178" s="83"/>
      <c r="IE178" s="83"/>
      <c r="IF178" s="83"/>
      <c r="IG178" s="83"/>
      <c r="IH178" s="83"/>
      <c r="II178" s="83"/>
      <c r="IJ178" s="83"/>
      <c r="IK178" s="83"/>
      <c r="IL178" s="83"/>
      <c r="IM178" s="83"/>
      <c r="IN178" s="83"/>
      <c r="IO178" s="83"/>
      <c r="IP178" s="83"/>
      <c r="IQ178" s="83"/>
      <c r="IR178" s="83"/>
      <c r="IS178" s="83"/>
      <c r="IT178" s="83"/>
      <c r="IU178" s="83"/>
      <c r="IV178" s="83"/>
    </row>
    <row r="179" spans="2:256" s="4" customFormat="1" ht="17.25" customHeight="1" x14ac:dyDescent="0.35">
      <c r="B179" s="106">
        <v>157</v>
      </c>
      <c r="C179" s="61"/>
      <c r="D179" s="88"/>
      <c r="E179" s="61"/>
      <c r="F179" s="147"/>
      <c r="G179" s="649"/>
      <c r="H179" s="90"/>
      <c r="I179" s="90"/>
      <c r="J179" s="649"/>
      <c r="K179" s="43"/>
      <c r="L179" s="35" t="str">
        <f t="shared" si="44"/>
        <v/>
      </c>
      <c r="M179" s="35" t="str">
        <f t="shared" si="45"/>
        <v/>
      </c>
      <c r="N179" s="475" t="str">
        <f t="shared" si="46"/>
        <v/>
      </c>
      <c r="O179" s="473" t="str">
        <f t="shared" si="36"/>
        <v/>
      </c>
      <c r="P179" s="37" t="str">
        <f t="shared" si="47"/>
        <v/>
      </c>
      <c r="Q179" s="68" t="str">
        <f t="shared" si="37"/>
        <v/>
      </c>
      <c r="R179" s="42" t="str">
        <f t="shared" si="38"/>
        <v/>
      </c>
      <c r="S179" s="37" t="str">
        <f t="shared" si="48"/>
        <v/>
      </c>
      <c r="T179" s="68" t="str">
        <f t="shared" si="39"/>
        <v/>
      </c>
      <c r="U179" s="42" t="str">
        <f t="shared" si="40"/>
        <v/>
      </c>
      <c r="V179" s="37" t="str">
        <f t="shared" si="49"/>
        <v/>
      </c>
      <c r="W179" s="105" t="str">
        <f t="shared" si="41"/>
        <v/>
      </c>
      <c r="X179" s="41" t="str">
        <f t="shared" si="50"/>
        <v/>
      </c>
      <c r="Y179" s="41" t="str">
        <f t="shared" si="51"/>
        <v/>
      </c>
      <c r="Z179" s="41" t="str">
        <f t="shared" si="52"/>
        <v/>
      </c>
      <c r="AA179" s="72" t="str">
        <f t="shared" si="53"/>
        <v/>
      </c>
      <c r="AB179" s="4" t="str">
        <f t="shared" si="42"/>
        <v>Empty</v>
      </c>
      <c r="AC179" s="4" t="str">
        <f t="shared" si="43"/>
        <v>empty</v>
      </c>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c r="EF179" s="83"/>
      <c r="EG179" s="83"/>
      <c r="EH179" s="83"/>
      <c r="EI179" s="83"/>
      <c r="EJ179" s="83"/>
      <c r="EK179" s="83"/>
      <c r="EL179" s="83"/>
      <c r="EM179" s="83"/>
      <c r="EN179" s="83"/>
      <c r="EO179" s="83"/>
      <c r="EP179" s="83"/>
      <c r="EQ179" s="83"/>
      <c r="ER179" s="83"/>
      <c r="ES179" s="83"/>
      <c r="ET179" s="83"/>
      <c r="EU179" s="83"/>
      <c r="EV179" s="83"/>
      <c r="EW179" s="83"/>
      <c r="EX179" s="83"/>
      <c r="EY179" s="83"/>
      <c r="EZ179" s="83"/>
      <c r="FA179" s="83"/>
      <c r="FB179" s="83"/>
      <c r="FC179" s="83"/>
      <c r="FD179" s="83"/>
      <c r="FE179" s="83"/>
      <c r="FF179" s="83"/>
      <c r="FG179" s="83"/>
      <c r="FH179" s="83"/>
      <c r="FI179" s="83"/>
      <c r="FJ179" s="83"/>
      <c r="FK179" s="83"/>
      <c r="FL179" s="83"/>
      <c r="FM179" s="83"/>
      <c r="FN179" s="83"/>
      <c r="FO179" s="83"/>
      <c r="FP179" s="83"/>
      <c r="FQ179" s="83"/>
      <c r="FR179" s="83"/>
      <c r="FS179" s="83"/>
      <c r="FT179" s="83"/>
      <c r="FU179" s="83"/>
      <c r="FV179" s="83"/>
      <c r="FW179" s="83"/>
      <c r="FX179" s="83"/>
      <c r="FY179" s="83"/>
      <c r="FZ179" s="83"/>
      <c r="GA179" s="83"/>
      <c r="GB179" s="83"/>
      <c r="GC179" s="83"/>
      <c r="GD179" s="83"/>
      <c r="GE179" s="83"/>
      <c r="GF179" s="83"/>
      <c r="GG179" s="83"/>
      <c r="GH179" s="83"/>
      <c r="GI179" s="83"/>
      <c r="GJ179" s="83"/>
      <c r="GK179" s="83"/>
      <c r="GL179" s="83"/>
      <c r="GM179" s="83"/>
      <c r="GN179" s="83"/>
      <c r="GO179" s="83"/>
      <c r="GP179" s="83"/>
      <c r="GQ179" s="83"/>
      <c r="GR179" s="83"/>
      <c r="GS179" s="83"/>
      <c r="GT179" s="83"/>
      <c r="GU179" s="83"/>
      <c r="GV179" s="83"/>
      <c r="GW179" s="83"/>
      <c r="GX179" s="83"/>
      <c r="GY179" s="83"/>
      <c r="GZ179" s="83"/>
      <c r="HA179" s="83"/>
      <c r="HB179" s="83"/>
      <c r="HC179" s="83"/>
      <c r="HD179" s="83"/>
      <c r="HE179" s="83"/>
      <c r="HF179" s="83"/>
      <c r="HG179" s="83"/>
      <c r="HH179" s="83"/>
      <c r="HI179" s="83"/>
      <c r="HJ179" s="83"/>
      <c r="HK179" s="83"/>
      <c r="HL179" s="83"/>
      <c r="HM179" s="83"/>
      <c r="HN179" s="83"/>
      <c r="HO179" s="83"/>
      <c r="HP179" s="83"/>
      <c r="HQ179" s="83"/>
      <c r="HR179" s="83"/>
      <c r="HS179" s="83"/>
      <c r="HT179" s="83"/>
      <c r="HU179" s="83"/>
      <c r="HV179" s="83"/>
      <c r="HW179" s="83"/>
      <c r="HX179" s="83"/>
      <c r="HY179" s="83"/>
      <c r="HZ179" s="83"/>
      <c r="IA179" s="83"/>
      <c r="IB179" s="83"/>
      <c r="IC179" s="83"/>
      <c r="ID179" s="83"/>
      <c r="IE179" s="83"/>
      <c r="IF179" s="83"/>
      <c r="IG179" s="83"/>
      <c r="IH179" s="83"/>
      <c r="II179" s="83"/>
      <c r="IJ179" s="83"/>
      <c r="IK179" s="83"/>
      <c r="IL179" s="83"/>
      <c r="IM179" s="83"/>
      <c r="IN179" s="83"/>
      <c r="IO179" s="83"/>
      <c r="IP179" s="83"/>
      <c r="IQ179" s="83"/>
      <c r="IR179" s="83"/>
      <c r="IS179" s="83"/>
      <c r="IT179" s="83"/>
      <c r="IU179" s="83"/>
      <c r="IV179" s="83"/>
    </row>
    <row r="180" spans="2:256" s="4" customFormat="1" ht="17.25" customHeight="1" x14ac:dyDescent="0.35">
      <c r="B180" s="106">
        <v>158</v>
      </c>
      <c r="C180" s="61"/>
      <c r="D180" s="88"/>
      <c r="E180" s="61"/>
      <c r="F180" s="147"/>
      <c r="G180" s="649"/>
      <c r="H180" s="90"/>
      <c r="I180" s="90"/>
      <c r="J180" s="649"/>
      <c r="K180" s="43"/>
      <c r="L180" s="35" t="str">
        <f t="shared" si="44"/>
        <v/>
      </c>
      <c r="M180" s="35" t="str">
        <f t="shared" si="45"/>
        <v/>
      </c>
      <c r="N180" s="475" t="str">
        <f t="shared" si="46"/>
        <v/>
      </c>
      <c r="O180" s="473" t="str">
        <f t="shared" si="36"/>
        <v/>
      </c>
      <c r="P180" s="37" t="str">
        <f t="shared" si="47"/>
        <v/>
      </c>
      <c r="Q180" s="68" t="str">
        <f t="shared" si="37"/>
        <v/>
      </c>
      <c r="R180" s="42" t="str">
        <f t="shared" si="38"/>
        <v/>
      </c>
      <c r="S180" s="37" t="str">
        <f t="shared" si="48"/>
        <v/>
      </c>
      <c r="T180" s="68" t="str">
        <f t="shared" si="39"/>
        <v/>
      </c>
      <c r="U180" s="42" t="str">
        <f t="shared" si="40"/>
        <v/>
      </c>
      <c r="V180" s="37" t="str">
        <f t="shared" si="49"/>
        <v/>
      </c>
      <c r="W180" s="105" t="str">
        <f t="shared" si="41"/>
        <v/>
      </c>
      <c r="X180" s="41" t="str">
        <f t="shared" si="50"/>
        <v/>
      </c>
      <c r="Y180" s="41" t="str">
        <f t="shared" si="51"/>
        <v/>
      </c>
      <c r="Z180" s="41" t="str">
        <f t="shared" si="52"/>
        <v/>
      </c>
      <c r="AA180" s="72" t="str">
        <f t="shared" si="53"/>
        <v/>
      </c>
      <c r="AB180" s="4" t="str">
        <f t="shared" si="42"/>
        <v>Empty</v>
      </c>
      <c r="AC180" s="4" t="str">
        <f t="shared" si="43"/>
        <v>empty</v>
      </c>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3"/>
      <c r="DH180" s="83"/>
      <c r="DI180" s="83"/>
      <c r="DJ180" s="83"/>
      <c r="DK180" s="83"/>
      <c r="DL180" s="83"/>
      <c r="DM180" s="83"/>
      <c r="DN180" s="83"/>
      <c r="DO180" s="83"/>
      <c r="DP180" s="83"/>
      <c r="DQ180" s="83"/>
      <c r="DR180" s="83"/>
      <c r="DS180" s="83"/>
      <c r="DT180" s="83"/>
      <c r="DU180" s="83"/>
      <c r="DV180" s="83"/>
      <c r="DW180" s="83"/>
      <c r="DX180" s="83"/>
      <c r="DY180" s="83"/>
      <c r="DZ180" s="83"/>
      <c r="EA180" s="83"/>
      <c r="EB180" s="83"/>
      <c r="EC180" s="83"/>
      <c r="ED180" s="83"/>
      <c r="EE180" s="83"/>
      <c r="EF180" s="83"/>
      <c r="EG180" s="83"/>
      <c r="EH180" s="83"/>
      <c r="EI180" s="83"/>
      <c r="EJ180" s="83"/>
      <c r="EK180" s="83"/>
      <c r="EL180" s="83"/>
      <c r="EM180" s="83"/>
      <c r="EN180" s="83"/>
      <c r="EO180" s="83"/>
      <c r="EP180" s="83"/>
      <c r="EQ180" s="83"/>
      <c r="ER180" s="83"/>
      <c r="ES180" s="83"/>
      <c r="ET180" s="83"/>
      <c r="EU180" s="83"/>
      <c r="EV180" s="83"/>
      <c r="EW180" s="83"/>
      <c r="EX180" s="83"/>
      <c r="EY180" s="83"/>
      <c r="EZ180" s="83"/>
      <c r="FA180" s="83"/>
      <c r="FB180" s="83"/>
      <c r="FC180" s="83"/>
      <c r="FD180" s="83"/>
      <c r="FE180" s="83"/>
      <c r="FF180" s="83"/>
      <c r="FG180" s="83"/>
      <c r="FH180" s="83"/>
      <c r="FI180" s="83"/>
      <c r="FJ180" s="83"/>
      <c r="FK180" s="83"/>
      <c r="FL180" s="83"/>
      <c r="FM180" s="83"/>
      <c r="FN180" s="83"/>
      <c r="FO180" s="83"/>
      <c r="FP180" s="83"/>
      <c r="FQ180" s="83"/>
      <c r="FR180" s="83"/>
      <c r="FS180" s="83"/>
      <c r="FT180" s="83"/>
      <c r="FU180" s="83"/>
      <c r="FV180" s="83"/>
      <c r="FW180" s="83"/>
      <c r="FX180" s="83"/>
      <c r="FY180" s="83"/>
      <c r="FZ180" s="83"/>
      <c r="GA180" s="83"/>
      <c r="GB180" s="83"/>
      <c r="GC180" s="83"/>
      <c r="GD180" s="83"/>
      <c r="GE180" s="83"/>
      <c r="GF180" s="83"/>
      <c r="GG180" s="83"/>
      <c r="GH180" s="83"/>
      <c r="GI180" s="83"/>
      <c r="GJ180" s="83"/>
      <c r="GK180" s="83"/>
      <c r="GL180" s="83"/>
      <c r="GM180" s="83"/>
      <c r="GN180" s="83"/>
      <c r="GO180" s="83"/>
      <c r="GP180" s="83"/>
      <c r="GQ180" s="83"/>
      <c r="GR180" s="83"/>
      <c r="GS180" s="83"/>
      <c r="GT180" s="83"/>
      <c r="GU180" s="83"/>
      <c r="GV180" s="83"/>
      <c r="GW180" s="83"/>
      <c r="GX180" s="83"/>
      <c r="GY180" s="83"/>
      <c r="GZ180" s="83"/>
      <c r="HA180" s="83"/>
      <c r="HB180" s="83"/>
      <c r="HC180" s="83"/>
      <c r="HD180" s="83"/>
      <c r="HE180" s="83"/>
      <c r="HF180" s="83"/>
      <c r="HG180" s="83"/>
      <c r="HH180" s="83"/>
      <c r="HI180" s="83"/>
      <c r="HJ180" s="83"/>
      <c r="HK180" s="83"/>
      <c r="HL180" s="83"/>
      <c r="HM180" s="83"/>
      <c r="HN180" s="83"/>
      <c r="HO180" s="83"/>
      <c r="HP180" s="83"/>
      <c r="HQ180" s="83"/>
      <c r="HR180" s="83"/>
      <c r="HS180" s="83"/>
      <c r="HT180" s="83"/>
      <c r="HU180" s="83"/>
      <c r="HV180" s="83"/>
      <c r="HW180" s="83"/>
      <c r="HX180" s="83"/>
      <c r="HY180" s="83"/>
      <c r="HZ180" s="83"/>
      <c r="IA180" s="83"/>
      <c r="IB180" s="83"/>
      <c r="IC180" s="83"/>
      <c r="ID180" s="83"/>
      <c r="IE180" s="83"/>
      <c r="IF180" s="83"/>
      <c r="IG180" s="83"/>
      <c r="IH180" s="83"/>
      <c r="II180" s="83"/>
      <c r="IJ180" s="83"/>
      <c r="IK180" s="83"/>
      <c r="IL180" s="83"/>
      <c r="IM180" s="83"/>
      <c r="IN180" s="83"/>
      <c r="IO180" s="83"/>
      <c r="IP180" s="83"/>
      <c r="IQ180" s="83"/>
      <c r="IR180" s="83"/>
      <c r="IS180" s="83"/>
      <c r="IT180" s="83"/>
      <c r="IU180" s="83"/>
      <c r="IV180" s="83"/>
    </row>
    <row r="181" spans="2:256" s="4" customFormat="1" ht="17.25" customHeight="1" x14ac:dyDescent="0.35">
      <c r="B181" s="106">
        <v>159</v>
      </c>
      <c r="C181" s="61"/>
      <c r="D181" s="88"/>
      <c r="E181" s="61"/>
      <c r="F181" s="147"/>
      <c r="G181" s="649"/>
      <c r="H181" s="90"/>
      <c r="I181" s="90"/>
      <c r="J181" s="649"/>
      <c r="K181" s="43"/>
      <c r="L181" s="35" t="str">
        <f t="shared" si="44"/>
        <v/>
      </c>
      <c r="M181" s="35" t="str">
        <f t="shared" si="45"/>
        <v/>
      </c>
      <c r="N181" s="475" t="str">
        <f t="shared" si="46"/>
        <v/>
      </c>
      <c r="O181" s="473" t="str">
        <f t="shared" si="36"/>
        <v/>
      </c>
      <c r="P181" s="37" t="str">
        <f t="shared" si="47"/>
        <v/>
      </c>
      <c r="Q181" s="68" t="str">
        <f t="shared" si="37"/>
        <v/>
      </c>
      <c r="R181" s="42" t="str">
        <f t="shared" si="38"/>
        <v/>
      </c>
      <c r="S181" s="37" t="str">
        <f t="shared" si="48"/>
        <v/>
      </c>
      <c r="T181" s="68" t="str">
        <f t="shared" si="39"/>
        <v/>
      </c>
      <c r="U181" s="42" t="str">
        <f t="shared" si="40"/>
        <v/>
      </c>
      <c r="V181" s="37" t="str">
        <f t="shared" si="49"/>
        <v/>
      </c>
      <c r="W181" s="105" t="str">
        <f t="shared" si="41"/>
        <v/>
      </c>
      <c r="X181" s="41" t="str">
        <f t="shared" si="50"/>
        <v/>
      </c>
      <c r="Y181" s="41" t="str">
        <f t="shared" si="51"/>
        <v/>
      </c>
      <c r="Z181" s="41" t="str">
        <f t="shared" si="52"/>
        <v/>
      </c>
      <c r="AA181" s="72" t="str">
        <f t="shared" si="53"/>
        <v/>
      </c>
      <c r="AB181" s="4" t="str">
        <f t="shared" si="42"/>
        <v>Empty</v>
      </c>
      <c r="AC181" s="4" t="str">
        <f t="shared" si="43"/>
        <v>empty</v>
      </c>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3"/>
      <c r="DH181" s="83"/>
      <c r="DI181" s="83"/>
      <c r="DJ181" s="83"/>
      <c r="DK181" s="83"/>
      <c r="DL181" s="83"/>
      <c r="DM181" s="83"/>
      <c r="DN181" s="83"/>
      <c r="DO181" s="83"/>
      <c r="DP181" s="83"/>
      <c r="DQ181" s="83"/>
      <c r="DR181" s="83"/>
      <c r="DS181" s="83"/>
      <c r="DT181" s="83"/>
      <c r="DU181" s="83"/>
      <c r="DV181" s="83"/>
      <c r="DW181" s="83"/>
      <c r="DX181" s="83"/>
      <c r="DY181" s="83"/>
      <c r="DZ181" s="83"/>
      <c r="EA181" s="83"/>
      <c r="EB181" s="83"/>
      <c r="EC181" s="83"/>
      <c r="ED181" s="83"/>
      <c r="EE181" s="83"/>
      <c r="EF181" s="83"/>
      <c r="EG181" s="83"/>
      <c r="EH181" s="83"/>
      <c r="EI181" s="83"/>
      <c r="EJ181" s="83"/>
      <c r="EK181" s="83"/>
      <c r="EL181" s="83"/>
      <c r="EM181" s="83"/>
      <c r="EN181" s="83"/>
      <c r="EO181" s="83"/>
      <c r="EP181" s="83"/>
      <c r="EQ181" s="83"/>
      <c r="ER181" s="83"/>
      <c r="ES181" s="83"/>
      <c r="ET181" s="83"/>
      <c r="EU181" s="83"/>
      <c r="EV181" s="83"/>
      <c r="EW181" s="83"/>
      <c r="EX181" s="83"/>
      <c r="EY181" s="83"/>
      <c r="EZ181" s="83"/>
      <c r="FA181" s="83"/>
      <c r="FB181" s="83"/>
      <c r="FC181" s="83"/>
      <c r="FD181" s="83"/>
      <c r="FE181" s="83"/>
      <c r="FF181" s="83"/>
      <c r="FG181" s="83"/>
      <c r="FH181" s="83"/>
      <c r="FI181" s="83"/>
      <c r="FJ181" s="83"/>
      <c r="FK181" s="83"/>
      <c r="FL181" s="83"/>
      <c r="FM181" s="83"/>
      <c r="FN181" s="83"/>
      <c r="FO181" s="83"/>
      <c r="FP181" s="83"/>
      <c r="FQ181" s="83"/>
      <c r="FR181" s="83"/>
      <c r="FS181" s="83"/>
      <c r="FT181" s="83"/>
      <c r="FU181" s="83"/>
      <c r="FV181" s="83"/>
      <c r="FW181" s="83"/>
      <c r="FX181" s="83"/>
      <c r="FY181" s="83"/>
      <c r="FZ181" s="83"/>
      <c r="GA181" s="83"/>
      <c r="GB181" s="83"/>
      <c r="GC181" s="83"/>
      <c r="GD181" s="83"/>
      <c r="GE181" s="83"/>
      <c r="GF181" s="83"/>
      <c r="GG181" s="83"/>
      <c r="GH181" s="83"/>
      <c r="GI181" s="83"/>
      <c r="GJ181" s="83"/>
      <c r="GK181" s="83"/>
      <c r="GL181" s="83"/>
      <c r="GM181" s="83"/>
      <c r="GN181" s="83"/>
      <c r="GO181" s="83"/>
      <c r="GP181" s="83"/>
      <c r="GQ181" s="83"/>
      <c r="GR181" s="83"/>
      <c r="GS181" s="83"/>
      <c r="GT181" s="83"/>
      <c r="GU181" s="83"/>
      <c r="GV181" s="83"/>
      <c r="GW181" s="83"/>
      <c r="GX181" s="83"/>
      <c r="GY181" s="83"/>
      <c r="GZ181" s="83"/>
      <c r="HA181" s="83"/>
      <c r="HB181" s="83"/>
      <c r="HC181" s="83"/>
      <c r="HD181" s="83"/>
      <c r="HE181" s="83"/>
      <c r="HF181" s="83"/>
      <c r="HG181" s="83"/>
      <c r="HH181" s="83"/>
      <c r="HI181" s="83"/>
      <c r="HJ181" s="83"/>
      <c r="HK181" s="83"/>
      <c r="HL181" s="83"/>
      <c r="HM181" s="83"/>
      <c r="HN181" s="83"/>
      <c r="HO181" s="83"/>
      <c r="HP181" s="83"/>
      <c r="HQ181" s="83"/>
      <c r="HR181" s="83"/>
      <c r="HS181" s="83"/>
      <c r="HT181" s="83"/>
      <c r="HU181" s="83"/>
      <c r="HV181" s="83"/>
      <c r="HW181" s="83"/>
      <c r="HX181" s="83"/>
      <c r="HY181" s="83"/>
      <c r="HZ181" s="83"/>
      <c r="IA181" s="83"/>
      <c r="IB181" s="83"/>
      <c r="IC181" s="83"/>
      <c r="ID181" s="83"/>
      <c r="IE181" s="83"/>
      <c r="IF181" s="83"/>
      <c r="IG181" s="83"/>
      <c r="IH181" s="83"/>
      <c r="II181" s="83"/>
      <c r="IJ181" s="83"/>
      <c r="IK181" s="83"/>
      <c r="IL181" s="83"/>
      <c r="IM181" s="83"/>
      <c r="IN181" s="83"/>
      <c r="IO181" s="83"/>
      <c r="IP181" s="83"/>
      <c r="IQ181" s="83"/>
      <c r="IR181" s="83"/>
      <c r="IS181" s="83"/>
      <c r="IT181" s="83"/>
      <c r="IU181" s="83"/>
      <c r="IV181" s="83"/>
    </row>
    <row r="182" spans="2:256" s="4" customFormat="1" ht="17.25" customHeight="1" x14ac:dyDescent="0.35">
      <c r="B182" s="106">
        <v>160</v>
      </c>
      <c r="C182" s="61"/>
      <c r="D182" s="88"/>
      <c r="E182" s="61"/>
      <c r="F182" s="147"/>
      <c r="G182" s="649"/>
      <c r="H182" s="90"/>
      <c r="I182" s="90"/>
      <c r="J182" s="649"/>
      <c r="K182" s="43"/>
      <c r="L182" s="35" t="str">
        <f t="shared" si="44"/>
        <v/>
      </c>
      <c r="M182" s="35" t="str">
        <f t="shared" si="45"/>
        <v/>
      </c>
      <c r="N182" s="475" t="str">
        <f t="shared" si="46"/>
        <v/>
      </c>
      <c r="O182" s="473" t="str">
        <f t="shared" si="36"/>
        <v/>
      </c>
      <c r="P182" s="37" t="str">
        <f t="shared" si="47"/>
        <v/>
      </c>
      <c r="Q182" s="68" t="str">
        <f t="shared" si="37"/>
        <v/>
      </c>
      <c r="R182" s="42" t="str">
        <f t="shared" si="38"/>
        <v/>
      </c>
      <c r="S182" s="37" t="str">
        <f t="shared" si="48"/>
        <v/>
      </c>
      <c r="T182" s="68" t="str">
        <f t="shared" si="39"/>
        <v/>
      </c>
      <c r="U182" s="42" t="str">
        <f t="shared" si="40"/>
        <v/>
      </c>
      <c r="V182" s="37" t="str">
        <f t="shared" si="49"/>
        <v/>
      </c>
      <c r="W182" s="105" t="str">
        <f t="shared" si="41"/>
        <v/>
      </c>
      <c r="X182" s="41" t="str">
        <f t="shared" si="50"/>
        <v/>
      </c>
      <c r="Y182" s="41" t="str">
        <f t="shared" si="51"/>
        <v/>
      </c>
      <c r="Z182" s="41" t="str">
        <f t="shared" si="52"/>
        <v/>
      </c>
      <c r="AA182" s="72" t="str">
        <f t="shared" si="53"/>
        <v/>
      </c>
      <c r="AB182" s="4" t="str">
        <f t="shared" si="42"/>
        <v>Empty</v>
      </c>
      <c r="AC182" s="4" t="str">
        <f t="shared" si="43"/>
        <v>empty</v>
      </c>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3"/>
      <c r="DH182" s="83"/>
      <c r="DI182" s="83"/>
      <c r="DJ182" s="83"/>
      <c r="DK182" s="83"/>
      <c r="DL182" s="83"/>
      <c r="DM182" s="83"/>
      <c r="DN182" s="83"/>
      <c r="DO182" s="83"/>
      <c r="DP182" s="83"/>
      <c r="DQ182" s="83"/>
      <c r="DR182" s="83"/>
      <c r="DS182" s="83"/>
      <c r="DT182" s="83"/>
      <c r="DU182" s="83"/>
      <c r="DV182" s="83"/>
      <c r="DW182" s="83"/>
      <c r="DX182" s="83"/>
      <c r="DY182" s="83"/>
      <c r="DZ182" s="83"/>
      <c r="EA182" s="83"/>
      <c r="EB182" s="83"/>
      <c r="EC182" s="83"/>
      <c r="ED182" s="83"/>
      <c r="EE182" s="83"/>
      <c r="EF182" s="83"/>
      <c r="EG182" s="83"/>
      <c r="EH182" s="83"/>
      <c r="EI182" s="83"/>
      <c r="EJ182" s="83"/>
      <c r="EK182" s="83"/>
      <c r="EL182" s="83"/>
      <c r="EM182" s="83"/>
      <c r="EN182" s="83"/>
      <c r="EO182" s="83"/>
      <c r="EP182" s="83"/>
      <c r="EQ182" s="83"/>
      <c r="ER182" s="83"/>
      <c r="ES182" s="83"/>
      <c r="ET182" s="83"/>
      <c r="EU182" s="83"/>
      <c r="EV182" s="83"/>
      <c r="EW182" s="83"/>
      <c r="EX182" s="83"/>
      <c r="EY182" s="83"/>
      <c r="EZ182" s="83"/>
      <c r="FA182" s="83"/>
      <c r="FB182" s="83"/>
      <c r="FC182" s="83"/>
      <c r="FD182" s="83"/>
      <c r="FE182" s="83"/>
      <c r="FF182" s="83"/>
      <c r="FG182" s="83"/>
      <c r="FH182" s="83"/>
      <c r="FI182" s="83"/>
      <c r="FJ182" s="83"/>
      <c r="FK182" s="83"/>
      <c r="FL182" s="83"/>
      <c r="FM182" s="83"/>
      <c r="FN182" s="83"/>
      <c r="FO182" s="83"/>
      <c r="FP182" s="83"/>
      <c r="FQ182" s="83"/>
      <c r="FR182" s="83"/>
      <c r="FS182" s="83"/>
      <c r="FT182" s="83"/>
      <c r="FU182" s="83"/>
      <c r="FV182" s="83"/>
      <c r="FW182" s="83"/>
      <c r="FX182" s="83"/>
      <c r="FY182" s="83"/>
      <c r="FZ182" s="83"/>
      <c r="GA182" s="83"/>
      <c r="GB182" s="83"/>
      <c r="GC182" s="83"/>
      <c r="GD182" s="83"/>
      <c r="GE182" s="83"/>
      <c r="GF182" s="83"/>
      <c r="GG182" s="83"/>
      <c r="GH182" s="83"/>
      <c r="GI182" s="83"/>
      <c r="GJ182" s="83"/>
      <c r="GK182" s="83"/>
      <c r="GL182" s="83"/>
      <c r="GM182" s="83"/>
      <c r="GN182" s="83"/>
      <c r="GO182" s="83"/>
      <c r="GP182" s="83"/>
      <c r="GQ182" s="83"/>
      <c r="GR182" s="83"/>
      <c r="GS182" s="83"/>
      <c r="GT182" s="83"/>
      <c r="GU182" s="83"/>
      <c r="GV182" s="83"/>
      <c r="GW182" s="83"/>
      <c r="GX182" s="83"/>
      <c r="GY182" s="83"/>
      <c r="GZ182" s="83"/>
      <c r="HA182" s="83"/>
      <c r="HB182" s="83"/>
      <c r="HC182" s="83"/>
      <c r="HD182" s="83"/>
      <c r="HE182" s="83"/>
      <c r="HF182" s="83"/>
      <c r="HG182" s="83"/>
      <c r="HH182" s="83"/>
      <c r="HI182" s="83"/>
      <c r="HJ182" s="83"/>
      <c r="HK182" s="83"/>
      <c r="HL182" s="83"/>
      <c r="HM182" s="83"/>
      <c r="HN182" s="83"/>
      <c r="HO182" s="83"/>
      <c r="HP182" s="83"/>
      <c r="HQ182" s="83"/>
      <c r="HR182" s="83"/>
      <c r="HS182" s="83"/>
      <c r="HT182" s="83"/>
      <c r="HU182" s="83"/>
      <c r="HV182" s="83"/>
      <c r="HW182" s="83"/>
      <c r="HX182" s="83"/>
      <c r="HY182" s="83"/>
      <c r="HZ182" s="83"/>
      <c r="IA182" s="83"/>
      <c r="IB182" s="83"/>
      <c r="IC182" s="83"/>
      <c r="ID182" s="83"/>
      <c r="IE182" s="83"/>
      <c r="IF182" s="83"/>
      <c r="IG182" s="83"/>
      <c r="IH182" s="83"/>
      <c r="II182" s="83"/>
      <c r="IJ182" s="83"/>
      <c r="IK182" s="83"/>
      <c r="IL182" s="83"/>
      <c r="IM182" s="83"/>
      <c r="IN182" s="83"/>
      <c r="IO182" s="83"/>
      <c r="IP182" s="83"/>
      <c r="IQ182" s="83"/>
      <c r="IR182" s="83"/>
      <c r="IS182" s="83"/>
      <c r="IT182" s="83"/>
      <c r="IU182" s="83"/>
      <c r="IV182" s="83"/>
    </row>
    <row r="183" spans="2:256" s="4" customFormat="1" ht="17.25" customHeight="1" x14ac:dyDescent="0.35">
      <c r="B183" s="106">
        <v>161</v>
      </c>
      <c r="C183" s="61"/>
      <c r="D183" s="88"/>
      <c r="E183" s="61"/>
      <c r="F183" s="147"/>
      <c r="G183" s="649"/>
      <c r="H183" s="90"/>
      <c r="I183" s="90"/>
      <c r="J183" s="649"/>
      <c r="K183" s="43"/>
      <c r="L183" s="35" t="str">
        <f t="shared" si="44"/>
        <v/>
      </c>
      <c r="M183" s="35" t="str">
        <f t="shared" si="45"/>
        <v/>
      </c>
      <c r="N183" s="475" t="str">
        <f t="shared" si="46"/>
        <v/>
      </c>
      <c r="O183" s="473" t="str">
        <f t="shared" si="36"/>
        <v/>
      </c>
      <c r="P183" s="37" t="str">
        <f t="shared" si="47"/>
        <v/>
      </c>
      <c r="Q183" s="68" t="str">
        <f t="shared" si="37"/>
        <v/>
      </c>
      <c r="R183" s="42" t="str">
        <f t="shared" si="38"/>
        <v/>
      </c>
      <c r="S183" s="37" t="str">
        <f t="shared" si="48"/>
        <v/>
      </c>
      <c r="T183" s="68" t="str">
        <f t="shared" si="39"/>
        <v/>
      </c>
      <c r="U183" s="42" t="str">
        <f t="shared" si="40"/>
        <v/>
      </c>
      <c r="V183" s="37" t="str">
        <f t="shared" si="49"/>
        <v/>
      </c>
      <c r="W183" s="105" t="str">
        <f t="shared" si="41"/>
        <v/>
      </c>
      <c r="X183" s="41" t="str">
        <f t="shared" si="50"/>
        <v/>
      </c>
      <c r="Y183" s="41" t="str">
        <f t="shared" si="51"/>
        <v/>
      </c>
      <c r="Z183" s="41" t="str">
        <f t="shared" si="52"/>
        <v/>
      </c>
      <c r="AA183" s="72" t="str">
        <f t="shared" si="53"/>
        <v/>
      </c>
      <c r="AB183" s="4" t="str">
        <f t="shared" si="42"/>
        <v>Empty</v>
      </c>
      <c r="AC183" s="4" t="str">
        <f t="shared" si="43"/>
        <v>empty</v>
      </c>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3"/>
      <c r="DH183" s="83"/>
      <c r="DI183" s="83"/>
      <c r="DJ183" s="83"/>
      <c r="DK183" s="83"/>
      <c r="DL183" s="83"/>
      <c r="DM183" s="83"/>
      <c r="DN183" s="83"/>
      <c r="DO183" s="83"/>
      <c r="DP183" s="83"/>
      <c r="DQ183" s="83"/>
      <c r="DR183" s="83"/>
      <c r="DS183" s="83"/>
      <c r="DT183" s="83"/>
      <c r="DU183" s="83"/>
      <c r="DV183" s="83"/>
      <c r="DW183" s="83"/>
      <c r="DX183" s="83"/>
      <c r="DY183" s="83"/>
      <c r="DZ183" s="83"/>
      <c r="EA183" s="83"/>
      <c r="EB183" s="83"/>
      <c r="EC183" s="83"/>
      <c r="ED183" s="83"/>
      <c r="EE183" s="83"/>
      <c r="EF183" s="83"/>
      <c r="EG183" s="83"/>
      <c r="EH183" s="83"/>
      <c r="EI183" s="83"/>
      <c r="EJ183" s="83"/>
      <c r="EK183" s="83"/>
      <c r="EL183" s="83"/>
      <c r="EM183" s="83"/>
      <c r="EN183" s="83"/>
      <c r="EO183" s="83"/>
      <c r="EP183" s="83"/>
      <c r="EQ183" s="83"/>
      <c r="ER183" s="83"/>
      <c r="ES183" s="83"/>
      <c r="ET183" s="83"/>
      <c r="EU183" s="83"/>
      <c r="EV183" s="83"/>
      <c r="EW183" s="83"/>
      <c r="EX183" s="83"/>
      <c r="EY183" s="83"/>
      <c r="EZ183" s="83"/>
      <c r="FA183" s="83"/>
      <c r="FB183" s="83"/>
      <c r="FC183" s="83"/>
      <c r="FD183" s="83"/>
      <c r="FE183" s="83"/>
      <c r="FF183" s="83"/>
      <c r="FG183" s="83"/>
      <c r="FH183" s="83"/>
      <c r="FI183" s="83"/>
      <c r="FJ183" s="83"/>
      <c r="FK183" s="83"/>
      <c r="FL183" s="83"/>
      <c r="FM183" s="83"/>
      <c r="FN183" s="83"/>
      <c r="FO183" s="83"/>
      <c r="FP183" s="83"/>
      <c r="FQ183" s="83"/>
      <c r="FR183" s="83"/>
      <c r="FS183" s="83"/>
      <c r="FT183" s="83"/>
      <c r="FU183" s="83"/>
      <c r="FV183" s="83"/>
      <c r="FW183" s="83"/>
      <c r="FX183" s="83"/>
      <c r="FY183" s="83"/>
      <c r="FZ183" s="83"/>
      <c r="GA183" s="83"/>
      <c r="GB183" s="83"/>
      <c r="GC183" s="83"/>
      <c r="GD183" s="83"/>
      <c r="GE183" s="83"/>
      <c r="GF183" s="83"/>
      <c r="GG183" s="83"/>
      <c r="GH183" s="83"/>
      <c r="GI183" s="83"/>
      <c r="GJ183" s="83"/>
      <c r="GK183" s="83"/>
      <c r="GL183" s="83"/>
      <c r="GM183" s="83"/>
      <c r="GN183" s="83"/>
      <c r="GO183" s="83"/>
      <c r="GP183" s="83"/>
      <c r="GQ183" s="83"/>
      <c r="GR183" s="83"/>
      <c r="GS183" s="83"/>
      <c r="GT183" s="83"/>
      <c r="GU183" s="83"/>
      <c r="GV183" s="83"/>
      <c r="GW183" s="83"/>
      <c r="GX183" s="83"/>
      <c r="GY183" s="83"/>
      <c r="GZ183" s="83"/>
      <c r="HA183" s="83"/>
      <c r="HB183" s="83"/>
      <c r="HC183" s="83"/>
      <c r="HD183" s="83"/>
      <c r="HE183" s="83"/>
      <c r="HF183" s="83"/>
      <c r="HG183" s="83"/>
      <c r="HH183" s="83"/>
      <c r="HI183" s="83"/>
      <c r="HJ183" s="83"/>
      <c r="HK183" s="83"/>
      <c r="HL183" s="83"/>
      <c r="HM183" s="83"/>
      <c r="HN183" s="83"/>
      <c r="HO183" s="83"/>
      <c r="HP183" s="83"/>
      <c r="HQ183" s="83"/>
      <c r="HR183" s="83"/>
      <c r="HS183" s="83"/>
      <c r="HT183" s="83"/>
      <c r="HU183" s="83"/>
      <c r="HV183" s="83"/>
      <c r="HW183" s="83"/>
      <c r="HX183" s="83"/>
      <c r="HY183" s="83"/>
      <c r="HZ183" s="83"/>
      <c r="IA183" s="83"/>
      <c r="IB183" s="83"/>
      <c r="IC183" s="83"/>
      <c r="ID183" s="83"/>
      <c r="IE183" s="83"/>
      <c r="IF183" s="83"/>
      <c r="IG183" s="83"/>
      <c r="IH183" s="83"/>
      <c r="II183" s="83"/>
      <c r="IJ183" s="83"/>
      <c r="IK183" s="83"/>
      <c r="IL183" s="83"/>
      <c r="IM183" s="83"/>
      <c r="IN183" s="83"/>
      <c r="IO183" s="83"/>
      <c r="IP183" s="83"/>
      <c r="IQ183" s="83"/>
      <c r="IR183" s="83"/>
      <c r="IS183" s="83"/>
      <c r="IT183" s="83"/>
      <c r="IU183" s="83"/>
      <c r="IV183" s="83"/>
    </row>
    <row r="184" spans="2:256" s="4" customFormat="1" ht="17.25" customHeight="1" x14ac:dyDescent="0.35">
      <c r="B184" s="106">
        <v>162</v>
      </c>
      <c r="C184" s="61"/>
      <c r="D184" s="88"/>
      <c r="E184" s="61"/>
      <c r="F184" s="147"/>
      <c r="G184" s="649"/>
      <c r="H184" s="90"/>
      <c r="I184" s="90"/>
      <c r="J184" s="649"/>
      <c r="K184" s="43"/>
      <c r="L184" s="35" t="str">
        <f t="shared" si="44"/>
        <v/>
      </c>
      <c r="M184" s="35" t="str">
        <f t="shared" si="45"/>
        <v/>
      </c>
      <c r="N184" s="475" t="str">
        <f t="shared" si="46"/>
        <v/>
      </c>
      <c r="O184" s="473" t="str">
        <f t="shared" si="36"/>
        <v/>
      </c>
      <c r="P184" s="37" t="str">
        <f t="shared" si="47"/>
        <v/>
      </c>
      <c r="Q184" s="68" t="str">
        <f t="shared" si="37"/>
        <v/>
      </c>
      <c r="R184" s="42" t="str">
        <f t="shared" si="38"/>
        <v/>
      </c>
      <c r="S184" s="37" t="str">
        <f t="shared" si="48"/>
        <v/>
      </c>
      <c r="T184" s="68" t="str">
        <f t="shared" si="39"/>
        <v/>
      </c>
      <c r="U184" s="42" t="str">
        <f t="shared" si="40"/>
        <v/>
      </c>
      <c r="V184" s="37" t="str">
        <f t="shared" si="49"/>
        <v/>
      </c>
      <c r="W184" s="105" t="str">
        <f t="shared" si="41"/>
        <v/>
      </c>
      <c r="X184" s="41" t="str">
        <f t="shared" si="50"/>
        <v/>
      </c>
      <c r="Y184" s="41" t="str">
        <f t="shared" si="51"/>
        <v/>
      </c>
      <c r="Z184" s="41" t="str">
        <f t="shared" si="52"/>
        <v/>
      </c>
      <c r="AA184" s="72" t="str">
        <f t="shared" si="53"/>
        <v/>
      </c>
      <c r="AB184" s="4" t="str">
        <f t="shared" si="42"/>
        <v>Empty</v>
      </c>
      <c r="AC184" s="4" t="str">
        <f t="shared" si="43"/>
        <v>empty</v>
      </c>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3"/>
      <c r="DH184" s="83"/>
      <c r="DI184" s="83"/>
      <c r="DJ184" s="83"/>
      <c r="DK184" s="83"/>
      <c r="DL184" s="83"/>
      <c r="DM184" s="83"/>
      <c r="DN184" s="83"/>
      <c r="DO184" s="83"/>
      <c r="DP184" s="83"/>
      <c r="DQ184" s="83"/>
      <c r="DR184" s="83"/>
      <c r="DS184" s="83"/>
      <c r="DT184" s="83"/>
      <c r="DU184" s="83"/>
      <c r="DV184" s="83"/>
      <c r="DW184" s="83"/>
      <c r="DX184" s="83"/>
      <c r="DY184" s="83"/>
      <c r="DZ184" s="83"/>
      <c r="EA184" s="83"/>
      <c r="EB184" s="83"/>
      <c r="EC184" s="83"/>
      <c r="ED184" s="83"/>
      <c r="EE184" s="83"/>
      <c r="EF184" s="83"/>
      <c r="EG184" s="83"/>
      <c r="EH184" s="83"/>
      <c r="EI184" s="83"/>
      <c r="EJ184" s="83"/>
      <c r="EK184" s="83"/>
      <c r="EL184" s="83"/>
      <c r="EM184" s="83"/>
      <c r="EN184" s="83"/>
      <c r="EO184" s="83"/>
      <c r="EP184" s="83"/>
      <c r="EQ184" s="83"/>
      <c r="ER184" s="83"/>
      <c r="ES184" s="83"/>
      <c r="ET184" s="83"/>
      <c r="EU184" s="83"/>
      <c r="EV184" s="83"/>
      <c r="EW184" s="83"/>
      <c r="EX184" s="83"/>
      <c r="EY184" s="83"/>
      <c r="EZ184" s="83"/>
      <c r="FA184" s="83"/>
      <c r="FB184" s="83"/>
      <c r="FC184" s="83"/>
      <c r="FD184" s="83"/>
      <c r="FE184" s="83"/>
      <c r="FF184" s="83"/>
      <c r="FG184" s="83"/>
      <c r="FH184" s="83"/>
      <c r="FI184" s="83"/>
      <c r="FJ184" s="83"/>
      <c r="FK184" s="83"/>
      <c r="FL184" s="83"/>
      <c r="FM184" s="83"/>
      <c r="FN184" s="83"/>
      <c r="FO184" s="83"/>
      <c r="FP184" s="83"/>
      <c r="FQ184" s="83"/>
      <c r="FR184" s="83"/>
      <c r="FS184" s="83"/>
      <c r="FT184" s="83"/>
      <c r="FU184" s="83"/>
      <c r="FV184" s="83"/>
      <c r="FW184" s="83"/>
      <c r="FX184" s="83"/>
      <c r="FY184" s="83"/>
      <c r="FZ184" s="83"/>
      <c r="GA184" s="83"/>
      <c r="GB184" s="83"/>
      <c r="GC184" s="83"/>
      <c r="GD184" s="83"/>
      <c r="GE184" s="83"/>
      <c r="GF184" s="83"/>
      <c r="GG184" s="83"/>
      <c r="GH184" s="83"/>
      <c r="GI184" s="83"/>
      <c r="GJ184" s="83"/>
      <c r="GK184" s="83"/>
      <c r="GL184" s="83"/>
      <c r="GM184" s="83"/>
      <c r="GN184" s="83"/>
      <c r="GO184" s="83"/>
      <c r="GP184" s="83"/>
      <c r="GQ184" s="83"/>
      <c r="GR184" s="83"/>
      <c r="GS184" s="83"/>
      <c r="GT184" s="83"/>
      <c r="GU184" s="83"/>
      <c r="GV184" s="83"/>
      <c r="GW184" s="83"/>
      <c r="GX184" s="83"/>
      <c r="GY184" s="83"/>
      <c r="GZ184" s="83"/>
      <c r="HA184" s="83"/>
      <c r="HB184" s="83"/>
      <c r="HC184" s="83"/>
      <c r="HD184" s="83"/>
      <c r="HE184" s="83"/>
      <c r="HF184" s="83"/>
      <c r="HG184" s="83"/>
      <c r="HH184" s="83"/>
      <c r="HI184" s="83"/>
      <c r="HJ184" s="83"/>
      <c r="HK184" s="83"/>
      <c r="HL184" s="83"/>
      <c r="HM184" s="83"/>
      <c r="HN184" s="83"/>
      <c r="HO184" s="83"/>
      <c r="HP184" s="83"/>
      <c r="HQ184" s="83"/>
      <c r="HR184" s="83"/>
      <c r="HS184" s="83"/>
      <c r="HT184" s="83"/>
      <c r="HU184" s="83"/>
      <c r="HV184" s="83"/>
      <c r="HW184" s="83"/>
      <c r="HX184" s="83"/>
      <c r="HY184" s="83"/>
      <c r="HZ184" s="83"/>
      <c r="IA184" s="83"/>
      <c r="IB184" s="83"/>
      <c r="IC184" s="83"/>
      <c r="ID184" s="83"/>
      <c r="IE184" s="83"/>
      <c r="IF184" s="83"/>
      <c r="IG184" s="83"/>
      <c r="IH184" s="83"/>
      <c r="II184" s="83"/>
      <c r="IJ184" s="83"/>
      <c r="IK184" s="83"/>
      <c r="IL184" s="83"/>
      <c r="IM184" s="83"/>
      <c r="IN184" s="83"/>
      <c r="IO184" s="83"/>
      <c r="IP184" s="83"/>
      <c r="IQ184" s="83"/>
      <c r="IR184" s="83"/>
      <c r="IS184" s="83"/>
      <c r="IT184" s="83"/>
      <c r="IU184" s="83"/>
      <c r="IV184" s="83"/>
    </row>
    <row r="185" spans="2:256" s="4" customFormat="1" ht="17.25" customHeight="1" x14ac:dyDescent="0.35">
      <c r="B185" s="106">
        <v>163</v>
      </c>
      <c r="C185" s="61"/>
      <c r="D185" s="88"/>
      <c r="E185" s="61"/>
      <c r="F185" s="147"/>
      <c r="G185" s="649"/>
      <c r="H185" s="90"/>
      <c r="I185" s="90"/>
      <c r="J185" s="649"/>
      <c r="K185" s="43"/>
      <c r="L185" s="35" t="str">
        <f t="shared" si="44"/>
        <v/>
      </c>
      <c r="M185" s="35" t="str">
        <f t="shared" si="45"/>
        <v/>
      </c>
      <c r="N185" s="475" t="str">
        <f t="shared" si="46"/>
        <v/>
      </c>
      <c r="O185" s="473" t="str">
        <f t="shared" si="36"/>
        <v/>
      </c>
      <c r="P185" s="37" t="str">
        <f t="shared" si="47"/>
        <v/>
      </c>
      <c r="Q185" s="68" t="str">
        <f t="shared" si="37"/>
        <v/>
      </c>
      <c r="R185" s="42" t="str">
        <f t="shared" si="38"/>
        <v/>
      </c>
      <c r="S185" s="37" t="str">
        <f t="shared" si="48"/>
        <v/>
      </c>
      <c r="T185" s="68" t="str">
        <f t="shared" si="39"/>
        <v/>
      </c>
      <c r="U185" s="42" t="str">
        <f t="shared" si="40"/>
        <v/>
      </c>
      <c r="V185" s="37" t="str">
        <f t="shared" si="49"/>
        <v/>
      </c>
      <c r="W185" s="105" t="str">
        <f t="shared" si="41"/>
        <v/>
      </c>
      <c r="X185" s="41" t="str">
        <f t="shared" si="50"/>
        <v/>
      </c>
      <c r="Y185" s="41" t="str">
        <f t="shared" si="51"/>
        <v/>
      </c>
      <c r="Z185" s="41" t="str">
        <f t="shared" si="52"/>
        <v/>
      </c>
      <c r="AA185" s="72" t="str">
        <f t="shared" si="53"/>
        <v/>
      </c>
      <c r="AB185" s="4" t="str">
        <f t="shared" si="42"/>
        <v>Empty</v>
      </c>
      <c r="AC185" s="4" t="str">
        <f t="shared" si="43"/>
        <v>empty</v>
      </c>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3"/>
      <c r="DH185" s="83"/>
      <c r="DI185" s="83"/>
      <c r="DJ185" s="83"/>
      <c r="DK185" s="83"/>
      <c r="DL185" s="83"/>
      <c r="DM185" s="83"/>
      <c r="DN185" s="83"/>
      <c r="DO185" s="83"/>
      <c r="DP185" s="83"/>
      <c r="DQ185" s="83"/>
      <c r="DR185" s="83"/>
      <c r="DS185" s="83"/>
      <c r="DT185" s="83"/>
      <c r="DU185" s="83"/>
      <c r="DV185" s="83"/>
      <c r="DW185" s="83"/>
      <c r="DX185" s="83"/>
      <c r="DY185" s="83"/>
      <c r="DZ185" s="83"/>
      <c r="EA185" s="83"/>
      <c r="EB185" s="83"/>
      <c r="EC185" s="83"/>
      <c r="ED185" s="83"/>
      <c r="EE185" s="83"/>
      <c r="EF185" s="83"/>
      <c r="EG185" s="83"/>
      <c r="EH185" s="83"/>
      <c r="EI185" s="83"/>
      <c r="EJ185" s="83"/>
      <c r="EK185" s="83"/>
      <c r="EL185" s="83"/>
      <c r="EM185" s="83"/>
      <c r="EN185" s="83"/>
      <c r="EO185" s="83"/>
      <c r="EP185" s="83"/>
      <c r="EQ185" s="83"/>
      <c r="ER185" s="83"/>
      <c r="ES185" s="83"/>
      <c r="ET185" s="83"/>
      <c r="EU185" s="83"/>
      <c r="EV185" s="83"/>
      <c r="EW185" s="83"/>
      <c r="EX185" s="83"/>
      <c r="EY185" s="83"/>
      <c r="EZ185" s="83"/>
      <c r="FA185" s="83"/>
      <c r="FB185" s="83"/>
      <c r="FC185" s="83"/>
      <c r="FD185" s="83"/>
      <c r="FE185" s="83"/>
      <c r="FF185" s="83"/>
      <c r="FG185" s="83"/>
      <c r="FH185" s="83"/>
      <c r="FI185" s="83"/>
      <c r="FJ185" s="83"/>
      <c r="FK185" s="83"/>
      <c r="FL185" s="83"/>
      <c r="FM185" s="83"/>
      <c r="FN185" s="83"/>
      <c r="FO185" s="83"/>
      <c r="FP185" s="83"/>
      <c r="FQ185" s="83"/>
      <c r="FR185" s="83"/>
      <c r="FS185" s="83"/>
      <c r="FT185" s="83"/>
      <c r="FU185" s="83"/>
      <c r="FV185" s="83"/>
      <c r="FW185" s="83"/>
      <c r="FX185" s="83"/>
      <c r="FY185" s="83"/>
      <c r="FZ185" s="83"/>
      <c r="GA185" s="83"/>
      <c r="GB185" s="83"/>
      <c r="GC185" s="83"/>
      <c r="GD185" s="83"/>
      <c r="GE185" s="83"/>
      <c r="GF185" s="83"/>
      <c r="GG185" s="83"/>
      <c r="GH185" s="83"/>
      <c r="GI185" s="83"/>
      <c r="GJ185" s="83"/>
      <c r="GK185" s="83"/>
      <c r="GL185" s="83"/>
      <c r="GM185" s="83"/>
      <c r="GN185" s="83"/>
      <c r="GO185" s="83"/>
      <c r="GP185" s="83"/>
      <c r="GQ185" s="83"/>
      <c r="GR185" s="83"/>
      <c r="GS185" s="83"/>
      <c r="GT185" s="83"/>
      <c r="GU185" s="83"/>
      <c r="GV185" s="83"/>
      <c r="GW185" s="83"/>
      <c r="GX185" s="83"/>
      <c r="GY185" s="83"/>
      <c r="GZ185" s="83"/>
      <c r="HA185" s="83"/>
      <c r="HB185" s="83"/>
      <c r="HC185" s="83"/>
      <c r="HD185" s="83"/>
      <c r="HE185" s="83"/>
      <c r="HF185" s="83"/>
      <c r="HG185" s="83"/>
      <c r="HH185" s="83"/>
      <c r="HI185" s="83"/>
      <c r="HJ185" s="83"/>
      <c r="HK185" s="83"/>
      <c r="HL185" s="83"/>
      <c r="HM185" s="83"/>
      <c r="HN185" s="83"/>
      <c r="HO185" s="83"/>
      <c r="HP185" s="83"/>
      <c r="HQ185" s="83"/>
      <c r="HR185" s="83"/>
      <c r="HS185" s="83"/>
      <c r="HT185" s="83"/>
      <c r="HU185" s="83"/>
      <c r="HV185" s="83"/>
      <c r="HW185" s="83"/>
      <c r="HX185" s="83"/>
      <c r="HY185" s="83"/>
      <c r="HZ185" s="83"/>
      <c r="IA185" s="83"/>
      <c r="IB185" s="83"/>
      <c r="IC185" s="83"/>
      <c r="ID185" s="83"/>
      <c r="IE185" s="83"/>
      <c r="IF185" s="83"/>
      <c r="IG185" s="83"/>
      <c r="IH185" s="83"/>
      <c r="II185" s="83"/>
      <c r="IJ185" s="83"/>
      <c r="IK185" s="83"/>
      <c r="IL185" s="83"/>
      <c r="IM185" s="83"/>
      <c r="IN185" s="83"/>
      <c r="IO185" s="83"/>
      <c r="IP185" s="83"/>
      <c r="IQ185" s="83"/>
      <c r="IR185" s="83"/>
      <c r="IS185" s="83"/>
      <c r="IT185" s="83"/>
      <c r="IU185" s="83"/>
      <c r="IV185" s="83"/>
    </row>
    <row r="186" spans="2:256" s="4" customFormat="1" ht="17.25" customHeight="1" x14ac:dyDescent="0.35">
      <c r="B186" s="106">
        <v>164</v>
      </c>
      <c r="C186" s="60"/>
      <c r="D186" s="87"/>
      <c r="E186" s="60"/>
      <c r="F186" s="147"/>
      <c r="G186" s="649"/>
      <c r="H186" s="90"/>
      <c r="I186" s="90"/>
      <c r="J186" s="649"/>
      <c r="K186" s="43"/>
      <c r="L186" s="35" t="str">
        <f t="shared" si="44"/>
        <v/>
      </c>
      <c r="M186" s="35" t="str">
        <f t="shared" si="45"/>
        <v/>
      </c>
      <c r="N186" s="475" t="str">
        <f t="shared" si="46"/>
        <v/>
      </c>
      <c r="O186" s="473" t="str">
        <f t="shared" si="36"/>
        <v/>
      </c>
      <c r="P186" s="37" t="str">
        <f t="shared" si="47"/>
        <v/>
      </c>
      <c r="Q186" s="68" t="str">
        <f t="shared" si="37"/>
        <v/>
      </c>
      <c r="R186" s="42" t="str">
        <f t="shared" si="38"/>
        <v/>
      </c>
      <c r="S186" s="37" t="str">
        <f t="shared" si="48"/>
        <v/>
      </c>
      <c r="T186" s="68" t="str">
        <f t="shared" si="39"/>
        <v/>
      </c>
      <c r="U186" s="42" t="str">
        <f t="shared" si="40"/>
        <v/>
      </c>
      <c r="V186" s="37" t="str">
        <f t="shared" si="49"/>
        <v/>
      </c>
      <c r="W186" s="105" t="str">
        <f t="shared" si="41"/>
        <v/>
      </c>
      <c r="X186" s="41" t="str">
        <f t="shared" si="50"/>
        <v/>
      </c>
      <c r="Y186" s="41" t="str">
        <f t="shared" si="51"/>
        <v/>
      </c>
      <c r="Z186" s="41" t="str">
        <f t="shared" si="52"/>
        <v/>
      </c>
      <c r="AA186" s="72" t="str">
        <f t="shared" si="53"/>
        <v/>
      </c>
      <c r="AB186" s="4" t="str">
        <f t="shared" si="42"/>
        <v>Empty</v>
      </c>
      <c r="AC186" s="4" t="str">
        <f t="shared" si="43"/>
        <v>empty</v>
      </c>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3"/>
      <c r="DH186" s="83"/>
      <c r="DI186" s="83"/>
      <c r="DJ186" s="83"/>
      <c r="DK186" s="83"/>
      <c r="DL186" s="83"/>
      <c r="DM186" s="83"/>
      <c r="DN186" s="83"/>
      <c r="DO186" s="83"/>
      <c r="DP186" s="83"/>
      <c r="DQ186" s="83"/>
      <c r="DR186" s="83"/>
      <c r="DS186" s="83"/>
      <c r="DT186" s="83"/>
      <c r="DU186" s="83"/>
      <c r="DV186" s="83"/>
      <c r="DW186" s="83"/>
      <c r="DX186" s="83"/>
      <c r="DY186" s="83"/>
      <c r="DZ186" s="83"/>
      <c r="EA186" s="83"/>
      <c r="EB186" s="83"/>
      <c r="EC186" s="83"/>
      <c r="ED186" s="83"/>
      <c r="EE186" s="83"/>
      <c r="EF186" s="83"/>
      <c r="EG186" s="83"/>
      <c r="EH186" s="83"/>
      <c r="EI186" s="83"/>
      <c r="EJ186" s="83"/>
      <c r="EK186" s="83"/>
      <c r="EL186" s="83"/>
      <c r="EM186" s="83"/>
      <c r="EN186" s="83"/>
      <c r="EO186" s="83"/>
      <c r="EP186" s="83"/>
      <c r="EQ186" s="83"/>
      <c r="ER186" s="83"/>
      <c r="ES186" s="83"/>
      <c r="ET186" s="83"/>
      <c r="EU186" s="83"/>
      <c r="EV186" s="83"/>
      <c r="EW186" s="83"/>
      <c r="EX186" s="83"/>
      <c r="EY186" s="83"/>
      <c r="EZ186" s="83"/>
      <c r="FA186" s="83"/>
      <c r="FB186" s="83"/>
      <c r="FC186" s="83"/>
      <c r="FD186" s="83"/>
      <c r="FE186" s="83"/>
      <c r="FF186" s="83"/>
      <c r="FG186" s="83"/>
      <c r="FH186" s="83"/>
      <c r="FI186" s="83"/>
      <c r="FJ186" s="83"/>
      <c r="FK186" s="83"/>
      <c r="FL186" s="83"/>
      <c r="FM186" s="83"/>
      <c r="FN186" s="83"/>
      <c r="FO186" s="83"/>
      <c r="FP186" s="83"/>
      <c r="FQ186" s="83"/>
      <c r="FR186" s="83"/>
      <c r="FS186" s="83"/>
      <c r="FT186" s="83"/>
      <c r="FU186" s="83"/>
      <c r="FV186" s="83"/>
      <c r="FW186" s="83"/>
      <c r="FX186" s="83"/>
      <c r="FY186" s="83"/>
      <c r="FZ186" s="83"/>
      <c r="GA186" s="83"/>
      <c r="GB186" s="83"/>
      <c r="GC186" s="83"/>
      <c r="GD186" s="83"/>
      <c r="GE186" s="83"/>
      <c r="GF186" s="83"/>
      <c r="GG186" s="83"/>
      <c r="GH186" s="83"/>
      <c r="GI186" s="83"/>
      <c r="GJ186" s="83"/>
      <c r="GK186" s="83"/>
      <c r="GL186" s="83"/>
      <c r="GM186" s="83"/>
      <c r="GN186" s="83"/>
      <c r="GO186" s="83"/>
      <c r="GP186" s="83"/>
      <c r="GQ186" s="83"/>
      <c r="GR186" s="83"/>
      <c r="GS186" s="83"/>
      <c r="GT186" s="83"/>
      <c r="GU186" s="83"/>
      <c r="GV186" s="83"/>
      <c r="GW186" s="83"/>
      <c r="GX186" s="83"/>
      <c r="GY186" s="83"/>
      <c r="GZ186" s="83"/>
      <c r="HA186" s="83"/>
      <c r="HB186" s="83"/>
      <c r="HC186" s="83"/>
      <c r="HD186" s="83"/>
      <c r="HE186" s="83"/>
      <c r="HF186" s="83"/>
      <c r="HG186" s="83"/>
      <c r="HH186" s="83"/>
      <c r="HI186" s="83"/>
      <c r="HJ186" s="83"/>
      <c r="HK186" s="83"/>
      <c r="HL186" s="83"/>
      <c r="HM186" s="83"/>
      <c r="HN186" s="83"/>
      <c r="HO186" s="83"/>
      <c r="HP186" s="83"/>
      <c r="HQ186" s="83"/>
      <c r="HR186" s="83"/>
      <c r="HS186" s="83"/>
      <c r="HT186" s="83"/>
      <c r="HU186" s="83"/>
      <c r="HV186" s="83"/>
      <c r="HW186" s="83"/>
      <c r="HX186" s="83"/>
      <c r="HY186" s="83"/>
      <c r="HZ186" s="83"/>
      <c r="IA186" s="83"/>
      <c r="IB186" s="83"/>
      <c r="IC186" s="83"/>
      <c r="ID186" s="83"/>
      <c r="IE186" s="83"/>
      <c r="IF186" s="83"/>
      <c r="IG186" s="83"/>
      <c r="IH186" s="83"/>
      <c r="II186" s="83"/>
      <c r="IJ186" s="83"/>
      <c r="IK186" s="83"/>
      <c r="IL186" s="83"/>
      <c r="IM186" s="83"/>
      <c r="IN186" s="83"/>
      <c r="IO186" s="83"/>
      <c r="IP186" s="83"/>
      <c r="IQ186" s="83"/>
      <c r="IR186" s="83"/>
      <c r="IS186" s="83"/>
      <c r="IT186" s="83"/>
      <c r="IU186" s="83"/>
      <c r="IV186" s="83"/>
    </row>
    <row r="187" spans="2:256" s="4" customFormat="1" ht="17.25" customHeight="1" x14ac:dyDescent="0.35">
      <c r="B187" s="106">
        <v>165</v>
      </c>
      <c r="C187" s="61"/>
      <c r="D187" s="88"/>
      <c r="E187" s="61"/>
      <c r="F187" s="147"/>
      <c r="G187" s="649"/>
      <c r="H187" s="90"/>
      <c r="I187" s="90"/>
      <c r="J187" s="649"/>
      <c r="K187" s="43"/>
      <c r="L187" s="35" t="str">
        <f t="shared" si="44"/>
        <v/>
      </c>
      <c r="M187" s="35" t="str">
        <f t="shared" si="45"/>
        <v/>
      </c>
      <c r="N187" s="475" t="str">
        <f t="shared" si="46"/>
        <v/>
      </c>
      <c r="O187" s="473" t="str">
        <f t="shared" si="36"/>
        <v/>
      </c>
      <c r="P187" s="37" t="str">
        <f t="shared" si="47"/>
        <v/>
      </c>
      <c r="Q187" s="68" t="str">
        <f t="shared" si="37"/>
        <v/>
      </c>
      <c r="R187" s="42" t="str">
        <f t="shared" si="38"/>
        <v/>
      </c>
      <c r="S187" s="37" t="str">
        <f t="shared" si="48"/>
        <v/>
      </c>
      <c r="T187" s="68" t="str">
        <f t="shared" si="39"/>
        <v/>
      </c>
      <c r="U187" s="42" t="str">
        <f t="shared" si="40"/>
        <v/>
      </c>
      <c r="V187" s="37" t="str">
        <f t="shared" si="49"/>
        <v/>
      </c>
      <c r="W187" s="105" t="str">
        <f t="shared" si="41"/>
        <v/>
      </c>
      <c r="X187" s="41" t="str">
        <f t="shared" si="50"/>
        <v/>
      </c>
      <c r="Y187" s="41" t="str">
        <f t="shared" si="51"/>
        <v/>
      </c>
      <c r="Z187" s="41" t="str">
        <f t="shared" si="52"/>
        <v/>
      </c>
      <c r="AA187" s="72" t="str">
        <f t="shared" si="53"/>
        <v/>
      </c>
      <c r="AB187" s="4" t="str">
        <f t="shared" si="42"/>
        <v>Empty</v>
      </c>
      <c r="AC187" s="4" t="str">
        <f t="shared" si="43"/>
        <v>empty</v>
      </c>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3"/>
      <c r="DH187" s="83"/>
      <c r="DI187" s="83"/>
      <c r="DJ187" s="83"/>
      <c r="DK187" s="83"/>
      <c r="DL187" s="83"/>
      <c r="DM187" s="83"/>
      <c r="DN187" s="83"/>
      <c r="DO187" s="83"/>
      <c r="DP187" s="83"/>
      <c r="DQ187" s="83"/>
      <c r="DR187" s="83"/>
      <c r="DS187" s="83"/>
      <c r="DT187" s="83"/>
      <c r="DU187" s="83"/>
      <c r="DV187" s="83"/>
      <c r="DW187" s="83"/>
      <c r="DX187" s="83"/>
      <c r="DY187" s="83"/>
      <c r="DZ187" s="83"/>
      <c r="EA187" s="83"/>
      <c r="EB187" s="83"/>
      <c r="EC187" s="83"/>
      <c r="ED187" s="83"/>
      <c r="EE187" s="83"/>
      <c r="EF187" s="83"/>
      <c r="EG187" s="83"/>
      <c r="EH187" s="83"/>
      <c r="EI187" s="83"/>
      <c r="EJ187" s="83"/>
      <c r="EK187" s="83"/>
      <c r="EL187" s="83"/>
      <c r="EM187" s="83"/>
      <c r="EN187" s="83"/>
      <c r="EO187" s="83"/>
      <c r="EP187" s="83"/>
      <c r="EQ187" s="83"/>
      <c r="ER187" s="83"/>
      <c r="ES187" s="83"/>
      <c r="ET187" s="83"/>
      <c r="EU187" s="83"/>
      <c r="EV187" s="83"/>
      <c r="EW187" s="83"/>
      <c r="EX187" s="83"/>
      <c r="EY187" s="83"/>
      <c r="EZ187" s="83"/>
      <c r="FA187" s="83"/>
      <c r="FB187" s="83"/>
      <c r="FC187" s="83"/>
      <c r="FD187" s="83"/>
      <c r="FE187" s="83"/>
      <c r="FF187" s="83"/>
      <c r="FG187" s="83"/>
      <c r="FH187" s="83"/>
      <c r="FI187" s="83"/>
      <c r="FJ187" s="83"/>
      <c r="FK187" s="83"/>
      <c r="FL187" s="83"/>
      <c r="FM187" s="83"/>
      <c r="FN187" s="83"/>
      <c r="FO187" s="83"/>
      <c r="FP187" s="83"/>
      <c r="FQ187" s="83"/>
      <c r="FR187" s="83"/>
      <c r="FS187" s="83"/>
      <c r="FT187" s="83"/>
      <c r="FU187" s="83"/>
      <c r="FV187" s="83"/>
      <c r="FW187" s="83"/>
      <c r="FX187" s="83"/>
      <c r="FY187" s="83"/>
      <c r="FZ187" s="83"/>
      <c r="GA187" s="83"/>
      <c r="GB187" s="83"/>
      <c r="GC187" s="83"/>
      <c r="GD187" s="83"/>
      <c r="GE187" s="83"/>
      <c r="GF187" s="83"/>
      <c r="GG187" s="83"/>
      <c r="GH187" s="83"/>
      <c r="GI187" s="83"/>
      <c r="GJ187" s="83"/>
      <c r="GK187" s="83"/>
      <c r="GL187" s="83"/>
      <c r="GM187" s="83"/>
      <c r="GN187" s="83"/>
      <c r="GO187" s="83"/>
      <c r="GP187" s="83"/>
      <c r="GQ187" s="83"/>
      <c r="GR187" s="83"/>
      <c r="GS187" s="83"/>
      <c r="GT187" s="83"/>
      <c r="GU187" s="83"/>
      <c r="GV187" s="83"/>
      <c r="GW187" s="83"/>
      <c r="GX187" s="83"/>
      <c r="GY187" s="83"/>
      <c r="GZ187" s="83"/>
      <c r="HA187" s="83"/>
      <c r="HB187" s="83"/>
      <c r="HC187" s="83"/>
      <c r="HD187" s="83"/>
      <c r="HE187" s="83"/>
      <c r="HF187" s="83"/>
      <c r="HG187" s="83"/>
      <c r="HH187" s="83"/>
      <c r="HI187" s="83"/>
      <c r="HJ187" s="83"/>
      <c r="HK187" s="83"/>
      <c r="HL187" s="83"/>
      <c r="HM187" s="83"/>
      <c r="HN187" s="83"/>
      <c r="HO187" s="83"/>
      <c r="HP187" s="83"/>
      <c r="HQ187" s="83"/>
      <c r="HR187" s="83"/>
      <c r="HS187" s="83"/>
      <c r="HT187" s="83"/>
      <c r="HU187" s="83"/>
      <c r="HV187" s="83"/>
      <c r="HW187" s="83"/>
      <c r="HX187" s="83"/>
      <c r="HY187" s="83"/>
      <c r="HZ187" s="83"/>
      <c r="IA187" s="83"/>
      <c r="IB187" s="83"/>
      <c r="IC187" s="83"/>
      <c r="ID187" s="83"/>
      <c r="IE187" s="83"/>
      <c r="IF187" s="83"/>
      <c r="IG187" s="83"/>
      <c r="IH187" s="83"/>
      <c r="II187" s="83"/>
      <c r="IJ187" s="83"/>
      <c r="IK187" s="83"/>
      <c r="IL187" s="83"/>
      <c r="IM187" s="83"/>
      <c r="IN187" s="83"/>
      <c r="IO187" s="83"/>
      <c r="IP187" s="83"/>
      <c r="IQ187" s="83"/>
      <c r="IR187" s="83"/>
      <c r="IS187" s="83"/>
      <c r="IT187" s="83"/>
      <c r="IU187" s="83"/>
      <c r="IV187" s="83"/>
    </row>
    <row r="188" spans="2:256" s="4" customFormat="1" ht="17.25" customHeight="1" x14ac:dyDescent="0.35">
      <c r="B188" s="106">
        <v>166</v>
      </c>
      <c r="C188" s="61"/>
      <c r="D188" s="88"/>
      <c r="E188" s="61"/>
      <c r="F188" s="147"/>
      <c r="G188" s="649"/>
      <c r="H188" s="90"/>
      <c r="I188" s="90"/>
      <c r="J188" s="649"/>
      <c r="K188" s="43"/>
      <c r="L188" s="35" t="str">
        <f t="shared" si="44"/>
        <v/>
      </c>
      <c r="M188" s="35" t="str">
        <f t="shared" si="45"/>
        <v/>
      </c>
      <c r="N188" s="475" t="str">
        <f t="shared" si="46"/>
        <v/>
      </c>
      <c r="O188" s="473" t="str">
        <f t="shared" si="36"/>
        <v/>
      </c>
      <c r="P188" s="37" t="str">
        <f t="shared" si="47"/>
        <v/>
      </c>
      <c r="Q188" s="68" t="str">
        <f t="shared" si="37"/>
        <v/>
      </c>
      <c r="R188" s="42" t="str">
        <f t="shared" si="38"/>
        <v/>
      </c>
      <c r="S188" s="37" t="str">
        <f t="shared" si="48"/>
        <v/>
      </c>
      <c r="T188" s="68" t="str">
        <f t="shared" si="39"/>
        <v/>
      </c>
      <c r="U188" s="42" t="str">
        <f t="shared" si="40"/>
        <v/>
      </c>
      <c r="V188" s="37" t="str">
        <f t="shared" si="49"/>
        <v/>
      </c>
      <c r="W188" s="105" t="str">
        <f t="shared" si="41"/>
        <v/>
      </c>
      <c r="X188" s="41" t="str">
        <f t="shared" si="50"/>
        <v/>
      </c>
      <c r="Y188" s="41" t="str">
        <f t="shared" si="51"/>
        <v/>
      </c>
      <c r="Z188" s="41" t="str">
        <f t="shared" si="52"/>
        <v/>
      </c>
      <c r="AA188" s="72" t="str">
        <f t="shared" si="53"/>
        <v/>
      </c>
      <c r="AB188" s="4" t="str">
        <f t="shared" si="42"/>
        <v>Empty</v>
      </c>
      <c r="AC188" s="4" t="str">
        <f t="shared" si="43"/>
        <v>empty</v>
      </c>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3"/>
      <c r="DH188" s="83"/>
      <c r="DI188" s="83"/>
      <c r="DJ188" s="83"/>
      <c r="DK188" s="83"/>
      <c r="DL188" s="83"/>
      <c r="DM188" s="83"/>
      <c r="DN188" s="83"/>
      <c r="DO188" s="83"/>
      <c r="DP188" s="83"/>
      <c r="DQ188" s="83"/>
      <c r="DR188" s="83"/>
      <c r="DS188" s="83"/>
      <c r="DT188" s="83"/>
      <c r="DU188" s="83"/>
      <c r="DV188" s="83"/>
      <c r="DW188" s="83"/>
      <c r="DX188" s="83"/>
      <c r="DY188" s="83"/>
      <c r="DZ188" s="83"/>
      <c r="EA188" s="83"/>
      <c r="EB188" s="83"/>
      <c r="EC188" s="83"/>
      <c r="ED188" s="83"/>
      <c r="EE188" s="83"/>
      <c r="EF188" s="83"/>
      <c r="EG188" s="83"/>
      <c r="EH188" s="83"/>
      <c r="EI188" s="83"/>
      <c r="EJ188" s="83"/>
      <c r="EK188" s="83"/>
      <c r="EL188" s="83"/>
      <c r="EM188" s="83"/>
      <c r="EN188" s="83"/>
      <c r="EO188" s="83"/>
      <c r="EP188" s="83"/>
      <c r="EQ188" s="83"/>
      <c r="ER188" s="83"/>
      <c r="ES188" s="83"/>
      <c r="ET188" s="83"/>
      <c r="EU188" s="83"/>
      <c r="EV188" s="83"/>
      <c r="EW188" s="83"/>
      <c r="EX188" s="83"/>
      <c r="EY188" s="83"/>
      <c r="EZ188" s="83"/>
      <c r="FA188" s="83"/>
      <c r="FB188" s="83"/>
      <c r="FC188" s="83"/>
      <c r="FD188" s="83"/>
      <c r="FE188" s="83"/>
      <c r="FF188" s="83"/>
      <c r="FG188" s="83"/>
      <c r="FH188" s="83"/>
      <c r="FI188" s="83"/>
      <c r="FJ188" s="83"/>
      <c r="FK188" s="83"/>
      <c r="FL188" s="83"/>
      <c r="FM188" s="83"/>
      <c r="FN188" s="83"/>
      <c r="FO188" s="83"/>
      <c r="FP188" s="83"/>
      <c r="FQ188" s="83"/>
      <c r="FR188" s="83"/>
      <c r="FS188" s="83"/>
      <c r="FT188" s="83"/>
      <c r="FU188" s="83"/>
      <c r="FV188" s="83"/>
      <c r="FW188" s="83"/>
      <c r="FX188" s="83"/>
      <c r="FY188" s="83"/>
      <c r="FZ188" s="83"/>
      <c r="GA188" s="83"/>
      <c r="GB188" s="83"/>
      <c r="GC188" s="83"/>
      <c r="GD188" s="83"/>
      <c r="GE188" s="83"/>
      <c r="GF188" s="83"/>
      <c r="GG188" s="83"/>
      <c r="GH188" s="83"/>
      <c r="GI188" s="83"/>
      <c r="GJ188" s="83"/>
      <c r="GK188" s="83"/>
      <c r="GL188" s="83"/>
      <c r="GM188" s="83"/>
      <c r="GN188" s="83"/>
      <c r="GO188" s="83"/>
      <c r="GP188" s="83"/>
      <c r="GQ188" s="83"/>
      <c r="GR188" s="83"/>
      <c r="GS188" s="83"/>
      <c r="GT188" s="83"/>
      <c r="GU188" s="83"/>
      <c r="GV188" s="83"/>
      <c r="GW188" s="83"/>
      <c r="GX188" s="83"/>
      <c r="GY188" s="83"/>
      <c r="GZ188" s="83"/>
      <c r="HA188" s="83"/>
      <c r="HB188" s="83"/>
      <c r="HC188" s="83"/>
      <c r="HD188" s="83"/>
      <c r="HE188" s="83"/>
      <c r="HF188" s="83"/>
      <c r="HG188" s="83"/>
      <c r="HH188" s="83"/>
      <c r="HI188" s="83"/>
      <c r="HJ188" s="83"/>
      <c r="HK188" s="83"/>
      <c r="HL188" s="83"/>
      <c r="HM188" s="83"/>
      <c r="HN188" s="83"/>
      <c r="HO188" s="83"/>
      <c r="HP188" s="83"/>
      <c r="HQ188" s="83"/>
      <c r="HR188" s="83"/>
      <c r="HS188" s="83"/>
      <c r="HT188" s="83"/>
      <c r="HU188" s="83"/>
      <c r="HV188" s="83"/>
      <c r="HW188" s="83"/>
      <c r="HX188" s="83"/>
      <c r="HY188" s="83"/>
      <c r="HZ188" s="83"/>
      <c r="IA188" s="83"/>
      <c r="IB188" s="83"/>
      <c r="IC188" s="83"/>
      <c r="ID188" s="83"/>
      <c r="IE188" s="83"/>
      <c r="IF188" s="83"/>
      <c r="IG188" s="83"/>
      <c r="IH188" s="83"/>
      <c r="II188" s="83"/>
      <c r="IJ188" s="83"/>
      <c r="IK188" s="83"/>
      <c r="IL188" s="83"/>
      <c r="IM188" s="83"/>
      <c r="IN188" s="83"/>
      <c r="IO188" s="83"/>
      <c r="IP188" s="83"/>
      <c r="IQ188" s="83"/>
      <c r="IR188" s="83"/>
      <c r="IS188" s="83"/>
      <c r="IT188" s="83"/>
      <c r="IU188" s="83"/>
      <c r="IV188" s="83"/>
    </row>
    <row r="189" spans="2:256" s="4" customFormat="1" ht="17.25" customHeight="1" x14ac:dyDescent="0.35">
      <c r="B189" s="106">
        <v>167</v>
      </c>
      <c r="C189" s="61"/>
      <c r="D189" s="88"/>
      <c r="E189" s="61"/>
      <c r="F189" s="147"/>
      <c r="G189" s="649"/>
      <c r="H189" s="90"/>
      <c r="I189" s="90"/>
      <c r="J189" s="649"/>
      <c r="K189" s="43"/>
      <c r="L189" s="35" t="str">
        <f t="shared" si="44"/>
        <v/>
      </c>
      <c r="M189" s="35" t="str">
        <f t="shared" si="45"/>
        <v/>
      </c>
      <c r="N189" s="475" t="str">
        <f t="shared" si="46"/>
        <v/>
      </c>
      <c r="O189" s="473" t="str">
        <f t="shared" si="36"/>
        <v/>
      </c>
      <c r="P189" s="37" t="str">
        <f t="shared" si="47"/>
        <v/>
      </c>
      <c r="Q189" s="68" t="str">
        <f t="shared" si="37"/>
        <v/>
      </c>
      <c r="R189" s="42" t="str">
        <f t="shared" si="38"/>
        <v/>
      </c>
      <c r="S189" s="37" t="str">
        <f t="shared" si="48"/>
        <v/>
      </c>
      <c r="T189" s="68" t="str">
        <f t="shared" si="39"/>
        <v/>
      </c>
      <c r="U189" s="42" t="str">
        <f t="shared" si="40"/>
        <v/>
      </c>
      <c r="V189" s="37" t="str">
        <f t="shared" si="49"/>
        <v/>
      </c>
      <c r="W189" s="105" t="str">
        <f t="shared" si="41"/>
        <v/>
      </c>
      <c r="X189" s="41" t="str">
        <f t="shared" si="50"/>
        <v/>
      </c>
      <c r="Y189" s="41" t="str">
        <f t="shared" si="51"/>
        <v/>
      </c>
      <c r="Z189" s="41" t="str">
        <f t="shared" si="52"/>
        <v/>
      </c>
      <c r="AA189" s="72" t="str">
        <f t="shared" si="53"/>
        <v/>
      </c>
      <c r="AB189" s="4" t="str">
        <f t="shared" si="42"/>
        <v>Empty</v>
      </c>
      <c r="AC189" s="4" t="str">
        <f t="shared" si="43"/>
        <v>empty</v>
      </c>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3"/>
      <c r="DH189" s="83"/>
      <c r="DI189" s="83"/>
      <c r="DJ189" s="83"/>
      <c r="DK189" s="83"/>
      <c r="DL189" s="83"/>
      <c r="DM189" s="83"/>
      <c r="DN189" s="83"/>
      <c r="DO189" s="83"/>
      <c r="DP189" s="83"/>
      <c r="DQ189" s="83"/>
      <c r="DR189" s="83"/>
      <c r="DS189" s="83"/>
      <c r="DT189" s="83"/>
      <c r="DU189" s="83"/>
      <c r="DV189" s="83"/>
      <c r="DW189" s="83"/>
      <c r="DX189" s="83"/>
      <c r="DY189" s="83"/>
      <c r="DZ189" s="83"/>
      <c r="EA189" s="83"/>
      <c r="EB189" s="83"/>
      <c r="EC189" s="83"/>
      <c r="ED189" s="83"/>
      <c r="EE189" s="83"/>
      <c r="EF189" s="83"/>
      <c r="EG189" s="83"/>
      <c r="EH189" s="83"/>
      <c r="EI189" s="83"/>
      <c r="EJ189" s="83"/>
      <c r="EK189" s="83"/>
      <c r="EL189" s="83"/>
      <c r="EM189" s="83"/>
      <c r="EN189" s="83"/>
      <c r="EO189" s="83"/>
      <c r="EP189" s="83"/>
      <c r="EQ189" s="83"/>
      <c r="ER189" s="83"/>
      <c r="ES189" s="83"/>
      <c r="ET189" s="83"/>
      <c r="EU189" s="83"/>
      <c r="EV189" s="83"/>
      <c r="EW189" s="83"/>
      <c r="EX189" s="83"/>
      <c r="EY189" s="83"/>
      <c r="EZ189" s="83"/>
      <c r="FA189" s="83"/>
      <c r="FB189" s="83"/>
      <c r="FC189" s="83"/>
      <c r="FD189" s="83"/>
      <c r="FE189" s="83"/>
      <c r="FF189" s="83"/>
      <c r="FG189" s="83"/>
      <c r="FH189" s="83"/>
      <c r="FI189" s="83"/>
      <c r="FJ189" s="83"/>
      <c r="FK189" s="83"/>
      <c r="FL189" s="83"/>
      <c r="FM189" s="83"/>
      <c r="FN189" s="83"/>
      <c r="FO189" s="83"/>
      <c r="FP189" s="83"/>
      <c r="FQ189" s="83"/>
      <c r="FR189" s="83"/>
      <c r="FS189" s="83"/>
      <c r="FT189" s="83"/>
      <c r="FU189" s="83"/>
      <c r="FV189" s="83"/>
      <c r="FW189" s="83"/>
      <c r="FX189" s="83"/>
      <c r="FY189" s="83"/>
      <c r="FZ189" s="83"/>
      <c r="GA189" s="83"/>
      <c r="GB189" s="83"/>
      <c r="GC189" s="83"/>
      <c r="GD189" s="83"/>
      <c r="GE189" s="83"/>
      <c r="GF189" s="83"/>
      <c r="GG189" s="83"/>
      <c r="GH189" s="83"/>
      <c r="GI189" s="83"/>
      <c r="GJ189" s="83"/>
      <c r="GK189" s="83"/>
      <c r="GL189" s="83"/>
      <c r="GM189" s="83"/>
      <c r="GN189" s="83"/>
      <c r="GO189" s="83"/>
      <c r="GP189" s="83"/>
      <c r="GQ189" s="83"/>
      <c r="GR189" s="83"/>
      <c r="GS189" s="83"/>
      <c r="GT189" s="83"/>
      <c r="GU189" s="83"/>
      <c r="GV189" s="83"/>
      <c r="GW189" s="83"/>
      <c r="GX189" s="83"/>
      <c r="GY189" s="83"/>
      <c r="GZ189" s="83"/>
      <c r="HA189" s="83"/>
      <c r="HB189" s="83"/>
      <c r="HC189" s="83"/>
      <c r="HD189" s="83"/>
      <c r="HE189" s="83"/>
      <c r="HF189" s="83"/>
      <c r="HG189" s="83"/>
      <c r="HH189" s="83"/>
      <c r="HI189" s="83"/>
      <c r="HJ189" s="83"/>
      <c r="HK189" s="83"/>
      <c r="HL189" s="83"/>
      <c r="HM189" s="83"/>
      <c r="HN189" s="83"/>
      <c r="HO189" s="83"/>
      <c r="HP189" s="83"/>
      <c r="HQ189" s="83"/>
      <c r="HR189" s="83"/>
      <c r="HS189" s="83"/>
      <c r="HT189" s="83"/>
      <c r="HU189" s="83"/>
      <c r="HV189" s="83"/>
      <c r="HW189" s="83"/>
      <c r="HX189" s="83"/>
      <c r="HY189" s="83"/>
      <c r="HZ189" s="83"/>
      <c r="IA189" s="83"/>
      <c r="IB189" s="83"/>
      <c r="IC189" s="83"/>
      <c r="ID189" s="83"/>
      <c r="IE189" s="83"/>
      <c r="IF189" s="83"/>
      <c r="IG189" s="83"/>
      <c r="IH189" s="83"/>
      <c r="II189" s="83"/>
      <c r="IJ189" s="83"/>
      <c r="IK189" s="83"/>
      <c r="IL189" s="83"/>
      <c r="IM189" s="83"/>
      <c r="IN189" s="83"/>
      <c r="IO189" s="83"/>
      <c r="IP189" s="83"/>
      <c r="IQ189" s="83"/>
      <c r="IR189" s="83"/>
      <c r="IS189" s="83"/>
      <c r="IT189" s="83"/>
      <c r="IU189" s="83"/>
      <c r="IV189" s="83"/>
    </row>
    <row r="190" spans="2:256" s="4" customFormat="1" ht="17.25" customHeight="1" x14ac:dyDescent="0.35">
      <c r="B190" s="106">
        <v>168</v>
      </c>
      <c r="C190" s="61"/>
      <c r="D190" s="88"/>
      <c r="E190" s="61"/>
      <c r="F190" s="147"/>
      <c r="G190" s="649"/>
      <c r="H190" s="90"/>
      <c r="I190" s="90"/>
      <c r="J190" s="649"/>
      <c r="K190" s="43"/>
      <c r="L190" s="35" t="str">
        <f t="shared" si="44"/>
        <v/>
      </c>
      <c r="M190" s="35" t="str">
        <f t="shared" si="45"/>
        <v/>
      </c>
      <c r="N190" s="475" t="str">
        <f t="shared" si="46"/>
        <v/>
      </c>
      <c r="O190" s="473" t="str">
        <f t="shared" si="36"/>
        <v/>
      </c>
      <c r="P190" s="37" t="str">
        <f t="shared" si="47"/>
        <v/>
      </c>
      <c r="Q190" s="68" t="str">
        <f t="shared" si="37"/>
        <v/>
      </c>
      <c r="R190" s="42" t="str">
        <f t="shared" si="38"/>
        <v/>
      </c>
      <c r="S190" s="37" t="str">
        <f t="shared" si="48"/>
        <v/>
      </c>
      <c r="T190" s="68" t="str">
        <f t="shared" si="39"/>
        <v/>
      </c>
      <c r="U190" s="42" t="str">
        <f t="shared" si="40"/>
        <v/>
      </c>
      <c r="V190" s="37" t="str">
        <f t="shared" si="49"/>
        <v/>
      </c>
      <c r="W190" s="105" t="str">
        <f t="shared" si="41"/>
        <v/>
      </c>
      <c r="X190" s="41" t="str">
        <f t="shared" si="50"/>
        <v/>
      </c>
      <c r="Y190" s="41" t="str">
        <f t="shared" si="51"/>
        <v/>
      </c>
      <c r="Z190" s="41" t="str">
        <f t="shared" si="52"/>
        <v/>
      </c>
      <c r="AA190" s="72" t="str">
        <f t="shared" si="53"/>
        <v/>
      </c>
      <c r="AB190" s="4" t="str">
        <f t="shared" si="42"/>
        <v>Empty</v>
      </c>
      <c r="AC190" s="4" t="str">
        <f t="shared" si="43"/>
        <v>empty</v>
      </c>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3"/>
      <c r="DH190" s="83"/>
      <c r="DI190" s="83"/>
      <c r="DJ190" s="83"/>
      <c r="DK190" s="83"/>
      <c r="DL190" s="83"/>
      <c r="DM190" s="83"/>
      <c r="DN190" s="83"/>
      <c r="DO190" s="83"/>
      <c r="DP190" s="83"/>
      <c r="DQ190" s="83"/>
      <c r="DR190" s="83"/>
      <c r="DS190" s="83"/>
      <c r="DT190" s="83"/>
      <c r="DU190" s="83"/>
      <c r="DV190" s="83"/>
      <c r="DW190" s="83"/>
      <c r="DX190" s="83"/>
      <c r="DY190" s="83"/>
      <c r="DZ190" s="83"/>
      <c r="EA190" s="83"/>
      <c r="EB190" s="83"/>
      <c r="EC190" s="83"/>
      <c r="ED190" s="83"/>
      <c r="EE190" s="83"/>
      <c r="EF190" s="83"/>
      <c r="EG190" s="83"/>
      <c r="EH190" s="83"/>
      <c r="EI190" s="83"/>
      <c r="EJ190" s="83"/>
      <c r="EK190" s="83"/>
      <c r="EL190" s="83"/>
      <c r="EM190" s="83"/>
      <c r="EN190" s="83"/>
      <c r="EO190" s="83"/>
      <c r="EP190" s="83"/>
      <c r="EQ190" s="83"/>
      <c r="ER190" s="83"/>
      <c r="ES190" s="83"/>
      <c r="ET190" s="83"/>
      <c r="EU190" s="83"/>
      <c r="EV190" s="83"/>
      <c r="EW190" s="83"/>
      <c r="EX190" s="83"/>
      <c r="EY190" s="83"/>
      <c r="EZ190" s="83"/>
      <c r="FA190" s="83"/>
      <c r="FB190" s="83"/>
      <c r="FC190" s="83"/>
      <c r="FD190" s="83"/>
      <c r="FE190" s="83"/>
      <c r="FF190" s="83"/>
      <c r="FG190" s="83"/>
      <c r="FH190" s="83"/>
      <c r="FI190" s="83"/>
      <c r="FJ190" s="83"/>
      <c r="FK190" s="83"/>
      <c r="FL190" s="83"/>
      <c r="FM190" s="83"/>
      <c r="FN190" s="83"/>
      <c r="FO190" s="83"/>
      <c r="FP190" s="83"/>
      <c r="FQ190" s="83"/>
      <c r="FR190" s="83"/>
      <c r="FS190" s="83"/>
      <c r="FT190" s="83"/>
      <c r="FU190" s="83"/>
      <c r="FV190" s="83"/>
      <c r="FW190" s="83"/>
      <c r="FX190" s="83"/>
      <c r="FY190" s="83"/>
      <c r="FZ190" s="83"/>
      <c r="GA190" s="83"/>
      <c r="GB190" s="83"/>
      <c r="GC190" s="83"/>
      <c r="GD190" s="83"/>
      <c r="GE190" s="83"/>
      <c r="GF190" s="83"/>
      <c r="GG190" s="83"/>
      <c r="GH190" s="83"/>
      <c r="GI190" s="83"/>
      <c r="GJ190" s="83"/>
      <c r="GK190" s="83"/>
      <c r="GL190" s="83"/>
      <c r="GM190" s="83"/>
      <c r="GN190" s="83"/>
      <c r="GO190" s="83"/>
      <c r="GP190" s="83"/>
      <c r="GQ190" s="83"/>
      <c r="GR190" s="83"/>
      <c r="GS190" s="83"/>
      <c r="GT190" s="83"/>
      <c r="GU190" s="83"/>
      <c r="GV190" s="83"/>
      <c r="GW190" s="83"/>
      <c r="GX190" s="83"/>
      <c r="GY190" s="83"/>
      <c r="GZ190" s="83"/>
      <c r="HA190" s="83"/>
      <c r="HB190" s="83"/>
      <c r="HC190" s="83"/>
      <c r="HD190" s="83"/>
      <c r="HE190" s="83"/>
      <c r="HF190" s="83"/>
      <c r="HG190" s="83"/>
      <c r="HH190" s="83"/>
      <c r="HI190" s="83"/>
      <c r="HJ190" s="83"/>
      <c r="HK190" s="83"/>
      <c r="HL190" s="83"/>
      <c r="HM190" s="83"/>
      <c r="HN190" s="83"/>
      <c r="HO190" s="83"/>
      <c r="HP190" s="83"/>
      <c r="HQ190" s="83"/>
      <c r="HR190" s="83"/>
      <c r="HS190" s="83"/>
      <c r="HT190" s="83"/>
      <c r="HU190" s="83"/>
      <c r="HV190" s="83"/>
      <c r="HW190" s="83"/>
      <c r="HX190" s="83"/>
      <c r="HY190" s="83"/>
      <c r="HZ190" s="83"/>
      <c r="IA190" s="83"/>
      <c r="IB190" s="83"/>
      <c r="IC190" s="83"/>
      <c r="ID190" s="83"/>
      <c r="IE190" s="83"/>
      <c r="IF190" s="83"/>
      <c r="IG190" s="83"/>
      <c r="IH190" s="83"/>
      <c r="II190" s="83"/>
      <c r="IJ190" s="83"/>
      <c r="IK190" s="83"/>
      <c r="IL190" s="83"/>
      <c r="IM190" s="83"/>
      <c r="IN190" s="83"/>
      <c r="IO190" s="83"/>
      <c r="IP190" s="83"/>
      <c r="IQ190" s="83"/>
      <c r="IR190" s="83"/>
      <c r="IS190" s="83"/>
      <c r="IT190" s="83"/>
      <c r="IU190" s="83"/>
      <c r="IV190" s="83"/>
    </row>
    <row r="191" spans="2:256" s="4" customFormat="1" ht="17.25" customHeight="1" x14ac:dyDescent="0.35">
      <c r="B191" s="106">
        <v>169</v>
      </c>
      <c r="C191" s="61"/>
      <c r="D191" s="88"/>
      <c r="E191" s="61"/>
      <c r="F191" s="147"/>
      <c r="G191" s="649"/>
      <c r="H191" s="90"/>
      <c r="I191" s="90"/>
      <c r="J191" s="649"/>
      <c r="K191" s="43"/>
      <c r="L191" s="35" t="str">
        <f t="shared" si="44"/>
        <v/>
      </c>
      <c r="M191" s="35" t="str">
        <f t="shared" si="45"/>
        <v/>
      </c>
      <c r="N191" s="475" t="str">
        <f t="shared" si="46"/>
        <v/>
      </c>
      <c r="O191" s="473" t="str">
        <f t="shared" si="36"/>
        <v/>
      </c>
      <c r="P191" s="37" t="str">
        <f t="shared" si="47"/>
        <v/>
      </c>
      <c r="Q191" s="68" t="str">
        <f t="shared" si="37"/>
        <v/>
      </c>
      <c r="R191" s="42" t="str">
        <f t="shared" si="38"/>
        <v/>
      </c>
      <c r="S191" s="37" t="str">
        <f t="shared" si="48"/>
        <v/>
      </c>
      <c r="T191" s="68" t="str">
        <f t="shared" si="39"/>
        <v/>
      </c>
      <c r="U191" s="42" t="str">
        <f t="shared" si="40"/>
        <v/>
      </c>
      <c r="V191" s="37" t="str">
        <f t="shared" si="49"/>
        <v/>
      </c>
      <c r="W191" s="105" t="str">
        <f t="shared" si="41"/>
        <v/>
      </c>
      <c r="X191" s="41" t="str">
        <f t="shared" si="50"/>
        <v/>
      </c>
      <c r="Y191" s="41" t="str">
        <f t="shared" si="51"/>
        <v/>
      </c>
      <c r="Z191" s="41" t="str">
        <f t="shared" si="52"/>
        <v/>
      </c>
      <c r="AA191" s="72" t="str">
        <f t="shared" si="53"/>
        <v/>
      </c>
      <c r="AB191" s="4" t="str">
        <f t="shared" si="42"/>
        <v>Empty</v>
      </c>
      <c r="AC191" s="4" t="str">
        <f t="shared" si="43"/>
        <v>empty</v>
      </c>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3"/>
      <c r="DH191" s="83"/>
      <c r="DI191" s="83"/>
      <c r="DJ191" s="83"/>
      <c r="DK191" s="83"/>
      <c r="DL191" s="83"/>
      <c r="DM191" s="83"/>
      <c r="DN191" s="83"/>
      <c r="DO191" s="83"/>
      <c r="DP191" s="83"/>
      <c r="DQ191" s="83"/>
      <c r="DR191" s="83"/>
      <c r="DS191" s="83"/>
      <c r="DT191" s="83"/>
      <c r="DU191" s="83"/>
      <c r="DV191" s="83"/>
      <c r="DW191" s="83"/>
      <c r="DX191" s="83"/>
      <c r="DY191" s="83"/>
      <c r="DZ191" s="83"/>
      <c r="EA191" s="83"/>
      <c r="EB191" s="83"/>
      <c r="EC191" s="83"/>
      <c r="ED191" s="83"/>
      <c r="EE191" s="83"/>
      <c r="EF191" s="83"/>
      <c r="EG191" s="83"/>
      <c r="EH191" s="83"/>
      <c r="EI191" s="83"/>
      <c r="EJ191" s="83"/>
      <c r="EK191" s="83"/>
      <c r="EL191" s="83"/>
      <c r="EM191" s="83"/>
      <c r="EN191" s="83"/>
      <c r="EO191" s="83"/>
      <c r="EP191" s="83"/>
      <c r="EQ191" s="83"/>
      <c r="ER191" s="83"/>
      <c r="ES191" s="83"/>
      <c r="ET191" s="83"/>
      <c r="EU191" s="83"/>
      <c r="EV191" s="83"/>
      <c r="EW191" s="83"/>
      <c r="EX191" s="83"/>
      <c r="EY191" s="83"/>
      <c r="EZ191" s="83"/>
      <c r="FA191" s="83"/>
      <c r="FB191" s="83"/>
      <c r="FC191" s="83"/>
      <c r="FD191" s="83"/>
      <c r="FE191" s="83"/>
      <c r="FF191" s="83"/>
      <c r="FG191" s="83"/>
      <c r="FH191" s="83"/>
      <c r="FI191" s="83"/>
      <c r="FJ191" s="83"/>
      <c r="FK191" s="83"/>
      <c r="FL191" s="83"/>
      <c r="FM191" s="83"/>
      <c r="FN191" s="83"/>
      <c r="FO191" s="83"/>
      <c r="FP191" s="83"/>
      <c r="FQ191" s="83"/>
      <c r="FR191" s="83"/>
      <c r="FS191" s="83"/>
      <c r="FT191" s="83"/>
      <c r="FU191" s="83"/>
      <c r="FV191" s="83"/>
      <c r="FW191" s="83"/>
      <c r="FX191" s="83"/>
      <c r="FY191" s="83"/>
      <c r="FZ191" s="83"/>
      <c r="GA191" s="83"/>
      <c r="GB191" s="83"/>
      <c r="GC191" s="83"/>
      <c r="GD191" s="83"/>
      <c r="GE191" s="83"/>
      <c r="GF191" s="83"/>
      <c r="GG191" s="83"/>
      <c r="GH191" s="83"/>
      <c r="GI191" s="83"/>
      <c r="GJ191" s="83"/>
      <c r="GK191" s="83"/>
      <c r="GL191" s="83"/>
      <c r="GM191" s="83"/>
      <c r="GN191" s="83"/>
      <c r="GO191" s="83"/>
      <c r="GP191" s="83"/>
      <c r="GQ191" s="83"/>
      <c r="GR191" s="83"/>
      <c r="GS191" s="83"/>
      <c r="GT191" s="83"/>
      <c r="GU191" s="83"/>
      <c r="GV191" s="83"/>
      <c r="GW191" s="83"/>
      <c r="GX191" s="83"/>
      <c r="GY191" s="83"/>
      <c r="GZ191" s="83"/>
      <c r="HA191" s="83"/>
      <c r="HB191" s="83"/>
      <c r="HC191" s="83"/>
      <c r="HD191" s="83"/>
      <c r="HE191" s="83"/>
      <c r="HF191" s="83"/>
      <c r="HG191" s="83"/>
      <c r="HH191" s="83"/>
      <c r="HI191" s="83"/>
      <c r="HJ191" s="83"/>
      <c r="HK191" s="83"/>
      <c r="HL191" s="83"/>
      <c r="HM191" s="83"/>
      <c r="HN191" s="83"/>
      <c r="HO191" s="83"/>
      <c r="HP191" s="83"/>
      <c r="HQ191" s="83"/>
      <c r="HR191" s="83"/>
      <c r="HS191" s="83"/>
      <c r="HT191" s="83"/>
      <c r="HU191" s="83"/>
      <c r="HV191" s="83"/>
      <c r="HW191" s="83"/>
      <c r="HX191" s="83"/>
      <c r="HY191" s="83"/>
      <c r="HZ191" s="83"/>
      <c r="IA191" s="83"/>
      <c r="IB191" s="83"/>
      <c r="IC191" s="83"/>
      <c r="ID191" s="83"/>
      <c r="IE191" s="83"/>
      <c r="IF191" s="83"/>
      <c r="IG191" s="83"/>
      <c r="IH191" s="83"/>
      <c r="II191" s="83"/>
      <c r="IJ191" s="83"/>
      <c r="IK191" s="83"/>
      <c r="IL191" s="83"/>
      <c r="IM191" s="83"/>
      <c r="IN191" s="83"/>
      <c r="IO191" s="83"/>
      <c r="IP191" s="83"/>
      <c r="IQ191" s="83"/>
      <c r="IR191" s="83"/>
      <c r="IS191" s="83"/>
      <c r="IT191" s="83"/>
      <c r="IU191" s="83"/>
      <c r="IV191" s="83"/>
    </row>
    <row r="192" spans="2:256" s="4" customFormat="1" ht="17.25" customHeight="1" x14ac:dyDescent="0.35">
      <c r="B192" s="106">
        <v>170</v>
      </c>
      <c r="C192" s="61"/>
      <c r="D192" s="88"/>
      <c r="E192" s="61"/>
      <c r="F192" s="147"/>
      <c r="G192" s="649"/>
      <c r="H192" s="90"/>
      <c r="I192" s="90"/>
      <c r="J192" s="649"/>
      <c r="K192" s="43"/>
      <c r="L192" s="35" t="str">
        <f t="shared" si="44"/>
        <v/>
      </c>
      <c r="M192" s="35" t="str">
        <f t="shared" si="45"/>
        <v/>
      </c>
      <c r="N192" s="475" t="str">
        <f t="shared" si="46"/>
        <v/>
      </c>
      <c r="O192" s="473" t="str">
        <f t="shared" si="36"/>
        <v/>
      </c>
      <c r="P192" s="37" t="str">
        <f t="shared" si="47"/>
        <v/>
      </c>
      <c r="Q192" s="68" t="str">
        <f t="shared" si="37"/>
        <v/>
      </c>
      <c r="R192" s="42" t="str">
        <f t="shared" si="38"/>
        <v/>
      </c>
      <c r="S192" s="37" t="str">
        <f t="shared" si="48"/>
        <v/>
      </c>
      <c r="T192" s="68" t="str">
        <f t="shared" si="39"/>
        <v/>
      </c>
      <c r="U192" s="42" t="str">
        <f t="shared" si="40"/>
        <v/>
      </c>
      <c r="V192" s="37" t="str">
        <f t="shared" si="49"/>
        <v/>
      </c>
      <c r="W192" s="105" t="str">
        <f t="shared" si="41"/>
        <v/>
      </c>
      <c r="X192" s="41" t="str">
        <f t="shared" si="50"/>
        <v/>
      </c>
      <c r="Y192" s="41" t="str">
        <f t="shared" si="51"/>
        <v/>
      </c>
      <c r="Z192" s="41" t="str">
        <f t="shared" si="52"/>
        <v/>
      </c>
      <c r="AA192" s="72" t="str">
        <f t="shared" si="53"/>
        <v/>
      </c>
      <c r="AB192" s="4" t="str">
        <f t="shared" si="42"/>
        <v>Empty</v>
      </c>
      <c r="AC192" s="4" t="str">
        <f t="shared" si="43"/>
        <v>empty</v>
      </c>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3"/>
      <c r="DH192" s="83"/>
      <c r="DI192" s="83"/>
      <c r="DJ192" s="83"/>
      <c r="DK192" s="83"/>
      <c r="DL192" s="83"/>
      <c r="DM192" s="83"/>
      <c r="DN192" s="83"/>
      <c r="DO192" s="83"/>
      <c r="DP192" s="83"/>
      <c r="DQ192" s="83"/>
      <c r="DR192" s="83"/>
      <c r="DS192" s="83"/>
      <c r="DT192" s="83"/>
      <c r="DU192" s="83"/>
      <c r="DV192" s="83"/>
      <c r="DW192" s="83"/>
      <c r="DX192" s="83"/>
      <c r="DY192" s="83"/>
      <c r="DZ192" s="83"/>
      <c r="EA192" s="83"/>
      <c r="EB192" s="83"/>
      <c r="EC192" s="83"/>
      <c r="ED192" s="83"/>
      <c r="EE192" s="83"/>
      <c r="EF192" s="83"/>
      <c r="EG192" s="83"/>
      <c r="EH192" s="83"/>
      <c r="EI192" s="83"/>
      <c r="EJ192" s="83"/>
      <c r="EK192" s="83"/>
      <c r="EL192" s="83"/>
      <c r="EM192" s="83"/>
      <c r="EN192" s="83"/>
      <c r="EO192" s="83"/>
      <c r="EP192" s="83"/>
      <c r="EQ192" s="83"/>
      <c r="ER192" s="83"/>
      <c r="ES192" s="83"/>
      <c r="ET192" s="83"/>
      <c r="EU192" s="83"/>
      <c r="EV192" s="83"/>
      <c r="EW192" s="83"/>
      <c r="EX192" s="83"/>
      <c r="EY192" s="83"/>
      <c r="EZ192" s="83"/>
      <c r="FA192" s="83"/>
      <c r="FB192" s="83"/>
      <c r="FC192" s="83"/>
      <c r="FD192" s="83"/>
      <c r="FE192" s="83"/>
      <c r="FF192" s="83"/>
      <c r="FG192" s="83"/>
      <c r="FH192" s="83"/>
      <c r="FI192" s="83"/>
      <c r="FJ192" s="83"/>
      <c r="FK192" s="83"/>
      <c r="FL192" s="83"/>
      <c r="FM192" s="83"/>
      <c r="FN192" s="83"/>
      <c r="FO192" s="83"/>
      <c r="FP192" s="83"/>
      <c r="FQ192" s="83"/>
      <c r="FR192" s="83"/>
      <c r="FS192" s="83"/>
      <c r="FT192" s="83"/>
      <c r="FU192" s="83"/>
      <c r="FV192" s="83"/>
      <c r="FW192" s="83"/>
      <c r="FX192" s="83"/>
      <c r="FY192" s="83"/>
      <c r="FZ192" s="83"/>
      <c r="GA192" s="83"/>
      <c r="GB192" s="83"/>
      <c r="GC192" s="83"/>
      <c r="GD192" s="83"/>
      <c r="GE192" s="83"/>
      <c r="GF192" s="83"/>
      <c r="GG192" s="83"/>
      <c r="GH192" s="83"/>
      <c r="GI192" s="83"/>
      <c r="GJ192" s="83"/>
      <c r="GK192" s="83"/>
      <c r="GL192" s="83"/>
      <c r="GM192" s="83"/>
      <c r="GN192" s="83"/>
      <c r="GO192" s="83"/>
      <c r="GP192" s="83"/>
      <c r="GQ192" s="83"/>
      <c r="GR192" s="83"/>
      <c r="GS192" s="83"/>
      <c r="GT192" s="83"/>
      <c r="GU192" s="83"/>
      <c r="GV192" s="83"/>
      <c r="GW192" s="83"/>
      <c r="GX192" s="83"/>
      <c r="GY192" s="83"/>
      <c r="GZ192" s="83"/>
      <c r="HA192" s="83"/>
      <c r="HB192" s="83"/>
      <c r="HC192" s="83"/>
      <c r="HD192" s="83"/>
      <c r="HE192" s="83"/>
      <c r="HF192" s="83"/>
      <c r="HG192" s="83"/>
      <c r="HH192" s="83"/>
      <c r="HI192" s="83"/>
      <c r="HJ192" s="83"/>
      <c r="HK192" s="83"/>
      <c r="HL192" s="83"/>
      <c r="HM192" s="83"/>
      <c r="HN192" s="83"/>
      <c r="HO192" s="83"/>
      <c r="HP192" s="83"/>
      <c r="HQ192" s="83"/>
      <c r="HR192" s="83"/>
      <c r="HS192" s="83"/>
      <c r="HT192" s="83"/>
      <c r="HU192" s="83"/>
      <c r="HV192" s="83"/>
      <c r="HW192" s="83"/>
      <c r="HX192" s="83"/>
      <c r="HY192" s="83"/>
      <c r="HZ192" s="83"/>
      <c r="IA192" s="83"/>
      <c r="IB192" s="83"/>
      <c r="IC192" s="83"/>
      <c r="ID192" s="83"/>
      <c r="IE192" s="83"/>
      <c r="IF192" s="83"/>
      <c r="IG192" s="83"/>
      <c r="IH192" s="83"/>
      <c r="II192" s="83"/>
      <c r="IJ192" s="83"/>
      <c r="IK192" s="83"/>
      <c r="IL192" s="83"/>
      <c r="IM192" s="83"/>
      <c r="IN192" s="83"/>
      <c r="IO192" s="83"/>
      <c r="IP192" s="83"/>
      <c r="IQ192" s="83"/>
      <c r="IR192" s="83"/>
      <c r="IS192" s="83"/>
      <c r="IT192" s="83"/>
      <c r="IU192" s="83"/>
      <c r="IV192" s="83"/>
    </row>
    <row r="193" spans="2:256" s="4" customFormat="1" ht="17.25" customHeight="1" x14ac:dyDescent="0.35">
      <c r="B193" s="106">
        <v>171</v>
      </c>
      <c r="C193" s="61"/>
      <c r="D193" s="88"/>
      <c r="E193" s="61"/>
      <c r="F193" s="147"/>
      <c r="G193" s="649"/>
      <c r="H193" s="90"/>
      <c r="I193" s="90"/>
      <c r="J193" s="649"/>
      <c r="K193" s="43"/>
      <c r="L193" s="35" t="str">
        <f t="shared" si="44"/>
        <v/>
      </c>
      <c r="M193" s="35" t="str">
        <f t="shared" si="45"/>
        <v/>
      </c>
      <c r="N193" s="475" t="str">
        <f t="shared" si="46"/>
        <v/>
      </c>
      <c r="O193" s="473" t="str">
        <f t="shared" si="36"/>
        <v/>
      </c>
      <c r="P193" s="37" t="str">
        <f t="shared" si="47"/>
        <v/>
      </c>
      <c r="Q193" s="68" t="str">
        <f t="shared" si="37"/>
        <v/>
      </c>
      <c r="R193" s="42" t="str">
        <f t="shared" si="38"/>
        <v/>
      </c>
      <c r="S193" s="37" t="str">
        <f t="shared" si="48"/>
        <v/>
      </c>
      <c r="T193" s="68" t="str">
        <f t="shared" si="39"/>
        <v/>
      </c>
      <c r="U193" s="42" t="str">
        <f t="shared" si="40"/>
        <v/>
      </c>
      <c r="V193" s="37" t="str">
        <f t="shared" si="49"/>
        <v/>
      </c>
      <c r="W193" s="105" t="str">
        <f t="shared" si="41"/>
        <v/>
      </c>
      <c r="X193" s="41" t="str">
        <f t="shared" si="50"/>
        <v/>
      </c>
      <c r="Y193" s="41" t="str">
        <f t="shared" si="51"/>
        <v/>
      </c>
      <c r="Z193" s="41" t="str">
        <f t="shared" si="52"/>
        <v/>
      </c>
      <c r="AA193" s="72" t="str">
        <f t="shared" si="53"/>
        <v/>
      </c>
      <c r="AB193" s="4" t="str">
        <f t="shared" si="42"/>
        <v>Empty</v>
      </c>
      <c r="AC193" s="4" t="str">
        <f t="shared" si="43"/>
        <v>empty</v>
      </c>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3"/>
      <c r="DH193" s="83"/>
      <c r="DI193" s="83"/>
      <c r="DJ193" s="83"/>
      <c r="DK193" s="83"/>
      <c r="DL193" s="83"/>
      <c r="DM193" s="83"/>
      <c r="DN193" s="83"/>
      <c r="DO193" s="83"/>
      <c r="DP193" s="83"/>
      <c r="DQ193" s="83"/>
      <c r="DR193" s="83"/>
      <c r="DS193" s="83"/>
      <c r="DT193" s="83"/>
      <c r="DU193" s="83"/>
      <c r="DV193" s="83"/>
      <c r="DW193" s="83"/>
      <c r="DX193" s="83"/>
      <c r="DY193" s="83"/>
      <c r="DZ193" s="83"/>
      <c r="EA193" s="83"/>
      <c r="EB193" s="83"/>
      <c r="EC193" s="83"/>
      <c r="ED193" s="83"/>
      <c r="EE193" s="83"/>
      <c r="EF193" s="83"/>
      <c r="EG193" s="83"/>
      <c r="EH193" s="83"/>
      <c r="EI193" s="83"/>
      <c r="EJ193" s="83"/>
      <c r="EK193" s="83"/>
      <c r="EL193" s="83"/>
      <c r="EM193" s="83"/>
      <c r="EN193" s="83"/>
      <c r="EO193" s="83"/>
      <c r="EP193" s="83"/>
      <c r="EQ193" s="83"/>
      <c r="ER193" s="83"/>
      <c r="ES193" s="83"/>
      <c r="ET193" s="83"/>
      <c r="EU193" s="83"/>
      <c r="EV193" s="83"/>
      <c r="EW193" s="83"/>
      <c r="EX193" s="83"/>
      <c r="EY193" s="83"/>
      <c r="EZ193" s="83"/>
      <c r="FA193" s="83"/>
      <c r="FB193" s="83"/>
      <c r="FC193" s="83"/>
      <c r="FD193" s="83"/>
      <c r="FE193" s="83"/>
      <c r="FF193" s="83"/>
      <c r="FG193" s="83"/>
      <c r="FH193" s="83"/>
      <c r="FI193" s="83"/>
      <c r="FJ193" s="83"/>
      <c r="FK193" s="83"/>
      <c r="FL193" s="83"/>
      <c r="FM193" s="83"/>
      <c r="FN193" s="83"/>
      <c r="FO193" s="83"/>
      <c r="FP193" s="83"/>
      <c r="FQ193" s="83"/>
      <c r="FR193" s="83"/>
      <c r="FS193" s="83"/>
      <c r="FT193" s="83"/>
      <c r="FU193" s="83"/>
      <c r="FV193" s="83"/>
      <c r="FW193" s="83"/>
      <c r="FX193" s="83"/>
      <c r="FY193" s="83"/>
      <c r="FZ193" s="83"/>
      <c r="GA193" s="83"/>
      <c r="GB193" s="83"/>
      <c r="GC193" s="83"/>
      <c r="GD193" s="83"/>
      <c r="GE193" s="83"/>
      <c r="GF193" s="83"/>
      <c r="GG193" s="83"/>
      <c r="GH193" s="83"/>
      <c r="GI193" s="83"/>
      <c r="GJ193" s="83"/>
      <c r="GK193" s="83"/>
      <c r="GL193" s="83"/>
      <c r="GM193" s="83"/>
      <c r="GN193" s="83"/>
      <c r="GO193" s="83"/>
      <c r="GP193" s="83"/>
      <c r="GQ193" s="83"/>
      <c r="GR193" s="83"/>
      <c r="GS193" s="83"/>
      <c r="GT193" s="83"/>
      <c r="GU193" s="83"/>
      <c r="GV193" s="83"/>
      <c r="GW193" s="83"/>
      <c r="GX193" s="83"/>
      <c r="GY193" s="83"/>
      <c r="GZ193" s="83"/>
      <c r="HA193" s="83"/>
      <c r="HB193" s="83"/>
      <c r="HC193" s="83"/>
      <c r="HD193" s="83"/>
      <c r="HE193" s="83"/>
      <c r="HF193" s="83"/>
      <c r="HG193" s="83"/>
      <c r="HH193" s="83"/>
      <c r="HI193" s="83"/>
      <c r="HJ193" s="83"/>
      <c r="HK193" s="83"/>
      <c r="HL193" s="83"/>
      <c r="HM193" s="83"/>
      <c r="HN193" s="83"/>
      <c r="HO193" s="83"/>
      <c r="HP193" s="83"/>
      <c r="HQ193" s="83"/>
      <c r="HR193" s="83"/>
      <c r="HS193" s="83"/>
      <c r="HT193" s="83"/>
      <c r="HU193" s="83"/>
      <c r="HV193" s="83"/>
      <c r="HW193" s="83"/>
      <c r="HX193" s="83"/>
      <c r="HY193" s="83"/>
      <c r="HZ193" s="83"/>
      <c r="IA193" s="83"/>
      <c r="IB193" s="83"/>
      <c r="IC193" s="83"/>
      <c r="ID193" s="83"/>
      <c r="IE193" s="83"/>
      <c r="IF193" s="83"/>
      <c r="IG193" s="83"/>
      <c r="IH193" s="83"/>
      <c r="II193" s="83"/>
      <c r="IJ193" s="83"/>
      <c r="IK193" s="83"/>
      <c r="IL193" s="83"/>
      <c r="IM193" s="83"/>
      <c r="IN193" s="83"/>
      <c r="IO193" s="83"/>
      <c r="IP193" s="83"/>
      <c r="IQ193" s="83"/>
      <c r="IR193" s="83"/>
      <c r="IS193" s="83"/>
      <c r="IT193" s="83"/>
      <c r="IU193" s="83"/>
      <c r="IV193" s="83"/>
    </row>
    <row r="194" spans="2:256" s="4" customFormat="1" ht="17.25" customHeight="1" x14ac:dyDescent="0.35">
      <c r="B194" s="106">
        <v>172</v>
      </c>
      <c r="C194" s="61"/>
      <c r="D194" s="88"/>
      <c r="E194" s="61"/>
      <c r="F194" s="147"/>
      <c r="G194" s="649"/>
      <c r="H194" s="90"/>
      <c r="I194" s="90"/>
      <c r="J194" s="649"/>
      <c r="K194" s="43"/>
      <c r="L194" s="35" t="str">
        <f t="shared" si="44"/>
        <v/>
      </c>
      <c r="M194" s="35" t="str">
        <f t="shared" si="45"/>
        <v/>
      </c>
      <c r="N194" s="475" t="str">
        <f t="shared" si="46"/>
        <v/>
      </c>
      <c r="O194" s="473" t="str">
        <f t="shared" si="36"/>
        <v/>
      </c>
      <c r="P194" s="37" t="str">
        <f t="shared" si="47"/>
        <v/>
      </c>
      <c r="Q194" s="68" t="str">
        <f t="shared" si="37"/>
        <v/>
      </c>
      <c r="R194" s="42" t="str">
        <f t="shared" si="38"/>
        <v/>
      </c>
      <c r="S194" s="37" t="str">
        <f t="shared" si="48"/>
        <v/>
      </c>
      <c r="T194" s="68" t="str">
        <f t="shared" si="39"/>
        <v/>
      </c>
      <c r="U194" s="42" t="str">
        <f t="shared" si="40"/>
        <v/>
      </c>
      <c r="V194" s="37" t="str">
        <f t="shared" si="49"/>
        <v/>
      </c>
      <c r="W194" s="105" t="str">
        <f t="shared" si="41"/>
        <v/>
      </c>
      <c r="X194" s="41" t="str">
        <f t="shared" si="50"/>
        <v/>
      </c>
      <c r="Y194" s="41" t="str">
        <f t="shared" si="51"/>
        <v/>
      </c>
      <c r="Z194" s="41" t="str">
        <f t="shared" si="52"/>
        <v/>
      </c>
      <c r="AA194" s="72" t="str">
        <f t="shared" si="53"/>
        <v/>
      </c>
      <c r="AB194" s="4" t="str">
        <f t="shared" si="42"/>
        <v>Empty</v>
      </c>
      <c r="AC194" s="4" t="str">
        <f t="shared" si="43"/>
        <v>empty</v>
      </c>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3"/>
      <c r="DH194" s="83"/>
      <c r="DI194" s="83"/>
      <c r="DJ194" s="83"/>
      <c r="DK194" s="83"/>
      <c r="DL194" s="83"/>
      <c r="DM194" s="83"/>
      <c r="DN194" s="83"/>
      <c r="DO194" s="83"/>
      <c r="DP194" s="83"/>
      <c r="DQ194" s="83"/>
      <c r="DR194" s="83"/>
      <c r="DS194" s="83"/>
      <c r="DT194" s="83"/>
      <c r="DU194" s="83"/>
      <c r="DV194" s="83"/>
      <c r="DW194" s="83"/>
      <c r="DX194" s="83"/>
      <c r="DY194" s="83"/>
      <c r="DZ194" s="83"/>
      <c r="EA194" s="83"/>
      <c r="EB194" s="83"/>
      <c r="EC194" s="83"/>
      <c r="ED194" s="83"/>
      <c r="EE194" s="83"/>
      <c r="EF194" s="83"/>
      <c r="EG194" s="83"/>
      <c r="EH194" s="83"/>
      <c r="EI194" s="83"/>
      <c r="EJ194" s="83"/>
      <c r="EK194" s="83"/>
      <c r="EL194" s="83"/>
      <c r="EM194" s="83"/>
      <c r="EN194" s="83"/>
      <c r="EO194" s="83"/>
      <c r="EP194" s="83"/>
      <c r="EQ194" s="83"/>
      <c r="ER194" s="83"/>
      <c r="ES194" s="83"/>
      <c r="ET194" s="83"/>
      <c r="EU194" s="83"/>
      <c r="EV194" s="83"/>
      <c r="EW194" s="83"/>
      <c r="EX194" s="83"/>
      <c r="EY194" s="83"/>
      <c r="EZ194" s="83"/>
      <c r="FA194" s="83"/>
      <c r="FB194" s="83"/>
      <c r="FC194" s="83"/>
      <c r="FD194" s="83"/>
      <c r="FE194" s="83"/>
      <c r="FF194" s="83"/>
      <c r="FG194" s="83"/>
      <c r="FH194" s="83"/>
      <c r="FI194" s="83"/>
      <c r="FJ194" s="83"/>
      <c r="FK194" s="83"/>
      <c r="FL194" s="83"/>
      <c r="FM194" s="83"/>
      <c r="FN194" s="83"/>
      <c r="FO194" s="83"/>
      <c r="FP194" s="83"/>
      <c r="FQ194" s="83"/>
      <c r="FR194" s="83"/>
      <c r="FS194" s="83"/>
      <c r="FT194" s="83"/>
      <c r="FU194" s="83"/>
      <c r="FV194" s="83"/>
      <c r="FW194" s="83"/>
      <c r="FX194" s="83"/>
      <c r="FY194" s="83"/>
      <c r="FZ194" s="83"/>
      <c r="GA194" s="83"/>
      <c r="GB194" s="83"/>
      <c r="GC194" s="83"/>
      <c r="GD194" s="83"/>
      <c r="GE194" s="83"/>
      <c r="GF194" s="83"/>
      <c r="GG194" s="83"/>
      <c r="GH194" s="83"/>
      <c r="GI194" s="83"/>
      <c r="GJ194" s="83"/>
      <c r="GK194" s="83"/>
      <c r="GL194" s="83"/>
      <c r="GM194" s="83"/>
      <c r="GN194" s="83"/>
      <c r="GO194" s="83"/>
      <c r="GP194" s="83"/>
      <c r="GQ194" s="83"/>
      <c r="GR194" s="83"/>
      <c r="GS194" s="83"/>
      <c r="GT194" s="83"/>
      <c r="GU194" s="83"/>
      <c r="GV194" s="83"/>
      <c r="GW194" s="83"/>
      <c r="GX194" s="83"/>
      <c r="GY194" s="83"/>
      <c r="GZ194" s="83"/>
      <c r="HA194" s="83"/>
      <c r="HB194" s="83"/>
      <c r="HC194" s="83"/>
      <c r="HD194" s="83"/>
      <c r="HE194" s="83"/>
      <c r="HF194" s="83"/>
      <c r="HG194" s="83"/>
      <c r="HH194" s="83"/>
      <c r="HI194" s="83"/>
      <c r="HJ194" s="83"/>
      <c r="HK194" s="83"/>
      <c r="HL194" s="83"/>
      <c r="HM194" s="83"/>
      <c r="HN194" s="83"/>
      <c r="HO194" s="83"/>
      <c r="HP194" s="83"/>
      <c r="HQ194" s="83"/>
      <c r="HR194" s="83"/>
      <c r="HS194" s="83"/>
      <c r="HT194" s="83"/>
      <c r="HU194" s="83"/>
      <c r="HV194" s="83"/>
      <c r="HW194" s="83"/>
      <c r="HX194" s="83"/>
      <c r="HY194" s="83"/>
      <c r="HZ194" s="83"/>
      <c r="IA194" s="83"/>
      <c r="IB194" s="83"/>
      <c r="IC194" s="83"/>
      <c r="ID194" s="83"/>
      <c r="IE194" s="83"/>
      <c r="IF194" s="83"/>
      <c r="IG194" s="83"/>
      <c r="IH194" s="83"/>
      <c r="II194" s="83"/>
      <c r="IJ194" s="83"/>
      <c r="IK194" s="83"/>
      <c r="IL194" s="83"/>
      <c r="IM194" s="83"/>
      <c r="IN194" s="83"/>
      <c r="IO194" s="83"/>
      <c r="IP194" s="83"/>
      <c r="IQ194" s="83"/>
      <c r="IR194" s="83"/>
      <c r="IS194" s="83"/>
      <c r="IT194" s="83"/>
      <c r="IU194" s="83"/>
      <c r="IV194" s="83"/>
    </row>
    <row r="195" spans="2:256" s="4" customFormat="1" ht="17.25" customHeight="1" x14ac:dyDescent="0.35">
      <c r="B195" s="106">
        <v>173</v>
      </c>
      <c r="C195" s="61"/>
      <c r="D195" s="88"/>
      <c r="E195" s="61"/>
      <c r="F195" s="147"/>
      <c r="G195" s="649"/>
      <c r="H195" s="90"/>
      <c r="I195" s="90"/>
      <c r="J195" s="649"/>
      <c r="K195" s="43"/>
      <c r="L195" s="35" t="str">
        <f t="shared" si="44"/>
        <v/>
      </c>
      <c r="M195" s="35" t="str">
        <f t="shared" si="45"/>
        <v/>
      </c>
      <c r="N195" s="475" t="str">
        <f t="shared" si="46"/>
        <v/>
      </c>
      <c r="O195" s="473" t="str">
        <f t="shared" si="36"/>
        <v/>
      </c>
      <c r="P195" s="37" t="str">
        <f t="shared" si="47"/>
        <v/>
      </c>
      <c r="Q195" s="68" t="str">
        <f t="shared" si="37"/>
        <v/>
      </c>
      <c r="R195" s="42" t="str">
        <f t="shared" si="38"/>
        <v/>
      </c>
      <c r="S195" s="37" t="str">
        <f t="shared" si="48"/>
        <v/>
      </c>
      <c r="T195" s="68" t="str">
        <f t="shared" si="39"/>
        <v/>
      </c>
      <c r="U195" s="42" t="str">
        <f t="shared" si="40"/>
        <v/>
      </c>
      <c r="V195" s="37" t="str">
        <f t="shared" si="49"/>
        <v/>
      </c>
      <c r="W195" s="105" t="str">
        <f t="shared" si="41"/>
        <v/>
      </c>
      <c r="X195" s="41" t="str">
        <f t="shared" si="50"/>
        <v/>
      </c>
      <c r="Y195" s="41" t="str">
        <f t="shared" si="51"/>
        <v/>
      </c>
      <c r="Z195" s="41" t="str">
        <f t="shared" si="52"/>
        <v/>
      </c>
      <c r="AA195" s="72" t="str">
        <f t="shared" si="53"/>
        <v/>
      </c>
      <c r="AB195" s="4" t="str">
        <f t="shared" si="42"/>
        <v>Empty</v>
      </c>
      <c r="AC195" s="4" t="str">
        <f t="shared" si="43"/>
        <v>empty</v>
      </c>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3"/>
      <c r="DH195" s="83"/>
      <c r="DI195" s="83"/>
      <c r="DJ195" s="83"/>
      <c r="DK195" s="83"/>
      <c r="DL195" s="83"/>
      <c r="DM195" s="83"/>
      <c r="DN195" s="83"/>
      <c r="DO195" s="83"/>
      <c r="DP195" s="83"/>
      <c r="DQ195" s="83"/>
      <c r="DR195" s="83"/>
      <c r="DS195" s="83"/>
      <c r="DT195" s="83"/>
      <c r="DU195" s="83"/>
      <c r="DV195" s="83"/>
      <c r="DW195" s="83"/>
      <c r="DX195" s="83"/>
      <c r="DY195" s="83"/>
      <c r="DZ195" s="83"/>
      <c r="EA195" s="83"/>
      <c r="EB195" s="83"/>
      <c r="EC195" s="83"/>
      <c r="ED195" s="83"/>
      <c r="EE195" s="83"/>
      <c r="EF195" s="83"/>
      <c r="EG195" s="83"/>
      <c r="EH195" s="83"/>
      <c r="EI195" s="83"/>
      <c r="EJ195" s="83"/>
      <c r="EK195" s="83"/>
      <c r="EL195" s="83"/>
      <c r="EM195" s="83"/>
      <c r="EN195" s="83"/>
      <c r="EO195" s="83"/>
      <c r="EP195" s="83"/>
      <c r="EQ195" s="83"/>
      <c r="ER195" s="83"/>
      <c r="ES195" s="83"/>
      <c r="ET195" s="83"/>
      <c r="EU195" s="83"/>
      <c r="EV195" s="83"/>
      <c r="EW195" s="83"/>
      <c r="EX195" s="83"/>
      <c r="EY195" s="83"/>
      <c r="EZ195" s="83"/>
      <c r="FA195" s="83"/>
      <c r="FB195" s="83"/>
      <c r="FC195" s="83"/>
      <c r="FD195" s="83"/>
      <c r="FE195" s="83"/>
      <c r="FF195" s="83"/>
      <c r="FG195" s="83"/>
      <c r="FH195" s="83"/>
      <c r="FI195" s="83"/>
      <c r="FJ195" s="83"/>
      <c r="FK195" s="83"/>
      <c r="FL195" s="83"/>
      <c r="FM195" s="83"/>
      <c r="FN195" s="83"/>
      <c r="FO195" s="83"/>
      <c r="FP195" s="83"/>
      <c r="FQ195" s="83"/>
      <c r="FR195" s="83"/>
      <c r="FS195" s="83"/>
      <c r="FT195" s="83"/>
      <c r="FU195" s="83"/>
      <c r="FV195" s="83"/>
      <c r="FW195" s="83"/>
      <c r="FX195" s="83"/>
      <c r="FY195" s="83"/>
      <c r="FZ195" s="83"/>
      <c r="GA195" s="83"/>
      <c r="GB195" s="83"/>
      <c r="GC195" s="83"/>
      <c r="GD195" s="83"/>
      <c r="GE195" s="83"/>
      <c r="GF195" s="83"/>
      <c r="GG195" s="83"/>
      <c r="GH195" s="83"/>
      <c r="GI195" s="83"/>
      <c r="GJ195" s="83"/>
      <c r="GK195" s="83"/>
      <c r="GL195" s="83"/>
      <c r="GM195" s="83"/>
      <c r="GN195" s="83"/>
      <c r="GO195" s="83"/>
      <c r="GP195" s="83"/>
      <c r="GQ195" s="83"/>
      <c r="GR195" s="83"/>
      <c r="GS195" s="83"/>
      <c r="GT195" s="83"/>
      <c r="GU195" s="83"/>
      <c r="GV195" s="83"/>
      <c r="GW195" s="83"/>
      <c r="GX195" s="83"/>
      <c r="GY195" s="83"/>
      <c r="GZ195" s="83"/>
      <c r="HA195" s="83"/>
      <c r="HB195" s="83"/>
      <c r="HC195" s="83"/>
      <c r="HD195" s="83"/>
      <c r="HE195" s="83"/>
      <c r="HF195" s="83"/>
      <c r="HG195" s="83"/>
      <c r="HH195" s="83"/>
      <c r="HI195" s="83"/>
      <c r="HJ195" s="83"/>
      <c r="HK195" s="83"/>
      <c r="HL195" s="83"/>
      <c r="HM195" s="83"/>
      <c r="HN195" s="83"/>
      <c r="HO195" s="83"/>
      <c r="HP195" s="83"/>
      <c r="HQ195" s="83"/>
      <c r="HR195" s="83"/>
      <c r="HS195" s="83"/>
      <c r="HT195" s="83"/>
      <c r="HU195" s="83"/>
      <c r="HV195" s="83"/>
      <c r="HW195" s="83"/>
      <c r="HX195" s="83"/>
      <c r="HY195" s="83"/>
      <c r="HZ195" s="83"/>
      <c r="IA195" s="83"/>
      <c r="IB195" s="83"/>
      <c r="IC195" s="83"/>
      <c r="ID195" s="83"/>
      <c r="IE195" s="83"/>
      <c r="IF195" s="83"/>
      <c r="IG195" s="83"/>
      <c r="IH195" s="83"/>
      <c r="II195" s="83"/>
      <c r="IJ195" s="83"/>
      <c r="IK195" s="83"/>
      <c r="IL195" s="83"/>
      <c r="IM195" s="83"/>
      <c r="IN195" s="83"/>
      <c r="IO195" s="83"/>
      <c r="IP195" s="83"/>
      <c r="IQ195" s="83"/>
      <c r="IR195" s="83"/>
      <c r="IS195" s="83"/>
      <c r="IT195" s="83"/>
      <c r="IU195" s="83"/>
      <c r="IV195" s="83"/>
    </row>
    <row r="196" spans="2:256" s="4" customFormat="1" ht="17.25" customHeight="1" x14ac:dyDescent="0.35">
      <c r="B196" s="106">
        <v>174</v>
      </c>
      <c r="C196" s="61"/>
      <c r="D196" s="88"/>
      <c r="E196" s="61"/>
      <c r="F196" s="147"/>
      <c r="G196" s="649"/>
      <c r="H196" s="90"/>
      <c r="I196" s="90"/>
      <c r="J196" s="649"/>
      <c r="K196" s="43"/>
      <c r="L196" s="35" t="str">
        <f t="shared" si="44"/>
        <v/>
      </c>
      <c r="M196" s="35" t="str">
        <f t="shared" si="45"/>
        <v/>
      </c>
      <c r="N196" s="475" t="str">
        <f t="shared" si="46"/>
        <v/>
      </c>
      <c r="O196" s="473" t="str">
        <f t="shared" si="36"/>
        <v/>
      </c>
      <c r="P196" s="37" t="str">
        <f t="shared" si="47"/>
        <v/>
      </c>
      <c r="Q196" s="68" t="str">
        <f t="shared" si="37"/>
        <v/>
      </c>
      <c r="R196" s="42" t="str">
        <f t="shared" si="38"/>
        <v/>
      </c>
      <c r="S196" s="37" t="str">
        <f t="shared" si="48"/>
        <v/>
      </c>
      <c r="T196" s="68" t="str">
        <f t="shared" si="39"/>
        <v/>
      </c>
      <c r="U196" s="42" t="str">
        <f t="shared" si="40"/>
        <v/>
      </c>
      <c r="V196" s="37" t="str">
        <f t="shared" si="49"/>
        <v/>
      </c>
      <c r="W196" s="105" t="str">
        <f t="shared" si="41"/>
        <v/>
      </c>
      <c r="X196" s="41" t="str">
        <f t="shared" si="50"/>
        <v/>
      </c>
      <c r="Y196" s="41" t="str">
        <f t="shared" si="51"/>
        <v/>
      </c>
      <c r="Z196" s="41" t="str">
        <f t="shared" si="52"/>
        <v/>
      </c>
      <c r="AA196" s="72" t="str">
        <f t="shared" si="53"/>
        <v/>
      </c>
      <c r="AB196" s="4" t="str">
        <f t="shared" si="42"/>
        <v>Empty</v>
      </c>
      <c r="AC196" s="4" t="str">
        <f t="shared" si="43"/>
        <v>empty</v>
      </c>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3"/>
      <c r="DH196" s="83"/>
      <c r="DI196" s="83"/>
      <c r="DJ196" s="83"/>
      <c r="DK196" s="83"/>
      <c r="DL196" s="83"/>
      <c r="DM196" s="83"/>
      <c r="DN196" s="83"/>
      <c r="DO196" s="83"/>
      <c r="DP196" s="83"/>
      <c r="DQ196" s="83"/>
      <c r="DR196" s="83"/>
      <c r="DS196" s="83"/>
      <c r="DT196" s="83"/>
      <c r="DU196" s="83"/>
      <c r="DV196" s="83"/>
      <c r="DW196" s="83"/>
      <c r="DX196" s="83"/>
      <c r="DY196" s="83"/>
      <c r="DZ196" s="83"/>
      <c r="EA196" s="83"/>
      <c r="EB196" s="83"/>
      <c r="EC196" s="83"/>
      <c r="ED196" s="83"/>
      <c r="EE196" s="83"/>
      <c r="EF196" s="83"/>
      <c r="EG196" s="83"/>
      <c r="EH196" s="83"/>
      <c r="EI196" s="83"/>
      <c r="EJ196" s="83"/>
      <c r="EK196" s="83"/>
      <c r="EL196" s="83"/>
      <c r="EM196" s="83"/>
      <c r="EN196" s="83"/>
      <c r="EO196" s="83"/>
      <c r="EP196" s="83"/>
      <c r="EQ196" s="83"/>
      <c r="ER196" s="83"/>
      <c r="ES196" s="83"/>
      <c r="ET196" s="83"/>
      <c r="EU196" s="83"/>
      <c r="EV196" s="83"/>
      <c r="EW196" s="83"/>
      <c r="EX196" s="83"/>
      <c r="EY196" s="83"/>
      <c r="EZ196" s="83"/>
      <c r="FA196" s="83"/>
      <c r="FB196" s="83"/>
      <c r="FC196" s="83"/>
      <c r="FD196" s="83"/>
      <c r="FE196" s="83"/>
      <c r="FF196" s="83"/>
      <c r="FG196" s="83"/>
      <c r="FH196" s="83"/>
      <c r="FI196" s="83"/>
      <c r="FJ196" s="83"/>
      <c r="FK196" s="83"/>
      <c r="FL196" s="83"/>
      <c r="FM196" s="83"/>
      <c r="FN196" s="83"/>
      <c r="FO196" s="83"/>
      <c r="FP196" s="83"/>
      <c r="FQ196" s="83"/>
      <c r="FR196" s="83"/>
      <c r="FS196" s="83"/>
      <c r="FT196" s="83"/>
      <c r="FU196" s="83"/>
      <c r="FV196" s="83"/>
      <c r="FW196" s="83"/>
      <c r="FX196" s="83"/>
      <c r="FY196" s="83"/>
      <c r="FZ196" s="83"/>
      <c r="GA196" s="83"/>
      <c r="GB196" s="83"/>
      <c r="GC196" s="83"/>
      <c r="GD196" s="83"/>
      <c r="GE196" s="83"/>
      <c r="GF196" s="83"/>
      <c r="GG196" s="83"/>
      <c r="GH196" s="83"/>
      <c r="GI196" s="83"/>
      <c r="GJ196" s="83"/>
      <c r="GK196" s="83"/>
      <c r="GL196" s="83"/>
      <c r="GM196" s="83"/>
      <c r="GN196" s="83"/>
      <c r="GO196" s="83"/>
      <c r="GP196" s="83"/>
      <c r="GQ196" s="83"/>
      <c r="GR196" s="83"/>
      <c r="GS196" s="83"/>
      <c r="GT196" s="83"/>
      <c r="GU196" s="83"/>
      <c r="GV196" s="83"/>
      <c r="GW196" s="83"/>
      <c r="GX196" s="83"/>
      <c r="GY196" s="83"/>
      <c r="GZ196" s="83"/>
      <c r="HA196" s="83"/>
      <c r="HB196" s="83"/>
      <c r="HC196" s="83"/>
      <c r="HD196" s="83"/>
      <c r="HE196" s="83"/>
      <c r="HF196" s="83"/>
      <c r="HG196" s="83"/>
      <c r="HH196" s="83"/>
      <c r="HI196" s="83"/>
      <c r="HJ196" s="83"/>
      <c r="HK196" s="83"/>
      <c r="HL196" s="83"/>
      <c r="HM196" s="83"/>
      <c r="HN196" s="83"/>
      <c r="HO196" s="83"/>
      <c r="HP196" s="83"/>
      <c r="HQ196" s="83"/>
      <c r="HR196" s="83"/>
      <c r="HS196" s="83"/>
      <c r="HT196" s="83"/>
      <c r="HU196" s="83"/>
      <c r="HV196" s="83"/>
      <c r="HW196" s="83"/>
      <c r="HX196" s="83"/>
      <c r="HY196" s="83"/>
      <c r="HZ196" s="83"/>
      <c r="IA196" s="83"/>
      <c r="IB196" s="83"/>
      <c r="IC196" s="83"/>
      <c r="ID196" s="83"/>
      <c r="IE196" s="83"/>
      <c r="IF196" s="83"/>
      <c r="IG196" s="83"/>
      <c r="IH196" s="83"/>
      <c r="II196" s="83"/>
      <c r="IJ196" s="83"/>
      <c r="IK196" s="83"/>
      <c r="IL196" s="83"/>
      <c r="IM196" s="83"/>
      <c r="IN196" s="83"/>
      <c r="IO196" s="83"/>
      <c r="IP196" s="83"/>
      <c r="IQ196" s="83"/>
      <c r="IR196" s="83"/>
      <c r="IS196" s="83"/>
      <c r="IT196" s="83"/>
      <c r="IU196" s="83"/>
      <c r="IV196" s="83"/>
    </row>
    <row r="197" spans="2:256" s="4" customFormat="1" ht="17.25" customHeight="1" x14ac:dyDescent="0.35">
      <c r="B197" s="106">
        <v>175</v>
      </c>
      <c r="C197" s="60"/>
      <c r="D197" s="88"/>
      <c r="E197" s="61"/>
      <c r="F197" s="147"/>
      <c r="G197" s="649"/>
      <c r="H197" s="90"/>
      <c r="I197" s="90"/>
      <c r="J197" s="649"/>
      <c r="K197" s="43"/>
      <c r="L197" s="35" t="str">
        <f t="shared" si="44"/>
        <v/>
      </c>
      <c r="M197" s="35" t="str">
        <f t="shared" si="45"/>
        <v/>
      </c>
      <c r="N197" s="475" t="str">
        <f t="shared" si="46"/>
        <v/>
      </c>
      <c r="O197" s="473" t="str">
        <f t="shared" si="36"/>
        <v/>
      </c>
      <c r="P197" s="37" t="str">
        <f t="shared" si="47"/>
        <v/>
      </c>
      <c r="Q197" s="68" t="str">
        <f t="shared" si="37"/>
        <v/>
      </c>
      <c r="R197" s="42" t="str">
        <f t="shared" si="38"/>
        <v/>
      </c>
      <c r="S197" s="37" t="str">
        <f t="shared" si="48"/>
        <v/>
      </c>
      <c r="T197" s="68" t="str">
        <f t="shared" si="39"/>
        <v/>
      </c>
      <c r="U197" s="42" t="str">
        <f t="shared" si="40"/>
        <v/>
      </c>
      <c r="V197" s="37" t="str">
        <f t="shared" si="49"/>
        <v/>
      </c>
      <c r="W197" s="105" t="str">
        <f t="shared" si="41"/>
        <v/>
      </c>
      <c r="X197" s="41" t="str">
        <f t="shared" si="50"/>
        <v/>
      </c>
      <c r="Y197" s="41" t="str">
        <f t="shared" si="51"/>
        <v/>
      </c>
      <c r="Z197" s="41" t="str">
        <f t="shared" si="52"/>
        <v/>
      </c>
      <c r="AA197" s="72" t="str">
        <f t="shared" si="53"/>
        <v/>
      </c>
      <c r="AB197" s="4" t="str">
        <f t="shared" si="42"/>
        <v>Empty</v>
      </c>
      <c r="AC197" s="4" t="str">
        <f t="shared" si="43"/>
        <v>empty</v>
      </c>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3"/>
      <c r="DH197" s="83"/>
      <c r="DI197" s="83"/>
      <c r="DJ197" s="83"/>
      <c r="DK197" s="83"/>
      <c r="DL197" s="83"/>
      <c r="DM197" s="83"/>
      <c r="DN197" s="83"/>
      <c r="DO197" s="83"/>
      <c r="DP197" s="83"/>
      <c r="DQ197" s="83"/>
      <c r="DR197" s="83"/>
      <c r="DS197" s="83"/>
      <c r="DT197" s="83"/>
      <c r="DU197" s="83"/>
      <c r="DV197" s="83"/>
      <c r="DW197" s="83"/>
      <c r="DX197" s="83"/>
      <c r="DY197" s="83"/>
      <c r="DZ197" s="83"/>
      <c r="EA197" s="83"/>
      <c r="EB197" s="83"/>
      <c r="EC197" s="83"/>
      <c r="ED197" s="83"/>
      <c r="EE197" s="83"/>
      <c r="EF197" s="83"/>
      <c r="EG197" s="83"/>
      <c r="EH197" s="83"/>
      <c r="EI197" s="83"/>
      <c r="EJ197" s="83"/>
      <c r="EK197" s="83"/>
      <c r="EL197" s="83"/>
      <c r="EM197" s="83"/>
      <c r="EN197" s="83"/>
      <c r="EO197" s="83"/>
      <c r="EP197" s="83"/>
      <c r="EQ197" s="83"/>
      <c r="ER197" s="83"/>
      <c r="ES197" s="83"/>
      <c r="ET197" s="83"/>
      <c r="EU197" s="83"/>
      <c r="EV197" s="83"/>
      <c r="EW197" s="83"/>
      <c r="EX197" s="83"/>
      <c r="EY197" s="83"/>
      <c r="EZ197" s="83"/>
      <c r="FA197" s="83"/>
      <c r="FB197" s="83"/>
      <c r="FC197" s="83"/>
      <c r="FD197" s="83"/>
      <c r="FE197" s="83"/>
      <c r="FF197" s="83"/>
      <c r="FG197" s="83"/>
      <c r="FH197" s="83"/>
      <c r="FI197" s="83"/>
      <c r="FJ197" s="83"/>
      <c r="FK197" s="83"/>
      <c r="FL197" s="83"/>
      <c r="FM197" s="83"/>
      <c r="FN197" s="83"/>
      <c r="FO197" s="83"/>
      <c r="FP197" s="83"/>
      <c r="FQ197" s="83"/>
      <c r="FR197" s="83"/>
      <c r="FS197" s="83"/>
      <c r="FT197" s="83"/>
      <c r="FU197" s="83"/>
      <c r="FV197" s="83"/>
      <c r="FW197" s="83"/>
      <c r="FX197" s="83"/>
      <c r="FY197" s="83"/>
      <c r="FZ197" s="83"/>
      <c r="GA197" s="83"/>
      <c r="GB197" s="83"/>
      <c r="GC197" s="83"/>
      <c r="GD197" s="83"/>
      <c r="GE197" s="83"/>
      <c r="GF197" s="83"/>
      <c r="GG197" s="83"/>
      <c r="GH197" s="83"/>
      <c r="GI197" s="83"/>
      <c r="GJ197" s="83"/>
      <c r="GK197" s="83"/>
      <c r="GL197" s="83"/>
      <c r="GM197" s="83"/>
      <c r="GN197" s="83"/>
      <c r="GO197" s="83"/>
      <c r="GP197" s="83"/>
      <c r="GQ197" s="83"/>
      <c r="GR197" s="83"/>
      <c r="GS197" s="83"/>
      <c r="GT197" s="83"/>
      <c r="GU197" s="83"/>
      <c r="GV197" s="83"/>
      <c r="GW197" s="83"/>
      <c r="GX197" s="83"/>
      <c r="GY197" s="83"/>
      <c r="GZ197" s="83"/>
      <c r="HA197" s="83"/>
      <c r="HB197" s="83"/>
      <c r="HC197" s="83"/>
      <c r="HD197" s="83"/>
      <c r="HE197" s="83"/>
      <c r="HF197" s="83"/>
      <c r="HG197" s="83"/>
      <c r="HH197" s="83"/>
      <c r="HI197" s="83"/>
      <c r="HJ197" s="83"/>
      <c r="HK197" s="83"/>
      <c r="HL197" s="83"/>
      <c r="HM197" s="83"/>
      <c r="HN197" s="83"/>
      <c r="HO197" s="83"/>
      <c r="HP197" s="83"/>
      <c r="HQ197" s="83"/>
      <c r="HR197" s="83"/>
      <c r="HS197" s="83"/>
      <c r="HT197" s="83"/>
      <c r="HU197" s="83"/>
      <c r="HV197" s="83"/>
      <c r="HW197" s="83"/>
      <c r="HX197" s="83"/>
      <c r="HY197" s="83"/>
      <c r="HZ197" s="83"/>
      <c r="IA197" s="83"/>
      <c r="IB197" s="83"/>
      <c r="IC197" s="83"/>
      <c r="ID197" s="83"/>
      <c r="IE197" s="83"/>
      <c r="IF197" s="83"/>
      <c r="IG197" s="83"/>
      <c r="IH197" s="83"/>
      <c r="II197" s="83"/>
      <c r="IJ197" s="83"/>
      <c r="IK197" s="83"/>
      <c r="IL197" s="83"/>
      <c r="IM197" s="83"/>
      <c r="IN197" s="83"/>
      <c r="IO197" s="83"/>
      <c r="IP197" s="83"/>
      <c r="IQ197" s="83"/>
      <c r="IR197" s="83"/>
      <c r="IS197" s="83"/>
      <c r="IT197" s="83"/>
      <c r="IU197" s="83"/>
      <c r="IV197" s="83"/>
    </row>
    <row r="198" spans="2:256" s="4" customFormat="1" ht="17.25" customHeight="1" x14ac:dyDescent="0.35">
      <c r="B198" s="106">
        <v>176</v>
      </c>
      <c r="C198" s="60"/>
      <c r="D198" s="88"/>
      <c r="E198" s="61"/>
      <c r="F198" s="147"/>
      <c r="G198" s="649"/>
      <c r="H198" s="90"/>
      <c r="I198" s="90"/>
      <c r="J198" s="649"/>
      <c r="K198" s="43"/>
      <c r="L198" s="35" t="str">
        <f t="shared" si="44"/>
        <v/>
      </c>
      <c r="M198" s="35" t="str">
        <f t="shared" si="45"/>
        <v/>
      </c>
      <c r="N198" s="475" t="str">
        <f t="shared" si="46"/>
        <v/>
      </c>
      <c r="O198" s="473" t="str">
        <f t="shared" si="36"/>
        <v/>
      </c>
      <c r="P198" s="37" t="str">
        <f t="shared" si="47"/>
        <v/>
      </c>
      <c r="Q198" s="68" t="str">
        <f t="shared" si="37"/>
        <v/>
      </c>
      <c r="R198" s="42" t="str">
        <f t="shared" si="38"/>
        <v/>
      </c>
      <c r="S198" s="37" t="str">
        <f t="shared" si="48"/>
        <v/>
      </c>
      <c r="T198" s="68" t="str">
        <f t="shared" si="39"/>
        <v/>
      </c>
      <c r="U198" s="42" t="str">
        <f t="shared" si="40"/>
        <v/>
      </c>
      <c r="V198" s="37" t="str">
        <f t="shared" si="49"/>
        <v/>
      </c>
      <c r="W198" s="105" t="str">
        <f t="shared" si="41"/>
        <v/>
      </c>
      <c r="X198" s="41" t="str">
        <f t="shared" si="50"/>
        <v/>
      </c>
      <c r="Y198" s="41" t="str">
        <f t="shared" si="51"/>
        <v/>
      </c>
      <c r="Z198" s="41" t="str">
        <f t="shared" si="52"/>
        <v/>
      </c>
      <c r="AA198" s="72" t="str">
        <f t="shared" si="53"/>
        <v/>
      </c>
      <c r="AB198" s="4" t="str">
        <f t="shared" si="42"/>
        <v>Empty</v>
      </c>
      <c r="AC198" s="4" t="str">
        <f t="shared" si="43"/>
        <v>empty</v>
      </c>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3"/>
      <c r="DH198" s="83"/>
      <c r="DI198" s="83"/>
      <c r="DJ198" s="83"/>
      <c r="DK198" s="83"/>
      <c r="DL198" s="83"/>
      <c r="DM198" s="83"/>
      <c r="DN198" s="83"/>
      <c r="DO198" s="83"/>
      <c r="DP198" s="83"/>
      <c r="DQ198" s="83"/>
      <c r="DR198" s="83"/>
      <c r="DS198" s="83"/>
      <c r="DT198" s="83"/>
      <c r="DU198" s="83"/>
      <c r="DV198" s="83"/>
      <c r="DW198" s="83"/>
      <c r="DX198" s="83"/>
      <c r="DY198" s="83"/>
      <c r="DZ198" s="83"/>
      <c r="EA198" s="83"/>
      <c r="EB198" s="83"/>
      <c r="EC198" s="83"/>
      <c r="ED198" s="83"/>
      <c r="EE198" s="83"/>
      <c r="EF198" s="83"/>
      <c r="EG198" s="83"/>
      <c r="EH198" s="83"/>
      <c r="EI198" s="83"/>
      <c r="EJ198" s="83"/>
      <c r="EK198" s="83"/>
      <c r="EL198" s="83"/>
      <c r="EM198" s="83"/>
      <c r="EN198" s="83"/>
      <c r="EO198" s="83"/>
      <c r="EP198" s="83"/>
      <c r="EQ198" s="83"/>
      <c r="ER198" s="83"/>
      <c r="ES198" s="83"/>
      <c r="ET198" s="83"/>
      <c r="EU198" s="83"/>
      <c r="EV198" s="83"/>
      <c r="EW198" s="83"/>
      <c r="EX198" s="83"/>
      <c r="EY198" s="83"/>
      <c r="EZ198" s="83"/>
      <c r="FA198" s="83"/>
      <c r="FB198" s="83"/>
      <c r="FC198" s="83"/>
      <c r="FD198" s="83"/>
      <c r="FE198" s="83"/>
      <c r="FF198" s="83"/>
      <c r="FG198" s="83"/>
      <c r="FH198" s="83"/>
      <c r="FI198" s="83"/>
      <c r="FJ198" s="83"/>
      <c r="FK198" s="83"/>
      <c r="FL198" s="83"/>
      <c r="FM198" s="83"/>
      <c r="FN198" s="83"/>
      <c r="FO198" s="83"/>
      <c r="FP198" s="83"/>
      <c r="FQ198" s="83"/>
      <c r="FR198" s="83"/>
      <c r="FS198" s="83"/>
      <c r="FT198" s="83"/>
      <c r="FU198" s="83"/>
      <c r="FV198" s="83"/>
      <c r="FW198" s="83"/>
      <c r="FX198" s="83"/>
      <c r="FY198" s="83"/>
      <c r="FZ198" s="83"/>
      <c r="GA198" s="83"/>
      <c r="GB198" s="83"/>
      <c r="GC198" s="83"/>
      <c r="GD198" s="83"/>
      <c r="GE198" s="83"/>
      <c r="GF198" s="83"/>
      <c r="GG198" s="83"/>
      <c r="GH198" s="83"/>
      <c r="GI198" s="83"/>
      <c r="GJ198" s="83"/>
      <c r="GK198" s="83"/>
      <c r="GL198" s="83"/>
      <c r="GM198" s="83"/>
      <c r="GN198" s="83"/>
      <c r="GO198" s="83"/>
      <c r="GP198" s="83"/>
      <c r="GQ198" s="83"/>
      <c r="GR198" s="83"/>
      <c r="GS198" s="83"/>
      <c r="GT198" s="83"/>
      <c r="GU198" s="83"/>
      <c r="GV198" s="83"/>
      <c r="GW198" s="83"/>
      <c r="GX198" s="83"/>
      <c r="GY198" s="83"/>
      <c r="GZ198" s="83"/>
      <c r="HA198" s="83"/>
      <c r="HB198" s="83"/>
      <c r="HC198" s="83"/>
      <c r="HD198" s="83"/>
      <c r="HE198" s="83"/>
      <c r="HF198" s="83"/>
      <c r="HG198" s="83"/>
      <c r="HH198" s="83"/>
      <c r="HI198" s="83"/>
      <c r="HJ198" s="83"/>
      <c r="HK198" s="83"/>
      <c r="HL198" s="83"/>
      <c r="HM198" s="83"/>
      <c r="HN198" s="83"/>
      <c r="HO198" s="83"/>
      <c r="HP198" s="83"/>
      <c r="HQ198" s="83"/>
      <c r="HR198" s="83"/>
      <c r="HS198" s="83"/>
      <c r="HT198" s="83"/>
      <c r="HU198" s="83"/>
      <c r="HV198" s="83"/>
      <c r="HW198" s="83"/>
      <c r="HX198" s="83"/>
      <c r="HY198" s="83"/>
      <c r="HZ198" s="83"/>
      <c r="IA198" s="83"/>
      <c r="IB198" s="83"/>
      <c r="IC198" s="83"/>
      <c r="ID198" s="83"/>
      <c r="IE198" s="83"/>
      <c r="IF198" s="83"/>
      <c r="IG198" s="83"/>
      <c r="IH198" s="83"/>
      <c r="II198" s="83"/>
      <c r="IJ198" s="83"/>
      <c r="IK198" s="83"/>
      <c r="IL198" s="83"/>
      <c r="IM198" s="83"/>
      <c r="IN198" s="83"/>
      <c r="IO198" s="83"/>
      <c r="IP198" s="83"/>
      <c r="IQ198" s="83"/>
      <c r="IR198" s="83"/>
      <c r="IS198" s="83"/>
      <c r="IT198" s="83"/>
      <c r="IU198" s="83"/>
      <c r="IV198" s="83"/>
    </row>
    <row r="199" spans="2:256" s="4" customFormat="1" ht="17.25" customHeight="1" x14ac:dyDescent="0.35">
      <c r="B199" s="106">
        <v>177</v>
      </c>
      <c r="C199" s="61"/>
      <c r="D199" s="88"/>
      <c r="E199" s="61"/>
      <c r="F199" s="147"/>
      <c r="G199" s="649"/>
      <c r="H199" s="90"/>
      <c r="I199" s="90"/>
      <c r="J199" s="649"/>
      <c r="K199" s="43"/>
      <c r="L199" s="35" t="str">
        <f t="shared" si="44"/>
        <v/>
      </c>
      <c r="M199" s="35" t="str">
        <f t="shared" si="45"/>
        <v/>
      </c>
      <c r="N199" s="475" t="str">
        <f t="shared" si="46"/>
        <v/>
      </c>
      <c r="O199" s="473" t="str">
        <f t="shared" si="36"/>
        <v/>
      </c>
      <c r="P199" s="37" t="str">
        <f t="shared" si="47"/>
        <v/>
      </c>
      <c r="Q199" s="68" t="str">
        <f t="shared" si="37"/>
        <v/>
      </c>
      <c r="R199" s="42" t="str">
        <f t="shared" si="38"/>
        <v/>
      </c>
      <c r="S199" s="37" t="str">
        <f t="shared" si="48"/>
        <v/>
      </c>
      <c r="T199" s="68" t="str">
        <f t="shared" si="39"/>
        <v/>
      </c>
      <c r="U199" s="42" t="str">
        <f t="shared" si="40"/>
        <v/>
      </c>
      <c r="V199" s="37" t="str">
        <f t="shared" si="49"/>
        <v/>
      </c>
      <c r="W199" s="105" t="str">
        <f t="shared" si="41"/>
        <v/>
      </c>
      <c r="X199" s="41" t="str">
        <f t="shared" si="50"/>
        <v/>
      </c>
      <c r="Y199" s="41" t="str">
        <f t="shared" si="51"/>
        <v/>
      </c>
      <c r="Z199" s="41" t="str">
        <f t="shared" si="52"/>
        <v/>
      </c>
      <c r="AA199" s="72" t="str">
        <f t="shared" si="53"/>
        <v/>
      </c>
      <c r="AB199" s="4" t="str">
        <f t="shared" si="42"/>
        <v>Empty</v>
      </c>
      <c r="AC199" s="4" t="str">
        <f t="shared" si="43"/>
        <v>empty</v>
      </c>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3"/>
      <c r="DH199" s="83"/>
      <c r="DI199" s="83"/>
      <c r="DJ199" s="83"/>
      <c r="DK199" s="83"/>
      <c r="DL199" s="83"/>
      <c r="DM199" s="83"/>
      <c r="DN199" s="83"/>
      <c r="DO199" s="83"/>
      <c r="DP199" s="83"/>
      <c r="DQ199" s="83"/>
      <c r="DR199" s="83"/>
      <c r="DS199" s="83"/>
      <c r="DT199" s="83"/>
      <c r="DU199" s="83"/>
      <c r="DV199" s="83"/>
      <c r="DW199" s="83"/>
      <c r="DX199" s="83"/>
      <c r="DY199" s="83"/>
      <c r="DZ199" s="83"/>
      <c r="EA199" s="83"/>
      <c r="EB199" s="83"/>
      <c r="EC199" s="83"/>
      <c r="ED199" s="83"/>
      <c r="EE199" s="83"/>
      <c r="EF199" s="83"/>
      <c r="EG199" s="83"/>
      <c r="EH199" s="83"/>
      <c r="EI199" s="83"/>
      <c r="EJ199" s="83"/>
      <c r="EK199" s="83"/>
      <c r="EL199" s="83"/>
      <c r="EM199" s="83"/>
      <c r="EN199" s="83"/>
      <c r="EO199" s="83"/>
      <c r="EP199" s="83"/>
      <c r="EQ199" s="83"/>
      <c r="ER199" s="83"/>
      <c r="ES199" s="83"/>
      <c r="ET199" s="83"/>
      <c r="EU199" s="83"/>
      <c r="EV199" s="83"/>
      <c r="EW199" s="83"/>
      <c r="EX199" s="83"/>
      <c r="EY199" s="83"/>
      <c r="EZ199" s="83"/>
      <c r="FA199" s="83"/>
      <c r="FB199" s="83"/>
      <c r="FC199" s="83"/>
      <c r="FD199" s="83"/>
      <c r="FE199" s="83"/>
      <c r="FF199" s="83"/>
      <c r="FG199" s="83"/>
      <c r="FH199" s="83"/>
      <c r="FI199" s="83"/>
      <c r="FJ199" s="83"/>
      <c r="FK199" s="83"/>
      <c r="FL199" s="83"/>
      <c r="FM199" s="83"/>
      <c r="FN199" s="83"/>
      <c r="FO199" s="83"/>
      <c r="FP199" s="83"/>
      <c r="FQ199" s="83"/>
      <c r="FR199" s="83"/>
      <c r="FS199" s="83"/>
      <c r="FT199" s="83"/>
      <c r="FU199" s="83"/>
      <c r="FV199" s="83"/>
      <c r="FW199" s="83"/>
      <c r="FX199" s="83"/>
      <c r="FY199" s="83"/>
      <c r="FZ199" s="83"/>
      <c r="GA199" s="83"/>
      <c r="GB199" s="83"/>
      <c r="GC199" s="83"/>
      <c r="GD199" s="83"/>
      <c r="GE199" s="83"/>
      <c r="GF199" s="83"/>
      <c r="GG199" s="83"/>
      <c r="GH199" s="83"/>
      <c r="GI199" s="83"/>
      <c r="GJ199" s="83"/>
      <c r="GK199" s="83"/>
      <c r="GL199" s="83"/>
      <c r="GM199" s="83"/>
      <c r="GN199" s="83"/>
      <c r="GO199" s="83"/>
      <c r="GP199" s="83"/>
      <c r="GQ199" s="83"/>
      <c r="GR199" s="83"/>
      <c r="GS199" s="83"/>
      <c r="GT199" s="83"/>
      <c r="GU199" s="83"/>
      <c r="GV199" s="83"/>
      <c r="GW199" s="83"/>
      <c r="GX199" s="83"/>
      <c r="GY199" s="83"/>
      <c r="GZ199" s="83"/>
      <c r="HA199" s="83"/>
      <c r="HB199" s="83"/>
      <c r="HC199" s="83"/>
      <c r="HD199" s="83"/>
      <c r="HE199" s="83"/>
      <c r="HF199" s="83"/>
      <c r="HG199" s="83"/>
      <c r="HH199" s="83"/>
      <c r="HI199" s="83"/>
      <c r="HJ199" s="83"/>
      <c r="HK199" s="83"/>
      <c r="HL199" s="83"/>
      <c r="HM199" s="83"/>
      <c r="HN199" s="83"/>
      <c r="HO199" s="83"/>
      <c r="HP199" s="83"/>
      <c r="HQ199" s="83"/>
      <c r="HR199" s="83"/>
      <c r="HS199" s="83"/>
      <c r="HT199" s="83"/>
      <c r="HU199" s="83"/>
      <c r="HV199" s="83"/>
      <c r="HW199" s="83"/>
      <c r="HX199" s="83"/>
      <c r="HY199" s="83"/>
      <c r="HZ199" s="83"/>
      <c r="IA199" s="83"/>
      <c r="IB199" s="83"/>
      <c r="IC199" s="83"/>
      <c r="ID199" s="83"/>
      <c r="IE199" s="83"/>
      <c r="IF199" s="83"/>
      <c r="IG199" s="83"/>
      <c r="IH199" s="83"/>
      <c r="II199" s="83"/>
      <c r="IJ199" s="83"/>
      <c r="IK199" s="83"/>
      <c r="IL199" s="83"/>
      <c r="IM199" s="83"/>
      <c r="IN199" s="83"/>
      <c r="IO199" s="83"/>
      <c r="IP199" s="83"/>
      <c r="IQ199" s="83"/>
      <c r="IR199" s="83"/>
      <c r="IS199" s="83"/>
      <c r="IT199" s="83"/>
      <c r="IU199" s="83"/>
      <c r="IV199" s="83"/>
    </row>
    <row r="200" spans="2:256" s="4" customFormat="1" ht="17.25" customHeight="1" x14ac:dyDescent="0.35">
      <c r="B200" s="106">
        <v>178</v>
      </c>
      <c r="C200" s="61"/>
      <c r="D200" s="88"/>
      <c r="E200" s="61"/>
      <c r="F200" s="147"/>
      <c r="G200" s="649"/>
      <c r="H200" s="90"/>
      <c r="I200" s="90"/>
      <c r="J200" s="649"/>
      <c r="K200" s="43"/>
      <c r="L200" s="35" t="str">
        <f t="shared" si="44"/>
        <v/>
      </c>
      <c r="M200" s="35" t="str">
        <f t="shared" si="45"/>
        <v/>
      </c>
      <c r="N200" s="475" t="str">
        <f t="shared" si="46"/>
        <v/>
      </c>
      <c r="O200" s="473" t="str">
        <f t="shared" si="36"/>
        <v/>
      </c>
      <c r="P200" s="37" t="str">
        <f t="shared" si="47"/>
        <v/>
      </c>
      <c r="Q200" s="68" t="str">
        <f t="shared" si="37"/>
        <v/>
      </c>
      <c r="R200" s="42" t="str">
        <f t="shared" si="38"/>
        <v/>
      </c>
      <c r="S200" s="37" t="str">
        <f t="shared" si="48"/>
        <v/>
      </c>
      <c r="T200" s="68" t="str">
        <f t="shared" si="39"/>
        <v/>
      </c>
      <c r="U200" s="42" t="str">
        <f t="shared" si="40"/>
        <v/>
      </c>
      <c r="V200" s="37" t="str">
        <f t="shared" si="49"/>
        <v/>
      </c>
      <c r="W200" s="105" t="str">
        <f t="shared" si="41"/>
        <v/>
      </c>
      <c r="X200" s="41" t="str">
        <f t="shared" si="50"/>
        <v/>
      </c>
      <c r="Y200" s="41" t="str">
        <f t="shared" si="51"/>
        <v/>
      </c>
      <c r="Z200" s="41" t="str">
        <f t="shared" si="52"/>
        <v/>
      </c>
      <c r="AA200" s="72" t="str">
        <f t="shared" si="53"/>
        <v/>
      </c>
      <c r="AB200" s="4" t="str">
        <f t="shared" si="42"/>
        <v>Empty</v>
      </c>
      <c r="AC200" s="4" t="str">
        <f t="shared" si="43"/>
        <v>empty</v>
      </c>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3"/>
      <c r="DH200" s="83"/>
      <c r="DI200" s="83"/>
      <c r="DJ200" s="83"/>
      <c r="DK200" s="83"/>
      <c r="DL200" s="83"/>
      <c r="DM200" s="83"/>
      <c r="DN200" s="83"/>
      <c r="DO200" s="83"/>
      <c r="DP200" s="83"/>
      <c r="DQ200" s="83"/>
      <c r="DR200" s="83"/>
      <c r="DS200" s="83"/>
      <c r="DT200" s="83"/>
      <c r="DU200" s="83"/>
      <c r="DV200" s="83"/>
      <c r="DW200" s="83"/>
      <c r="DX200" s="83"/>
      <c r="DY200" s="83"/>
      <c r="DZ200" s="83"/>
      <c r="EA200" s="83"/>
      <c r="EB200" s="83"/>
      <c r="EC200" s="83"/>
      <c r="ED200" s="83"/>
      <c r="EE200" s="83"/>
      <c r="EF200" s="83"/>
      <c r="EG200" s="83"/>
      <c r="EH200" s="83"/>
      <c r="EI200" s="83"/>
      <c r="EJ200" s="83"/>
      <c r="EK200" s="83"/>
      <c r="EL200" s="83"/>
      <c r="EM200" s="83"/>
      <c r="EN200" s="83"/>
      <c r="EO200" s="83"/>
      <c r="EP200" s="83"/>
      <c r="EQ200" s="83"/>
      <c r="ER200" s="83"/>
      <c r="ES200" s="83"/>
      <c r="ET200" s="83"/>
      <c r="EU200" s="83"/>
      <c r="EV200" s="83"/>
      <c r="EW200" s="83"/>
      <c r="EX200" s="83"/>
      <c r="EY200" s="83"/>
      <c r="EZ200" s="83"/>
      <c r="FA200" s="83"/>
      <c r="FB200" s="83"/>
      <c r="FC200" s="83"/>
      <c r="FD200" s="83"/>
      <c r="FE200" s="83"/>
      <c r="FF200" s="83"/>
      <c r="FG200" s="83"/>
      <c r="FH200" s="83"/>
      <c r="FI200" s="83"/>
      <c r="FJ200" s="83"/>
      <c r="FK200" s="83"/>
      <c r="FL200" s="83"/>
      <c r="FM200" s="83"/>
      <c r="FN200" s="83"/>
      <c r="FO200" s="83"/>
      <c r="FP200" s="83"/>
      <c r="FQ200" s="83"/>
      <c r="FR200" s="83"/>
      <c r="FS200" s="83"/>
      <c r="FT200" s="83"/>
      <c r="FU200" s="83"/>
      <c r="FV200" s="83"/>
      <c r="FW200" s="83"/>
      <c r="FX200" s="83"/>
      <c r="FY200" s="83"/>
      <c r="FZ200" s="83"/>
      <c r="GA200" s="83"/>
      <c r="GB200" s="83"/>
      <c r="GC200" s="83"/>
      <c r="GD200" s="83"/>
      <c r="GE200" s="83"/>
      <c r="GF200" s="83"/>
      <c r="GG200" s="83"/>
      <c r="GH200" s="83"/>
      <c r="GI200" s="83"/>
      <c r="GJ200" s="83"/>
      <c r="GK200" s="83"/>
      <c r="GL200" s="83"/>
      <c r="GM200" s="83"/>
      <c r="GN200" s="83"/>
      <c r="GO200" s="83"/>
      <c r="GP200" s="83"/>
      <c r="GQ200" s="83"/>
      <c r="GR200" s="83"/>
      <c r="GS200" s="83"/>
      <c r="GT200" s="83"/>
      <c r="GU200" s="83"/>
      <c r="GV200" s="83"/>
      <c r="GW200" s="83"/>
      <c r="GX200" s="83"/>
      <c r="GY200" s="83"/>
      <c r="GZ200" s="83"/>
      <c r="HA200" s="83"/>
      <c r="HB200" s="83"/>
      <c r="HC200" s="83"/>
      <c r="HD200" s="83"/>
      <c r="HE200" s="83"/>
      <c r="HF200" s="83"/>
      <c r="HG200" s="83"/>
      <c r="HH200" s="83"/>
      <c r="HI200" s="83"/>
      <c r="HJ200" s="83"/>
      <c r="HK200" s="83"/>
      <c r="HL200" s="83"/>
      <c r="HM200" s="83"/>
      <c r="HN200" s="83"/>
      <c r="HO200" s="83"/>
      <c r="HP200" s="83"/>
      <c r="HQ200" s="83"/>
      <c r="HR200" s="83"/>
      <c r="HS200" s="83"/>
      <c r="HT200" s="83"/>
      <c r="HU200" s="83"/>
      <c r="HV200" s="83"/>
      <c r="HW200" s="83"/>
      <c r="HX200" s="83"/>
      <c r="HY200" s="83"/>
      <c r="HZ200" s="83"/>
      <c r="IA200" s="83"/>
      <c r="IB200" s="83"/>
      <c r="IC200" s="83"/>
      <c r="ID200" s="83"/>
      <c r="IE200" s="83"/>
      <c r="IF200" s="83"/>
      <c r="IG200" s="83"/>
      <c r="IH200" s="83"/>
      <c r="II200" s="83"/>
      <c r="IJ200" s="83"/>
      <c r="IK200" s="83"/>
      <c r="IL200" s="83"/>
      <c r="IM200" s="83"/>
      <c r="IN200" s="83"/>
      <c r="IO200" s="83"/>
      <c r="IP200" s="83"/>
      <c r="IQ200" s="83"/>
      <c r="IR200" s="83"/>
      <c r="IS200" s="83"/>
      <c r="IT200" s="83"/>
      <c r="IU200" s="83"/>
      <c r="IV200" s="83"/>
    </row>
    <row r="201" spans="2:256" s="4" customFormat="1" ht="17.25" customHeight="1" x14ac:dyDescent="0.35">
      <c r="B201" s="106">
        <v>179</v>
      </c>
      <c r="C201" s="61"/>
      <c r="D201" s="88"/>
      <c r="E201" s="61"/>
      <c r="F201" s="147"/>
      <c r="G201" s="649"/>
      <c r="H201" s="90"/>
      <c r="I201" s="90"/>
      <c r="J201" s="649"/>
      <c r="K201" s="43"/>
      <c r="L201" s="35" t="str">
        <f t="shared" si="44"/>
        <v/>
      </c>
      <c r="M201" s="35" t="str">
        <f t="shared" si="45"/>
        <v/>
      </c>
      <c r="N201" s="475" t="str">
        <f t="shared" si="46"/>
        <v/>
      </c>
      <c r="O201" s="473" t="str">
        <f t="shared" si="36"/>
        <v/>
      </c>
      <c r="P201" s="37" t="str">
        <f t="shared" si="47"/>
        <v/>
      </c>
      <c r="Q201" s="68" t="str">
        <f t="shared" si="37"/>
        <v/>
      </c>
      <c r="R201" s="42" t="str">
        <f t="shared" si="38"/>
        <v/>
      </c>
      <c r="S201" s="37" t="str">
        <f t="shared" si="48"/>
        <v/>
      </c>
      <c r="T201" s="68" t="str">
        <f t="shared" si="39"/>
        <v/>
      </c>
      <c r="U201" s="42" t="str">
        <f t="shared" si="40"/>
        <v/>
      </c>
      <c r="V201" s="37" t="str">
        <f t="shared" si="49"/>
        <v/>
      </c>
      <c r="W201" s="105" t="str">
        <f t="shared" si="41"/>
        <v/>
      </c>
      <c r="X201" s="41" t="str">
        <f t="shared" si="50"/>
        <v/>
      </c>
      <c r="Y201" s="41" t="str">
        <f t="shared" si="51"/>
        <v/>
      </c>
      <c r="Z201" s="41" t="str">
        <f t="shared" si="52"/>
        <v/>
      </c>
      <c r="AA201" s="72" t="str">
        <f t="shared" si="53"/>
        <v/>
      </c>
      <c r="AB201" s="4" t="str">
        <f t="shared" si="42"/>
        <v>Empty</v>
      </c>
      <c r="AC201" s="4" t="str">
        <f t="shared" si="43"/>
        <v>empty</v>
      </c>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3"/>
      <c r="DH201" s="83"/>
      <c r="DI201" s="83"/>
      <c r="DJ201" s="83"/>
      <c r="DK201" s="83"/>
      <c r="DL201" s="83"/>
      <c r="DM201" s="83"/>
      <c r="DN201" s="83"/>
      <c r="DO201" s="83"/>
      <c r="DP201" s="83"/>
      <c r="DQ201" s="83"/>
      <c r="DR201" s="83"/>
      <c r="DS201" s="83"/>
      <c r="DT201" s="83"/>
      <c r="DU201" s="83"/>
      <c r="DV201" s="83"/>
      <c r="DW201" s="83"/>
      <c r="DX201" s="83"/>
      <c r="DY201" s="83"/>
      <c r="DZ201" s="83"/>
      <c r="EA201" s="83"/>
      <c r="EB201" s="83"/>
      <c r="EC201" s="83"/>
      <c r="ED201" s="83"/>
      <c r="EE201" s="83"/>
      <c r="EF201" s="83"/>
      <c r="EG201" s="83"/>
      <c r="EH201" s="83"/>
      <c r="EI201" s="83"/>
      <c r="EJ201" s="83"/>
      <c r="EK201" s="83"/>
      <c r="EL201" s="83"/>
      <c r="EM201" s="83"/>
      <c r="EN201" s="83"/>
      <c r="EO201" s="83"/>
      <c r="EP201" s="83"/>
      <c r="EQ201" s="83"/>
      <c r="ER201" s="83"/>
      <c r="ES201" s="83"/>
      <c r="ET201" s="83"/>
      <c r="EU201" s="83"/>
      <c r="EV201" s="83"/>
      <c r="EW201" s="83"/>
      <c r="EX201" s="83"/>
      <c r="EY201" s="83"/>
      <c r="EZ201" s="83"/>
      <c r="FA201" s="83"/>
      <c r="FB201" s="83"/>
      <c r="FC201" s="83"/>
      <c r="FD201" s="83"/>
      <c r="FE201" s="83"/>
      <c r="FF201" s="83"/>
      <c r="FG201" s="83"/>
      <c r="FH201" s="83"/>
      <c r="FI201" s="83"/>
      <c r="FJ201" s="83"/>
      <c r="FK201" s="83"/>
      <c r="FL201" s="83"/>
      <c r="FM201" s="83"/>
      <c r="FN201" s="83"/>
      <c r="FO201" s="83"/>
      <c r="FP201" s="83"/>
      <c r="FQ201" s="83"/>
      <c r="FR201" s="83"/>
      <c r="FS201" s="83"/>
      <c r="FT201" s="83"/>
      <c r="FU201" s="83"/>
      <c r="FV201" s="83"/>
      <c r="FW201" s="83"/>
      <c r="FX201" s="83"/>
      <c r="FY201" s="83"/>
      <c r="FZ201" s="83"/>
      <c r="GA201" s="83"/>
      <c r="GB201" s="83"/>
      <c r="GC201" s="83"/>
      <c r="GD201" s="83"/>
      <c r="GE201" s="83"/>
      <c r="GF201" s="83"/>
      <c r="GG201" s="83"/>
      <c r="GH201" s="83"/>
      <c r="GI201" s="83"/>
      <c r="GJ201" s="83"/>
      <c r="GK201" s="83"/>
      <c r="GL201" s="83"/>
      <c r="GM201" s="83"/>
      <c r="GN201" s="83"/>
      <c r="GO201" s="83"/>
      <c r="GP201" s="83"/>
      <c r="GQ201" s="83"/>
      <c r="GR201" s="83"/>
      <c r="GS201" s="83"/>
      <c r="GT201" s="83"/>
      <c r="GU201" s="83"/>
      <c r="GV201" s="83"/>
      <c r="GW201" s="83"/>
      <c r="GX201" s="83"/>
      <c r="GY201" s="83"/>
      <c r="GZ201" s="83"/>
      <c r="HA201" s="83"/>
      <c r="HB201" s="83"/>
      <c r="HC201" s="83"/>
      <c r="HD201" s="83"/>
      <c r="HE201" s="83"/>
      <c r="HF201" s="83"/>
      <c r="HG201" s="83"/>
      <c r="HH201" s="83"/>
      <c r="HI201" s="83"/>
      <c r="HJ201" s="83"/>
      <c r="HK201" s="83"/>
      <c r="HL201" s="83"/>
      <c r="HM201" s="83"/>
      <c r="HN201" s="83"/>
      <c r="HO201" s="83"/>
      <c r="HP201" s="83"/>
      <c r="HQ201" s="83"/>
      <c r="HR201" s="83"/>
      <c r="HS201" s="83"/>
      <c r="HT201" s="83"/>
      <c r="HU201" s="83"/>
      <c r="HV201" s="83"/>
      <c r="HW201" s="83"/>
      <c r="HX201" s="83"/>
      <c r="HY201" s="83"/>
      <c r="HZ201" s="83"/>
      <c r="IA201" s="83"/>
      <c r="IB201" s="83"/>
      <c r="IC201" s="83"/>
      <c r="ID201" s="83"/>
      <c r="IE201" s="83"/>
      <c r="IF201" s="83"/>
      <c r="IG201" s="83"/>
      <c r="IH201" s="83"/>
      <c r="II201" s="83"/>
      <c r="IJ201" s="83"/>
      <c r="IK201" s="83"/>
      <c r="IL201" s="83"/>
      <c r="IM201" s="83"/>
      <c r="IN201" s="83"/>
      <c r="IO201" s="83"/>
      <c r="IP201" s="83"/>
      <c r="IQ201" s="83"/>
      <c r="IR201" s="83"/>
      <c r="IS201" s="83"/>
      <c r="IT201" s="83"/>
      <c r="IU201" s="83"/>
      <c r="IV201" s="83"/>
    </row>
    <row r="202" spans="2:256" s="4" customFormat="1" ht="17.25" customHeight="1" x14ac:dyDescent="0.35">
      <c r="B202" s="106">
        <v>180</v>
      </c>
      <c r="C202" s="61"/>
      <c r="D202" s="88"/>
      <c r="E202" s="61"/>
      <c r="F202" s="147"/>
      <c r="G202" s="649"/>
      <c r="H202" s="90"/>
      <c r="I202" s="90"/>
      <c r="J202" s="649"/>
      <c r="K202" s="43"/>
      <c r="L202" s="35" t="str">
        <f t="shared" si="44"/>
        <v/>
      </c>
      <c r="M202" s="35" t="str">
        <f t="shared" si="45"/>
        <v/>
      </c>
      <c r="N202" s="475" t="str">
        <f t="shared" si="46"/>
        <v/>
      </c>
      <c r="O202" s="473" t="str">
        <f t="shared" si="36"/>
        <v/>
      </c>
      <c r="P202" s="37" t="str">
        <f t="shared" si="47"/>
        <v/>
      </c>
      <c r="Q202" s="68" t="str">
        <f t="shared" si="37"/>
        <v/>
      </c>
      <c r="R202" s="42" t="str">
        <f t="shared" si="38"/>
        <v/>
      </c>
      <c r="S202" s="37" t="str">
        <f t="shared" si="48"/>
        <v/>
      </c>
      <c r="T202" s="68" t="str">
        <f t="shared" si="39"/>
        <v/>
      </c>
      <c r="U202" s="42" t="str">
        <f t="shared" si="40"/>
        <v/>
      </c>
      <c r="V202" s="37" t="str">
        <f t="shared" si="49"/>
        <v/>
      </c>
      <c r="W202" s="105" t="str">
        <f t="shared" si="41"/>
        <v/>
      </c>
      <c r="X202" s="41" t="str">
        <f t="shared" si="50"/>
        <v/>
      </c>
      <c r="Y202" s="41" t="str">
        <f t="shared" si="51"/>
        <v/>
      </c>
      <c r="Z202" s="41" t="str">
        <f t="shared" si="52"/>
        <v/>
      </c>
      <c r="AA202" s="72" t="str">
        <f t="shared" si="53"/>
        <v/>
      </c>
      <c r="AB202" s="4" t="str">
        <f t="shared" si="42"/>
        <v>Empty</v>
      </c>
      <c r="AC202" s="4" t="str">
        <f t="shared" si="43"/>
        <v>empty</v>
      </c>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3"/>
      <c r="DH202" s="83"/>
      <c r="DI202" s="83"/>
      <c r="DJ202" s="83"/>
      <c r="DK202" s="83"/>
      <c r="DL202" s="83"/>
      <c r="DM202" s="83"/>
      <c r="DN202" s="83"/>
      <c r="DO202" s="83"/>
      <c r="DP202" s="83"/>
      <c r="DQ202" s="83"/>
      <c r="DR202" s="83"/>
      <c r="DS202" s="83"/>
      <c r="DT202" s="83"/>
      <c r="DU202" s="83"/>
      <c r="DV202" s="83"/>
      <c r="DW202" s="83"/>
      <c r="DX202" s="83"/>
      <c r="DY202" s="83"/>
      <c r="DZ202" s="83"/>
      <c r="EA202" s="83"/>
      <c r="EB202" s="83"/>
      <c r="EC202" s="83"/>
      <c r="ED202" s="83"/>
      <c r="EE202" s="83"/>
      <c r="EF202" s="83"/>
      <c r="EG202" s="83"/>
      <c r="EH202" s="83"/>
      <c r="EI202" s="83"/>
      <c r="EJ202" s="83"/>
      <c r="EK202" s="83"/>
      <c r="EL202" s="83"/>
      <c r="EM202" s="83"/>
      <c r="EN202" s="83"/>
      <c r="EO202" s="83"/>
      <c r="EP202" s="83"/>
      <c r="EQ202" s="83"/>
      <c r="ER202" s="83"/>
      <c r="ES202" s="83"/>
      <c r="ET202" s="83"/>
      <c r="EU202" s="83"/>
      <c r="EV202" s="83"/>
      <c r="EW202" s="83"/>
      <c r="EX202" s="83"/>
      <c r="EY202" s="83"/>
      <c r="EZ202" s="83"/>
      <c r="FA202" s="83"/>
      <c r="FB202" s="83"/>
      <c r="FC202" s="83"/>
      <c r="FD202" s="83"/>
      <c r="FE202" s="83"/>
      <c r="FF202" s="83"/>
      <c r="FG202" s="83"/>
      <c r="FH202" s="83"/>
      <c r="FI202" s="83"/>
      <c r="FJ202" s="83"/>
      <c r="FK202" s="83"/>
      <c r="FL202" s="83"/>
      <c r="FM202" s="83"/>
      <c r="FN202" s="83"/>
      <c r="FO202" s="83"/>
      <c r="FP202" s="83"/>
      <c r="FQ202" s="83"/>
      <c r="FR202" s="83"/>
      <c r="FS202" s="83"/>
      <c r="FT202" s="83"/>
      <c r="FU202" s="83"/>
      <c r="FV202" s="83"/>
      <c r="FW202" s="83"/>
      <c r="FX202" s="83"/>
      <c r="FY202" s="83"/>
      <c r="FZ202" s="83"/>
      <c r="GA202" s="83"/>
      <c r="GB202" s="83"/>
      <c r="GC202" s="83"/>
      <c r="GD202" s="83"/>
      <c r="GE202" s="83"/>
      <c r="GF202" s="83"/>
      <c r="GG202" s="83"/>
      <c r="GH202" s="83"/>
      <c r="GI202" s="83"/>
      <c r="GJ202" s="83"/>
      <c r="GK202" s="83"/>
      <c r="GL202" s="83"/>
      <c r="GM202" s="83"/>
      <c r="GN202" s="83"/>
      <c r="GO202" s="83"/>
      <c r="GP202" s="83"/>
      <c r="GQ202" s="83"/>
      <c r="GR202" s="83"/>
      <c r="GS202" s="83"/>
      <c r="GT202" s="83"/>
      <c r="GU202" s="83"/>
      <c r="GV202" s="83"/>
      <c r="GW202" s="83"/>
      <c r="GX202" s="83"/>
      <c r="GY202" s="83"/>
      <c r="GZ202" s="83"/>
      <c r="HA202" s="83"/>
      <c r="HB202" s="83"/>
      <c r="HC202" s="83"/>
      <c r="HD202" s="83"/>
      <c r="HE202" s="83"/>
      <c r="HF202" s="83"/>
      <c r="HG202" s="83"/>
      <c r="HH202" s="83"/>
      <c r="HI202" s="83"/>
      <c r="HJ202" s="83"/>
      <c r="HK202" s="83"/>
      <c r="HL202" s="83"/>
      <c r="HM202" s="83"/>
      <c r="HN202" s="83"/>
      <c r="HO202" s="83"/>
      <c r="HP202" s="83"/>
      <c r="HQ202" s="83"/>
      <c r="HR202" s="83"/>
      <c r="HS202" s="83"/>
      <c r="HT202" s="83"/>
      <c r="HU202" s="83"/>
      <c r="HV202" s="83"/>
      <c r="HW202" s="83"/>
      <c r="HX202" s="83"/>
      <c r="HY202" s="83"/>
      <c r="HZ202" s="83"/>
      <c r="IA202" s="83"/>
      <c r="IB202" s="83"/>
      <c r="IC202" s="83"/>
      <c r="ID202" s="83"/>
      <c r="IE202" s="83"/>
      <c r="IF202" s="83"/>
      <c r="IG202" s="83"/>
      <c r="IH202" s="83"/>
      <c r="II202" s="83"/>
      <c r="IJ202" s="83"/>
      <c r="IK202" s="83"/>
      <c r="IL202" s="83"/>
      <c r="IM202" s="83"/>
      <c r="IN202" s="83"/>
      <c r="IO202" s="83"/>
      <c r="IP202" s="83"/>
      <c r="IQ202" s="83"/>
      <c r="IR202" s="83"/>
      <c r="IS202" s="83"/>
      <c r="IT202" s="83"/>
      <c r="IU202" s="83"/>
      <c r="IV202" s="83"/>
    </row>
    <row r="203" spans="2:256" s="4" customFormat="1" ht="17.25" customHeight="1" x14ac:dyDescent="0.35">
      <c r="B203" s="106">
        <v>181</v>
      </c>
      <c r="C203" s="61"/>
      <c r="D203" s="88"/>
      <c r="E203" s="61"/>
      <c r="F203" s="147"/>
      <c r="G203" s="649"/>
      <c r="H203" s="90"/>
      <c r="I203" s="90"/>
      <c r="J203" s="649"/>
      <c r="K203" s="43"/>
      <c r="L203" s="35" t="str">
        <f t="shared" si="44"/>
        <v/>
      </c>
      <c r="M203" s="35" t="str">
        <f t="shared" si="45"/>
        <v/>
      </c>
      <c r="N203" s="475" t="str">
        <f t="shared" si="46"/>
        <v/>
      </c>
      <c r="O203" s="473" t="str">
        <f t="shared" si="36"/>
        <v/>
      </c>
      <c r="P203" s="37" t="str">
        <f t="shared" si="47"/>
        <v/>
      </c>
      <c r="Q203" s="68" t="str">
        <f t="shared" si="37"/>
        <v/>
      </c>
      <c r="R203" s="42" t="str">
        <f t="shared" si="38"/>
        <v/>
      </c>
      <c r="S203" s="37" t="str">
        <f t="shared" si="48"/>
        <v/>
      </c>
      <c r="T203" s="68" t="str">
        <f t="shared" si="39"/>
        <v/>
      </c>
      <c r="U203" s="42" t="str">
        <f t="shared" si="40"/>
        <v/>
      </c>
      <c r="V203" s="37" t="str">
        <f t="shared" si="49"/>
        <v/>
      </c>
      <c r="W203" s="105" t="str">
        <f t="shared" si="41"/>
        <v/>
      </c>
      <c r="X203" s="41" t="str">
        <f t="shared" si="50"/>
        <v/>
      </c>
      <c r="Y203" s="41" t="str">
        <f t="shared" si="51"/>
        <v/>
      </c>
      <c r="Z203" s="41" t="str">
        <f t="shared" si="52"/>
        <v/>
      </c>
      <c r="AA203" s="72" t="str">
        <f t="shared" si="53"/>
        <v/>
      </c>
      <c r="AB203" s="4" t="str">
        <f t="shared" si="42"/>
        <v>Empty</v>
      </c>
      <c r="AC203" s="4" t="str">
        <f t="shared" si="43"/>
        <v>empty</v>
      </c>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3"/>
      <c r="DH203" s="83"/>
      <c r="DI203" s="83"/>
      <c r="DJ203" s="83"/>
      <c r="DK203" s="83"/>
      <c r="DL203" s="83"/>
      <c r="DM203" s="83"/>
      <c r="DN203" s="83"/>
      <c r="DO203" s="83"/>
      <c r="DP203" s="83"/>
      <c r="DQ203" s="83"/>
      <c r="DR203" s="83"/>
      <c r="DS203" s="83"/>
      <c r="DT203" s="83"/>
      <c r="DU203" s="83"/>
      <c r="DV203" s="83"/>
      <c r="DW203" s="83"/>
      <c r="DX203" s="83"/>
      <c r="DY203" s="83"/>
      <c r="DZ203" s="83"/>
      <c r="EA203" s="83"/>
      <c r="EB203" s="83"/>
      <c r="EC203" s="83"/>
      <c r="ED203" s="83"/>
      <c r="EE203" s="83"/>
      <c r="EF203" s="83"/>
      <c r="EG203" s="83"/>
      <c r="EH203" s="83"/>
      <c r="EI203" s="83"/>
      <c r="EJ203" s="83"/>
      <c r="EK203" s="83"/>
      <c r="EL203" s="83"/>
      <c r="EM203" s="83"/>
      <c r="EN203" s="83"/>
      <c r="EO203" s="83"/>
      <c r="EP203" s="83"/>
      <c r="EQ203" s="83"/>
      <c r="ER203" s="83"/>
      <c r="ES203" s="83"/>
      <c r="ET203" s="83"/>
      <c r="EU203" s="83"/>
      <c r="EV203" s="83"/>
      <c r="EW203" s="83"/>
      <c r="EX203" s="83"/>
      <c r="EY203" s="83"/>
      <c r="EZ203" s="83"/>
      <c r="FA203" s="83"/>
      <c r="FB203" s="83"/>
      <c r="FC203" s="83"/>
      <c r="FD203" s="83"/>
      <c r="FE203" s="83"/>
      <c r="FF203" s="83"/>
      <c r="FG203" s="83"/>
      <c r="FH203" s="83"/>
      <c r="FI203" s="83"/>
      <c r="FJ203" s="83"/>
      <c r="FK203" s="83"/>
      <c r="FL203" s="83"/>
      <c r="FM203" s="83"/>
      <c r="FN203" s="83"/>
      <c r="FO203" s="83"/>
      <c r="FP203" s="83"/>
      <c r="FQ203" s="83"/>
      <c r="FR203" s="83"/>
      <c r="FS203" s="83"/>
      <c r="FT203" s="83"/>
      <c r="FU203" s="83"/>
      <c r="FV203" s="83"/>
      <c r="FW203" s="83"/>
      <c r="FX203" s="83"/>
      <c r="FY203" s="83"/>
      <c r="FZ203" s="83"/>
      <c r="GA203" s="83"/>
      <c r="GB203" s="83"/>
      <c r="GC203" s="83"/>
      <c r="GD203" s="83"/>
      <c r="GE203" s="83"/>
      <c r="GF203" s="83"/>
      <c r="GG203" s="83"/>
      <c r="GH203" s="83"/>
      <c r="GI203" s="83"/>
      <c r="GJ203" s="83"/>
      <c r="GK203" s="83"/>
      <c r="GL203" s="83"/>
      <c r="GM203" s="83"/>
      <c r="GN203" s="83"/>
      <c r="GO203" s="83"/>
      <c r="GP203" s="83"/>
      <c r="GQ203" s="83"/>
      <c r="GR203" s="83"/>
      <c r="GS203" s="83"/>
      <c r="GT203" s="83"/>
      <c r="GU203" s="83"/>
      <c r="GV203" s="83"/>
      <c r="GW203" s="83"/>
      <c r="GX203" s="83"/>
      <c r="GY203" s="83"/>
      <c r="GZ203" s="83"/>
      <c r="HA203" s="83"/>
      <c r="HB203" s="83"/>
      <c r="HC203" s="83"/>
      <c r="HD203" s="83"/>
      <c r="HE203" s="83"/>
      <c r="HF203" s="83"/>
      <c r="HG203" s="83"/>
      <c r="HH203" s="83"/>
      <c r="HI203" s="83"/>
      <c r="HJ203" s="83"/>
      <c r="HK203" s="83"/>
      <c r="HL203" s="83"/>
      <c r="HM203" s="83"/>
      <c r="HN203" s="83"/>
      <c r="HO203" s="83"/>
      <c r="HP203" s="83"/>
      <c r="HQ203" s="83"/>
      <c r="HR203" s="83"/>
      <c r="HS203" s="83"/>
      <c r="HT203" s="83"/>
      <c r="HU203" s="83"/>
      <c r="HV203" s="83"/>
      <c r="HW203" s="83"/>
      <c r="HX203" s="83"/>
      <c r="HY203" s="83"/>
      <c r="HZ203" s="83"/>
      <c r="IA203" s="83"/>
      <c r="IB203" s="83"/>
      <c r="IC203" s="83"/>
      <c r="ID203" s="83"/>
      <c r="IE203" s="83"/>
      <c r="IF203" s="83"/>
      <c r="IG203" s="83"/>
      <c r="IH203" s="83"/>
      <c r="II203" s="83"/>
      <c r="IJ203" s="83"/>
      <c r="IK203" s="83"/>
      <c r="IL203" s="83"/>
      <c r="IM203" s="83"/>
      <c r="IN203" s="83"/>
      <c r="IO203" s="83"/>
      <c r="IP203" s="83"/>
      <c r="IQ203" s="83"/>
      <c r="IR203" s="83"/>
      <c r="IS203" s="83"/>
      <c r="IT203" s="83"/>
      <c r="IU203" s="83"/>
      <c r="IV203" s="83"/>
    </row>
    <row r="204" spans="2:256" s="4" customFormat="1" ht="17.25" customHeight="1" x14ac:dyDescent="0.35">
      <c r="B204" s="106">
        <v>182</v>
      </c>
      <c r="C204" s="61"/>
      <c r="D204" s="88"/>
      <c r="E204" s="61"/>
      <c r="F204" s="147"/>
      <c r="G204" s="649"/>
      <c r="H204" s="90"/>
      <c r="I204" s="90"/>
      <c r="J204" s="649"/>
      <c r="K204" s="43"/>
      <c r="L204" s="35" t="str">
        <f t="shared" si="44"/>
        <v/>
      </c>
      <c r="M204" s="35" t="str">
        <f t="shared" si="45"/>
        <v/>
      </c>
      <c r="N204" s="475" t="str">
        <f t="shared" si="46"/>
        <v/>
      </c>
      <c r="O204" s="473" t="str">
        <f t="shared" si="36"/>
        <v/>
      </c>
      <c r="P204" s="37" t="str">
        <f t="shared" si="47"/>
        <v/>
      </c>
      <c r="Q204" s="68" t="str">
        <f t="shared" si="37"/>
        <v/>
      </c>
      <c r="R204" s="42" t="str">
        <f t="shared" si="38"/>
        <v/>
      </c>
      <c r="S204" s="37" t="str">
        <f t="shared" si="48"/>
        <v/>
      </c>
      <c r="T204" s="68" t="str">
        <f t="shared" si="39"/>
        <v/>
      </c>
      <c r="U204" s="42" t="str">
        <f t="shared" si="40"/>
        <v/>
      </c>
      <c r="V204" s="37" t="str">
        <f t="shared" si="49"/>
        <v/>
      </c>
      <c r="W204" s="105" t="str">
        <f t="shared" si="41"/>
        <v/>
      </c>
      <c r="X204" s="41" t="str">
        <f t="shared" si="50"/>
        <v/>
      </c>
      <c r="Y204" s="41" t="str">
        <f t="shared" si="51"/>
        <v/>
      </c>
      <c r="Z204" s="41" t="str">
        <f t="shared" si="52"/>
        <v/>
      </c>
      <c r="AA204" s="72" t="str">
        <f t="shared" si="53"/>
        <v/>
      </c>
      <c r="AB204" s="4" t="str">
        <f t="shared" si="42"/>
        <v>Empty</v>
      </c>
      <c r="AC204" s="4" t="str">
        <f t="shared" si="43"/>
        <v>empty</v>
      </c>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3"/>
      <c r="DH204" s="83"/>
      <c r="DI204" s="83"/>
      <c r="DJ204" s="83"/>
      <c r="DK204" s="83"/>
      <c r="DL204" s="83"/>
      <c r="DM204" s="83"/>
      <c r="DN204" s="83"/>
      <c r="DO204" s="83"/>
      <c r="DP204" s="83"/>
      <c r="DQ204" s="83"/>
      <c r="DR204" s="83"/>
      <c r="DS204" s="83"/>
      <c r="DT204" s="83"/>
      <c r="DU204" s="83"/>
      <c r="DV204" s="83"/>
      <c r="DW204" s="83"/>
      <c r="DX204" s="83"/>
      <c r="DY204" s="83"/>
      <c r="DZ204" s="83"/>
      <c r="EA204" s="83"/>
      <c r="EB204" s="83"/>
      <c r="EC204" s="83"/>
      <c r="ED204" s="83"/>
      <c r="EE204" s="83"/>
      <c r="EF204" s="83"/>
      <c r="EG204" s="83"/>
      <c r="EH204" s="83"/>
      <c r="EI204" s="83"/>
      <c r="EJ204" s="83"/>
      <c r="EK204" s="83"/>
      <c r="EL204" s="83"/>
      <c r="EM204" s="83"/>
      <c r="EN204" s="83"/>
      <c r="EO204" s="83"/>
      <c r="EP204" s="83"/>
      <c r="EQ204" s="83"/>
      <c r="ER204" s="83"/>
      <c r="ES204" s="83"/>
      <c r="ET204" s="83"/>
      <c r="EU204" s="83"/>
      <c r="EV204" s="83"/>
      <c r="EW204" s="83"/>
      <c r="EX204" s="83"/>
      <c r="EY204" s="83"/>
      <c r="EZ204" s="83"/>
      <c r="FA204" s="83"/>
      <c r="FB204" s="83"/>
      <c r="FC204" s="83"/>
      <c r="FD204" s="83"/>
      <c r="FE204" s="83"/>
      <c r="FF204" s="83"/>
      <c r="FG204" s="83"/>
      <c r="FH204" s="83"/>
      <c r="FI204" s="83"/>
      <c r="FJ204" s="83"/>
      <c r="FK204" s="83"/>
      <c r="FL204" s="83"/>
      <c r="FM204" s="83"/>
      <c r="FN204" s="83"/>
      <c r="FO204" s="83"/>
      <c r="FP204" s="83"/>
      <c r="FQ204" s="83"/>
      <c r="FR204" s="83"/>
      <c r="FS204" s="83"/>
      <c r="FT204" s="83"/>
      <c r="FU204" s="83"/>
      <c r="FV204" s="83"/>
      <c r="FW204" s="83"/>
      <c r="FX204" s="83"/>
      <c r="FY204" s="83"/>
      <c r="FZ204" s="83"/>
      <c r="GA204" s="83"/>
      <c r="GB204" s="83"/>
      <c r="GC204" s="83"/>
      <c r="GD204" s="83"/>
      <c r="GE204" s="83"/>
      <c r="GF204" s="83"/>
      <c r="GG204" s="83"/>
      <c r="GH204" s="83"/>
      <c r="GI204" s="83"/>
      <c r="GJ204" s="83"/>
      <c r="GK204" s="83"/>
      <c r="GL204" s="83"/>
      <c r="GM204" s="83"/>
      <c r="GN204" s="83"/>
      <c r="GO204" s="83"/>
      <c r="GP204" s="83"/>
      <c r="GQ204" s="83"/>
      <c r="GR204" s="83"/>
      <c r="GS204" s="83"/>
      <c r="GT204" s="83"/>
      <c r="GU204" s="83"/>
      <c r="GV204" s="83"/>
      <c r="GW204" s="83"/>
      <c r="GX204" s="83"/>
      <c r="GY204" s="83"/>
      <c r="GZ204" s="83"/>
      <c r="HA204" s="83"/>
      <c r="HB204" s="83"/>
      <c r="HC204" s="83"/>
      <c r="HD204" s="83"/>
      <c r="HE204" s="83"/>
      <c r="HF204" s="83"/>
      <c r="HG204" s="83"/>
      <c r="HH204" s="83"/>
      <c r="HI204" s="83"/>
      <c r="HJ204" s="83"/>
      <c r="HK204" s="83"/>
      <c r="HL204" s="83"/>
      <c r="HM204" s="83"/>
      <c r="HN204" s="83"/>
      <c r="HO204" s="83"/>
      <c r="HP204" s="83"/>
      <c r="HQ204" s="83"/>
      <c r="HR204" s="83"/>
      <c r="HS204" s="83"/>
      <c r="HT204" s="83"/>
      <c r="HU204" s="83"/>
      <c r="HV204" s="83"/>
      <c r="HW204" s="83"/>
      <c r="HX204" s="83"/>
      <c r="HY204" s="83"/>
      <c r="HZ204" s="83"/>
      <c r="IA204" s="83"/>
      <c r="IB204" s="83"/>
      <c r="IC204" s="83"/>
      <c r="ID204" s="83"/>
      <c r="IE204" s="83"/>
      <c r="IF204" s="83"/>
      <c r="IG204" s="83"/>
      <c r="IH204" s="83"/>
      <c r="II204" s="83"/>
      <c r="IJ204" s="83"/>
      <c r="IK204" s="83"/>
      <c r="IL204" s="83"/>
      <c r="IM204" s="83"/>
      <c r="IN204" s="83"/>
      <c r="IO204" s="83"/>
      <c r="IP204" s="83"/>
      <c r="IQ204" s="83"/>
      <c r="IR204" s="83"/>
      <c r="IS204" s="83"/>
      <c r="IT204" s="83"/>
      <c r="IU204" s="83"/>
      <c r="IV204" s="83"/>
    </row>
    <row r="205" spans="2:256" s="4" customFormat="1" ht="17.25" customHeight="1" x14ac:dyDescent="0.35">
      <c r="B205" s="106">
        <v>183</v>
      </c>
      <c r="C205" s="61"/>
      <c r="D205" s="88"/>
      <c r="E205" s="61"/>
      <c r="F205" s="147"/>
      <c r="G205" s="649"/>
      <c r="H205" s="90"/>
      <c r="I205" s="90"/>
      <c r="J205" s="649"/>
      <c r="K205" s="43"/>
      <c r="L205" s="35" t="str">
        <f t="shared" si="44"/>
        <v/>
      </c>
      <c r="M205" s="35" t="str">
        <f t="shared" si="45"/>
        <v/>
      </c>
      <c r="N205" s="475" t="str">
        <f t="shared" si="46"/>
        <v/>
      </c>
      <c r="O205" s="473" t="str">
        <f t="shared" si="36"/>
        <v/>
      </c>
      <c r="P205" s="37" t="str">
        <f t="shared" si="47"/>
        <v/>
      </c>
      <c r="Q205" s="68" t="str">
        <f t="shared" si="37"/>
        <v/>
      </c>
      <c r="R205" s="42" t="str">
        <f t="shared" si="38"/>
        <v/>
      </c>
      <c r="S205" s="37" t="str">
        <f t="shared" si="48"/>
        <v/>
      </c>
      <c r="T205" s="68" t="str">
        <f t="shared" si="39"/>
        <v/>
      </c>
      <c r="U205" s="42" t="str">
        <f t="shared" si="40"/>
        <v/>
      </c>
      <c r="V205" s="37" t="str">
        <f t="shared" si="49"/>
        <v/>
      </c>
      <c r="W205" s="105" t="str">
        <f t="shared" si="41"/>
        <v/>
      </c>
      <c r="X205" s="41" t="str">
        <f t="shared" si="50"/>
        <v/>
      </c>
      <c r="Y205" s="41" t="str">
        <f t="shared" si="51"/>
        <v/>
      </c>
      <c r="Z205" s="41" t="str">
        <f t="shared" si="52"/>
        <v/>
      </c>
      <c r="AA205" s="72" t="str">
        <f t="shared" si="53"/>
        <v/>
      </c>
      <c r="AB205" s="4" t="str">
        <f t="shared" si="42"/>
        <v>Empty</v>
      </c>
      <c r="AC205" s="4" t="str">
        <f t="shared" si="43"/>
        <v>empty</v>
      </c>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3"/>
      <c r="DH205" s="83"/>
      <c r="DI205" s="83"/>
      <c r="DJ205" s="83"/>
      <c r="DK205" s="83"/>
      <c r="DL205" s="83"/>
      <c r="DM205" s="83"/>
      <c r="DN205" s="83"/>
      <c r="DO205" s="83"/>
      <c r="DP205" s="83"/>
      <c r="DQ205" s="83"/>
      <c r="DR205" s="83"/>
      <c r="DS205" s="83"/>
      <c r="DT205" s="83"/>
      <c r="DU205" s="83"/>
      <c r="DV205" s="83"/>
      <c r="DW205" s="83"/>
      <c r="DX205" s="83"/>
      <c r="DY205" s="83"/>
      <c r="DZ205" s="83"/>
      <c r="EA205" s="83"/>
      <c r="EB205" s="83"/>
      <c r="EC205" s="83"/>
      <c r="ED205" s="83"/>
      <c r="EE205" s="83"/>
      <c r="EF205" s="83"/>
      <c r="EG205" s="83"/>
      <c r="EH205" s="83"/>
      <c r="EI205" s="83"/>
      <c r="EJ205" s="83"/>
      <c r="EK205" s="83"/>
      <c r="EL205" s="83"/>
      <c r="EM205" s="83"/>
      <c r="EN205" s="83"/>
      <c r="EO205" s="83"/>
      <c r="EP205" s="83"/>
      <c r="EQ205" s="83"/>
      <c r="ER205" s="83"/>
      <c r="ES205" s="83"/>
      <c r="ET205" s="83"/>
      <c r="EU205" s="83"/>
      <c r="EV205" s="83"/>
      <c r="EW205" s="83"/>
      <c r="EX205" s="83"/>
      <c r="EY205" s="83"/>
      <c r="EZ205" s="83"/>
      <c r="FA205" s="83"/>
      <c r="FB205" s="83"/>
      <c r="FC205" s="83"/>
      <c r="FD205" s="83"/>
      <c r="FE205" s="83"/>
      <c r="FF205" s="83"/>
      <c r="FG205" s="83"/>
      <c r="FH205" s="83"/>
      <c r="FI205" s="83"/>
      <c r="FJ205" s="83"/>
      <c r="FK205" s="83"/>
      <c r="FL205" s="83"/>
      <c r="FM205" s="83"/>
      <c r="FN205" s="83"/>
      <c r="FO205" s="83"/>
      <c r="FP205" s="83"/>
      <c r="FQ205" s="83"/>
      <c r="FR205" s="83"/>
      <c r="FS205" s="83"/>
      <c r="FT205" s="83"/>
      <c r="FU205" s="83"/>
      <c r="FV205" s="83"/>
      <c r="FW205" s="83"/>
      <c r="FX205" s="83"/>
      <c r="FY205" s="83"/>
      <c r="FZ205" s="83"/>
      <c r="GA205" s="83"/>
      <c r="GB205" s="83"/>
      <c r="GC205" s="83"/>
      <c r="GD205" s="83"/>
      <c r="GE205" s="83"/>
      <c r="GF205" s="83"/>
      <c r="GG205" s="83"/>
      <c r="GH205" s="83"/>
      <c r="GI205" s="83"/>
      <c r="GJ205" s="83"/>
      <c r="GK205" s="83"/>
      <c r="GL205" s="83"/>
      <c r="GM205" s="83"/>
      <c r="GN205" s="83"/>
      <c r="GO205" s="83"/>
      <c r="GP205" s="83"/>
      <c r="GQ205" s="83"/>
      <c r="GR205" s="83"/>
      <c r="GS205" s="83"/>
      <c r="GT205" s="83"/>
      <c r="GU205" s="83"/>
      <c r="GV205" s="83"/>
      <c r="GW205" s="83"/>
      <c r="GX205" s="83"/>
      <c r="GY205" s="83"/>
      <c r="GZ205" s="83"/>
      <c r="HA205" s="83"/>
      <c r="HB205" s="83"/>
      <c r="HC205" s="83"/>
      <c r="HD205" s="83"/>
      <c r="HE205" s="83"/>
      <c r="HF205" s="83"/>
      <c r="HG205" s="83"/>
      <c r="HH205" s="83"/>
      <c r="HI205" s="83"/>
      <c r="HJ205" s="83"/>
      <c r="HK205" s="83"/>
      <c r="HL205" s="83"/>
      <c r="HM205" s="83"/>
      <c r="HN205" s="83"/>
      <c r="HO205" s="83"/>
      <c r="HP205" s="83"/>
      <c r="HQ205" s="83"/>
      <c r="HR205" s="83"/>
      <c r="HS205" s="83"/>
      <c r="HT205" s="83"/>
      <c r="HU205" s="83"/>
      <c r="HV205" s="83"/>
      <c r="HW205" s="83"/>
      <c r="HX205" s="83"/>
      <c r="HY205" s="83"/>
      <c r="HZ205" s="83"/>
      <c r="IA205" s="83"/>
      <c r="IB205" s="83"/>
      <c r="IC205" s="83"/>
      <c r="ID205" s="83"/>
      <c r="IE205" s="83"/>
      <c r="IF205" s="83"/>
      <c r="IG205" s="83"/>
      <c r="IH205" s="83"/>
      <c r="II205" s="83"/>
      <c r="IJ205" s="83"/>
      <c r="IK205" s="83"/>
      <c r="IL205" s="83"/>
      <c r="IM205" s="83"/>
      <c r="IN205" s="83"/>
      <c r="IO205" s="83"/>
      <c r="IP205" s="83"/>
      <c r="IQ205" s="83"/>
      <c r="IR205" s="83"/>
      <c r="IS205" s="83"/>
      <c r="IT205" s="83"/>
      <c r="IU205" s="83"/>
      <c r="IV205" s="83"/>
    </row>
    <row r="206" spans="2:256" s="4" customFormat="1" ht="17.25" customHeight="1" x14ac:dyDescent="0.35">
      <c r="B206" s="106">
        <v>184</v>
      </c>
      <c r="C206" s="61"/>
      <c r="D206" s="88"/>
      <c r="E206" s="61"/>
      <c r="F206" s="147"/>
      <c r="G206" s="649"/>
      <c r="H206" s="90"/>
      <c r="I206" s="90"/>
      <c r="J206" s="649"/>
      <c r="K206" s="43"/>
      <c r="L206" s="35" t="str">
        <f t="shared" si="44"/>
        <v/>
      </c>
      <c r="M206" s="35" t="str">
        <f t="shared" si="45"/>
        <v/>
      </c>
      <c r="N206" s="475" t="str">
        <f t="shared" si="46"/>
        <v/>
      </c>
      <c r="O206" s="473" t="str">
        <f t="shared" si="36"/>
        <v/>
      </c>
      <c r="P206" s="37" t="str">
        <f t="shared" si="47"/>
        <v/>
      </c>
      <c r="Q206" s="68" t="str">
        <f t="shared" si="37"/>
        <v/>
      </c>
      <c r="R206" s="42" t="str">
        <f t="shared" si="38"/>
        <v/>
      </c>
      <c r="S206" s="37" t="str">
        <f t="shared" si="48"/>
        <v/>
      </c>
      <c r="T206" s="68" t="str">
        <f t="shared" si="39"/>
        <v/>
      </c>
      <c r="U206" s="42" t="str">
        <f t="shared" si="40"/>
        <v/>
      </c>
      <c r="V206" s="37" t="str">
        <f t="shared" si="49"/>
        <v/>
      </c>
      <c r="W206" s="105" t="str">
        <f t="shared" si="41"/>
        <v/>
      </c>
      <c r="X206" s="41" t="str">
        <f t="shared" si="50"/>
        <v/>
      </c>
      <c r="Y206" s="41" t="str">
        <f t="shared" si="51"/>
        <v/>
      </c>
      <c r="Z206" s="41" t="str">
        <f t="shared" si="52"/>
        <v/>
      </c>
      <c r="AA206" s="72" t="str">
        <f t="shared" si="53"/>
        <v/>
      </c>
      <c r="AB206" s="4" t="str">
        <f t="shared" si="42"/>
        <v>Empty</v>
      </c>
      <c r="AC206" s="4" t="str">
        <f t="shared" si="43"/>
        <v>empty</v>
      </c>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3"/>
      <c r="DH206" s="83"/>
      <c r="DI206" s="83"/>
      <c r="DJ206" s="83"/>
      <c r="DK206" s="83"/>
      <c r="DL206" s="83"/>
      <c r="DM206" s="83"/>
      <c r="DN206" s="83"/>
      <c r="DO206" s="83"/>
      <c r="DP206" s="83"/>
      <c r="DQ206" s="83"/>
      <c r="DR206" s="83"/>
      <c r="DS206" s="83"/>
      <c r="DT206" s="83"/>
      <c r="DU206" s="83"/>
      <c r="DV206" s="83"/>
      <c r="DW206" s="83"/>
      <c r="DX206" s="83"/>
      <c r="DY206" s="83"/>
      <c r="DZ206" s="83"/>
      <c r="EA206" s="83"/>
      <c r="EB206" s="83"/>
      <c r="EC206" s="83"/>
      <c r="ED206" s="83"/>
      <c r="EE206" s="83"/>
      <c r="EF206" s="83"/>
      <c r="EG206" s="83"/>
      <c r="EH206" s="83"/>
      <c r="EI206" s="83"/>
      <c r="EJ206" s="83"/>
      <c r="EK206" s="83"/>
      <c r="EL206" s="83"/>
      <c r="EM206" s="83"/>
      <c r="EN206" s="83"/>
      <c r="EO206" s="83"/>
      <c r="EP206" s="83"/>
      <c r="EQ206" s="83"/>
      <c r="ER206" s="83"/>
      <c r="ES206" s="83"/>
      <c r="ET206" s="83"/>
      <c r="EU206" s="83"/>
      <c r="EV206" s="83"/>
      <c r="EW206" s="83"/>
      <c r="EX206" s="83"/>
      <c r="EY206" s="83"/>
      <c r="EZ206" s="83"/>
      <c r="FA206" s="83"/>
      <c r="FB206" s="83"/>
      <c r="FC206" s="83"/>
      <c r="FD206" s="83"/>
      <c r="FE206" s="83"/>
      <c r="FF206" s="83"/>
      <c r="FG206" s="83"/>
      <c r="FH206" s="83"/>
      <c r="FI206" s="83"/>
      <c r="FJ206" s="83"/>
      <c r="FK206" s="83"/>
      <c r="FL206" s="83"/>
      <c r="FM206" s="83"/>
      <c r="FN206" s="83"/>
      <c r="FO206" s="83"/>
      <c r="FP206" s="83"/>
      <c r="FQ206" s="83"/>
      <c r="FR206" s="83"/>
      <c r="FS206" s="83"/>
      <c r="FT206" s="83"/>
      <c r="FU206" s="83"/>
      <c r="FV206" s="83"/>
      <c r="FW206" s="83"/>
      <c r="FX206" s="83"/>
      <c r="FY206" s="83"/>
      <c r="FZ206" s="83"/>
      <c r="GA206" s="83"/>
      <c r="GB206" s="83"/>
      <c r="GC206" s="83"/>
      <c r="GD206" s="83"/>
      <c r="GE206" s="83"/>
      <c r="GF206" s="83"/>
      <c r="GG206" s="83"/>
      <c r="GH206" s="83"/>
      <c r="GI206" s="83"/>
      <c r="GJ206" s="83"/>
      <c r="GK206" s="83"/>
      <c r="GL206" s="83"/>
      <c r="GM206" s="83"/>
      <c r="GN206" s="83"/>
      <c r="GO206" s="83"/>
      <c r="GP206" s="83"/>
      <c r="GQ206" s="83"/>
      <c r="GR206" s="83"/>
      <c r="GS206" s="83"/>
      <c r="GT206" s="83"/>
      <c r="GU206" s="83"/>
      <c r="GV206" s="83"/>
      <c r="GW206" s="83"/>
      <c r="GX206" s="83"/>
      <c r="GY206" s="83"/>
      <c r="GZ206" s="83"/>
      <c r="HA206" s="83"/>
      <c r="HB206" s="83"/>
      <c r="HC206" s="83"/>
      <c r="HD206" s="83"/>
      <c r="HE206" s="83"/>
      <c r="HF206" s="83"/>
      <c r="HG206" s="83"/>
      <c r="HH206" s="83"/>
      <c r="HI206" s="83"/>
      <c r="HJ206" s="83"/>
      <c r="HK206" s="83"/>
      <c r="HL206" s="83"/>
      <c r="HM206" s="83"/>
      <c r="HN206" s="83"/>
      <c r="HO206" s="83"/>
      <c r="HP206" s="83"/>
      <c r="HQ206" s="83"/>
      <c r="HR206" s="83"/>
      <c r="HS206" s="83"/>
      <c r="HT206" s="83"/>
      <c r="HU206" s="83"/>
      <c r="HV206" s="83"/>
      <c r="HW206" s="83"/>
      <c r="HX206" s="83"/>
      <c r="HY206" s="83"/>
      <c r="HZ206" s="83"/>
      <c r="IA206" s="83"/>
      <c r="IB206" s="83"/>
      <c r="IC206" s="83"/>
      <c r="ID206" s="83"/>
      <c r="IE206" s="83"/>
      <c r="IF206" s="83"/>
      <c r="IG206" s="83"/>
      <c r="IH206" s="83"/>
      <c r="II206" s="83"/>
      <c r="IJ206" s="83"/>
      <c r="IK206" s="83"/>
      <c r="IL206" s="83"/>
      <c r="IM206" s="83"/>
      <c r="IN206" s="83"/>
      <c r="IO206" s="83"/>
      <c r="IP206" s="83"/>
      <c r="IQ206" s="83"/>
      <c r="IR206" s="83"/>
      <c r="IS206" s="83"/>
      <c r="IT206" s="83"/>
      <c r="IU206" s="83"/>
      <c r="IV206" s="83"/>
    </row>
    <row r="207" spans="2:256" s="4" customFormat="1" ht="17.25" customHeight="1" x14ac:dyDescent="0.35">
      <c r="B207" s="106">
        <v>185</v>
      </c>
      <c r="C207" s="61"/>
      <c r="D207" s="88"/>
      <c r="E207" s="61"/>
      <c r="F207" s="147"/>
      <c r="G207" s="649"/>
      <c r="H207" s="90"/>
      <c r="I207" s="90"/>
      <c r="J207" s="649"/>
      <c r="K207" s="43"/>
      <c r="L207" s="35" t="str">
        <f t="shared" si="44"/>
        <v/>
      </c>
      <c r="M207" s="35" t="str">
        <f t="shared" si="45"/>
        <v/>
      </c>
      <c r="N207" s="475" t="str">
        <f t="shared" si="46"/>
        <v/>
      </c>
      <c r="O207" s="473" t="str">
        <f t="shared" si="36"/>
        <v/>
      </c>
      <c r="P207" s="37" t="str">
        <f t="shared" si="47"/>
        <v/>
      </c>
      <c r="Q207" s="68" t="str">
        <f t="shared" si="37"/>
        <v/>
      </c>
      <c r="R207" s="42" t="str">
        <f t="shared" si="38"/>
        <v/>
      </c>
      <c r="S207" s="37" t="str">
        <f t="shared" si="48"/>
        <v/>
      </c>
      <c r="T207" s="68" t="str">
        <f t="shared" si="39"/>
        <v/>
      </c>
      <c r="U207" s="42" t="str">
        <f t="shared" si="40"/>
        <v/>
      </c>
      <c r="V207" s="37" t="str">
        <f t="shared" si="49"/>
        <v/>
      </c>
      <c r="W207" s="105" t="str">
        <f t="shared" si="41"/>
        <v/>
      </c>
      <c r="X207" s="41" t="str">
        <f t="shared" si="50"/>
        <v/>
      </c>
      <c r="Y207" s="41" t="str">
        <f t="shared" si="51"/>
        <v/>
      </c>
      <c r="Z207" s="41" t="str">
        <f t="shared" si="52"/>
        <v/>
      </c>
      <c r="AA207" s="72" t="str">
        <f t="shared" si="53"/>
        <v/>
      </c>
      <c r="AB207" s="4" t="str">
        <f t="shared" si="42"/>
        <v>Empty</v>
      </c>
      <c r="AC207" s="4" t="str">
        <f t="shared" si="43"/>
        <v>empty</v>
      </c>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3"/>
      <c r="DH207" s="83"/>
      <c r="DI207" s="83"/>
      <c r="DJ207" s="83"/>
      <c r="DK207" s="83"/>
      <c r="DL207" s="83"/>
      <c r="DM207" s="83"/>
      <c r="DN207" s="83"/>
      <c r="DO207" s="83"/>
      <c r="DP207" s="83"/>
      <c r="DQ207" s="83"/>
      <c r="DR207" s="83"/>
      <c r="DS207" s="83"/>
      <c r="DT207" s="83"/>
      <c r="DU207" s="83"/>
      <c r="DV207" s="83"/>
      <c r="DW207" s="83"/>
      <c r="DX207" s="83"/>
      <c r="DY207" s="83"/>
      <c r="DZ207" s="83"/>
      <c r="EA207" s="83"/>
      <c r="EB207" s="83"/>
      <c r="EC207" s="83"/>
      <c r="ED207" s="83"/>
      <c r="EE207" s="83"/>
      <c r="EF207" s="83"/>
      <c r="EG207" s="83"/>
      <c r="EH207" s="83"/>
      <c r="EI207" s="83"/>
      <c r="EJ207" s="83"/>
      <c r="EK207" s="83"/>
      <c r="EL207" s="83"/>
      <c r="EM207" s="83"/>
      <c r="EN207" s="83"/>
      <c r="EO207" s="83"/>
      <c r="EP207" s="83"/>
      <c r="EQ207" s="83"/>
      <c r="ER207" s="83"/>
      <c r="ES207" s="83"/>
      <c r="ET207" s="83"/>
      <c r="EU207" s="83"/>
      <c r="EV207" s="83"/>
      <c r="EW207" s="83"/>
      <c r="EX207" s="83"/>
      <c r="EY207" s="83"/>
      <c r="EZ207" s="83"/>
      <c r="FA207" s="83"/>
      <c r="FB207" s="83"/>
      <c r="FC207" s="83"/>
      <c r="FD207" s="83"/>
      <c r="FE207" s="83"/>
      <c r="FF207" s="83"/>
      <c r="FG207" s="83"/>
      <c r="FH207" s="83"/>
      <c r="FI207" s="83"/>
      <c r="FJ207" s="83"/>
      <c r="FK207" s="83"/>
      <c r="FL207" s="83"/>
      <c r="FM207" s="83"/>
      <c r="FN207" s="83"/>
      <c r="FO207" s="83"/>
      <c r="FP207" s="83"/>
      <c r="FQ207" s="83"/>
      <c r="FR207" s="83"/>
      <c r="FS207" s="83"/>
      <c r="FT207" s="83"/>
      <c r="FU207" s="83"/>
      <c r="FV207" s="83"/>
      <c r="FW207" s="83"/>
      <c r="FX207" s="83"/>
      <c r="FY207" s="83"/>
      <c r="FZ207" s="83"/>
      <c r="GA207" s="83"/>
      <c r="GB207" s="83"/>
      <c r="GC207" s="83"/>
      <c r="GD207" s="83"/>
      <c r="GE207" s="83"/>
      <c r="GF207" s="83"/>
      <c r="GG207" s="83"/>
      <c r="GH207" s="83"/>
      <c r="GI207" s="83"/>
      <c r="GJ207" s="83"/>
      <c r="GK207" s="83"/>
      <c r="GL207" s="83"/>
      <c r="GM207" s="83"/>
      <c r="GN207" s="83"/>
      <c r="GO207" s="83"/>
      <c r="GP207" s="83"/>
      <c r="GQ207" s="83"/>
      <c r="GR207" s="83"/>
      <c r="GS207" s="83"/>
      <c r="GT207" s="83"/>
      <c r="GU207" s="83"/>
      <c r="GV207" s="83"/>
      <c r="GW207" s="83"/>
      <c r="GX207" s="83"/>
      <c r="GY207" s="83"/>
      <c r="GZ207" s="83"/>
      <c r="HA207" s="83"/>
      <c r="HB207" s="83"/>
      <c r="HC207" s="83"/>
      <c r="HD207" s="83"/>
      <c r="HE207" s="83"/>
      <c r="HF207" s="83"/>
      <c r="HG207" s="83"/>
      <c r="HH207" s="83"/>
      <c r="HI207" s="83"/>
      <c r="HJ207" s="83"/>
      <c r="HK207" s="83"/>
      <c r="HL207" s="83"/>
      <c r="HM207" s="83"/>
      <c r="HN207" s="83"/>
      <c r="HO207" s="83"/>
      <c r="HP207" s="83"/>
      <c r="HQ207" s="83"/>
      <c r="HR207" s="83"/>
      <c r="HS207" s="83"/>
      <c r="HT207" s="83"/>
      <c r="HU207" s="83"/>
      <c r="HV207" s="83"/>
      <c r="HW207" s="83"/>
      <c r="HX207" s="83"/>
      <c r="HY207" s="83"/>
      <c r="HZ207" s="83"/>
      <c r="IA207" s="83"/>
      <c r="IB207" s="83"/>
      <c r="IC207" s="83"/>
      <c r="ID207" s="83"/>
      <c r="IE207" s="83"/>
      <c r="IF207" s="83"/>
      <c r="IG207" s="83"/>
      <c r="IH207" s="83"/>
      <c r="II207" s="83"/>
      <c r="IJ207" s="83"/>
      <c r="IK207" s="83"/>
      <c r="IL207" s="83"/>
      <c r="IM207" s="83"/>
      <c r="IN207" s="83"/>
      <c r="IO207" s="83"/>
      <c r="IP207" s="83"/>
      <c r="IQ207" s="83"/>
      <c r="IR207" s="83"/>
      <c r="IS207" s="83"/>
      <c r="IT207" s="83"/>
      <c r="IU207" s="83"/>
      <c r="IV207" s="83"/>
    </row>
    <row r="208" spans="2:256" s="4" customFormat="1" ht="17.25" customHeight="1" x14ac:dyDescent="0.35">
      <c r="B208" s="106">
        <v>186</v>
      </c>
      <c r="C208" s="61"/>
      <c r="D208" s="88"/>
      <c r="E208" s="61"/>
      <c r="F208" s="147"/>
      <c r="G208" s="649"/>
      <c r="H208" s="90"/>
      <c r="I208" s="90"/>
      <c r="J208" s="649"/>
      <c r="K208" s="43"/>
      <c r="L208" s="35" t="str">
        <f t="shared" si="44"/>
        <v/>
      </c>
      <c r="M208" s="35" t="str">
        <f t="shared" si="45"/>
        <v/>
      </c>
      <c r="N208" s="475" t="str">
        <f t="shared" si="46"/>
        <v/>
      </c>
      <c r="O208" s="473" t="str">
        <f t="shared" si="36"/>
        <v/>
      </c>
      <c r="P208" s="37" t="str">
        <f t="shared" si="47"/>
        <v/>
      </c>
      <c r="Q208" s="68" t="str">
        <f t="shared" si="37"/>
        <v/>
      </c>
      <c r="R208" s="42" t="str">
        <f t="shared" si="38"/>
        <v/>
      </c>
      <c r="S208" s="37" t="str">
        <f t="shared" si="48"/>
        <v/>
      </c>
      <c r="T208" s="68" t="str">
        <f t="shared" si="39"/>
        <v/>
      </c>
      <c r="U208" s="42" t="str">
        <f t="shared" si="40"/>
        <v/>
      </c>
      <c r="V208" s="37" t="str">
        <f t="shared" si="49"/>
        <v/>
      </c>
      <c r="W208" s="105" t="str">
        <f t="shared" si="41"/>
        <v/>
      </c>
      <c r="X208" s="41" t="str">
        <f t="shared" si="50"/>
        <v/>
      </c>
      <c r="Y208" s="41" t="str">
        <f t="shared" si="51"/>
        <v/>
      </c>
      <c r="Z208" s="41" t="str">
        <f t="shared" si="52"/>
        <v/>
      </c>
      <c r="AA208" s="72" t="str">
        <f t="shared" si="53"/>
        <v/>
      </c>
      <c r="AB208" s="4" t="str">
        <f t="shared" si="42"/>
        <v>Empty</v>
      </c>
      <c r="AC208" s="4" t="str">
        <f t="shared" si="43"/>
        <v>empty</v>
      </c>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3"/>
      <c r="DH208" s="83"/>
      <c r="DI208" s="83"/>
      <c r="DJ208" s="83"/>
      <c r="DK208" s="83"/>
      <c r="DL208" s="83"/>
      <c r="DM208" s="83"/>
      <c r="DN208" s="83"/>
      <c r="DO208" s="83"/>
      <c r="DP208" s="83"/>
      <c r="DQ208" s="83"/>
      <c r="DR208" s="83"/>
      <c r="DS208" s="83"/>
      <c r="DT208" s="83"/>
      <c r="DU208" s="83"/>
      <c r="DV208" s="83"/>
      <c r="DW208" s="83"/>
      <c r="DX208" s="83"/>
      <c r="DY208" s="83"/>
      <c r="DZ208" s="83"/>
      <c r="EA208" s="83"/>
      <c r="EB208" s="83"/>
      <c r="EC208" s="83"/>
      <c r="ED208" s="83"/>
      <c r="EE208" s="83"/>
      <c r="EF208" s="83"/>
      <c r="EG208" s="83"/>
      <c r="EH208" s="83"/>
      <c r="EI208" s="83"/>
      <c r="EJ208" s="83"/>
      <c r="EK208" s="83"/>
      <c r="EL208" s="83"/>
      <c r="EM208" s="83"/>
      <c r="EN208" s="83"/>
      <c r="EO208" s="83"/>
      <c r="EP208" s="83"/>
      <c r="EQ208" s="83"/>
      <c r="ER208" s="83"/>
      <c r="ES208" s="83"/>
      <c r="ET208" s="83"/>
      <c r="EU208" s="83"/>
      <c r="EV208" s="83"/>
      <c r="EW208" s="83"/>
      <c r="EX208" s="83"/>
      <c r="EY208" s="83"/>
      <c r="EZ208" s="83"/>
      <c r="FA208" s="83"/>
      <c r="FB208" s="83"/>
      <c r="FC208" s="83"/>
      <c r="FD208" s="83"/>
      <c r="FE208" s="83"/>
      <c r="FF208" s="83"/>
      <c r="FG208" s="83"/>
      <c r="FH208" s="83"/>
      <c r="FI208" s="83"/>
      <c r="FJ208" s="83"/>
      <c r="FK208" s="83"/>
      <c r="FL208" s="83"/>
      <c r="FM208" s="83"/>
      <c r="FN208" s="83"/>
      <c r="FO208" s="83"/>
      <c r="FP208" s="83"/>
      <c r="FQ208" s="83"/>
      <c r="FR208" s="83"/>
      <c r="FS208" s="83"/>
      <c r="FT208" s="83"/>
      <c r="FU208" s="83"/>
      <c r="FV208" s="83"/>
      <c r="FW208" s="83"/>
      <c r="FX208" s="83"/>
      <c r="FY208" s="83"/>
      <c r="FZ208" s="83"/>
      <c r="GA208" s="83"/>
      <c r="GB208" s="83"/>
      <c r="GC208" s="83"/>
      <c r="GD208" s="83"/>
      <c r="GE208" s="83"/>
      <c r="GF208" s="83"/>
      <c r="GG208" s="83"/>
      <c r="GH208" s="83"/>
      <c r="GI208" s="83"/>
      <c r="GJ208" s="83"/>
      <c r="GK208" s="83"/>
      <c r="GL208" s="83"/>
      <c r="GM208" s="83"/>
      <c r="GN208" s="83"/>
      <c r="GO208" s="83"/>
      <c r="GP208" s="83"/>
      <c r="GQ208" s="83"/>
      <c r="GR208" s="83"/>
      <c r="GS208" s="83"/>
      <c r="GT208" s="83"/>
      <c r="GU208" s="83"/>
      <c r="GV208" s="83"/>
      <c r="GW208" s="83"/>
      <c r="GX208" s="83"/>
      <c r="GY208" s="83"/>
      <c r="GZ208" s="83"/>
      <c r="HA208" s="83"/>
      <c r="HB208" s="83"/>
      <c r="HC208" s="83"/>
      <c r="HD208" s="83"/>
      <c r="HE208" s="83"/>
      <c r="HF208" s="83"/>
      <c r="HG208" s="83"/>
      <c r="HH208" s="83"/>
      <c r="HI208" s="83"/>
      <c r="HJ208" s="83"/>
      <c r="HK208" s="83"/>
      <c r="HL208" s="83"/>
      <c r="HM208" s="83"/>
      <c r="HN208" s="83"/>
      <c r="HO208" s="83"/>
      <c r="HP208" s="83"/>
      <c r="HQ208" s="83"/>
      <c r="HR208" s="83"/>
      <c r="HS208" s="83"/>
      <c r="HT208" s="83"/>
      <c r="HU208" s="83"/>
      <c r="HV208" s="83"/>
      <c r="HW208" s="83"/>
      <c r="HX208" s="83"/>
      <c r="HY208" s="83"/>
      <c r="HZ208" s="83"/>
      <c r="IA208" s="83"/>
      <c r="IB208" s="83"/>
      <c r="IC208" s="83"/>
      <c r="ID208" s="83"/>
      <c r="IE208" s="83"/>
      <c r="IF208" s="83"/>
      <c r="IG208" s="83"/>
      <c r="IH208" s="83"/>
      <c r="II208" s="83"/>
      <c r="IJ208" s="83"/>
      <c r="IK208" s="83"/>
      <c r="IL208" s="83"/>
      <c r="IM208" s="83"/>
      <c r="IN208" s="83"/>
      <c r="IO208" s="83"/>
      <c r="IP208" s="83"/>
      <c r="IQ208" s="83"/>
      <c r="IR208" s="83"/>
      <c r="IS208" s="83"/>
      <c r="IT208" s="83"/>
      <c r="IU208" s="83"/>
      <c r="IV208" s="83"/>
    </row>
    <row r="209" spans="2:256" s="4" customFormat="1" ht="17.25" customHeight="1" x14ac:dyDescent="0.35">
      <c r="B209" s="106">
        <v>187</v>
      </c>
      <c r="C209" s="61"/>
      <c r="D209" s="88"/>
      <c r="E209" s="61"/>
      <c r="F209" s="147"/>
      <c r="G209" s="649"/>
      <c r="H209" s="90"/>
      <c r="I209" s="90"/>
      <c r="J209" s="649"/>
      <c r="K209" s="43"/>
      <c r="L209" s="35" t="str">
        <f t="shared" si="44"/>
        <v/>
      </c>
      <c r="M209" s="35" t="str">
        <f t="shared" si="45"/>
        <v/>
      </c>
      <c r="N209" s="475" t="str">
        <f t="shared" si="46"/>
        <v/>
      </c>
      <c r="O209" s="473" t="str">
        <f t="shared" si="36"/>
        <v/>
      </c>
      <c r="P209" s="37" t="str">
        <f t="shared" si="47"/>
        <v/>
      </c>
      <c r="Q209" s="68" t="str">
        <f t="shared" si="37"/>
        <v/>
      </c>
      <c r="R209" s="42" t="str">
        <f t="shared" si="38"/>
        <v/>
      </c>
      <c r="S209" s="37" t="str">
        <f t="shared" si="48"/>
        <v/>
      </c>
      <c r="T209" s="68" t="str">
        <f t="shared" si="39"/>
        <v/>
      </c>
      <c r="U209" s="42" t="str">
        <f t="shared" si="40"/>
        <v/>
      </c>
      <c r="V209" s="37" t="str">
        <f t="shared" si="49"/>
        <v/>
      </c>
      <c r="W209" s="105" t="str">
        <f t="shared" si="41"/>
        <v/>
      </c>
      <c r="X209" s="41" t="str">
        <f t="shared" si="50"/>
        <v/>
      </c>
      <c r="Y209" s="41" t="str">
        <f t="shared" si="51"/>
        <v/>
      </c>
      <c r="Z209" s="41" t="str">
        <f t="shared" si="52"/>
        <v/>
      </c>
      <c r="AA209" s="72" t="str">
        <f t="shared" si="53"/>
        <v/>
      </c>
      <c r="AB209" s="4" t="str">
        <f t="shared" si="42"/>
        <v>Empty</v>
      </c>
      <c r="AC209" s="4" t="str">
        <f t="shared" si="43"/>
        <v>empty</v>
      </c>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3"/>
      <c r="DH209" s="83"/>
      <c r="DI209" s="83"/>
      <c r="DJ209" s="83"/>
      <c r="DK209" s="83"/>
      <c r="DL209" s="83"/>
      <c r="DM209" s="83"/>
      <c r="DN209" s="83"/>
      <c r="DO209" s="83"/>
      <c r="DP209" s="83"/>
      <c r="DQ209" s="83"/>
      <c r="DR209" s="83"/>
      <c r="DS209" s="83"/>
      <c r="DT209" s="83"/>
      <c r="DU209" s="83"/>
      <c r="DV209" s="83"/>
      <c r="DW209" s="83"/>
      <c r="DX209" s="83"/>
      <c r="DY209" s="83"/>
      <c r="DZ209" s="83"/>
      <c r="EA209" s="83"/>
      <c r="EB209" s="83"/>
      <c r="EC209" s="83"/>
      <c r="ED209" s="83"/>
      <c r="EE209" s="83"/>
      <c r="EF209" s="83"/>
      <c r="EG209" s="83"/>
      <c r="EH209" s="83"/>
      <c r="EI209" s="83"/>
      <c r="EJ209" s="83"/>
      <c r="EK209" s="83"/>
      <c r="EL209" s="83"/>
      <c r="EM209" s="83"/>
      <c r="EN209" s="83"/>
      <c r="EO209" s="83"/>
      <c r="EP209" s="83"/>
      <c r="EQ209" s="83"/>
      <c r="ER209" s="83"/>
      <c r="ES209" s="83"/>
      <c r="ET209" s="83"/>
      <c r="EU209" s="83"/>
      <c r="EV209" s="83"/>
      <c r="EW209" s="83"/>
      <c r="EX209" s="83"/>
      <c r="EY209" s="83"/>
      <c r="EZ209" s="83"/>
      <c r="FA209" s="83"/>
      <c r="FB209" s="83"/>
      <c r="FC209" s="83"/>
      <c r="FD209" s="83"/>
      <c r="FE209" s="83"/>
      <c r="FF209" s="83"/>
      <c r="FG209" s="83"/>
      <c r="FH209" s="83"/>
      <c r="FI209" s="83"/>
      <c r="FJ209" s="83"/>
      <c r="FK209" s="83"/>
      <c r="FL209" s="83"/>
      <c r="FM209" s="83"/>
      <c r="FN209" s="83"/>
      <c r="FO209" s="83"/>
      <c r="FP209" s="83"/>
      <c r="FQ209" s="83"/>
      <c r="FR209" s="83"/>
      <c r="FS209" s="83"/>
      <c r="FT209" s="83"/>
      <c r="FU209" s="83"/>
      <c r="FV209" s="83"/>
      <c r="FW209" s="83"/>
      <c r="FX209" s="83"/>
      <c r="FY209" s="83"/>
      <c r="FZ209" s="83"/>
      <c r="GA209" s="83"/>
      <c r="GB209" s="83"/>
      <c r="GC209" s="83"/>
      <c r="GD209" s="83"/>
      <c r="GE209" s="83"/>
      <c r="GF209" s="83"/>
      <c r="GG209" s="83"/>
      <c r="GH209" s="83"/>
      <c r="GI209" s="83"/>
      <c r="GJ209" s="83"/>
      <c r="GK209" s="83"/>
      <c r="GL209" s="83"/>
      <c r="GM209" s="83"/>
      <c r="GN209" s="83"/>
      <c r="GO209" s="83"/>
      <c r="GP209" s="83"/>
      <c r="GQ209" s="83"/>
      <c r="GR209" s="83"/>
      <c r="GS209" s="83"/>
      <c r="GT209" s="83"/>
      <c r="GU209" s="83"/>
      <c r="GV209" s="83"/>
      <c r="GW209" s="83"/>
      <c r="GX209" s="83"/>
      <c r="GY209" s="83"/>
      <c r="GZ209" s="83"/>
      <c r="HA209" s="83"/>
      <c r="HB209" s="83"/>
      <c r="HC209" s="83"/>
      <c r="HD209" s="83"/>
      <c r="HE209" s="83"/>
      <c r="HF209" s="83"/>
      <c r="HG209" s="83"/>
      <c r="HH209" s="83"/>
      <c r="HI209" s="83"/>
      <c r="HJ209" s="83"/>
      <c r="HK209" s="83"/>
      <c r="HL209" s="83"/>
      <c r="HM209" s="83"/>
      <c r="HN209" s="83"/>
      <c r="HO209" s="83"/>
      <c r="HP209" s="83"/>
      <c r="HQ209" s="83"/>
      <c r="HR209" s="83"/>
      <c r="HS209" s="83"/>
      <c r="HT209" s="83"/>
      <c r="HU209" s="83"/>
      <c r="HV209" s="83"/>
      <c r="HW209" s="83"/>
      <c r="HX209" s="83"/>
      <c r="HY209" s="83"/>
      <c r="HZ209" s="83"/>
      <c r="IA209" s="83"/>
      <c r="IB209" s="83"/>
      <c r="IC209" s="83"/>
      <c r="ID209" s="83"/>
      <c r="IE209" s="83"/>
      <c r="IF209" s="83"/>
      <c r="IG209" s="83"/>
      <c r="IH209" s="83"/>
      <c r="II209" s="83"/>
      <c r="IJ209" s="83"/>
      <c r="IK209" s="83"/>
      <c r="IL209" s="83"/>
      <c r="IM209" s="83"/>
      <c r="IN209" s="83"/>
      <c r="IO209" s="83"/>
      <c r="IP209" s="83"/>
      <c r="IQ209" s="83"/>
      <c r="IR209" s="83"/>
      <c r="IS209" s="83"/>
      <c r="IT209" s="83"/>
      <c r="IU209" s="83"/>
      <c r="IV209" s="83"/>
    </row>
    <row r="210" spans="2:256" s="4" customFormat="1" ht="17.25" customHeight="1" x14ac:dyDescent="0.35">
      <c r="B210" s="106">
        <v>188</v>
      </c>
      <c r="C210" s="61"/>
      <c r="D210" s="88"/>
      <c r="E210" s="61"/>
      <c r="F210" s="147"/>
      <c r="G210" s="649"/>
      <c r="H210" s="90"/>
      <c r="I210" s="90"/>
      <c r="J210" s="649"/>
      <c r="K210" s="43"/>
      <c r="L210" s="35" t="str">
        <f t="shared" si="44"/>
        <v/>
      </c>
      <c r="M210" s="35" t="str">
        <f t="shared" si="45"/>
        <v/>
      </c>
      <c r="N210" s="475" t="str">
        <f t="shared" si="46"/>
        <v/>
      </c>
      <c r="O210" s="473" t="str">
        <f t="shared" si="36"/>
        <v/>
      </c>
      <c r="P210" s="37" t="str">
        <f t="shared" si="47"/>
        <v/>
      </c>
      <c r="Q210" s="68" t="str">
        <f t="shared" si="37"/>
        <v/>
      </c>
      <c r="R210" s="42" t="str">
        <f t="shared" si="38"/>
        <v/>
      </c>
      <c r="S210" s="37" t="str">
        <f t="shared" si="48"/>
        <v/>
      </c>
      <c r="T210" s="68" t="str">
        <f t="shared" si="39"/>
        <v/>
      </c>
      <c r="U210" s="42" t="str">
        <f t="shared" si="40"/>
        <v/>
      </c>
      <c r="V210" s="37" t="str">
        <f t="shared" si="49"/>
        <v/>
      </c>
      <c r="W210" s="105" t="str">
        <f t="shared" si="41"/>
        <v/>
      </c>
      <c r="X210" s="41" t="str">
        <f t="shared" si="50"/>
        <v/>
      </c>
      <c r="Y210" s="41" t="str">
        <f t="shared" si="51"/>
        <v/>
      </c>
      <c r="Z210" s="41" t="str">
        <f t="shared" si="52"/>
        <v/>
      </c>
      <c r="AA210" s="72" t="str">
        <f t="shared" si="53"/>
        <v/>
      </c>
      <c r="AB210" s="4" t="str">
        <f t="shared" si="42"/>
        <v>Empty</v>
      </c>
      <c r="AC210" s="4" t="str">
        <f t="shared" si="43"/>
        <v>empty</v>
      </c>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3"/>
      <c r="DH210" s="83"/>
      <c r="DI210" s="83"/>
      <c r="DJ210" s="83"/>
      <c r="DK210" s="83"/>
      <c r="DL210" s="83"/>
      <c r="DM210" s="83"/>
      <c r="DN210" s="83"/>
      <c r="DO210" s="83"/>
      <c r="DP210" s="83"/>
      <c r="DQ210" s="83"/>
      <c r="DR210" s="83"/>
      <c r="DS210" s="83"/>
      <c r="DT210" s="83"/>
      <c r="DU210" s="83"/>
      <c r="DV210" s="83"/>
      <c r="DW210" s="83"/>
      <c r="DX210" s="83"/>
      <c r="DY210" s="83"/>
      <c r="DZ210" s="83"/>
      <c r="EA210" s="83"/>
      <c r="EB210" s="83"/>
      <c r="EC210" s="83"/>
      <c r="ED210" s="83"/>
      <c r="EE210" s="83"/>
      <c r="EF210" s="83"/>
      <c r="EG210" s="83"/>
      <c r="EH210" s="83"/>
      <c r="EI210" s="83"/>
      <c r="EJ210" s="83"/>
      <c r="EK210" s="83"/>
      <c r="EL210" s="83"/>
      <c r="EM210" s="83"/>
      <c r="EN210" s="83"/>
      <c r="EO210" s="83"/>
      <c r="EP210" s="83"/>
      <c r="EQ210" s="83"/>
      <c r="ER210" s="83"/>
      <c r="ES210" s="83"/>
      <c r="ET210" s="83"/>
      <c r="EU210" s="83"/>
      <c r="EV210" s="83"/>
      <c r="EW210" s="83"/>
      <c r="EX210" s="83"/>
      <c r="EY210" s="83"/>
      <c r="EZ210" s="83"/>
      <c r="FA210" s="83"/>
      <c r="FB210" s="83"/>
      <c r="FC210" s="83"/>
      <c r="FD210" s="83"/>
      <c r="FE210" s="83"/>
      <c r="FF210" s="83"/>
      <c r="FG210" s="83"/>
      <c r="FH210" s="83"/>
      <c r="FI210" s="83"/>
      <c r="FJ210" s="83"/>
      <c r="FK210" s="83"/>
      <c r="FL210" s="83"/>
      <c r="FM210" s="83"/>
      <c r="FN210" s="83"/>
      <c r="FO210" s="83"/>
      <c r="FP210" s="83"/>
      <c r="FQ210" s="83"/>
      <c r="FR210" s="83"/>
      <c r="FS210" s="83"/>
      <c r="FT210" s="83"/>
      <c r="FU210" s="83"/>
      <c r="FV210" s="83"/>
      <c r="FW210" s="83"/>
      <c r="FX210" s="83"/>
      <c r="FY210" s="83"/>
      <c r="FZ210" s="83"/>
      <c r="GA210" s="83"/>
      <c r="GB210" s="83"/>
      <c r="GC210" s="83"/>
      <c r="GD210" s="83"/>
      <c r="GE210" s="83"/>
      <c r="GF210" s="83"/>
      <c r="GG210" s="83"/>
      <c r="GH210" s="83"/>
      <c r="GI210" s="83"/>
      <c r="GJ210" s="83"/>
      <c r="GK210" s="83"/>
      <c r="GL210" s="83"/>
      <c r="GM210" s="83"/>
      <c r="GN210" s="83"/>
      <c r="GO210" s="83"/>
      <c r="GP210" s="83"/>
      <c r="GQ210" s="83"/>
      <c r="GR210" s="83"/>
      <c r="GS210" s="83"/>
      <c r="GT210" s="83"/>
      <c r="GU210" s="83"/>
      <c r="GV210" s="83"/>
      <c r="GW210" s="83"/>
      <c r="GX210" s="83"/>
      <c r="GY210" s="83"/>
      <c r="GZ210" s="83"/>
      <c r="HA210" s="83"/>
      <c r="HB210" s="83"/>
      <c r="HC210" s="83"/>
      <c r="HD210" s="83"/>
      <c r="HE210" s="83"/>
      <c r="HF210" s="83"/>
      <c r="HG210" s="83"/>
      <c r="HH210" s="83"/>
      <c r="HI210" s="83"/>
      <c r="HJ210" s="83"/>
      <c r="HK210" s="83"/>
      <c r="HL210" s="83"/>
      <c r="HM210" s="83"/>
      <c r="HN210" s="83"/>
      <c r="HO210" s="83"/>
      <c r="HP210" s="83"/>
      <c r="HQ210" s="83"/>
      <c r="HR210" s="83"/>
      <c r="HS210" s="83"/>
      <c r="HT210" s="83"/>
      <c r="HU210" s="83"/>
      <c r="HV210" s="83"/>
      <c r="HW210" s="83"/>
      <c r="HX210" s="83"/>
      <c r="HY210" s="83"/>
      <c r="HZ210" s="83"/>
      <c r="IA210" s="83"/>
      <c r="IB210" s="83"/>
      <c r="IC210" s="83"/>
      <c r="ID210" s="83"/>
      <c r="IE210" s="83"/>
      <c r="IF210" s="83"/>
      <c r="IG210" s="83"/>
      <c r="IH210" s="83"/>
      <c r="II210" s="83"/>
      <c r="IJ210" s="83"/>
      <c r="IK210" s="83"/>
      <c r="IL210" s="83"/>
      <c r="IM210" s="83"/>
      <c r="IN210" s="83"/>
      <c r="IO210" s="83"/>
      <c r="IP210" s="83"/>
      <c r="IQ210" s="83"/>
      <c r="IR210" s="83"/>
      <c r="IS210" s="83"/>
      <c r="IT210" s="83"/>
      <c r="IU210" s="83"/>
      <c r="IV210" s="83"/>
    </row>
    <row r="211" spans="2:256" s="4" customFormat="1" ht="17.25" customHeight="1" x14ac:dyDescent="0.35">
      <c r="B211" s="106">
        <v>189</v>
      </c>
      <c r="C211" s="61"/>
      <c r="D211" s="88"/>
      <c r="E211" s="61"/>
      <c r="F211" s="147"/>
      <c r="G211" s="649"/>
      <c r="H211" s="90"/>
      <c r="I211" s="90"/>
      <c r="J211" s="649"/>
      <c r="K211" s="43"/>
      <c r="L211" s="35" t="str">
        <f t="shared" si="44"/>
        <v/>
      </c>
      <c r="M211" s="35" t="str">
        <f t="shared" si="45"/>
        <v/>
      </c>
      <c r="N211" s="475" t="str">
        <f t="shared" si="46"/>
        <v/>
      </c>
      <c r="O211" s="473" t="str">
        <f t="shared" si="36"/>
        <v/>
      </c>
      <c r="P211" s="37" t="str">
        <f t="shared" si="47"/>
        <v/>
      </c>
      <c r="Q211" s="68" t="str">
        <f t="shared" si="37"/>
        <v/>
      </c>
      <c r="R211" s="42" t="str">
        <f t="shared" si="38"/>
        <v/>
      </c>
      <c r="S211" s="37" t="str">
        <f t="shared" si="48"/>
        <v/>
      </c>
      <c r="T211" s="68" t="str">
        <f t="shared" si="39"/>
        <v/>
      </c>
      <c r="U211" s="42" t="str">
        <f t="shared" si="40"/>
        <v/>
      </c>
      <c r="V211" s="37" t="str">
        <f t="shared" si="49"/>
        <v/>
      </c>
      <c r="W211" s="105" t="str">
        <f t="shared" si="41"/>
        <v/>
      </c>
      <c r="X211" s="41" t="str">
        <f t="shared" si="50"/>
        <v/>
      </c>
      <c r="Y211" s="41" t="str">
        <f t="shared" si="51"/>
        <v/>
      </c>
      <c r="Z211" s="41" t="str">
        <f t="shared" si="52"/>
        <v/>
      </c>
      <c r="AA211" s="72" t="str">
        <f t="shared" si="53"/>
        <v/>
      </c>
      <c r="AB211" s="4" t="str">
        <f t="shared" si="42"/>
        <v>Empty</v>
      </c>
      <c r="AC211" s="4" t="str">
        <f t="shared" si="43"/>
        <v>empty</v>
      </c>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3"/>
      <c r="DH211" s="83"/>
      <c r="DI211" s="83"/>
      <c r="DJ211" s="83"/>
      <c r="DK211" s="83"/>
      <c r="DL211" s="83"/>
      <c r="DM211" s="83"/>
      <c r="DN211" s="83"/>
      <c r="DO211" s="83"/>
      <c r="DP211" s="83"/>
      <c r="DQ211" s="83"/>
      <c r="DR211" s="83"/>
      <c r="DS211" s="83"/>
      <c r="DT211" s="83"/>
      <c r="DU211" s="83"/>
      <c r="DV211" s="83"/>
      <c r="DW211" s="83"/>
      <c r="DX211" s="83"/>
      <c r="DY211" s="83"/>
      <c r="DZ211" s="83"/>
      <c r="EA211" s="83"/>
      <c r="EB211" s="83"/>
      <c r="EC211" s="83"/>
      <c r="ED211" s="83"/>
      <c r="EE211" s="83"/>
      <c r="EF211" s="83"/>
      <c r="EG211" s="83"/>
      <c r="EH211" s="83"/>
      <c r="EI211" s="83"/>
      <c r="EJ211" s="83"/>
      <c r="EK211" s="83"/>
      <c r="EL211" s="83"/>
      <c r="EM211" s="83"/>
      <c r="EN211" s="83"/>
      <c r="EO211" s="83"/>
      <c r="EP211" s="83"/>
      <c r="EQ211" s="83"/>
      <c r="ER211" s="83"/>
      <c r="ES211" s="83"/>
      <c r="ET211" s="83"/>
      <c r="EU211" s="83"/>
      <c r="EV211" s="83"/>
      <c r="EW211" s="83"/>
      <c r="EX211" s="83"/>
      <c r="EY211" s="83"/>
      <c r="EZ211" s="83"/>
      <c r="FA211" s="83"/>
      <c r="FB211" s="83"/>
      <c r="FC211" s="83"/>
      <c r="FD211" s="83"/>
      <c r="FE211" s="83"/>
      <c r="FF211" s="83"/>
      <c r="FG211" s="83"/>
      <c r="FH211" s="83"/>
      <c r="FI211" s="83"/>
      <c r="FJ211" s="83"/>
      <c r="FK211" s="83"/>
      <c r="FL211" s="83"/>
      <c r="FM211" s="83"/>
      <c r="FN211" s="83"/>
      <c r="FO211" s="83"/>
      <c r="FP211" s="83"/>
      <c r="FQ211" s="83"/>
      <c r="FR211" s="83"/>
      <c r="FS211" s="83"/>
      <c r="FT211" s="83"/>
      <c r="FU211" s="83"/>
      <c r="FV211" s="83"/>
      <c r="FW211" s="83"/>
      <c r="FX211" s="83"/>
      <c r="FY211" s="83"/>
      <c r="FZ211" s="83"/>
      <c r="GA211" s="83"/>
      <c r="GB211" s="83"/>
      <c r="GC211" s="83"/>
      <c r="GD211" s="83"/>
      <c r="GE211" s="83"/>
      <c r="GF211" s="83"/>
      <c r="GG211" s="83"/>
      <c r="GH211" s="83"/>
      <c r="GI211" s="83"/>
      <c r="GJ211" s="83"/>
      <c r="GK211" s="83"/>
      <c r="GL211" s="83"/>
      <c r="GM211" s="83"/>
      <c r="GN211" s="83"/>
      <c r="GO211" s="83"/>
      <c r="GP211" s="83"/>
      <c r="GQ211" s="83"/>
      <c r="GR211" s="83"/>
      <c r="GS211" s="83"/>
      <c r="GT211" s="83"/>
      <c r="GU211" s="83"/>
      <c r="GV211" s="83"/>
      <c r="GW211" s="83"/>
      <c r="GX211" s="83"/>
      <c r="GY211" s="83"/>
      <c r="GZ211" s="83"/>
      <c r="HA211" s="83"/>
      <c r="HB211" s="83"/>
      <c r="HC211" s="83"/>
      <c r="HD211" s="83"/>
      <c r="HE211" s="83"/>
      <c r="HF211" s="83"/>
      <c r="HG211" s="83"/>
      <c r="HH211" s="83"/>
      <c r="HI211" s="83"/>
      <c r="HJ211" s="83"/>
      <c r="HK211" s="83"/>
      <c r="HL211" s="83"/>
      <c r="HM211" s="83"/>
      <c r="HN211" s="83"/>
      <c r="HO211" s="83"/>
      <c r="HP211" s="83"/>
      <c r="HQ211" s="83"/>
      <c r="HR211" s="83"/>
      <c r="HS211" s="83"/>
      <c r="HT211" s="83"/>
      <c r="HU211" s="83"/>
      <c r="HV211" s="83"/>
      <c r="HW211" s="83"/>
      <c r="HX211" s="83"/>
      <c r="HY211" s="83"/>
      <c r="HZ211" s="83"/>
      <c r="IA211" s="83"/>
      <c r="IB211" s="83"/>
      <c r="IC211" s="83"/>
      <c r="ID211" s="83"/>
      <c r="IE211" s="83"/>
      <c r="IF211" s="83"/>
      <c r="IG211" s="83"/>
      <c r="IH211" s="83"/>
      <c r="II211" s="83"/>
      <c r="IJ211" s="83"/>
      <c r="IK211" s="83"/>
      <c r="IL211" s="83"/>
      <c r="IM211" s="83"/>
      <c r="IN211" s="83"/>
      <c r="IO211" s="83"/>
      <c r="IP211" s="83"/>
      <c r="IQ211" s="83"/>
      <c r="IR211" s="83"/>
      <c r="IS211" s="83"/>
      <c r="IT211" s="83"/>
      <c r="IU211" s="83"/>
      <c r="IV211" s="83"/>
    </row>
    <row r="212" spans="2:256" s="4" customFormat="1" ht="17.25" customHeight="1" x14ac:dyDescent="0.35">
      <c r="B212" s="106">
        <v>190</v>
      </c>
      <c r="C212" s="61"/>
      <c r="D212" s="88"/>
      <c r="E212" s="61"/>
      <c r="F212" s="147"/>
      <c r="G212" s="649"/>
      <c r="H212" s="90"/>
      <c r="I212" s="90"/>
      <c r="J212" s="649"/>
      <c r="K212" s="43"/>
      <c r="L212" s="35" t="str">
        <f t="shared" si="44"/>
        <v/>
      </c>
      <c r="M212" s="35" t="str">
        <f t="shared" si="45"/>
        <v/>
      </c>
      <c r="N212" s="475" t="str">
        <f t="shared" si="46"/>
        <v/>
      </c>
      <c r="O212" s="473" t="str">
        <f t="shared" si="36"/>
        <v/>
      </c>
      <c r="P212" s="37" t="str">
        <f t="shared" si="47"/>
        <v/>
      </c>
      <c r="Q212" s="68" t="str">
        <f t="shared" si="37"/>
        <v/>
      </c>
      <c r="R212" s="42" t="str">
        <f t="shared" si="38"/>
        <v/>
      </c>
      <c r="S212" s="37" t="str">
        <f t="shared" si="48"/>
        <v/>
      </c>
      <c r="T212" s="68" t="str">
        <f t="shared" si="39"/>
        <v/>
      </c>
      <c r="U212" s="42" t="str">
        <f t="shared" si="40"/>
        <v/>
      </c>
      <c r="V212" s="37" t="str">
        <f t="shared" si="49"/>
        <v/>
      </c>
      <c r="W212" s="105" t="str">
        <f t="shared" si="41"/>
        <v/>
      </c>
      <c r="X212" s="41" t="str">
        <f t="shared" si="50"/>
        <v/>
      </c>
      <c r="Y212" s="41" t="str">
        <f t="shared" si="51"/>
        <v/>
      </c>
      <c r="Z212" s="41" t="str">
        <f t="shared" si="52"/>
        <v/>
      </c>
      <c r="AA212" s="72" t="str">
        <f t="shared" si="53"/>
        <v/>
      </c>
      <c r="AB212" s="4" t="str">
        <f t="shared" si="42"/>
        <v>Empty</v>
      </c>
      <c r="AC212" s="4" t="str">
        <f t="shared" si="43"/>
        <v>empty</v>
      </c>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3"/>
      <c r="DH212" s="83"/>
      <c r="DI212" s="83"/>
      <c r="DJ212" s="83"/>
      <c r="DK212" s="83"/>
      <c r="DL212" s="83"/>
      <c r="DM212" s="83"/>
      <c r="DN212" s="83"/>
      <c r="DO212" s="83"/>
      <c r="DP212" s="83"/>
      <c r="DQ212" s="83"/>
      <c r="DR212" s="83"/>
      <c r="DS212" s="83"/>
      <c r="DT212" s="83"/>
      <c r="DU212" s="83"/>
      <c r="DV212" s="83"/>
      <c r="DW212" s="83"/>
      <c r="DX212" s="83"/>
      <c r="DY212" s="83"/>
      <c r="DZ212" s="83"/>
      <c r="EA212" s="83"/>
      <c r="EB212" s="83"/>
      <c r="EC212" s="83"/>
      <c r="ED212" s="83"/>
      <c r="EE212" s="83"/>
      <c r="EF212" s="83"/>
      <c r="EG212" s="83"/>
      <c r="EH212" s="83"/>
      <c r="EI212" s="83"/>
      <c r="EJ212" s="83"/>
      <c r="EK212" s="83"/>
      <c r="EL212" s="83"/>
      <c r="EM212" s="83"/>
      <c r="EN212" s="83"/>
      <c r="EO212" s="83"/>
      <c r="EP212" s="83"/>
      <c r="EQ212" s="83"/>
      <c r="ER212" s="83"/>
      <c r="ES212" s="83"/>
      <c r="ET212" s="83"/>
      <c r="EU212" s="83"/>
      <c r="EV212" s="83"/>
      <c r="EW212" s="83"/>
      <c r="EX212" s="83"/>
      <c r="EY212" s="83"/>
      <c r="EZ212" s="83"/>
      <c r="FA212" s="83"/>
      <c r="FB212" s="83"/>
      <c r="FC212" s="83"/>
      <c r="FD212" s="83"/>
      <c r="FE212" s="83"/>
      <c r="FF212" s="83"/>
      <c r="FG212" s="83"/>
      <c r="FH212" s="83"/>
      <c r="FI212" s="83"/>
      <c r="FJ212" s="83"/>
      <c r="FK212" s="83"/>
      <c r="FL212" s="83"/>
      <c r="FM212" s="83"/>
      <c r="FN212" s="83"/>
      <c r="FO212" s="83"/>
      <c r="FP212" s="83"/>
      <c r="FQ212" s="83"/>
      <c r="FR212" s="83"/>
      <c r="FS212" s="83"/>
      <c r="FT212" s="83"/>
      <c r="FU212" s="83"/>
      <c r="FV212" s="83"/>
      <c r="FW212" s="83"/>
      <c r="FX212" s="83"/>
      <c r="FY212" s="83"/>
      <c r="FZ212" s="83"/>
      <c r="GA212" s="83"/>
      <c r="GB212" s="83"/>
      <c r="GC212" s="83"/>
      <c r="GD212" s="83"/>
      <c r="GE212" s="83"/>
      <c r="GF212" s="83"/>
      <c r="GG212" s="83"/>
      <c r="GH212" s="83"/>
      <c r="GI212" s="83"/>
      <c r="GJ212" s="83"/>
      <c r="GK212" s="83"/>
      <c r="GL212" s="83"/>
      <c r="GM212" s="83"/>
      <c r="GN212" s="83"/>
      <c r="GO212" s="83"/>
      <c r="GP212" s="83"/>
      <c r="GQ212" s="83"/>
      <c r="GR212" s="83"/>
      <c r="GS212" s="83"/>
      <c r="GT212" s="83"/>
      <c r="GU212" s="83"/>
      <c r="GV212" s="83"/>
      <c r="GW212" s="83"/>
      <c r="GX212" s="83"/>
      <c r="GY212" s="83"/>
      <c r="GZ212" s="83"/>
      <c r="HA212" s="83"/>
      <c r="HB212" s="83"/>
      <c r="HC212" s="83"/>
      <c r="HD212" s="83"/>
      <c r="HE212" s="83"/>
      <c r="HF212" s="83"/>
      <c r="HG212" s="83"/>
      <c r="HH212" s="83"/>
      <c r="HI212" s="83"/>
      <c r="HJ212" s="83"/>
      <c r="HK212" s="83"/>
      <c r="HL212" s="83"/>
      <c r="HM212" s="83"/>
      <c r="HN212" s="83"/>
      <c r="HO212" s="83"/>
      <c r="HP212" s="83"/>
      <c r="HQ212" s="83"/>
      <c r="HR212" s="83"/>
      <c r="HS212" s="83"/>
      <c r="HT212" s="83"/>
      <c r="HU212" s="83"/>
      <c r="HV212" s="83"/>
      <c r="HW212" s="83"/>
      <c r="HX212" s="83"/>
      <c r="HY212" s="83"/>
      <c r="HZ212" s="83"/>
      <c r="IA212" s="83"/>
      <c r="IB212" s="83"/>
      <c r="IC212" s="83"/>
      <c r="ID212" s="83"/>
      <c r="IE212" s="83"/>
      <c r="IF212" s="83"/>
      <c r="IG212" s="83"/>
      <c r="IH212" s="83"/>
      <c r="II212" s="83"/>
      <c r="IJ212" s="83"/>
      <c r="IK212" s="83"/>
      <c r="IL212" s="83"/>
      <c r="IM212" s="83"/>
      <c r="IN212" s="83"/>
      <c r="IO212" s="83"/>
      <c r="IP212" s="83"/>
      <c r="IQ212" s="83"/>
      <c r="IR212" s="83"/>
      <c r="IS212" s="83"/>
      <c r="IT212" s="83"/>
      <c r="IU212" s="83"/>
      <c r="IV212" s="83"/>
    </row>
    <row r="213" spans="2:256" s="4" customFormat="1" ht="17.25" customHeight="1" x14ac:dyDescent="0.35">
      <c r="B213" s="106">
        <v>191</v>
      </c>
      <c r="C213" s="61"/>
      <c r="D213" s="88"/>
      <c r="E213" s="61"/>
      <c r="F213" s="147"/>
      <c r="G213" s="649"/>
      <c r="H213" s="90"/>
      <c r="I213" s="90"/>
      <c r="J213" s="649"/>
      <c r="K213" s="43"/>
      <c r="L213" s="35" t="str">
        <f t="shared" si="44"/>
        <v/>
      </c>
      <c r="M213" s="35" t="str">
        <f t="shared" si="45"/>
        <v/>
      </c>
      <c r="N213" s="475" t="str">
        <f t="shared" si="46"/>
        <v/>
      </c>
      <c r="O213" s="473" t="str">
        <f t="shared" si="36"/>
        <v/>
      </c>
      <c r="P213" s="37" t="str">
        <f t="shared" si="47"/>
        <v/>
      </c>
      <c r="Q213" s="68" t="str">
        <f t="shared" si="37"/>
        <v/>
      </c>
      <c r="R213" s="42" t="str">
        <f t="shared" si="38"/>
        <v/>
      </c>
      <c r="S213" s="37" t="str">
        <f t="shared" si="48"/>
        <v/>
      </c>
      <c r="T213" s="68" t="str">
        <f t="shared" si="39"/>
        <v/>
      </c>
      <c r="U213" s="42" t="str">
        <f t="shared" si="40"/>
        <v/>
      </c>
      <c r="V213" s="37" t="str">
        <f t="shared" si="49"/>
        <v/>
      </c>
      <c r="W213" s="105" t="str">
        <f t="shared" si="41"/>
        <v/>
      </c>
      <c r="X213" s="41" t="str">
        <f t="shared" si="50"/>
        <v/>
      </c>
      <c r="Y213" s="41" t="str">
        <f t="shared" si="51"/>
        <v/>
      </c>
      <c r="Z213" s="41" t="str">
        <f t="shared" si="52"/>
        <v/>
      </c>
      <c r="AA213" s="72" t="str">
        <f t="shared" si="53"/>
        <v/>
      </c>
      <c r="AB213" s="4" t="str">
        <f t="shared" si="42"/>
        <v>Empty</v>
      </c>
      <c r="AC213" s="4" t="str">
        <f t="shared" si="43"/>
        <v>empty</v>
      </c>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3"/>
      <c r="DH213" s="83"/>
      <c r="DI213" s="83"/>
      <c r="DJ213" s="83"/>
      <c r="DK213" s="83"/>
      <c r="DL213" s="83"/>
      <c r="DM213" s="83"/>
      <c r="DN213" s="83"/>
      <c r="DO213" s="83"/>
      <c r="DP213" s="83"/>
      <c r="DQ213" s="83"/>
      <c r="DR213" s="83"/>
      <c r="DS213" s="83"/>
      <c r="DT213" s="83"/>
      <c r="DU213" s="83"/>
      <c r="DV213" s="83"/>
      <c r="DW213" s="83"/>
      <c r="DX213" s="83"/>
      <c r="DY213" s="83"/>
      <c r="DZ213" s="83"/>
      <c r="EA213" s="83"/>
      <c r="EB213" s="83"/>
      <c r="EC213" s="83"/>
      <c r="ED213" s="83"/>
      <c r="EE213" s="83"/>
      <c r="EF213" s="83"/>
      <c r="EG213" s="83"/>
      <c r="EH213" s="83"/>
      <c r="EI213" s="83"/>
      <c r="EJ213" s="83"/>
      <c r="EK213" s="83"/>
      <c r="EL213" s="83"/>
      <c r="EM213" s="83"/>
      <c r="EN213" s="83"/>
      <c r="EO213" s="83"/>
      <c r="EP213" s="83"/>
      <c r="EQ213" s="83"/>
      <c r="ER213" s="83"/>
      <c r="ES213" s="83"/>
      <c r="ET213" s="83"/>
      <c r="EU213" s="83"/>
      <c r="EV213" s="83"/>
      <c r="EW213" s="83"/>
      <c r="EX213" s="83"/>
      <c r="EY213" s="83"/>
      <c r="EZ213" s="83"/>
      <c r="FA213" s="83"/>
      <c r="FB213" s="83"/>
      <c r="FC213" s="83"/>
      <c r="FD213" s="83"/>
      <c r="FE213" s="83"/>
      <c r="FF213" s="83"/>
      <c r="FG213" s="83"/>
      <c r="FH213" s="83"/>
      <c r="FI213" s="83"/>
      <c r="FJ213" s="83"/>
      <c r="FK213" s="83"/>
      <c r="FL213" s="83"/>
      <c r="FM213" s="83"/>
      <c r="FN213" s="83"/>
      <c r="FO213" s="83"/>
      <c r="FP213" s="83"/>
      <c r="FQ213" s="83"/>
      <c r="FR213" s="83"/>
      <c r="FS213" s="83"/>
      <c r="FT213" s="83"/>
      <c r="FU213" s="83"/>
      <c r="FV213" s="83"/>
      <c r="FW213" s="83"/>
      <c r="FX213" s="83"/>
      <c r="FY213" s="83"/>
      <c r="FZ213" s="83"/>
      <c r="GA213" s="83"/>
      <c r="GB213" s="83"/>
      <c r="GC213" s="83"/>
      <c r="GD213" s="83"/>
      <c r="GE213" s="83"/>
      <c r="GF213" s="83"/>
      <c r="GG213" s="83"/>
      <c r="GH213" s="83"/>
      <c r="GI213" s="83"/>
      <c r="GJ213" s="83"/>
      <c r="GK213" s="83"/>
      <c r="GL213" s="83"/>
      <c r="GM213" s="83"/>
      <c r="GN213" s="83"/>
      <c r="GO213" s="83"/>
      <c r="GP213" s="83"/>
      <c r="GQ213" s="83"/>
      <c r="GR213" s="83"/>
      <c r="GS213" s="83"/>
      <c r="GT213" s="83"/>
      <c r="GU213" s="83"/>
      <c r="GV213" s="83"/>
      <c r="GW213" s="83"/>
      <c r="GX213" s="83"/>
      <c r="GY213" s="83"/>
      <c r="GZ213" s="83"/>
      <c r="HA213" s="83"/>
      <c r="HB213" s="83"/>
      <c r="HC213" s="83"/>
      <c r="HD213" s="83"/>
      <c r="HE213" s="83"/>
      <c r="HF213" s="83"/>
      <c r="HG213" s="83"/>
      <c r="HH213" s="83"/>
      <c r="HI213" s="83"/>
      <c r="HJ213" s="83"/>
      <c r="HK213" s="83"/>
      <c r="HL213" s="83"/>
      <c r="HM213" s="83"/>
      <c r="HN213" s="83"/>
      <c r="HO213" s="83"/>
      <c r="HP213" s="83"/>
      <c r="HQ213" s="83"/>
      <c r="HR213" s="83"/>
      <c r="HS213" s="83"/>
      <c r="HT213" s="83"/>
      <c r="HU213" s="83"/>
      <c r="HV213" s="83"/>
      <c r="HW213" s="83"/>
      <c r="HX213" s="83"/>
      <c r="HY213" s="83"/>
      <c r="HZ213" s="83"/>
      <c r="IA213" s="83"/>
      <c r="IB213" s="83"/>
      <c r="IC213" s="83"/>
      <c r="ID213" s="83"/>
      <c r="IE213" s="83"/>
      <c r="IF213" s="83"/>
      <c r="IG213" s="83"/>
      <c r="IH213" s="83"/>
      <c r="II213" s="83"/>
      <c r="IJ213" s="83"/>
      <c r="IK213" s="83"/>
      <c r="IL213" s="83"/>
      <c r="IM213" s="83"/>
      <c r="IN213" s="83"/>
      <c r="IO213" s="83"/>
      <c r="IP213" s="83"/>
      <c r="IQ213" s="83"/>
      <c r="IR213" s="83"/>
      <c r="IS213" s="83"/>
      <c r="IT213" s="83"/>
      <c r="IU213" s="83"/>
      <c r="IV213" s="83"/>
    </row>
    <row r="214" spans="2:256" s="4" customFormat="1" ht="17.25" customHeight="1" x14ac:dyDescent="0.35">
      <c r="B214" s="106">
        <v>192</v>
      </c>
      <c r="C214" s="61"/>
      <c r="D214" s="88"/>
      <c r="E214" s="61"/>
      <c r="F214" s="147"/>
      <c r="G214" s="649"/>
      <c r="H214" s="90"/>
      <c r="I214" s="90"/>
      <c r="J214" s="649"/>
      <c r="K214" s="43"/>
      <c r="L214" s="35" t="str">
        <f t="shared" si="44"/>
        <v/>
      </c>
      <c r="M214" s="35" t="str">
        <f t="shared" si="45"/>
        <v/>
      </c>
      <c r="N214" s="475" t="str">
        <f t="shared" si="46"/>
        <v/>
      </c>
      <c r="O214" s="473" t="str">
        <f t="shared" si="36"/>
        <v/>
      </c>
      <c r="P214" s="37" t="str">
        <f t="shared" si="47"/>
        <v/>
      </c>
      <c r="Q214" s="68" t="str">
        <f t="shared" si="37"/>
        <v/>
      </c>
      <c r="R214" s="42" t="str">
        <f t="shared" si="38"/>
        <v/>
      </c>
      <c r="S214" s="37" t="str">
        <f t="shared" si="48"/>
        <v/>
      </c>
      <c r="T214" s="68" t="str">
        <f t="shared" si="39"/>
        <v/>
      </c>
      <c r="U214" s="42" t="str">
        <f t="shared" si="40"/>
        <v/>
      </c>
      <c r="V214" s="37" t="str">
        <f t="shared" si="49"/>
        <v/>
      </c>
      <c r="W214" s="105" t="str">
        <f t="shared" si="41"/>
        <v/>
      </c>
      <c r="X214" s="41" t="str">
        <f t="shared" si="50"/>
        <v/>
      </c>
      <c r="Y214" s="41" t="str">
        <f t="shared" si="51"/>
        <v/>
      </c>
      <c r="Z214" s="41" t="str">
        <f t="shared" si="52"/>
        <v/>
      </c>
      <c r="AA214" s="72" t="str">
        <f t="shared" si="53"/>
        <v/>
      </c>
      <c r="AB214" s="4" t="str">
        <f t="shared" si="42"/>
        <v>Empty</v>
      </c>
      <c r="AC214" s="4" t="str">
        <f t="shared" si="43"/>
        <v>empty</v>
      </c>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3"/>
      <c r="DH214" s="83"/>
      <c r="DI214" s="83"/>
      <c r="DJ214" s="83"/>
      <c r="DK214" s="83"/>
      <c r="DL214" s="83"/>
      <c r="DM214" s="83"/>
      <c r="DN214" s="83"/>
      <c r="DO214" s="83"/>
      <c r="DP214" s="83"/>
      <c r="DQ214" s="83"/>
      <c r="DR214" s="83"/>
      <c r="DS214" s="83"/>
      <c r="DT214" s="83"/>
      <c r="DU214" s="83"/>
      <c r="DV214" s="83"/>
      <c r="DW214" s="83"/>
      <c r="DX214" s="83"/>
      <c r="DY214" s="83"/>
      <c r="DZ214" s="83"/>
      <c r="EA214" s="83"/>
      <c r="EB214" s="83"/>
      <c r="EC214" s="83"/>
      <c r="ED214" s="83"/>
      <c r="EE214" s="83"/>
      <c r="EF214" s="83"/>
      <c r="EG214" s="83"/>
      <c r="EH214" s="83"/>
      <c r="EI214" s="83"/>
      <c r="EJ214" s="83"/>
      <c r="EK214" s="83"/>
      <c r="EL214" s="83"/>
      <c r="EM214" s="83"/>
      <c r="EN214" s="83"/>
      <c r="EO214" s="83"/>
      <c r="EP214" s="83"/>
      <c r="EQ214" s="83"/>
      <c r="ER214" s="83"/>
      <c r="ES214" s="83"/>
      <c r="ET214" s="83"/>
      <c r="EU214" s="83"/>
      <c r="EV214" s="83"/>
      <c r="EW214" s="83"/>
      <c r="EX214" s="83"/>
      <c r="EY214" s="83"/>
      <c r="EZ214" s="83"/>
      <c r="FA214" s="83"/>
      <c r="FB214" s="83"/>
      <c r="FC214" s="83"/>
      <c r="FD214" s="83"/>
      <c r="FE214" s="83"/>
      <c r="FF214" s="83"/>
      <c r="FG214" s="83"/>
      <c r="FH214" s="83"/>
      <c r="FI214" s="83"/>
      <c r="FJ214" s="83"/>
      <c r="FK214" s="83"/>
      <c r="FL214" s="83"/>
      <c r="FM214" s="83"/>
      <c r="FN214" s="83"/>
      <c r="FO214" s="83"/>
      <c r="FP214" s="83"/>
      <c r="FQ214" s="83"/>
      <c r="FR214" s="83"/>
      <c r="FS214" s="83"/>
      <c r="FT214" s="83"/>
      <c r="FU214" s="83"/>
      <c r="FV214" s="83"/>
      <c r="FW214" s="83"/>
      <c r="FX214" s="83"/>
      <c r="FY214" s="83"/>
      <c r="FZ214" s="83"/>
      <c r="GA214" s="83"/>
      <c r="GB214" s="83"/>
      <c r="GC214" s="83"/>
      <c r="GD214" s="83"/>
      <c r="GE214" s="83"/>
      <c r="GF214" s="83"/>
      <c r="GG214" s="83"/>
      <c r="GH214" s="83"/>
      <c r="GI214" s="83"/>
      <c r="GJ214" s="83"/>
      <c r="GK214" s="83"/>
      <c r="GL214" s="83"/>
      <c r="GM214" s="83"/>
      <c r="GN214" s="83"/>
      <c r="GO214" s="83"/>
      <c r="GP214" s="83"/>
      <c r="GQ214" s="83"/>
      <c r="GR214" s="83"/>
      <c r="GS214" s="83"/>
      <c r="GT214" s="83"/>
      <c r="GU214" s="83"/>
      <c r="GV214" s="83"/>
      <c r="GW214" s="83"/>
      <c r="GX214" s="83"/>
      <c r="GY214" s="83"/>
      <c r="GZ214" s="83"/>
      <c r="HA214" s="83"/>
      <c r="HB214" s="83"/>
      <c r="HC214" s="83"/>
      <c r="HD214" s="83"/>
      <c r="HE214" s="83"/>
      <c r="HF214" s="83"/>
      <c r="HG214" s="83"/>
      <c r="HH214" s="83"/>
      <c r="HI214" s="83"/>
      <c r="HJ214" s="83"/>
      <c r="HK214" s="83"/>
      <c r="HL214" s="83"/>
      <c r="HM214" s="83"/>
      <c r="HN214" s="83"/>
      <c r="HO214" s="83"/>
      <c r="HP214" s="83"/>
      <c r="HQ214" s="83"/>
      <c r="HR214" s="83"/>
      <c r="HS214" s="83"/>
      <c r="HT214" s="83"/>
      <c r="HU214" s="83"/>
      <c r="HV214" s="83"/>
      <c r="HW214" s="83"/>
      <c r="HX214" s="83"/>
      <c r="HY214" s="83"/>
      <c r="HZ214" s="83"/>
      <c r="IA214" s="83"/>
      <c r="IB214" s="83"/>
      <c r="IC214" s="83"/>
      <c r="ID214" s="83"/>
      <c r="IE214" s="83"/>
      <c r="IF214" s="83"/>
      <c r="IG214" s="83"/>
      <c r="IH214" s="83"/>
      <c r="II214" s="83"/>
      <c r="IJ214" s="83"/>
      <c r="IK214" s="83"/>
      <c r="IL214" s="83"/>
      <c r="IM214" s="83"/>
      <c r="IN214" s="83"/>
      <c r="IO214" s="83"/>
      <c r="IP214" s="83"/>
      <c r="IQ214" s="83"/>
      <c r="IR214" s="83"/>
      <c r="IS214" s="83"/>
      <c r="IT214" s="83"/>
      <c r="IU214" s="83"/>
      <c r="IV214" s="83"/>
    </row>
    <row r="215" spans="2:256" s="4" customFormat="1" ht="17.25" customHeight="1" x14ac:dyDescent="0.35">
      <c r="B215" s="106">
        <v>193</v>
      </c>
      <c r="C215" s="61"/>
      <c r="D215" s="88"/>
      <c r="E215" s="61"/>
      <c r="F215" s="147"/>
      <c r="G215" s="649"/>
      <c r="H215" s="90"/>
      <c r="I215" s="90"/>
      <c r="J215" s="649"/>
      <c r="K215" s="43"/>
      <c r="L215" s="35" t="str">
        <f t="shared" si="44"/>
        <v/>
      </c>
      <c r="M215" s="35" t="str">
        <f t="shared" si="45"/>
        <v/>
      </c>
      <c r="N215" s="475" t="str">
        <f t="shared" si="46"/>
        <v/>
      </c>
      <c r="O215" s="473" t="str">
        <f t="shared" ref="O215:O246" si="54">IF($AB$20="Yes","",IF($AB215="Empty","",IF($P$17="","",IF(OR($P215&lt;$O$17,$P215&gt;$Q$17),"NC","yes"))))</f>
        <v/>
      </c>
      <c r="P215" s="37" t="str">
        <f t="shared" si="47"/>
        <v/>
      </c>
      <c r="Q215" s="68" t="str">
        <f t="shared" ref="Q215:Q246" si="55">IF($AB$20="Yes","",IF($AB215="Empty","",IF(O215="yes",($P215/$P$17),IF(OR($P215&lt;$O$17,$P215&gt;$Q$17),($P215/$P$17)))))</f>
        <v/>
      </c>
      <c r="R215" s="42" t="str">
        <f t="shared" ref="R215:R246" si="56">IF($AB$20="Yes","",IF($AB215="Empty","",IF($S$17="","",IF(OR($S215&lt;$R$17,$S215&gt;$T$17),"NC","yes"))))</f>
        <v/>
      </c>
      <c r="S215" s="37" t="str">
        <f t="shared" si="48"/>
        <v/>
      </c>
      <c r="T215" s="68" t="str">
        <f t="shared" ref="T215:T246" si="57">IF($AB$20="Yes","",IF($AB215="Empty","",IF(R215="yes",($S215/$S$17),IF(OR($S215&gt;$R$17,$S215&lt;$T$17),($S215/$S$17)))))</f>
        <v/>
      </c>
      <c r="U215" s="42" t="str">
        <f t="shared" ref="U215:U246" si="58">IF($AB$20="Yes","",IF($AB215="Empty","",IF($V$17="","",IF(OR($V215&lt;$U$17,V215&gt;$W$17),"NC","yes"))))</f>
        <v/>
      </c>
      <c r="V215" s="37" t="str">
        <f t="shared" si="49"/>
        <v/>
      </c>
      <c r="W215" s="105" t="str">
        <f t="shared" ref="W215:W246" si="59">IF($AB$20="Yes","",IF($AB215="Empty","",IF(U215="yes",(V215/V$17),IF(OR(V215&lt;$U$17,V215&gt;W$17),(V215/V$17)))))</f>
        <v/>
      </c>
      <c r="X215" s="41" t="str">
        <f t="shared" si="50"/>
        <v/>
      </c>
      <c r="Y215" s="41" t="str">
        <f t="shared" si="51"/>
        <v/>
      </c>
      <c r="Z215" s="41" t="str">
        <f t="shared" si="52"/>
        <v/>
      </c>
      <c r="AA215" s="72" t="str">
        <f t="shared" si="53"/>
        <v/>
      </c>
      <c r="AB215" s="4" t="str">
        <f t="shared" ref="AB215:AB246" si="60">IF(E215&lt;&gt;"y","Empty","Data")</f>
        <v>Empty</v>
      </c>
      <c r="AC215" s="4" t="str">
        <f t="shared" ref="AC215:AC246" si="61">IF(D215="","empty","data")</f>
        <v>empty</v>
      </c>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3"/>
      <c r="DH215" s="83"/>
      <c r="DI215" s="83"/>
      <c r="DJ215" s="83"/>
      <c r="DK215" s="83"/>
      <c r="DL215" s="83"/>
      <c r="DM215" s="83"/>
      <c r="DN215" s="83"/>
      <c r="DO215" s="83"/>
      <c r="DP215" s="83"/>
      <c r="DQ215" s="83"/>
      <c r="DR215" s="83"/>
      <c r="DS215" s="83"/>
      <c r="DT215" s="83"/>
      <c r="DU215" s="83"/>
      <c r="DV215" s="83"/>
      <c r="DW215" s="83"/>
      <c r="DX215" s="83"/>
      <c r="DY215" s="83"/>
      <c r="DZ215" s="83"/>
      <c r="EA215" s="83"/>
      <c r="EB215" s="83"/>
      <c r="EC215" s="83"/>
      <c r="ED215" s="83"/>
      <c r="EE215" s="83"/>
      <c r="EF215" s="83"/>
      <c r="EG215" s="83"/>
      <c r="EH215" s="83"/>
      <c r="EI215" s="83"/>
      <c r="EJ215" s="83"/>
      <c r="EK215" s="83"/>
      <c r="EL215" s="83"/>
      <c r="EM215" s="83"/>
      <c r="EN215" s="83"/>
      <c r="EO215" s="83"/>
      <c r="EP215" s="83"/>
      <c r="EQ215" s="83"/>
      <c r="ER215" s="83"/>
      <c r="ES215" s="83"/>
      <c r="ET215" s="83"/>
      <c r="EU215" s="83"/>
      <c r="EV215" s="83"/>
      <c r="EW215" s="83"/>
      <c r="EX215" s="83"/>
      <c r="EY215" s="83"/>
      <c r="EZ215" s="83"/>
      <c r="FA215" s="83"/>
      <c r="FB215" s="83"/>
      <c r="FC215" s="83"/>
      <c r="FD215" s="83"/>
      <c r="FE215" s="83"/>
      <c r="FF215" s="83"/>
      <c r="FG215" s="83"/>
      <c r="FH215" s="83"/>
      <c r="FI215" s="83"/>
      <c r="FJ215" s="83"/>
      <c r="FK215" s="83"/>
      <c r="FL215" s="83"/>
      <c r="FM215" s="83"/>
      <c r="FN215" s="83"/>
      <c r="FO215" s="83"/>
      <c r="FP215" s="83"/>
      <c r="FQ215" s="83"/>
      <c r="FR215" s="83"/>
      <c r="FS215" s="83"/>
      <c r="FT215" s="83"/>
      <c r="FU215" s="83"/>
      <c r="FV215" s="83"/>
      <c r="FW215" s="83"/>
      <c r="FX215" s="83"/>
      <c r="FY215" s="83"/>
      <c r="FZ215" s="83"/>
      <c r="GA215" s="83"/>
      <c r="GB215" s="83"/>
      <c r="GC215" s="83"/>
      <c r="GD215" s="83"/>
      <c r="GE215" s="83"/>
      <c r="GF215" s="83"/>
      <c r="GG215" s="83"/>
      <c r="GH215" s="83"/>
      <c r="GI215" s="83"/>
      <c r="GJ215" s="83"/>
      <c r="GK215" s="83"/>
      <c r="GL215" s="83"/>
      <c r="GM215" s="83"/>
      <c r="GN215" s="83"/>
      <c r="GO215" s="83"/>
      <c r="GP215" s="83"/>
      <c r="GQ215" s="83"/>
      <c r="GR215" s="83"/>
      <c r="GS215" s="83"/>
      <c r="GT215" s="83"/>
      <c r="GU215" s="83"/>
      <c r="GV215" s="83"/>
      <c r="GW215" s="83"/>
      <c r="GX215" s="83"/>
      <c r="GY215" s="83"/>
      <c r="GZ215" s="83"/>
      <c r="HA215" s="83"/>
      <c r="HB215" s="83"/>
      <c r="HC215" s="83"/>
      <c r="HD215" s="83"/>
      <c r="HE215" s="83"/>
      <c r="HF215" s="83"/>
      <c r="HG215" s="83"/>
      <c r="HH215" s="83"/>
      <c r="HI215" s="83"/>
      <c r="HJ215" s="83"/>
      <c r="HK215" s="83"/>
      <c r="HL215" s="83"/>
      <c r="HM215" s="83"/>
      <c r="HN215" s="83"/>
      <c r="HO215" s="83"/>
      <c r="HP215" s="83"/>
      <c r="HQ215" s="83"/>
      <c r="HR215" s="83"/>
      <c r="HS215" s="83"/>
      <c r="HT215" s="83"/>
      <c r="HU215" s="83"/>
      <c r="HV215" s="83"/>
      <c r="HW215" s="83"/>
      <c r="HX215" s="83"/>
      <c r="HY215" s="83"/>
      <c r="HZ215" s="83"/>
      <c r="IA215" s="83"/>
      <c r="IB215" s="83"/>
      <c r="IC215" s="83"/>
      <c r="ID215" s="83"/>
      <c r="IE215" s="83"/>
      <c r="IF215" s="83"/>
      <c r="IG215" s="83"/>
      <c r="IH215" s="83"/>
      <c r="II215" s="83"/>
      <c r="IJ215" s="83"/>
      <c r="IK215" s="83"/>
      <c r="IL215" s="83"/>
      <c r="IM215" s="83"/>
      <c r="IN215" s="83"/>
      <c r="IO215" s="83"/>
      <c r="IP215" s="83"/>
      <c r="IQ215" s="83"/>
      <c r="IR215" s="83"/>
      <c r="IS215" s="83"/>
      <c r="IT215" s="83"/>
      <c r="IU215" s="83"/>
      <c r="IV215" s="83"/>
    </row>
    <row r="216" spans="2:256" s="4" customFormat="1" ht="17.25" customHeight="1" x14ac:dyDescent="0.35">
      <c r="B216" s="106">
        <v>194</v>
      </c>
      <c r="C216" s="61"/>
      <c r="D216" s="88"/>
      <c r="E216" s="61"/>
      <c r="F216" s="147"/>
      <c r="G216" s="649"/>
      <c r="H216" s="90"/>
      <c r="I216" s="90"/>
      <c r="J216" s="649"/>
      <c r="K216" s="43"/>
      <c r="L216" s="35" t="str">
        <f>IF($Y$22=0,"",IF($AB216="Empty","",IF($H216="","",IF($G216="","",IF($H216/$G216&gt;=$L$22,"yes","NC")))))</f>
        <v/>
      </c>
      <c r="M216" s="35" t="str">
        <f>IF($Z$22=0,"",IF($AB216="Empty","",IF($I216="","",IF($I216="","",IF($I216/$G216&gt;=$M$22,"yes","NC")))))</f>
        <v/>
      </c>
      <c r="N216" s="475" t="str">
        <f>IF($AA$22=0,"",IF($AB216="Empty","",IF($J216="","",IF($J216="","",IF($G216/$J216&lt;=$N$22,"yes","NC")))))</f>
        <v/>
      </c>
      <c r="O216" s="473" t="str">
        <f t="shared" si="54"/>
        <v/>
      </c>
      <c r="P216" s="37" t="str">
        <f>IF($AB$20="Yes","",IF($AB216="Empty","",$H216/$G216))</f>
        <v/>
      </c>
      <c r="Q216" s="68" t="str">
        <f>IF($AB$20="Yes","",IF($AB216="Empty","",IF(O216="yes",($P216/$P$17),IF(OR($P216&lt;$O$17,$P216&gt;$Q$17),($P216/$P$17)))))</f>
        <v/>
      </c>
      <c r="R216" s="42" t="str">
        <f t="shared" si="56"/>
        <v/>
      </c>
      <c r="S216" s="37" t="str">
        <f>IF($AB$20="Yes","",IF($AB216="Empty","",$I216/$G216))</f>
        <v/>
      </c>
      <c r="T216" s="68" t="str">
        <f>IF($AB$20="Yes","",IF($AB216="Empty","",IF(R216="yes",($S216/$S$17),IF(OR($S216&gt;$R$17,$S216&lt;$T$17),($S216/$S$17)))))</f>
        <v/>
      </c>
      <c r="U216" s="42" t="str">
        <f>IF($AB$20="Yes","",IF($AB216="Empty","",IF($V$17="","",IF(OR($V216&lt;$U$17,V216&gt;$W$17),"NC","yes"))))</f>
        <v/>
      </c>
      <c r="V216" s="37" t="str">
        <f>IF($AB$20="Yes","",IF($AB216="Empty","",$G216/$J216))</f>
        <v/>
      </c>
      <c r="W216" s="105" t="str">
        <f>IF($AB$20="Yes","",IF($AB216="Empty","",IF(U216="yes",(V216/V$17),IF(OR(V216&lt;$U$17,V216&gt;W$17),(V216/V$17)))))</f>
        <v/>
      </c>
      <c r="X216" s="41" t="str">
        <f>IF($AC216="empty","",IF($AB216="Empty",$G216,""))</f>
        <v/>
      </c>
      <c r="Y216" s="41" t="str">
        <f>IF($AC216="empty","",IF($AB216="Empty",$H216,""))</f>
        <v/>
      </c>
      <c r="Z216" s="41" t="str">
        <f>IF($AC216="empty","",IF($AB216="Empty",$I216,""))</f>
        <v/>
      </c>
      <c r="AA216" s="72" t="str">
        <f>IF($AC216="empty","",IF($AB216="Empty",$J216,""))</f>
        <v/>
      </c>
      <c r="AB216" s="4" t="str">
        <f>IF(E216&lt;&gt;"y","Empty","Data")</f>
        <v>Empty</v>
      </c>
      <c r="AC216" s="4" t="str">
        <f>IF(D216="","empty","data")</f>
        <v>empty</v>
      </c>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3"/>
      <c r="DH216" s="83"/>
      <c r="DI216" s="83"/>
      <c r="DJ216" s="83"/>
      <c r="DK216" s="83"/>
      <c r="DL216" s="83"/>
      <c r="DM216" s="83"/>
      <c r="DN216" s="83"/>
      <c r="DO216" s="83"/>
      <c r="DP216" s="83"/>
      <c r="DQ216" s="83"/>
      <c r="DR216" s="83"/>
      <c r="DS216" s="83"/>
      <c r="DT216" s="83"/>
      <c r="DU216" s="83"/>
      <c r="DV216" s="83"/>
      <c r="DW216" s="83"/>
      <c r="DX216" s="83"/>
      <c r="DY216" s="83"/>
      <c r="DZ216" s="83"/>
      <c r="EA216" s="83"/>
      <c r="EB216" s="83"/>
      <c r="EC216" s="83"/>
      <c r="ED216" s="83"/>
      <c r="EE216" s="83"/>
      <c r="EF216" s="83"/>
      <c r="EG216" s="83"/>
      <c r="EH216" s="83"/>
      <c r="EI216" s="83"/>
      <c r="EJ216" s="83"/>
      <c r="EK216" s="83"/>
      <c r="EL216" s="83"/>
      <c r="EM216" s="83"/>
      <c r="EN216" s="83"/>
      <c r="EO216" s="83"/>
      <c r="EP216" s="83"/>
      <c r="EQ216" s="83"/>
      <c r="ER216" s="83"/>
      <c r="ES216" s="83"/>
      <c r="ET216" s="83"/>
      <c r="EU216" s="83"/>
      <c r="EV216" s="83"/>
      <c r="EW216" s="83"/>
      <c r="EX216" s="83"/>
      <c r="EY216" s="83"/>
      <c r="EZ216" s="83"/>
      <c r="FA216" s="83"/>
      <c r="FB216" s="83"/>
      <c r="FC216" s="83"/>
      <c r="FD216" s="83"/>
      <c r="FE216" s="83"/>
      <c r="FF216" s="83"/>
      <c r="FG216" s="83"/>
      <c r="FH216" s="83"/>
      <c r="FI216" s="83"/>
      <c r="FJ216" s="83"/>
      <c r="FK216" s="83"/>
      <c r="FL216" s="83"/>
      <c r="FM216" s="83"/>
      <c r="FN216" s="83"/>
      <c r="FO216" s="83"/>
      <c r="FP216" s="83"/>
      <c r="FQ216" s="83"/>
      <c r="FR216" s="83"/>
      <c r="FS216" s="83"/>
      <c r="FT216" s="83"/>
      <c r="FU216" s="83"/>
      <c r="FV216" s="83"/>
      <c r="FW216" s="83"/>
      <c r="FX216" s="83"/>
      <c r="FY216" s="83"/>
      <c r="FZ216" s="83"/>
      <c r="GA216" s="83"/>
      <c r="GB216" s="83"/>
      <c r="GC216" s="83"/>
      <c r="GD216" s="83"/>
      <c r="GE216" s="83"/>
      <c r="GF216" s="83"/>
      <c r="GG216" s="83"/>
      <c r="GH216" s="83"/>
      <c r="GI216" s="83"/>
      <c r="GJ216" s="83"/>
      <c r="GK216" s="83"/>
      <c r="GL216" s="83"/>
      <c r="GM216" s="83"/>
      <c r="GN216" s="83"/>
      <c r="GO216" s="83"/>
      <c r="GP216" s="83"/>
      <c r="GQ216" s="83"/>
      <c r="GR216" s="83"/>
      <c r="GS216" s="83"/>
      <c r="GT216" s="83"/>
      <c r="GU216" s="83"/>
      <c r="GV216" s="83"/>
      <c r="GW216" s="83"/>
      <c r="GX216" s="83"/>
      <c r="GY216" s="83"/>
      <c r="GZ216" s="83"/>
      <c r="HA216" s="83"/>
      <c r="HB216" s="83"/>
      <c r="HC216" s="83"/>
      <c r="HD216" s="83"/>
      <c r="HE216" s="83"/>
      <c r="HF216" s="83"/>
      <c r="HG216" s="83"/>
      <c r="HH216" s="83"/>
      <c r="HI216" s="83"/>
      <c r="HJ216" s="83"/>
      <c r="HK216" s="83"/>
      <c r="HL216" s="83"/>
      <c r="HM216" s="83"/>
      <c r="HN216" s="83"/>
      <c r="HO216" s="83"/>
      <c r="HP216" s="83"/>
      <c r="HQ216" s="83"/>
      <c r="HR216" s="83"/>
      <c r="HS216" s="83"/>
      <c r="HT216" s="83"/>
      <c r="HU216" s="83"/>
      <c r="HV216" s="83"/>
      <c r="HW216" s="83"/>
      <c r="HX216" s="83"/>
      <c r="HY216" s="83"/>
      <c r="HZ216" s="83"/>
      <c r="IA216" s="83"/>
      <c r="IB216" s="83"/>
      <c r="IC216" s="83"/>
      <c r="ID216" s="83"/>
      <c r="IE216" s="83"/>
      <c r="IF216" s="83"/>
      <c r="IG216" s="83"/>
      <c r="IH216" s="83"/>
      <c r="II216" s="83"/>
      <c r="IJ216" s="83"/>
      <c r="IK216" s="83"/>
      <c r="IL216" s="83"/>
      <c r="IM216" s="83"/>
      <c r="IN216" s="83"/>
      <c r="IO216" s="83"/>
      <c r="IP216" s="83"/>
      <c r="IQ216" s="83"/>
      <c r="IR216" s="83"/>
      <c r="IS216" s="83"/>
      <c r="IT216" s="83"/>
      <c r="IU216" s="83"/>
      <c r="IV216" s="83"/>
    </row>
    <row r="217" spans="2:256" s="4" customFormat="1" ht="17.25" customHeight="1" x14ac:dyDescent="0.35">
      <c r="B217" s="106">
        <v>195</v>
      </c>
      <c r="C217" s="61"/>
      <c r="D217" s="88"/>
      <c r="E217" s="61"/>
      <c r="F217" s="147"/>
      <c r="G217" s="649"/>
      <c r="H217" s="90"/>
      <c r="I217" s="90"/>
      <c r="J217" s="649"/>
      <c r="K217" s="43"/>
      <c r="L217" s="35" t="str">
        <f>IF($Y$22=0,"",IF($AB217="Empty","",IF($H217="","",IF($G217="","",IF($H217/$G217&gt;=$L$22,"yes","NC")))))</f>
        <v/>
      </c>
      <c r="M217" s="35" t="str">
        <f>IF($Z$22=0,"",IF($AB217="Empty","",IF($I217="","",IF($I217="","",IF($I217/$G217&gt;=$M$22,"yes","NC")))))</f>
        <v/>
      </c>
      <c r="N217" s="475" t="str">
        <f>IF($AA$22=0,"",IF($AB217="Empty","",IF($J217="","",IF($J217="","",IF($G217/$J217&lt;=$N$22,"yes","NC")))))</f>
        <v/>
      </c>
      <c r="O217" s="473" t="str">
        <f t="shared" si="54"/>
        <v/>
      </c>
      <c r="P217" s="37" t="str">
        <f>IF($AB$20="Yes","",IF($AB217="Empty","",$H217/$G217))</f>
        <v/>
      </c>
      <c r="Q217" s="68" t="str">
        <f>IF($AB$20="Yes","",IF($AB217="Empty","",IF(O217="yes",($P217/$P$17),IF(OR($P217&lt;$O$17,$P217&gt;$Q$17),($P217/$P$17)))))</f>
        <v/>
      </c>
      <c r="R217" s="42" t="str">
        <f t="shared" si="56"/>
        <v/>
      </c>
      <c r="S217" s="37" t="str">
        <f>IF($AB$20="Yes","",IF($AB217="Empty","",$I217/$G217))</f>
        <v/>
      </c>
      <c r="T217" s="68" t="str">
        <f>IF($AB$20="Yes","",IF($AB217="Empty","",IF(R217="yes",($S217/$S$17),IF(OR($S217&gt;$R$17,$S217&lt;$T$17),($S217/$S$17)))))</f>
        <v/>
      </c>
      <c r="U217" s="42" t="str">
        <f>IF($AB$20="Yes","",IF($AB217="Empty","",IF($V$17="","",IF(OR($V217&lt;$U$17,V217&gt;$W$17),"NC","yes"))))</f>
        <v/>
      </c>
      <c r="V217" s="37" t="str">
        <f>IF($AB$20="Yes","",IF($AB217="Empty","",$G217/$J217))</f>
        <v/>
      </c>
      <c r="W217" s="105" t="str">
        <f>IF($AB$20="Yes","",IF($AB217="Empty","",IF(U217="yes",(V217/V$17),IF(OR(V217&lt;$U$17,V217&gt;W$17),(V217/V$17)))))</f>
        <v/>
      </c>
      <c r="X217" s="41" t="str">
        <f>IF($AC217="empty","",IF($AB217="Empty",$G217,""))</f>
        <v/>
      </c>
      <c r="Y217" s="41" t="str">
        <f>IF($AC217="empty","",IF($AB217="Empty",$H217,""))</f>
        <v/>
      </c>
      <c r="Z217" s="41" t="str">
        <f>IF($AC217="empty","",IF($AB217="Empty",$I217,""))</f>
        <v/>
      </c>
      <c r="AA217" s="72" t="str">
        <f>IF($AC217="empty","",IF($AB217="Empty",$J217,""))</f>
        <v/>
      </c>
      <c r="AB217" s="4" t="str">
        <f>IF(E217&lt;&gt;"y","Empty","Data")</f>
        <v>Empty</v>
      </c>
      <c r="AC217" s="4" t="str">
        <f>IF(D217="","empty","data")</f>
        <v>empty</v>
      </c>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3"/>
      <c r="DH217" s="83"/>
      <c r="DI217" s="83"/>
      <c r="DJ217" s="83"/>
      <c r="DK217" s="83"/>
      <c r="DL217" s="83"/>
      <c r="DM217" s="83"/>
      <c r="DN217" s="83"/>
      <c r="DO217" s="83"/>
      <c r="DP217" s="83"/>
      <c r="DQ217" s="83"/>
      <c r="DR217" s="83"/>
      <c r="DS217" s="83"/>
      <c r="DT217" s="83"/>
      <c r="DU217" s="83"/>
      <c r="DV217" s="83"/>
      <c r="DW217" s="83"/>
      <c r="DX217" s="83"/>
      <c r="DY217" s="83"/>
      <c r="DZ217" s="83"/>
      <c r="EA217" s="83"/>
      <c r="EB217" s="83"/>
      <c r="EC217" s="83"/>
      <c r="ED217" s="83"/>
      <c r="EE217" s="83"/>
      <c r="EF217" s="83"/>
      <c r="EG217" s="83"/>
      <c r="EH217" s="83"/>
      <c r="EI217" s="83"/>
      <c r="EJ217" s="83"/>
      <c r="EK217" s="83"/>
      <c r="EL217" s="83"/>
      <c r="EM217" s="83"/>
      <c r="EN217" s="83"/>
      <c r="EO217" s="83"/>
      <c r="EP217" s="83"/>
      <c r="EQ217" s="83"/>
      <c r="ER217" s="83"/>
      <c r="ES217" s="83"/>
      <c r="ET217" s="83"/>
      <c r="EU217" s="83"/>
      <c r="EV217" s="83"/>
      <c r="EW217" s="83"/>
      <c r="EX217" s="83"/>
      <c r="EY217" s="83"/>
      <c r="EZ217" s="83"/>
      <c r="FA217" s="83"/>
      <c r="FB217" s="83"/>
      <c r="FC217" s="83"/>
      <c r="FD217" s="83"/>
      <c r="FE217" s="83"/>
      <c r="FF217" s="83"/>
      <c r="FG217" s="83"/>
      <c r="FH217" s="83"/>
      <c r="FI217" s="83"/>
      <c r="FJ217" s="83"/>
      <c r="FK217" s="83"/>
      <c r="FL217" s="83"/>
      <c r="FM217" s="83"/>
      <c r="FN217" s="83"/>
      <c r="FO217" s="83"/>
      <c r="FP217" s="83"/>
      <c r="FQ217" s="83"/>
      <c r="FR217" s="83"/>
      <c r="FS217" s="83"/>
      <c r="FT217" s="83"/>
      <c r="FU217" s="83"/>
      <c r="FV217" s="83"/>
      <c r="FW217" s="83"/>
      <c r="FX217" s="83"/>
      <c r="FY217" s="83"/>
      <c r="FZ217" s="83"/>
      <c r="GA217" s="83"/>
      <c r="GB217" s="83"/>
      <c r="GC217" s="83"/>
      <c r="GD217" s="83"/>
      <c r="GE217" s="83"/>
      <c r="GF217" s="83"/>
      <c r="GG217" s="83"/>
      <c r="GH217" s="83"/>
      <c r="GI217" s="83"/>
      <c r="GJ217" s="83"/>
      <c r="GK217" s="83"/>
      <c r="GL217" s="83"/>
      <c r="GM217" s="83"/>
      <c r="GN217" s="83"/>
      <c r="GO217" s="83"/>
      <c r="GP217" s="83"/>
      <c r="GQ217" s="83"/>
      <c r="GR217" s="83"/>
      <c r="GS217" s="83"/>
      <c r="GT217" s="83"/>
      <c r="GU217" s="83"/>
      <c r="GV217" s="83"/>
      <c r="GW217" s="83"/>
      <c r="GX217" s="83"/>
      <c r="GY217" s="83"/>
      <c r="GZ217" s="83"/>
      <c r="HA217" s="83"/>
      <c r="HB217" s="83"/>
      <c r="HC217" s="83"/>
      <c r="HD217" s="83"/>
      <c r="HE217" s="83"/>
      <c r="HF217" s="83"/>
      <c r="HG217" s="83"/>
      <c r="HH217" s="83"/>
      <c r="HI217" s="83"/>
      <c r="HJ217" s="83"/>
      <c r="HK217" s="83"/>
      <c r="HL217" s="83"/>
      <c r="HM217" s="83"/>
      <c r="HN217" s="83"/>
      <c r="HO217" s="83"/>
      <c r="HP217" s="83"/>
      <c r="HQ217" s="83"/>
      <c r="HR217" s="83"/>
      <c r="HS217" s="83"/>
      <c r="HT217" s="83"/>
      <c r="HU217" s="83"/>
      <c r="HV217" s="83"/>
      <c r="HW217" s="83"/>
      <c r="HX217" s="83"/>
      <c r="HY217" s="83"/>
      <c r="HZ217" s="83"/>
      <c r="IA217" s="83"/>
      <c r="IB217" s="83"/>
      <c r="IC217" s="83"/>
      <c r="ID217" s="83"/>
      <c r="IE217" s="83"/>
      <c r="IF217" s="83"/>
      <c r="IG217" s="83"/>
      <c r="IH217" s="83"/>
      <c r="II217" s="83"/>
      <c r="IJ217" s="83"/>
      <c r="IK217" s="83"/>
      <c r="IL217" s="83"/>
      <c r="IM217" s="83"/>
      <c r="IN217" s="83"/>
      <c r="IO217" s="83"/>
      <c r="IP217" s="83"/>
      <c r="IQ217" s="83"/>
      <c r="IR217" s="83"/>
      <c r="IS217" s="83"/>
      <c r="IT217" s="83"/>
      <c r="IU217" s="83"/>
      <c r="IV217" s="83"/>
    </row>
    <row r="218" spans="2:256" s="4" customFormat="1" ht="17.25" customHeight="1" x14ac:dyDescent="0.35">
      <c r="B218" s="106">
        <v>196</v>
      </c>
      <c r="C218" s="61"/>
      <c r="D218" s="88"/>
      <c r="E218" s="61"/>
      <c r="F218" s="147"/>
      <c r="G218" s="649"/>
      <c r="H218" s="90"/>
      <c r="I218" s="90"/>
      <c r="J218" s="649"/>
      <c r="K218" s="43"/>
      <c r="L218" s="35" t="str">
        <f>IF($Y$22=0,"",IF($AB218="Empty","",IF($H218="","",IF($G218="","",IF($H218/$G218&gt;=$L$22,"yes","NC")))))</f>
        <v/>
      </c>
      <c r="M218" s="35" t="str">
        <f>IF($Z$22=0,"",IF($AB218="Empty","",IF($I218="","",IF($I218="","",IF($I218/$G218&gt;=$M$22,"yes","NC")))))</f>
        <v/>
      </c>
      <c r="N218" s="475" t="str">
        <f>IF($AA$22=0,"",IF($AB218="Empty","",IF($J218="","",IF($J218="","",IF($G218/$J218&lt;=$N$22,"yes","NC")))))</f>
        <v/>
      </c>
      <c r="O218" s="473" t="str">
        <f t="shared" si="54"/>
        <v/>
      </c>
      <c r="P218" s="37" t="str">
        <f>IF($AB$20="Yes","",IF($AB218="Empty","",$H218/$G218))</f>
        <v/>
      </c>
      <c r="Q218" s="68" t="str">
        <f>IF($AB$20="Yes","",IF($AB218="Empty","",IF(O218="yes",($P218/$P$17),IF(OR($P218&lt;$O$17,$P218&gt;$Q$17),($P218/$P$17)))))</f>
        <v/>
      </c>
      <c r="R218" s="42" t="str">
        <f t="shared" si="56"/>
        <v/>
      </c>
      <c r="S218" s="37" t="str">
        <f>IF($AB$20="Yes","",IF($AB218="Empty","",$I218/$G218))</f>
        <v/>
      </c>
      <c r="T218" s="68" t="str">
        <f>IF($AB$20="Yes","",IF($AB218="Empty","",IF(R218="yes",($S218/$S$17),IF(OR($S218&gt;$R$17,$S218&lt;$T$17),($S218/$S$17)))))</f>
        <v/>
      </c>
      <c r="U218" s="42" t="str">
        <f>IF($AB$20="Yes","",IF($AB218="Empty","",IF($V$17="","",IF(OR($V218&lt;$U$17,V218&gt;$W$17),"NC","yes"))))</f>
        <v/>
      </c>
      <c r="V218" s="37" t="str">
        <f>IF($AB$20="Yes","",IF($AB218="Empty","",$G218/$J218))</f>
        <v/>
      </c>
      <c r="W218" s="105" t="str">
        <f>IF($AB$20="Yes","",IF($AB218="Empty","",IF(U218="yes",(V218/V$17),IF(OR(V218&lt;$U$17,V218&gt;W$17),(V218/V$17)))))</f>
        <v/>
      </c>
      <c r="X218" s="41" t="str">
        <f>IF($AC218="empty","",IF($AB218="Empty",$G218,""))</f>
        <v/>
      </c>
      <c r="Y218" s="41" t="str">
        <f>IF($AC218="empty","",IF($AB218="Empty",$H218,""))</f>
        <v/>
      </c>
      <c r="Z218" s="41" t="str">
        <f>IF($AC218="empty","",IF($AB218="Empty",$I218,""))</f>
        <v/>
      </c>
      <c r="AA218" s="72" t="str">
        <f>IF($AC218="empty","",IF($AB218="Empty",$J218,""))</f>
        <v/>
      </c>
      <c r="AB218" s="4" t="str">
        <f>IF(E218&lt;&gt;"y","Empty","Data")</f>
        <v>Empty</v>
      </c>
      <c r="AC218" s="4" t="str">
        <f>IF(D218="","empty","data")</f>
        <v>empty</v>
      </c>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3"/>
      <c r="DH218" s="83"/>
      <c r="DI218" s="83"/>
      <c r="DJ218" s="83"/>
      <c r="DK218" s="83"/>
      <c r="DL218" s="83"/>
      <c r="DM218" s="83"/>
      <c r="DN218" s="83"/>
      <c r="DO218" s="83"/>
      <c r="DP218" s="83"/>
      <c r="DQ218" s="83"/>
      <c r="DR218" s="83"/>
      <c r="DS218" s="83"/>
      <c r="DT218" s="83"/>
      <c r="DU218" s="83"/>
      <c r="DV218" s="83"/>
      <c r="DW218" s="83"/>
      <c r="DX218" s="83"/>
      <c r="DY218" s="83"/>
      <c r="DZ218" s="83"/>
      <c r="EA218" s="83"/>
      <c r="EB218" s="83"/>
      <c r="EC218" s="83"/>
      <c r="ED218" s="83"/>
      <c r="EE218" s="83"/>
      <c r="EF218" s="83"/>
      <c r="EG218" s="83"/>
      <c r="EH218" s="83"/>
      <c r="EI218" s="83"/>
      <c r="EJ218" s="83"/>
      <c r="EK218" s="83"/>
      <c r="EL218" s="83"/>
      <c r="EM218" s="83"/>
      <c r="EN218" s="83"/>
      <c r="EO218" s="83"/>
      <c r="EP218" s="83"/>
      <c r="EQ218" s="83"/>
      <c r="ER218" s="83"/>
      <c r="ES218" s="83"/>
      <c r="ET218" s="83"/>
      <c r="EU218" s="83"/>
      <c r="EV218" s="83"/>
      <c r="EW218" s="83"/>
      <c r="EX218" s="83"/>
      <c r="EY218" s="83"/>
      <c r="EZ218" s="83"/>
      <c r="FA218" s="83"/>
      <c r="FB218" s="83"/>
      <c r="FC218" s="83"/>
      <c r="FD218" s="83"/>
      <c r="FE218" s="83"/>
      <c r="FF218" s="83"/>
      <c r="FG218" s="83"/>
      <c r="FH218" s="83"/>
      <c r="FI218" s="83"/>
      <c r="FJ218" s="83"/>
      <c r="FK218" s="83"/>
      <c r="FL218" s="83"/>
      <c r="FM218" s="83"/>
      <c r="FN218" s="83"/>
      <c r="FO218" s="83"/>
      <c r="FP218" s="83"/>
      <c r="FQ218" s="83"/>
      <c r="FR218" s="83"/>
      <c r="FS218" s="83"/>
      <c r="FT218" s="83"/>
      <c r="FU218" s="83"/>
      <c r="FV218" s="83"/>
      <c r="FW218" s="83"/>
      <c r="FX218" s="83"/>
      <c r="FY218" s="83"/>
      <c r="FZ218" s="83"/>
      <c r="GA218" s="83"/>
      <c r="GB218" s="83"/>
      <c r="GC218" s="83"/>
      <c r="GD218" s="83"/>
      <c r="GE218" s="83"/>
      <c r="GF218" s="83"/>
      <c r="GG218" s="83"/>
      <c r="GH218" s="83"/>
      <c r="GI218" s="83"/>
      <c r="GJ218" s="83"/>
      <c r="GK218" s="83"/>
      <c r="GL218" s="83"/>
      <c r="GM218" s="83"/>
      <c r="GN218" s="83"/>
      <c r="GO218" s="83"/>
      <c r="GP218" s="83"/>
      <c r="GQ218" s="83"/>
      <c r="GR218" s="83"/>
      <c r="GS218" s="83"/>
      <c r="GT218" s="83"/>
      <c r="GU218" s="83"/>
      <c r="GV218" s="83"/>
      <c r="GW218" s="83"/>
      <c r="GX218" s="83"/>
      <c r="GY218" s="83"/>
      <c r="GZ218" s="83"/>
      <c r="HA218" s="83"/>
      <c r="HB218" s="83"/>
      <c r="HC218" s="83"/>
      <c r="HD218" s="83"/>
      <c r="HE218" s="83"/>
      <c r="HF218" s="83"/>
      <c r="HG218" s="83"/>
      <c r="HH218" s="83"/>
      <c r="HI218" s="83"/>
      <c r="HJ218" s="83"/>
      <c r="HK218" s="83"/>
      <c r="HL218" s="83"/>
      <c r="HM218" s="83"/>
      <c r="HN218" s="83"/>
      <c r="HO218" s="83"/>
      <c r="HP218" s="83"/>
      <c r="HQ218" s="83"/>
      <c r="HR218" s="83"/>
      <c r="HS218" s="83"/>
      <c r="HT218" s="83"/>
      <c r="HU218" s="83"/>
      <c r="HV218" s="83"/>
      <c r="HW218" s="83"/>
      <c r="HX218" s="83"/>
      <c r="HY218" s="83"/>
      <c r="HZ218" s="83"/>
      <c r="IA218" s="83"/>
      <c r="IB218" s="83"/>
      <c r="IC218" s="83"/>
      <c r="ID218" s="83"/>
      <c r="IE218" s="83"/>
      <c r="IF218" s="83"/>
      <c r="IG218" s="83"/>
      <c r="IH218" s="83"/>
      <c r="II218" s="83"/>
      <c r="IJ218" s="83"/>
      <c r="IK218" s="83"/>
      <c r="IL218" s="83"/>
      <c r="IM218" s="83"/>
      <c r="IN218" s="83"/>
      <c r="IO218" s="83"/>
      <c r="IP218" s="83"/>
      <c r="IQ218" s="83"/>
      <c r="IR218" s="83"/>
      <c r="IS218" s="83"/>
      <c r="IT218" s="83"/>
      <c r="IU218" s="83"/>
      <c r="IV218" s="83"/>
    </row>
    <row r="219" spans="2:256" s="4" customFormat="1" ht="17.25" customHeight="1" x14ac:dyDescent="0.35">
      <c r="B219" s="106">
        <v>197</v>
      </c>
      <c r="C219" s="61"/>
      <c r="D219" s="88"/>
      <c r="E219" s="61"/>
      <c r="F219" s="147"/>
      <c r="G219" s="649"/>
      <c r="H219" s="90"/>
      <c r="I219" s="90"/>
      <c r="J219" s="649"/>
      <c r="K219" s="43"/>
      <c r="L219" s="35" t="str">
        <f t="shared" ref="L219:L246" si="62">IF($Y$22=0,"",IF($AB219="Empty","",IF($H219="","",IF($G219="","",IF($H219/$G219&gt;=$L$22,"yes","NC")))))</f>
        <v/>
      </c>
      <c r="M219" s="35" t="str">
        <f t="shared" ref="M219:M246" si="63">IF($Z$22=0,"",IF($AB219="Empty","",IF($I219="","",IF($I219="","",IF($I219/$G219&gt;=$M$22,"yes","NC")))))</f>
        <v/>
      </c>
      <c r="N219" s="475" t="str">
        <f t="shared" ref="N219:N246" si="64">IF($AA$22=0,"",IF($AB219="Empty","",IF($J219="","",IF($J219="","",IF($G219/$J219&lt;=$N$22,"yes","NC")))))</f>
        <v/>
      </c>
      <c r="O219" s="473" t="str">
        <f t="shared" si="54"/>
        <v/>
      </c>
      <c r="P219" s="37" t="str">
        <f t="shared" ref="P219:P246" si="65">IF($AB$20="Yes","",IF($AB219="Empty","",$H219/$G219))</f>
        <v/>
      </c>
      <c r="Q219" s="68" t="str">
        <f t="shared" si="55"/>
        <v/>
      </c>
      <c r="R219" s="42" t="str">
        <f t="shared" si="56"/>
        <v/>
      </c>
      <c r="S219" s="37" t="str">
        <f t="shared" ref="S219:S246" si="66">IF($AB$20="Yes","",IF($AB219="Empty","",$I219/$G219))</f>
        <v/>
      </c>
      <c r="T219" s="68" t="str">
        <f t="shared" si="57"/>
        <v/>
      </c>
      <c r="U219" s="42" t="str">
        <f t="shared" si="58"/>
        <v/>
      </c>
      <c r="V219" s="37" t="str">
        <f t="shared" ref="V219:V246" si="67">IF($AB$20="Yes","",IF($AB219="Empty","",$G219/$J219))</f>
        <v/>
      </c>
      <c r="W219" s="105" t="str">
        <f t="shared" si="59"/>
        <v/>
      </c>
      <c r="X219" s="41" t="str">
        <f t="shared" ref="X219:X246" si="68">IF($AC219="empty","",IF($AB219="Empty",$G219,""))</f>
        <v/>
      </c>
      <c r="Y219" s="41" t="str">
        <f t="shared" ref="Y219:Y246" si="69">IF($AC219="empty","",IF($AB219="Empty",$H219,""))</f>
        <v/>
      </c>
      <c r="Z219" s="41" t="str">
        <f t="shared" ref="Z219:Z246" si="70">IF($AC219="empty","",IF($AB219="Empty",$I219,""))</f>
        <v/>
      </c>
      <c r="AA219" s="72" t="str">
        <f t="shared" ref="AA219:AA246" si="71">IF($AC219="empty","",IF($AB219="Empty",$J219,""))</f>
        <v/>
      </c>
      <c r="AB219" s="4" t="str">
        <f t="shared" si="60"/>
        <v>Empty</v>
      </c>
      <c r="AC219" s="4" t="str">
        <f t="shared" si="61"/>
        <v>empty</v>
      </c>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3"/>
      <c r="DH219" s="83"/>
      <c r="DI219" s="83"/>
      <c r="DJ219" s="83"/>
      <c r="DK219" s="83"/>
      <c r="DL219" s="83"/>
      <c r="DM219" s="83"/>
      <c r="DN219" s="83"/>
      <c r="DO219" s="83"/>
      <c r="DP219" s="83"/>
      <c r="DQ219" s="83"/>
      <c r="DR219" s="83"/>
      <c r="DS219" s="83"/>
      <c r="DT219" s="83"/>
      <c r="DU219" s="83"/>
      <c r="DV219" s="83"/>
      <c r="DW219" s="83"/>
      <c r="DX219" s="83"/>
      <c r="DY219" s="83"/>
      <c r="DZ219" s="83"/>
      <c r="EA219" s="83"/>
      <c r="EB219" s="83"/>
      <c r="EC219" s="83"/>
      <c r="ED219" s="83"/>
      <c r="EE219" s="83"/>
      <c r="EF219" s="83"/>
      <c r="EG219" s="83"/>
      <c r="EH219" s="83"/>
      <c r="EI219" s="83"/>
      <c r="EJ219" s="83"/>
      <c r="EK219" s="83"/>
      <c r="EL219" s="83"/>
      <c r="EM219" s="83"/>
      <c r="EN219" s="83"/>
      <c r="EO219" s="83"/>
      <c r="EP219" s="83"/>
      <c r="EQ219" s="83"/>
      <c r="ER219" s="83"/>
      <c r="ES219" s="83"/>
      <c r="ET219" s="83"/>
      <c r="EU219" s="83"/>
      <c r="EV219" s="83"/>
      <c r="EW219" s="83"/>
      <c r="EX219" s="83"/>
      <c r="EY219" s="83"/>
      <c r="EZ219" s="83"/>
      <c r="FA219" s="83"/>
      <c r="FB219" s="83"/>
      <c r="FC219" s="83"/>
      <c r="FD219" s="83"/>
      <c r="FE219" s="83"/>
      <c r="FF219" s="83"/>
      <c r="FG219" s="83"/>
      <c r="FH219" s="83"/>
      <c r="FI219" s="83"/>
      <c r="FJ219" s="83"/>
      <c r="FK219" s="83"/>
      <c r="FL219" s="83"/>
      <c r="FM219" s="83"/>
      <c r="FN219" s="83"/>
      <c r="FO219" s="83"/>
      <c r="FP219" s="83"/>
      <c r="FQ219" s="83"/>
      <c r="FR219" s="83"/>
      <c r="FS219" s="83"/>
      <c r="FT219" s="83"/>
      <c r="FU219" s="83"/>
      <c r="FV219" s="83"/>
      <c r="FW219" s="83"/>
      <c r="FX219" s="83"/>
      <c r="FY219" s="83"/>
      <c r="FZ219" s="83"/>
      <c r="GA219" s="83"/>
      <c r="GB219" s="83"/>
      <c r="GC219" s="83"/>
      <c r="GD219" s="83"/>
      <c r="GE219" s="83"/>
      <c r="GF219" s="83"/>
      <c r="GG219" s="83"/>
      <c r="GH219" s="83"/>
      <c r="GI219" s="83"/>
      <c r="GJ219" s="83"/>
      <c r="GK219" s="83"/>
      <c r="GL219" s="83"/>
      <c r="GM219" s="83"/>
      <c r="GN219" s="83"/>
      <c r="GO219" s="83"/>
      <c r="GP219" s="83"/>
      <c r="GQ219" s="83"/>
      <c r="GR219" s="83"/>
      <c r="GS219" s="83"/>
      <c r="GT219" s="83"/>
      <c r="GU219" s="83"/>
      <c r="GV219" s="83"/>
      <c r="GW219" s="83"/>
      <c r="GX219" s="83"/>
      <c r="GY219" s="83"/>
      <c r="GZ219" s="83"/>
      <c r="HA219" s="83"/>
      <c r="HB219" s="83"/>
      <c r="HC219" s="83"/>
      <c r="HD219" s="83"/>
      <c r="HE219" s="83"/>
      <c r="HF219" s="83"/>
      <c r="HG219" s="83"/>
      <c r="HH219" s="83"/>
      <c r="HI219" s="83"/>
      <c r="HJ219" s="83"/>
      <c r="HK219" s="83"/>
      <c r="HL219" s="83"/>
      <c r="HM219" s="83"/>
      <c r="HN219" s="83"/>
      <c r="HO219" s="83"/>
      <c r="HP219" s="83"/>
      <c r="HQ219" s="83"/>
      <c r="HR219" s="83"/>
      <c r="HS219" s="83"/>
      <c r="HT219" s="83"/>
      <c r="HU219" s="83"/>
      <c r="HV219" s="83"/>
      <c r="HW219" s="83"/>
      <c r="HX219" s="83"/>
      <c r="HY219" s="83"/>
      <c r="HZ219" s="83"/>
      <c r="IA219" s="83"/>
      <c r="IB219" s="83"/>
      <c r="IC219" s="83"/>
      <c r="ID219" s="83"/>
      <c r="IE219" s="83"/>
      <c r="IF219" s="83"/>
      <c r="IG219" s="83"/>
      <c r="IH219" s="83"/>
      <c r="II219" s="83"/>
      <c r="IJ219" s="83"/>
      <c r="IK219" s="83"/>
      <c r="IL219" s="83"/>
      <c r="IM219" s="83"/>
      <c r="IN219" s="83"/>
      <c r="IO219" s="83"/>
      <c r="IP219" s="83"/>
      <c r="IQ219" s="83"/>
      <c r="IR219" s="83"/>
      <c r="IS219" s="83"/>
      <c r="IT219" s="83"/>
      <c r="IU219" s="83"/>
      <c r="IV219" s="83"/>
    </row>
    <row r="220" spans="2:256" s="4" customFormat="1" ht="17.25" customHeight="1" x14ac:dyDescent="0.35">
      <c r="B220" s="106">
        <v>198</v>
      </c>
      <c r="C220" s="61"/>
      <c r="D220" s="88"/>
      <c r="E220" s="61"/>
      <c r="F220" s="147"/>
      <c r="G220" s="649"/>
      <c r="H220" s="90"/>
      <c r="I220" s="90"/>
      <c r="J220" s="649"/>
      <c r="K220" s="43"/>
      <c r="L220" s="35" t="str">
        <f t="shared" si="62"/>
        <v/>
      </c>
      <c r="M220" s="35" t="str">
        <f t="shared" si="63"/>
        <v/>
      </c>
      <c r="N220" s="475" t="str">
        <f t="shared" si="64"/>
        <v/>
      </c>
      <c r="O220" s="473" t="str">
        <f t="shared" si="54"/>
        <v/>
      </c>
      <c r="P220" s="37" t="str">
        <f t="shared" si="65"/>
        <v/>
      </c>
      <c r="Q220" s="68" t="str">
        <f t="shared" si="55"/>
        <v/>
      </c>
      <c r="R220" s="42" t="str">
        <f t="shared" si="56"/>
        <v/>
      </c>
      <c r="S220" s="37" t="str">
        <f t="shared" si="66"/>
        <v/>
      </c>
      <c r="T220" s="68" t="str">
        <f t="shared" si="57"/>
        <v/>
      </c>
      <c r="U220" s="42" t="str">
        <f t="shared" si="58"/>
        <v/>
      </c>
      <c r="V220" s="37" t="str">
        <f t="shared" si="67"/>
        <v/>
      </c>
      <c r="W220" s="105" t="str">
        <f t="shared" si="59"/>
        <v/>
      </c>
      <c r="X220" s="41" t="str">
        <f t="shared" si="68"/>
        <v/>
      </c>
      <c r="Y220" s="41" t="str">
        <f t="shared" si="69"/>
        <v/>
      </c>
      <c r="Z220" s="41" t="str">
        <f t="shared" si="70"/>
        <v/>
      </c>
      <c r="AA220" s="72" t="str">
        <f t="shared" si="71"/>
        <v/>
      </c>
      <c r="AB220" s="4" t="str">
        <f t="shared" si="60"/>
        <v>Empty</v>
      </c>
      <c r="AC220" s="4" t="str">
        <f t="shared" si="61"/>
        <v>empty</v>
      </c>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3"/>
      <c r="DH220" s="83"/>
      <c r="DI220" s="83"/>
      <c r="DJ220" s="83"/>
      <c r="DK220" s="83"/>
      <c r="DL220" s="83"/>
      <c r="DM220" s="83"/>
      <c r="DN220" s="83"/>
      <c r="DO220" s="83"/>
      <c r="DP220" s="83"/>
      <c r="DQ220" s="83"/>
      <c r="DR220" s="83"/>
      <c r="DS220" s="83"/>
      <c r="DT220" s="83"/>
      <c r="DU220" s="83"/>
      <c r="DV220" s="83"/>
      <c r="DW220" s="83"/>
      <c r="DX220" s="83"/>
      <c r="DY220" s="83"/>
      <c r="DZ220" s="83"/>
      <c r="EA220" s="83"/>
      <c r="EB220" s="83"/>
      <c r="EC220" s="83"/>
      <c r="ED220" s="83"/>
      <c r="EE220" s="83"/>
      <c r="EF220" s="83"/>
      <c r="EG220" s="83"/>
      <c r="EH220" s="83"/>
      <c r="EI220" s="83"/>
      <c r="EJ220" s="83"/>
      <c r="EK220" s="83"/>
      <c r="EL220" s="83"/>
      <c r="EM220" s="83"/>
      <c r="EN220" s="83"/>
      <c r="EO220" s="83"/>
      <c r="EP220" s="83"/>
      <c r="EQ220" s="83"/>
      <c r="ER220" s="83"/>
      <c r="ES220" s="83"/>
      <c r="ET220" s="83"/>
      <c r="EU220" s="83"/>
      <c r="EV220" s="83"/>
      <c r="EW220" s="83"/>
      <c r="EX220" s="83"/>
      <c r="EY220" s="83"/>
      <c r="EZ220" s="83"/>
      <c r="FA220" s="83"/>
      <c r="FB220" s="83"/>
      <c r="FC220" s="83"/>
      <c r="FD220" s="83"/>
      <c r="FE220" s="83"/>
      <c r="FF220" s="83"/>
      <c r="FG220" s="83"/>
      <c r="FH220" s="83"/>
      <c r="FI220" s="83"/>
      <c r="FJ220" s="83"/>
      <c r="FK220" s="83"/>
      <c r="FL220" s="83"/>
      <c r="FM220" s="83"/>
      <c r="FN220" s="83"/>
      <c r="FO220" s="83"/>
      <c r="FP220" s="83"/>
      <c r="FQ220" s="83"/>
      <c r="FR220" s="83"/>
      <c r="FS220" s="83"/>
      <c r="FT220" s="83"/>
      <c r="FU220" s="83"/>
      <c r="FV220" s="83"/>
      <c r="FW220" s="83"/>
      <c r="FX220" s="83"/>
      <c r="FY220" s="83"/>
      <c r="FZ220" s="83"/>
      <c r="GA220" s="83"/>
      <c r="GB220" s="83"/>
      <c r="GC220" s="83"/>
      <c r="GD220" s="83"/>
      <c r="GE220" s="83"/>
      <c r="GF220" s="83"/>
      <c r="GG220" s="83"/>
      <c r="GH220" s="83"/>
      <c r="GI220" s="83"/>
      <c r="GJ220" s="83"/>
      <c r="GK220" s="83"/>
      <c r="GL220" s="83"/>
      <c r="GM220" s="83"/>
      <c r="GN220" s="83"/>
      <c r="GO220" s="83"/>
      <c r="GP220" s="83"/>
      <c r="GQ220" s="83"/>
      <c r="GR220" s="83"/>
      <c r="GS220" s="83"/>
      <c r="GT220" s="83"/>
      <c r="GU220" s="83"/>
      <c r="GV220" s="83"/>
      <c r="GW220" s="83"/>
      <c r="GX220" s="83"/>
      <c r="GY220" s="83"/>
      <c r="GZ220" s="83"/>
      <c r="HA220" s="83"/>
      <c r="HB220" s="83"/>
      <c r="HC220" s="83"/>
      <c r="HD220" s="83"/>
      <c r="HE220" s="83"/>
      <c r="HF220" s="83"/>
      <c r="HG220" s="83"/>
      <c r="HH220" s="83"/>
      <c r="HI220" s="83"/>
      <c r="HJ220" s="83"/>
      <c r="HK220" s="83"/>
      <c r="HL220" s="83"/>
      <c r="HM220" s="83"/>
      <c r="HN220" s="83"/>
      <c r="HO220" s="83"/>
      <c r="HP220" s="83"/>
      <c r="HQ220" s="83"/>
      <c r="HR220" s="83"/>
      <c r="HS220" s="83"/>
      <c r="HT220" s="83"/>
      <c r="HU220" s="83"/>
      <c r="HV220" s="83"/>
      <c r="HW220" s="83"/>
      <c r="HX220" s="83"/>
      <c r="HY220" s="83"/>
      <c r="HZ220" s="83"/>
      <c r="IA220" s="83"/>
      <c r="IB220" s="83"/>
      <c r="IC220" s="83"/>
      <c r="ID220" s="83"/>
      <c r="IE220" s="83"/>
      <c r="IF220" s="83"/>
      <c r="IG220" s="83"/>
      <c r="IH220" s="83"/>
      <c r="II220" s="83"/>
      <c r="IJ220" s="83"/>
      <c r="IK220" s="83"/>
      <c r="IL220" s="83"/>
      <c r="IM220" s="83"/>
      <c r="IN220" s="83"/>
      <c r="IO220" s="83"/>
      <c r="IP220" s="83"/>
      <c r="IQ220" s="83"/>
      <c r="IR220" s="83"/>
      <c r="IS220" s="83"/>
      <c r="IT220" s="83"/>
      <c r="IU220" s="83"/>
      <c r="IV220" s="83"/>
    </row>
    <row r="221" spans="2:256" s="4" customFormat="1" ht="17.25" customHeight="1" x14ac:dyDescent="0.35">
      <c r="B221" s="106">
        <v>199</v>
      </c>
      <c r="C221" s="61"/>
      <c r="D221" s="88"/>
      <c r="E221" s="61"/>
      <c r="F221" s="147"/>
      <c r="G221" s="649"/>
      <c r="H221" s="90"/>
      <c r="I221" s="90"/>
      <c r="J221" s="649"/>
      <c r="K221" s="43"/>
      <c r="L221" s="35" t="str">
        <f t="shared" si="62"/>
        <v/>
      </c>
      <c r="M221" s="35" t="str">
        <f t="shared" si="63"/>
        <v/>
      </c>
      <c r="N221" s="475" t="str">
        <f t="shared" si="64"/>
        <v/>
      </c>
      <c r="O221" s="473" t="str">
        <f t="shared" si="54"/>
        <v/>
      </c>
      <c r="P221" s="37" t="str">
        <f t="shared" si="65"/>
        <v/>
      </c>
      <c r="Q221" s="68" t="str">
        <f t="shared" si="55"/>
        <v/>
      </c>
      <c r="R221" s="42" t="str">
        <f t="shared" si="56"/>
        <v/>
      </c>
      <c r="S221" s="37" t="str">
        <f t="shared" si="66"/>
        <v/>
      </c>
      <c r="T221" s="68" t="str">
        <f t="shared" si="57"/>
        <v/>
      </c>
      <c r="U221" s="42" t="str">
        <f t="shared" si="58"/>
        <v/>
      </c>
      <c r="V221" s="37" t="str">
        <f t="shared" si="67"/>
        <v/>
      </c>
      <c r="W221" s="105" t="str">
        <f t="shared" si="59"/>
        <v/>
      </c>
      <c r="X221" s="41" t="str">
        <f t="shared" si="68"/>
        <v/>
      </c>
      <c r="Y221" s="41" t="str">
        <f t="shared" si="69"/>
        <v/>
      </c>
      <c r="Z221" s="41" t="str">
        <f t="shared" si="70"/>
        <v/>
      </c>
      <c r="AA221" s="72" t="str">
        <f t="shared" si="71"/>
        <v/>
      </c>
      <c r="AB221" s="4" t="str">
        <f t="shared" si="60"/>
        <v>Empty</v>
      </c>
      <c r="AC221" s="4" t="str">
        <f t="shared" si="61"/>
        <v>empty</v>
      </c>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3"/>
      <c r="DH221" s="83"/>
      <c r="DI221" s="83"/>
      <c r="DJ221" s="83"/>
      <c r="DK221" s="83"/>
      <c r="DL221" s="83"/>
      <c r="DM221" s="83"/>
      <c r="DN221" s="83"/>
      <c r="DO221" s="83"/>
      <c r="DP221" s="83"/>
      <c r="DQ221" s="83"/>
      <c r="DR221" s="83"/>
      <c r="DS221" s="83"/>
      <c r="DT221" s="83"/>
      <c r="DU221" s="83"/>
      <c r="DV221" s="83"/>
      <c r="DW221" s="83"/>
      <c r="DX221" s="83"/>
      <c r="DY221" s="83"/>
      <c r="DZ221" s="83"/>
      <c r="EA221" s="83"/>
      <c r="EB221" s="83"/>
      <c r="EC221" s="83"/>
      <c r="ED221" s="83"/>
      <c r="EE221" s="83"/>
      <c r="EF221" s="83"/>
      <c r="EG221" s="83"/>
      <c r="EH221" s="83"/>
      <c r="EI221" s="83"/>
      <c r="EJ221" s="83"/>
      <c r="EK221" s="83"/>
      <c r="EL221" s="83"/>
      <c r="EM221" s="83"/>
      <c r="EN221" s="83"/>
      <c r="EO221" s="83"/>
      <c r="EP221" s="83"/>
      <c r="EQ221" s="83"/>
      <c r="ER221" s="83"/>
      <c r="ES221" s="83"/>
      <c r="ET221" s="83"/>
      <c r="EU221" s="83"/>
      <c r="EV221" s="83"/>
      <c r="EW221" s="83"/>
      <c r="EX221" s="83"/>
      <c r="EY221" s="83"/>
      <c r="EZ221" s="83"/>
      <c r="FA221" s="83"/>
      <c r="FB221" s="83"/>
      <c r="FC221" s="83"/>
      <c r="FD221" s="83"/>
      <c r="FE221" s="83"/>
      <c r="FF221" s="83"/>
      <c r="FG221" s="83"/>
      <c r="FH221" s="83"/>
      <c r="FI221" s="83"/>
      <c r="FJ221" s="83"/>
      <c r="FK221" s="83"/>
      <c r="FL221" s="83"/>
      <c r="FM221" s="83"/>
      <c r="FN221" s="83"/>
      <c r="FO221" s="83"/>
      <c r="FP221" s="83"/>
      <c r="FQ221" s="83"/>
      <c r="FR221" s="83"/>
      <c r="FS221" s="83"/>
      <c r="FT221" s="83"/>
      <c r="FU221" s="83"/>
      <c r="FV221" s="83"/>
      <c r="FW221" s="83"/>
      <c r="FX221" s="83"/>
      <c r="FY221" s="83"/>
      <c r="FZ221" s="83"/>
      <c r="GA221" s="83"/>
      <c r="GB221" s="83"/>
      <c r="GC221" s="83"/>
      <c r="GD221" s="83"/>
      <c r="GE221" s="83"/>
      <c r="GF221" s="83"/>
      <c r="GG221" s="83"/>
      <c r="GH221" s="83"/>
      <c r="GI221" s="83"/>
      <c r="GJ221" s="83"/>
      <c r="GK221" s="83"/>
      <c r="GL221" s="83"/>
      <c r="GM221" s="83"/>
      <c r="GN221" s="83"/>
      <c r="GO221" s="83"/>
      <c r="GP221" s="83"/>
      <c r="GQ221" s="83"/>
      <c r="GR221" s="83"/>
      <c r="GS221" s="83"/>
      <c r="GT221" s="83"/>
      <c r="GU221" s="83"/>
      <c r="GV221" s="83"/>
      <c r="GW221" s="83"/>
      <c r="GX221" s="83"/>
      <c r="GY221" s="83"/>
      <c r="GZ221" s="83"/>
      <c r="HA221" s="83"/>
      <c r="HB221" s="83"/>
      <c r="HC221" s="83"/>
      <c r="HD221" s="83"/>
      <c r="HE221" s="83"/>
      <c r="HF221" s="83"/>
      <c r="HG221" s="83"/>
      <c r="HH221" s="83"/>
      <c r="HI221" s="83"/>
      <c r="HJ221" s="83"/>
      <c r="HK221" s="83"/>
      <c r="HL221" s="83"/>
      <c r="HM221" s="83"/>
      <c r="HN221" s="83"/>
      <c r="HO221" s="83"/>
      <c r="HP221" s="83"/>
      <c r="HQ221" s="83"/>
      <c r="HR221" s="83"/>
      <c r="HS221" s="83"/>
      <c r="HT221" s="83"/>
      <c r="HU221" s="83"/>
      <c r="HV221" s="83"/>
      <c r="HW221" s="83"/>
      <c r="HX221" s="83"/>
      <c r="HY221" s="83"/>
      <c r="HZ221" s="83"/>
      <c r="IA221" s="83"/>
      <c r="IB221" s="83"/>
      <c r="IC221" s="83"/>
      <c r="ID221" s="83"/>
      <c r="IE221" s="83"/>
      <c r="IF221" s="83"/>
      <c r="IG221" s="83"/>
      <c r="IH221" s="83"/>
      <c r="II221" s="83"/>
      <c r="IJ221" s="83"/>
      <c r="IK221" s="83"/>
      <c r="IL221" s="83"/>
      <c r="IM221" s="83"/>
      <c r="IN221" s="83"/>
      <c r="IO221" s="83"/>
      <c r="IP221" s="83"/>
      <c r="IQ221" s="83"/>
      <c r="IR221" s="83"/>
      <c r="IS221" s="83"/>
      <c r="IT221" s="83"/>
      <c r="IU221" s="83"/>
      <c r="IV221" s="83"/>
    </row>
    <row r="222" spans="2:256" s="4" customFormat="1" ht="17.25" customHeight="1" x14ac:dyDescent="0.35">
      <c r="B222" s="106">
        <v>200</v>
      </c>
      <c r="C222" s="61"/>
      <c r="D222" s="88"/>
      <c r="E222" s="61"/>
      <c r="F222" s="147"/>
      <c r="G222" s="649"/>
      <c r="H222" s="90"/>
      <c r="I222" s="90"/>
      <c r="J222" s="649"/>
      <c r="K222" s="43"/>
      <c r="L222" s="35" t="str">
        <f t="shared" si="62"/>
        <v/>
      </c>
      <c r="M222" s="35" t="str">
        <f t="shared" si="63"/>
        <v/>
      </c>
      <c r="N222" s="475" t="str">
        <f t="shared" si="64"/>
        <v/>
      </c>
      <c r="O222" s="473" t="str">
        <f t="shared" si="54"/>
        <v/>
      </c>
      <c r="P222" s="37" t="str">
        <f t="shared" si="65"/>
        <v/>
      </c>
      <c r="Q222" s="68" t="str">
        <f t="shared" si="55"/>
        <v/>
      </c>
      <c r="R222" s="42" t="str">
        <f t="shared" si="56"/>
        <v/>
      </c>
      <c r="S222" s="37" t="str">
        <f t="shared" si="66"/>
        <v/>
      </c>
      <c r="T222" s="68" t="str">
        <f t="shared" si="57"/>
        <v/>
      </c>
      <c r="U222" s="42" t="str">
        <f t="shared" si="58"/>
        <v/>
      </c>
      <c r="V222" s="37" t="str">
        <f t="shared" si="67"/>
        <v/>
      </c>
      <c r="W222" s="105" t="str">
        <f t="shared" si="59"/>
        <v/>
      </c>
      <c r="X222" s="41" t="str">
        <f t="shared" si="68"/>
        <v/>
      </c>
      <c r="Y222" s="41" t="str">
        <f t="shared" si="69"/>
        <v/>
      </c>
      <c r="Z222" s="41" t="str">
        <f t="shared" si="70"/>
        <v/>
      </c>
      <c r="AA222" s="72" t="str">
        <f t="shared" si="71"/>
        <v/>
      </c>
      <c r="AB222" s="4" t="str">
        <f t="shared" si="60"/>
        <v>Empty</v>
      </c>
      <c r="AC222" s="4" t="str">
        <f t="shared" si="61"/>
        <v>empty</v>
      </c>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3"/>
      <c r="DH222" s="83"/>
      <c r="DI222" s="83"/>
      <c r="DJ222" s="83"/>
      <c r="DK222" s="83"/>
      <c r="DL222" s="83"/>
      <c r="DM222" s="83"/>
      <c r="DN222" s="83"/>
      <c r="DO222" s="83"/>
      <c r="DP222" s="83"/>
      <c r="DQ222" s="83"/>
      <c r="DR222" s="83"/>
      <c r="DS222" s="83"/>
      <c r="DT222" s="83"/>
      <c r="DU222" s="83"/>
      <c r="DV222" s="83"/>
      <c r="DW222" s="83"/>
      <c r="DX222" s="83"/>
      <c r="DY222" s="83"/>
      <c r="DZ222" s="83"/>
      <c r="EA222" s="83"/>
      <c r="EB222" s="83"/>
      <c r="EC222" s="83"/>
      <c r="ED222" s="83"/>
      <c r="EE222" s="83"/>
      <c r="EF222" s="83"/>
      <c r="EG222" s="83"/>
      <c r="EH222" s="83"/>
      <c r="EI222" s="83"/>
      <c r="EJ222" s="83"/>
      <c r="EK222" s="83"/>
      <c r="EL222" s="83"/>
      <c r="EM222" s="83"/>
      <c r="EN222" s="83"/>
      <c r="EO222" s="83"/>
      <c r="EP222" s="83"/>
      <c r="EQ222" s="83"/>
      <c r="ER222" s="83"/>
      <c r="ES222" s="83"/>
      <c r="ET222" s="83"/>
      <c r="EU222" s="83"/>
      <c r="EV222" s="83"/>
      <c r="EW222" s="83"/>
      <c r="EX222" s="83"/>
      <c r="EY222" s="83"/>
      <c r="EZ222" s="83"/>
      <c r="FA222" s="83"/>
      <c r="FB222" s="83"/>
      <c r="FC222" s="83"/>
      <c r="FD222" s="83"/>
      <c r="FE222" s="83"/>
      <c r="FF222" s="83"/>
      <c r="FG222" s="83"/>
      <c r="FH222" s="83"/>
      <c r="FI222" s="83"/>
      <c r="FJ222" s="83"/>
      <c r="FK222" s="83"/>
      <c r="FL222" s="83"/>
      <c r="FM222" s="83"/>
      <c r="FN222" s="83"/>
      <c r="FO222" s="83"/>
      <c r="FP222" s="83"/>
      <c r="FQ222" s="83"/>
      <c r="FR222" s="83"/>
      <c r="FS222" s="83"/>
      <c r="FT222" s="83"/>
      <c r="FU222" s="83"/>
      <c r="FV222" s="83"/>
      <c r="FW222" s="83"/>
      <c r="FX222" s="83"/>
      <c r="FY222" s="83"/>
      <c r="FZ222" s="83"/>
      <c r="GA222" s="83"/>
      <c r="GB222" s="83"/>
      <c r="GC222" s="83"/>
      <c r="GD222" s="83"/>
      <c r="GE222" s="83"/>
      <c r="GF222" s="83"/>
      <c r="GG222" s="83"/>
      <c r="GH222" s="83"/>
      <c r="GI222" s="83"/>
      <c r="GJ222" s="83"/>
      <c r="GK222" s="83"/>
      <c r="GL222" s="83"/>
      <c r="GM222" s="83"/>
      <c r="GN222" s="83"/>
      <c r="GO222" s="83"/>
      <c r="GP222" s="83"/>
      <c r="GQ222" s="83"/>
      <c r="GR222" s="83"/>
      <c r="GS222" s="83"/>
      <c r="GT222" s="83"/>
      <c r="GU222" s="83"/>
      <c r="GV222" s="83"/>
      <c r="GW222" s="83"/>
      <c r="GX222" s="83"/>
      <c r="GY222" s="83"/>
      <c r="GZ222" s="83"/>
      <c r="HA222" s="83"/>
      <c r="HB222" s="83"/>
      <c r="HC222" s="83"/>
      <c r="HD222" s="83"/>
      <c r="HE222" s="83"/>
      <c r="HF222" s="83"/>
      <c r="HG222" s="83"/>
      <c r="HH222" s="83"/>
      <c r="HI222" s="83"/>
      <c r="HJ222" s="83"/>
      <c r="HK222" s="83"/>
      <c r="HL222" s="83"/>
      <c r="HM222" s="83"/>
      <c r="HN222" s="83"/>
      <c r="HO222" s="83"/>
      <c r="HP222" s="83"/>
      <c r="HQ222" s="83"/>
      <c r="HR222" s="83"/>
      <c r="HS222" s="83"/>
      <c r="HT222" s="83"/>
      <c r="HU222" s="83"/>
      <c r="HV222" s="83"/>
      <c r="HW222" s="83"/>
      <c r="HX222" s="83"/>
      <c r="HY222" s="83"/>
      <c r="HZ222" s="83"/>
      <c r="IA222" s="83"/>
      <c r="IB222" s="83"/>
      <c r="IC222" s="83"/>
      <c r="ID222" s="83"/>
      <c r="IE222" s="83"/>
      <c r="IF222" s="83"/>
      <c r="IG222" s="83"/>
      <c r="IH222" s="83"/>
      <c r="II222" s="83"/>
      <c r="IJ222" s="83"/>
      <c r="IK222" s="83"/>
      <c r="IL222" s="83"/>
      <c r="IM222" s="83"/>
      <c r="IN222" s="83"/>
      <c r="IO222" s="83"/>
      <c r="IP222" s="83"/>
      <c r="IQ222" s="83"/>
      <c r="IR222" s="83"/>
      <c r="IS222" s="83"/>
      <c r="IT222" s="83"/>
      <c r="IU222" s="83"/>
      <c r="IV222" s="83"/>
    </row>
    <row r="223" spans="2:256" s="4" customFormat="1" ht="17.25" customHeight="1" x14ac:dyDescent="0.35">
      <c r="B223" s="106">
        <v>201</v>
      </c>
      <c r="C223" s="61"/>
      <c r="D223" s="88"/>
      <c r="E223" s="61"/>
      <c r="F223" s="147"/>
      <c r="G223" s="649"/>
      <c r="H223" s="90"/>
      <c r="I223" s="90"/>
      <c r="J223" s="649"/>
      <c r="K223" s="43"/>
      <c r="L223" s="35" t="str">
        <f t="shared" si="62"/>
        <v/>
      </c>
      <c r="M223" s="35" t="str">
        <f t="shared" si="63"/>
        <v/>
      </c>
      <c r="N223" s="475" t="str">
        <f t="shared" si="64"/>
        <v/>
      </c>
      <c r="O223" s="473" t="str">
        <f t="shared" si="54"/>
        <v/>
      </c>
      <c r="P223" s="37" t="str">
        <f t="shared" si="65"/>
        <v/>
      </c>
      <c r="Q223" s="68" t="str">
        <f t="shared" si="55"/>
        <v/>
      </c>
      <c r="R223" s="42" t="str">
        <f t="shared" si="56"/>
        <v/>
      </c>
      <c r="S223" s="37" t="str">
        <f t="shared" si="66"/>
        <v/>
      </c>
      <c r="T223" s="68" t="str">
        <f t="shared" si="57"/>
        <v/>
      </c>
      <c r="U223" s="42" t="str">
        <f t="shared" si="58"/>
        <v/>
      </c>
      <c r="V223" s="37" t="str">
        <f t="shared" si="67"/>
        <v/>
      </c>
      <c r="W223" s="105" t="str">
        <f t="shared" si="59"/>
        <v/>
      </c>
      <c r="X223" s="41" t="str">
        <f t="shared" si="68"/>
        <v/>
      </c>
      <c r="Y223" s="41" t="str">
        <f t="shared" si="69"/>
        <v/>
      </c>
      <c r="Z223" s="41" t="str">
        <f t="shared" si="70"/>
        <v/>
      </c>
      <c r="AA223" s="72" t="str">
        <f t="shared" si="71"/>
        <v/>
      </c>
      <c r="AB223" s="4" t="str">
        <f t="shared" si="60"/>
        <v>Empty</v>
      </c>
      <c r="AC223" s="4" t="str">
        <f t="shared" si="61"/>
        <v>empty</v>
      </c>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3"/>
      <c r="DH223" s="83"/>
      <c r="DI223" s="83"/>
      <c r="DJ223" s="83"/>
      <c r="DK223" s="83"/>
      <c r="DL223" s="83"/>
      <c r="DM223" s="83"/>
      <c r="DN223" s="83"/>
      <c r="DO223" s="83"/>
      <c r="DP223" s="83"/>
      <c r="DQ223" s="83"/>
      <c r="DR223" s="83"/>
      <c r="DS223" s="83"/>
      <c r="DT223" s="83"/>
      <c r="DU223" s="83"/>
      <c r="DV223" s="83"/>
      <c r="DW223" s="83"/>
      <c r="DX223" s="83"/>
      <c r="DY223" s="83"/>
      <c r="DZ223" s="83"/>
      <c r="EA223" s="83"/>
      <c r="EB223" s="83"/>
      <c r="EC223" s="83"/>
      <c r="ED223" s="83"/>
      <c r="EE223" s="83"/>
      <c r="EF223" s="83"/>
      <c r="EG223" s="83"/>
      <c r="EH223" s="83"/>
      <c r="EI223" s="83"/>
      <c r="EJ223" s="83"/>
      <c r="EK223" s="83"/>
      <c r="EL223" s="83"/>
      <c r="EM223" s="83"/>
      <c r="EN223" s="83"/>
      <c r="EO223" s="83"/>
      <c r="EP223" s="83"/>
      <c r="EQ223" s="83"/>
      <c r="ER223" s="83"/>
      <c r="ES223" s="83"/>
      <c r="ET223" s="83"/>
      <c r="EU223" s="83"/>
      <c r="EV223" s="83"/>
      <c r="EW223" s="83"/>
      <c r="EX223" s="83"/>
      <c r="EY223" s="83"/>
      <c r="EZ223" s="83"/>
      <c r="FA223" s="83"/>
      <c r="FB223" s="83"/>
      <c r="FC223" s="83"/>
      <c r="FD223" s="83"/>
      <c r="FE223" s="83"/>
      <c r="FF223" s="83"/>
      <c r="FG223" s="83"/>
      <c r="FH223" s="83"/>
      <c r="FI223" s="83"/>
      <c r="FJ223" s="83"/>
      <c r="FK223" s="83"/>
      <c r="FL223" s="83"/>
      <c r="FM223" s="83"/>
      <c r="FN223" s="83"/>
      <c r="FO223" s="83"/>
      <c r="FP223" s="83"/>
      <c r="FQ223" s="83"/>
      <c r="FR223" s="83"/>
      <c r="FS223" s="83"/>
      <c r="FT223" s="83"/>
      <c r="FU223" s="83"/>
      <c r="FV223" s="83"/>
      <c r="FW223" s="83"/>
      <c r="FX223" s="83"/>
      <c r="FY223" s="83"/>
      <c r="FZ223" s="83"/>
      <c r="GA223" s="83"/>
      <c r="GB223" s="83"/>
      <c r="GC223" s="83"/>
      <c r="GD223" s="83"/>
      <c r="GE223" s="83"/>
      <c r="GF223" s="83"/>
      <c r="GG223" s="83"/>
      <c r="GH223" s="83"/>
      <c r="GI223" s="83"/>
      <c r="GJ223" s="83"/>
      <c r="GK223" s="83"/>
      <c r="GL223" s="83"/>
      <c r="GM223" s="83"/>
      <c r="GN223" s="83"/>
      <c r="GO223" s="83"/>
      <c r="GP223" s="83"/>
      <c r="GQ223" s="83"/>
      <c r="GR223" s="83"/>
      <c r="GS223" s="83"/>
      <c r="GT223" s="83"/>
      <c r="GU223" s="83"/>
      <c r="GV223" s="83"/>
      <c r="GW223" s="83"/>
      <c r="GX223" s="83"/>
      <c r="GY223" s="83"/>
      <c r="GZ223" s="83"/>
      <c r="HA223" s="83"/>
      <c r="HB223" s="83"/>
      <c r="HC223" s="83"/>
      <c r="HD223" s="83"/>
      <c r="HE223" s="83"/>
      <c r="HF223" s="83"/>
      <c r="HG223" s="83"/>
      <c r="HH223" s="83"/>
      <c r="HI223" s="83"/>
      <c r="HJ223" s="83"/>
      <c r="HK223" s="83"/>
      <c r="HL223" s="83"/>
      <c r="HM223" s="83"/>
      <c r="HN223" s="83"/>
      <c r="HO223" s="83"/>
      <c r="HP223" s="83"/>
      <c r="HQ223" s="83"/>
      <c r="HR223" s="83"/>
      <c r="HS223" s="83"/>
      <c r="HT223" s="83"/>
      <c r="HU223" s="83"/>
      <c r="HV223" s="83"/>
      <c r="HW223" s="83"/>
      <c r="HX223" s="83"/>
      <c r="HY223" s="83"/>
      <c r="HZ223" s="83"/>
      <c r="IA223" s="83"/>
      <c r="IB223" s="83"/>
      <c r="IC223" s="83"/>
      <c r="ID223" s="83"/>
      <c r="IE223" s="83"/>
      <c r="IF223" s="83"/>
      <c r="IG223" s="83"/>
      <c r="IH223" s="83"/>
      <c r="II223" s="83"/>
      <c r="IJ223" s="83"/>
      <c r="IK223" s="83"/>
      <c r="IL223" s="83"/>
      <c r="IM223" s="83"/>
      <c r="IN223" s="83"/>
      <c r="IO223" s="83"/>
      <c r="IP223" s="83"/>
      <c r="IQ223" s="83"/>
      <c r="IR223" s="83"/>
      <c r="IS223" s="83"/>
      <c r="IT223" s="83"/>
      <c r="IU223" s="83"/>
      <c r="IV223" s="83"/>
    </row>
    <row r="224" spans="2:256" s="4" customFormat="1" ht="17.25" customHeight="1" x14ac:dyDescent="0.35">
      <c r="B224" s="106">
        <v>202</v>
      </c>
      <c r="C224" s="61"/>
      <c r="D224" s="88"/>
      <c r="E224" s="61"/>
      <c r="F224" s="147"/>
      <c r="G224" s="649"/>
      <c r="H224" s="90"/>
      <c r="I224" s="90"/>
      <c r="J224" s="649"/>
      <c r="K224" s="43"/>
      <c r="L224" s="35" t="str">
        <f t="shared" si="62"/>
        <v/>
      </c>
      <c r="M224" s="35" t="str">
        <f t="shared" si="63"/>
        <v/>
      </c>
      <c r="N224" s="475" t="str">
        <f t="shared" si="64"/>
        <v/>
      </c>
      <c r="O224" s="473" t="str">
        <f t="shared" si="54"/>
        <v/>
      </c>
      <c r="P224" s="37" t="str">
        <f t="shared" si="65"/>
        <v/>
      </c>
      <c r="Q224" s="68" t="str">
        <f t="shared" si="55"/>
        <v/>
      </c>
      <c r="R224" s="42" t="str">
        <f t="shared" si="56"/>
        <v/>
      </c>
      <c r="S224" s="37" t="str">
        <f t="shared" si="66"/>
        <v/>
      </c>
      <c r="T224" s="68" t="str">
        <f t="shared" si="57"/>
        <v/>
      </c>
      <c r="U224" s="42" t="str">
        <f t="shared" si="58"/>
        <v/>
      </c>
      <c r="V224" s="37" t="str">
        <f t="shared" si="67"/>
        <v/>
      </c>
      <c r="W224" s="105" t="str">
        <f t="shared" si="59"/>
        <v/>
      </c>
      <c r="X224" s="41" t="str">
        <f t="shared" si="68"/>
        <v/>
      </c>
      <c r="Y224" s="41" t="str">
        <f t="shared" si="69"/>
        <v/>
      </c>
      <c r="Z224" s="41" t="str">
        <f t="shared" si="70"/>
        <v/>
      </c>
      <c r="AA224" s="72" t="str">
        <f t="shared" si="71"/>
        <v/>
      </c>
      <c r="AB224" s="4" t="str">
        <f t="shared" si="60"/>
        <v>Empty</v>
      </c>
      <c r="AC224" s="4" t="str">
        <f t="shared" si="61"/>
        <v>empty</v>
      </c>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83"/>
      <c r="DJ224" s="83"/>
      <c r="DK224" s="83"/>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83"/>
      <c r="EZ224" s="83"/>
      <c r="FA224" s="83"/>
      <c r="FB224" s="83"/>
      <c r="FC224" s="83"/>
      <c r="FD224" s="83"/>
      <c r="FE224" s="83"/>
      <c r="FF224" s="83"/>
      <c r="FG224" s="83"/>
      <c r="FH224" s="83"/>
      <c r="FI224" s="83"/>
      <c r="FJ224" s="83"/>
      <c r="FK224" s="83"/>
      <c r="FL224" s="83"/>
      <c r="FM224" s="83"/>
      <c r="FN224" s="83"/>
      <c r="FO224" s="83"/>
      <c r="FP224" s="83"/>
      <c r="FQ224" s="83"/>
      <c r="FR224" s="83"/>
      <c r="FS224" s="83"/>
      <c r="FT224" s="83"/>
      <c r="FU224" s="83"/>
      <c r="FV224" s="83"/>
      <c r="FW224" s="83"/>
      <c r="FX224" s="83"/>
      <c r="FY224" s="83"/>
      <c r="FZ224" s="83"/>
      <c r="GA224" s="83"/>
      <c r="GB224" s="83"/>
      <c r="GC224" s="83"/>
      <c r="GD224" s="83"/>
      <c r="GE224" s="83"/>
      <c r="GF224" s="83"/>
      <c r="GG224" s="83"/>
      <c r="GH224" s="83"/>
      <c r="GI224" s="83"/>
      <c r="GJ224" s="83"/>
      <c r="GK224" s="83"/>
      <c r="GL224" s="83"/>
      <c r="GM224" s="83"/>
      <c r="GN224" s="83"/>
      <c r="GO224" s="83"/>
      <c r="GP224" s="83"/>
      <c r="GQ224" s="83"/>
      <c r="GR224" s="83"/>
      <c r="GS224" s="83"/>
      <c r="GT224" s="83"/>
      <c r="GU224" s="83"/>
      <c r="GV224" s="83"/>
      <c r="GW224" s="83"/>
      <c r="GX224" s="83"/>
      <c r="GY224" s="83"/>
      <c r="GZ224" s="83"/>
      <c r="HA224" s="83"/>
      <c r="HB224" s="83"/>
      <c r="HC224" s="83"/>
      <c r="HD224" s="83"/>
      <c r="HE224" s="83"/>
      <c r="HF224" s="83"/>
      <c r="HG224" s="83"/>
      <c r="HH224" s="83"/>
      <c r="HI224" s="83"/>
      <c r="HJ224" s="83"/>
      <c r="HK224" s="83"/>
      <c r="HL224" s="83"/>
      <c r="HM224" s="83"/>
      <c r="HN224" s="83"/>
      <c r="HO224" s="83"/>
      <c r="HP224" s="83"/>
      <c r="HQ224" s="83"/>
      <c r="HR224" s="83"/>
      <c r="HS224" s="83"/>
      <c r="HT224" s="83"/>
      <c r="HU224" s="83"/>
      <c r="HV224" s="83"/>
      <c r="HW224" s="83"/>
      <c r="HX224" s="83"/>
      <c r="HY224" s="83"/>
      <c r="HZ224" s="83"/>
      <c r="IA224" s="83"/>
      <c r="IB224" s="83"/>
      <c r="IC224" s="83"/>
      <c r="ID224" s="83"/>
      <c r="IE224" s="83"/>
      <c r="IF224" s="83"/>
      <c r="IG224" s="83"/>
      <c r="IH224" s="83"/>
      <c r="II224" s="83"/>
      <c r="IJ224" s="83"/>
      <c r="IK224" s="83"/>
      <c r="IL224" s="83"/>
      <c r="IM224" s="83"/>
      <c r="IN224" s="83"/>
      <c r="IO224" s="83"/>
      <c r="IP224" s="83"/>
      <c r="IQ224" s="83"/>
      <c r="IR224" s="83"/>
      <c r="IS224" s="83"/>
      <c r="IT224" s="83"/>
      <c r="IU224" s="83"/>
      <c r="IV224" s="83"/>
    </row>
    <row r="225" spans="2:256" s="4" customFormat="1" ht="17.25" customHeight="1" x14ac:dyDescent="0.35">
      <c r="B225" s="106">
        <v>203</v>
      </c>
      <c r="C225" s="61"/>
      <c r="D225" s="88"/>
      <c r="E225" s="61"/>
      <c r="F225" s="147"/>
      <c r="G225" s="649"/>
      <c r="H225" s="90"/>
      <c r="I225" s="90"/>
      <c r="J225" s="649"/>
      <c r="K225" s="43"/>
      <c r="L225" s="35" t="str">
        <f t="shared" si="62"/>
        <v/>
      </c>
      <c r="M225" s="35" t="str">
        <f t="shared" si="63"/>
        <v/>
      </c>
      <c r="N225" s="475" t="str">
        <f t="shared" si="64"/>
        <v/>
      </c>
      <c r="O225" s="473" t="str">
        <f t="shared" si="54"/>
        <v/>
      </c>
      <c r="P225" s="37" t="str">
        <f t="shared" si="65"/>
        <v/>
      </c>
      <c r="Q225" s="68" t="str">
        <f t="shared" si="55"/>
        <v/>
      </c>
      <c r="R225" s="42" t="str">
        <f t="shared" si="56"/>
        <v/>
      </c>
      <c r="S225" s="37" t="str">
        <f t="shared" si="66"/>
        <v/>
      </c>
      <c r="T225" s="68" t="str">
        <f t="shared" si="57"/>
        <v/>
      </c>
      <c r="U225" s="42" t="str">
        <f t="shared" si="58"/>
        <v/>
      </c>
      <c r="V225" s="37" t="str">
        <f t="shared" si="67"/>
        <v/>
      </c>
      <c r="W225" s="105" t="str">
        <f t="shared" si="59"/>
        <v/>
      </c>
      <c r="X225" s="41" t="str">
        <f t="shared" si="68"/>
        <v/>
      </c>
      <c r="Y225" s="41" t="str">
        <f t="shared" si="69"/>
        <v/>
      </c>
      <c r="Z225" s="41" t="str">
        <f t="shared" si="70"/>
        <v/>
      </c>
      <c r="AA225" s="72" t="str">
        <f t="shared" si="71"/>
        <v/>
      </c>
      <c r="AB225" s="4" t="str">
        <f t="shared" si="60"/>
        <v>Empty</v>
      </c>
      <c r="AC225" s="4" t="str">
        <f t="shared" si="61"/>
        <v>empty</v>
      </c>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83"/>
      <c r="DJ225" s="83"/>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83"/>
      <c r="EZ225" s="83"/>
      <c r="FA225" s="83"/>
      <c r="FB225" s="83"/>
      <c r="FC225" s="83"/>
      <c r="FD225" s="83"/>
      <c r="FE225" s="83"/>
      <c r="FF225" s="83"/>
      <c r="FG225" s="83"/>
      <c r="FH225" s="83"/>
      <c r="FI225" s="83"/>
      <c r="FJ225" s="83"/>
      <c r="FK225" s="83"/>
      <c r="FL225" s="83"/>
      <c r="FM225" s="83"/>
      <c r="FN225" s="83"/>
      <c r="FO225" s="83"/>
      <c r="FP225" s="83"/>
      <c r="FQ225" s="83"/>
      <c r="FR225" s="83"/>
      <c r="FS225" s="83"/>
      <c r="FT225" s="83"/>
      <c r="FU225" s="83"/>
      <c r="FV225" s="83"/>
      <c r="FW225" s="83"/>
      <c r="FX225" s="83"/>
      <c r="FY225" s="83"/>
      <c r="FZ225" s="83"/>
      <c r="GA225" s="83"/>
      <c r="GB225" s="83"/>
      <c r="GC225" s="83"/>
      <c r="GD225" s="83"/>
      <c r="GE225" s="83"/>
      <c r="GF225" s="83"/>
      <c r="GG225" s="83"/>
      <c r="GH225" s="83"/>
      <c r="GI225" s="83"/>
      <c r="GJ225" s="83"/>
      <c r="GK225" s="83"/>
      <c r="GL225" s="83"/>
      <c r="GM225" s="83"/>
      <c r="GN225" s="83"/>
      <c r="GO225" s="83"/>
      <c r="GP225" s="83"/>
      <c r="GQ225" s="83"/>
      <c r="GR225" s="83"/>
      <c r="GS225" s="83"/>
      <c r="GT225" s="83"/>
      <c r="GU225" s="83"/>
      <c r="GV225" s="83"/>
      <c r="GW225" s="83"/>
      <c r="GX225" s="83"/>
      <c r="GY225" s="83"/>
      <c r="GZ225" s="83"/>
      <c r="HA225" s="83"/>
      <c r="HB225" s="83"/>
      <c r="HC225" s="83"/>
      <c r="HD225" s="83"/>
      <c r="HE225" s="83"/>
      <c r="HF225" s="83"/>
      <c r="HG225" s="83"/>
      <c r="HH225" s="83"/>
      <c r="HI225" s="83"/>
      <c r="HJ225" s="83"/>
      <c r="HK225" s="83"/>
      <c r="HL225" s="83"/>
      <c r="HM225" s="83"/>
      <c r="HN225" s="83"/>
      <c r="HO225" s="83"/>
      <c r="HP225" s="83"/>
      <c r="HQ225" s="83"/>
      <c r="HR225" s="83"/>
      <c r="HS225" s="83"/>
      <c r="HT225" s="83"/>
      <c r="HU225" s="83"/>
      <c r="HV225" s="83"/>
      <c r="HW225" s="83"/>
      <c r="HX225" s="83"/>
      <c r="HY225" s="83"/>
      <c r="HZ225" s="83"/>
      <c r="IA225" s="83"/>
      <c r="IB225" s="83"/>
      <c r="IC225" s="83"/>
      <c r="ID225" s="83"/>
      <c r="IE225" s="83"/>
      <c r="IF225" s="83"/>
      <c r="IG225" s="83"/>
      <c r="IH225" s="83"/>
      <c r="II225" s="83"/>
      <c r="IJ225" s="83"/>
      <c r="IK225" s="83"/>
      <c r="IL225" s="83"/>
      <c r="IM225" s="83"/>
      <c r="IN225" s="83"/>
      <c r="IO225" s="83"/>
      <c r="IP225" s="83"/>
      <c r="IQ225" s="83"/>
      <c r="IR225" s="83"/>
      <c r="IS225" s="83"/>
      <c r="IT225" s="83"/>
      <c r="IU225" s="83"/>
      <c r="IV225" s="83"/>
    </row>
    <row r="226" spans="2:256" s="4" customFormat="1" ht="17.25" customHeight="1" x14ac:dyDescent="0.35">
      <c r="B226" s="106">
        <v>204</v>
      </c>
      <c r="C226" s="61"/>
      <c r="D226" s="88"/>
      <c r="E226" s="61"/>
      <c r="F226" s="147"/>
      <c r="G226" s="649"/>
      <c r="H226" s="90"/>
      <c r="I226" s="90"/>
      <c r="J226" s="649"/>
      <c r="K226" s="43"/>
      <c r="L226" s="35" t="str">
        <f t="shared" si="62"/>
        <v/>
      </c>
      <c r="M226" s="35" t="str">
        <f t="shared" si="63"/>
        <v/>
      </c>
      <c r="N226" s="475" t="str">
        <f t="shared" si="64"/>
        <v/>
      </c>
      <c r="O226" s="473" t="str">
        <f t="shared" si="54"/>
        <v/>
      </c>
      <c r="P226" s="37" t="str">
        <f t="shared" si="65"/>
        <v/>
      </c>
      <c r="Q226" s="68" t="str">
        <f t="shared" si="55"/>
        <v/>
      </c>
      <c r="R226" s="42" t="str">
        <f t="shared" si="56"/>
        <v/>
      </c>
      <c r="S226" s="37" t="str">
        <f t="shared" si="66"/>
        <v/>
      </c>
      <c r="T226" s="68" t="str">
        <f t="shared" si="57"/>
        <v/>
      </c>
      <c r="U226" s="42" t="str">
        <f t="shared" si="58"/>
        <v/>
      </c>
      <c r="V226" s="37" t="str">
        <f t="shared" si="67"/>
        <v/>
      </c>
      <c r="W226" s="105" t="str">
        <f t="shared" si="59"/>
        <v/>
      </c>
      <c r="X226" s="41" t="str">
        <f t="shared" si="68"/>
        <v/>
      </c>
      <c r="Y226" s="41" t="str">
        <f t="shared" si="69"/>
        <v/>
      </c>
      <c r="Z226" s="41" t="str">
        <f t="shared" si="70"/>
        <v/>
      </c>
      <c r="AA226" s="72" t="str">
        <f t="shared" si="71"/>
        <v/>
      </c>
      <c r="AB226" s="4" t="str">
        <f t="shared" si="60"/>
        <v>Empty</v>
      </c>
      <c r="AC226" s="4" t="str">
        <f t="shared" si="61"/>
        <v>empty</v>
      </c>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3"/>
      <c r="DH226" s="83"/>
      <c r="DI226" s="83"/>
      <c r="DJ226" s="83"/>
      <c r="DK226" s="83"/>
      <c r="DL226" s="83"/>
      <c r="DM226" s="83"/>
      <c r="DN226" s="83"/>
      <c r="DO226" s="83"/>
      <c r="DP226" s="83"/>
      <c r="DQ226" s="83"/>
      <c r="DR226" s="83"/>
      <c r="DS226" s="83"/>
      <c r="DT226" s="83"/>
      <c r="DU226" s="83"/>
      <c r="DV226" s="83"/>
      <c r="DW226" s="83"/>
      <c r="DX226" s="83"/>
      <c r="DY226" s="83"/>
      <c r="DZ226" s="83"/>
      <c r="EA226" s="83"/>
      <c r="EB226" s="83"/>
      <c r="EC226" s="83"/>
      <c r="ED226" s="83"/>
      <c r="EE226" s="83"/>
      <c r="EF226" s="83"/>
      <c r="EG226" s="83"/>
      <c r="EH226" s="83"/>
      <c r="EI226" s="83"/>
      <c r="EJ226" s="83"/>
      <c r="EK226" s="83"/>
      <c r="EL226" s="83"/>
      <c r="EM226" s="83"/>
      <c r="EN226" s="83"/>
      <c r="EO226" s="83"/>
      <c r="EP226" s="83"/>
      <c r="EQ226" s="83"/>
      <c r="ER226" s="83"/>
      <c r="ES226" s="83"/>
      <c r="ET226" s="83"/>
      <c r="EU226" s="83"/>
      <c r="EV226" s="83"/>
      <c r="EW226" s="83"/>
      <c r="EX226" s="83"/>
      <c r="EY226" s="83"/>
      <c r="EZ226" s="83"/>
      <c r="FA226" s="83"/>
      <c r="FB226" s="83"/>
      <c r="FC226" s="83"/>
      <c r="FD226" s="83"/>
      <c r="FE226" s="83"/>
      <c r="FF226" s="83"/>
      <c r="FG226" s="83"/>
      <c r="FH226" s="83"/>
      <c r="FI226" s="83"/>
      <c r="FJ226" s="83"/>
      <c r="FK226" s="83"/>
      <c r="FL226" s="83"/>
      <c r="FM226" s="83"/>
      <c r="FN226" s="83"/>
      <c r="FO226" s="83"/>
      <c r="FP226" s="83"/>
      <c r="FQ226" s="83"/>
      <c r="FR226" s="83"/>
      <c r="FS226" s="83"/>
      <c r="FT226" s="83"/>
      <c r="FU226" s="83"/>
      <c r="FV226" s="83"/>
      <c r="FW226" s="83"/>
      <c r="FX226" s="83"/>
      <c r="FY226" s="83"/>
      <c r="FZ226" s="83"/>
      <c r="GA226" s="83"/>
      <c r="GB226" s="83"/>
      <c r="GC226" s="83"/>
      <c r="GD226" s="83"/>
      <c r="GE226" s="83"/>
      <c r="GF226" s="83"/>
      <c r="GG226" s="83"/>
      <c r="GH226" s="83"/>
      <c r="GI226" s="83"/>
      <c r="GJ226" s="83"/>
      <c r="GK226" s="83"/>
      <c r="GL226" s="83"/>
      <c r="GM226" s="83"/>
      <c r="GN226" s="83"/>
      <c r="GO226" s="83"/>
      <c r="GP226" s="83"/>
      <c r="GQ226" s="83"/>
      <c r="GR226" s="83"/>
      <c r="GS226" s="83"/>
      <c r="GT226" s="83"/>
      <c r="GU226" s="83"/>
      <c r="GV226" s="83"/>
      <c r="GW226" s="83"/>
      <c r="GX226" s="83"/>
      <c r="GY226" s="83"/>
      <c r="GZ226" s="83"/>
      <c r="HA226" s="83"/>
      <c r="HB226" s="83"/>
      <c r="HC226" s="83"/>
      <c r="HD226" s="83"/>
      <c r="HE226" s="83"/>
      <c r="HF226" s="83"/>
      <c r="HG226" s="83"/>
      <c r="HH226" s="83"/>
      <c r="HI226" s="83"/>
      <c r="HJ226" s="83"/>
      <c r="HK226" s="83"/>
      <c r="HL226" s="83"/>
      <c r="HM226" s="83"/>
      <c r="HN226" s="83"/>
      <c r="HO226" s="83"/>
      <c r="HP226" s="83"/>
      <c r="HQ226" s="83"/>
      <c r="HR226" s="83"/>
      <c r="HS226" s="83"/>
      <c r="HT226" s="83"/>
      <c r="HU226" s="83"/>
      <c r="HV226" s="83"/>
      <c r="HW226" s="83"/>
      <c r="HX226" s="83"/>
      <c r="HY226" s="83"/>
      <c r="HZ226" s="83"/>
      <c r="IA226" s="83"/>
      <c r="IB226" s="83"/>
      <c r="IC226" s="83"/>
      <c r="ID226" s="83"/>
      <c r="IE226" s="83"/>
      <c r="IF226" s="83"/>
      <c r="IG226" s="83"/>
      <c r="IH226" s="83"/>
      <c r="II226" s="83"/>
      <c r="IJ226" s="83"/>
      <c r="IK226" s="83"/>
      <c r="IL226" s="83"/>
      <c r="IM226" s="83"/>
      <c r="IN226" s="83"/>
      <c r="IO226" s="83"/>
      <c r="IP226" s="83"/>
      <c r="IQ226" s="83"/>
      <c r="IR226" s="83"/>
      <c r="IS226" s="83"/>
      <c r="IT226" s="83"/>
      <c r="IU226" s="83"/>
      <c r="IV226" s="83"/>
    </row>
    <row r="227" spans="2:256" s="4" customFormat="1" ht="17.25" customHeight="1" x14ac:dyDescent="0.35">
      <c r="B227" s="106">
        <v>205</v>
      </c>
      <c r="C227" s="61"/>
      <c r="D227" s="88"/>
      <c r="E227" s="61"/>
      <c r="F227" s="147"/>
      <c r="G227" s="649"/>
      <c r="H227" s="90"/>
      <c r="I227" s="90"/>
      <c r="J227" s="649"/>
      <c r="K227" s="43"/>
      <c r="L227" s="35" t="str">
        <f t="shared" si="62"/>
        <v/>
      </c>
      <c r="M227" s="35" t="str">
        <f t="shared" si="63"/>
        <v/>
      </c>
      <c r="N227" s="475" t="str">
        <f t="shared" si="64"/>
        <v/>
      </c>
      <c r="O227" s="473" t="str">
        <f t="shared" si="54"/>
        <v/>
      </c>
      <c r="P227" s="37" t="str">
        <f t="shared" si="65"/>
        <v/>
      </c>
      <c r="Q227" s="68" t="str">
        <f t="shared" si="55"/>
        <v/>
      </c>
      <c r="R227" s="42" t="str">
        <f t="shared" si="56"/>
        <v/>
      </c>
      <c r="S227" s="37" t="str">
        <f t="shared" si="66"/>
        <v/>
      </c>
      <c r="T227" s="68" t="str">
        <f t="shared" si="57"/>
        <v/>
      </c>
      <c r="U227" s="42" t="str">
        <f t="shared" si="58"/>
        <v/>
      </c>
      <c r="V227" s="37" t="str">
        <f t="shared" si="67"/>
        <v/>
      </c>
      <c r="W227" s="105" t="str">
        <f t="shared" si="59"/>
        <v/>
      </c>
      <c r="X227" s="41" t="str">
        <f t="shared" si="68"/>
        <v/>
      </c>
      <c r="Y227" s="41" t="str">
        <f t="shared" si="69"/>
        <v/>
      </c>
      <c r="Z227" s="41" t="str">
        <f t="shared" si="70"/>
        <v/>
      </c>
      <c r="AA227" s="72" t="str">
        <f t="shared" si="71"/>
        <v/>
      </c>
      <c r="AB227" s="4" t="str">
        <f t="shared" si="60"/>
        <v>Empty</v>
      </c>
      <c r="AC227" s="4" t="str">
        <f t="shared" si="61"/>
        <v>empty</v>
      </c>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3"/>
      <c r="DH227" s="83"/>
      <c r="DI227" s="83"/>
      <c r="DJ227" s="83"/>
      <c r="DK227" s="83"/>
      <c r="DL227" s="83"/>
      <c r="DM227" s="83"/>
      <c r="DN227" s="83"/>
      <c r="DO227" s="83"/>
      <c r="DP227" s="83"/>
      <c r="DQ227" s="83"/>
      <c r="DR227" s="83"/>
      <c r="DS227" s="83"/>
      <c r="DT227" s="83"/>
      <c r="DU227" s="83"/>
      <c r="DV227" s="83"/>
      <c r="DW227" s="83"/>
      <c r="DX227" s="83"/>
      <c r="DY227" s="83"/>
      <c r="DZ227" s="83"/>
      <c r="EA227" s="83"/>
      <c r="EB227" s="83"/>
      <c r="EC227" s="83"/>
      <c r="ED227" s="83"/>
      <c r="EE227" s="83"/>
      <c r="EF227" s="83"/>
      <c r="EG227" s="83"/>
      <c r="EH227" s="83"/>
      <c r="EI227" s="83"/>
      <c r="EJ227" s="83"/>
      <c r="EK227" s="83"/>
      <c r="EL227" s="83"/>
      <c r="EM227" s="83"/>
      <c r="EN227" s="83"/>
      <c r="EO227" s="83"/>
      <c r="EP227" s="83"/>
      <c r="EQ227" s="83"/>
      <c r="ER227" s="83"/>
      <c r="ES227" s="83"/>
      <c r="ET227" s="83"/>
      <c r="EU227" s="83"/>
      <c r="EV227" s="83"/>
      <c r="EW227" s="83"/>
      <c r="EX227" s="83"/>
      <c r="EY227" s="83"/>
      <c r="EZ227" s="83"/>
      <c r="FA227" s="83"/>
      <c r="FB227" s="83"/>
      <c r="FC227" s="83"/>
      <c r="FD227" s="83"/>
      <c r="FE227" s="83"/>
      <c r="FF227" s="83"/>
      <c r="FG227" s="83"/>
      <c r="FH227" s="83"/>
      <c r="FI227" s="83"/>
      <c r="FJ227" s="83"/>
      <c r="FK227" s="83"/>
      <c r="FL227" s="83"/>
      <c r="FM227" s="83"/>
      <c r="FN227" s="83"/>
      <c r="FO227" s="83"/>
      <c r="FP227" s="83"/>
      <c r="FQ227" s="83"/>
      <c r="FR227" s="83"/>
      <c r="FS227" s="83"/>
      <c r="FT227" s="83"/>
      <c r="FU227" s="83"/>
      <c r="FV227" s="83"/>
      <c r="FW227" s="83"/>
      <c r="FX227" s="83"/>
      <c r="FY227" s="83"/>
      <c r="FZ227" s="83"/>
      <c r="GA227" s="83"/>
      <c r="GB227" s="83"/>
      <c r="GC227" s="83"/>
      <c r="GD227" s="83"/>
      <c r="GE227" s="83"/>
      <c r="GF227" s="83"/>
      <c r="GG227" s="83"/>
      <c r="GH227" s="83"/>
      <c r="GI227" s="83"/>
      <c r="GJ227" s="83"/>
      <c r="GK227" s="83"/>
      <c r="GL227" s="83"/>
      <c r="GM227" s="83"/>
      <c r="GN227" s="83"/>
      <c r="GO227" s="83"/>
      <c r="GP227" s="83"/>
      <c r="GQ227" s="83"/>
      <c r="GR227" s="83"/>
      <c r="GS227" s="83"/>
      <c r="GT227" s="83"/>
      <c r="GU227" s="83"/>
      <c r="GV227" s="83"/>
      <c r="GW227" s="83"/>
      <c r="GX227" s="83"/>
      <c r="GY227" s="83"/>
      <c r="GZ227" s="83"/>
      <c r="HA227" s="83"/>
      <c r="HB227" s="83"/>
      <c r="HC227" s="83"/>
      <c r="HD227" s="83"/>
      <c r="HE227" s="83"/>
      <c r="HF227" s="83"/>
      <c r="HG227" s="83"/>
      <c r="HH227" s="83"/>
      <c r="HI227" s="83"/>
      <c r="HJ227" s="83"/>
      <c r="HK227" s="83"/>
      <c r="HL227" s="83"/>
      <c r="HM227" s="83"/>
      <c r="HN227" s="83"/>
      <c r="HO227" s="83"/>
      <c r="HP227" s="83"/>
      <c r="HQ227" s="83"/>
      <c r="HR227" s="83"/>
      <c r="HS227" s="83"/>
      <c r="HT227" s="83"/>
      <c r="HU227" s="83"/>
      <c r="HV227" s="83"/>
      <c r="HW227" s="83"/>
      <c r="HX227" s="83"/>
      <c r="HY227" s="83"/>
      <c r="HZ227" s="83"/>
      <c r="IA227" s="83"/>
      <c r="IB227" s="83"/>
      <c r="IC227" s="83"/>
      <c r="ID227" s="83"/>
      <c r="IE227" s="83"/>
      <c r="IF227" s="83"/>
      <c r="IG227" s="83"/>
      <c r="IH227" s="83"/>
      <c r="II227" s="83"/>
      <c r="IJ227" s="83"/>
      <c r="IK227" s="83"/>
      <c r="IL227" s="83"/>
      <c r="IM227" s="83"/>
      <c r="IN227" s="83"/>
      <c r="IO227" s="83"/>
      <c r="IP227" s="83"/>
      <c r="IQ227" s="83"/>
      <c r="IR227" s="83"/>
      <c r="IS227" s="83"/>
      <c r="IT227" s="83"/>
      <c r="IU227" s="83"/>
      <c r="IV227" s="83"/>
    </row>
    <row r="228" spans="2:256" s="4" customFormat="1" ht="17.25" customHeight="1" x14ac:dyDescent="0.35">
      <c r="B228" s="106">
        <v>206</v>
      </c>
      <c r="C228" s="61"/>
      <c r="D228" s="88"/>
      <c r="E228" s="61"/>
      <c r="F228" s="147"/>
      <c r="G228" s="649"/>
      <c r="H228" s="90"/>
      <c r="I228" s="90"/>
      <c r="J228" s="649"/>
      <c r="K228" s="43"/>
      <c r="L228" s="35" t="str">
        <f t="shared" si="62"/>
        <v/>
      </c>
      <c r="M228" s="35" t="str">
        <f t="shared" si="63"/>
        <v/>
      </c>
      <c r="N228" s="475" t="str">
        <f t="shared" si="64"/>
        <v/>
      </c>
      <c r="O228" s="473" t="str">
        <f t="shared" si="54"/>
        <v/>
      </c>
      <c r="P228" s="37" t="str">
        <f t="shared" si="65"/>
        <v/>
      </c>
      <c r="Q228" s="68" t="str">
        <f t="shared" si="55"/>
        <v/>
      </c>
      <c r="R228" s="42" t="str">
        <f t="shared" si="56"/>
        <v/>
      </c>
      <c r="S228" s="37" t="str">
        <f t="shared" si="66"/>
        <v/>
      </c>
      <c r="T228" s="68" t="str">
        <f t="shared" si="57"/>
        <v/>
      </c>
      <c r="U228" s="42" t="str">
        <f t="shared" si="58"/>
        <v/>
      </c>
      <c r="V228" s="37" t="str">
        <f t="shared" si="67"/>
        <v/>
      </c>
      <c r="W228" s="105" t="str">
        <f t="shared" si="59"/>
        <v/>
      </c>
      <c r="X228" s="41" t="str">
        <f t="shared" si="68"/>
        <v/>
      </c>
      <c r="Y228" s="41" t="str">
        <f t="shared" si="69"/>
        <v/>
      </c>
      <c r="Z228" s="41" t="str">
        <f t="shared" si="70"/>
        <v/>
      </c>
      <c r="AA228" s="72" t="str">
        <f t="shared" si="71"/>
        <v/>
      </c>
      <c r="AB228" s="4" t="str">
        <f t="shared" si="60"/>
        <v>Empty</v>
      </c>
      <c r="AC228" s="4" t="str">
        <f t="shared" si="61"/>
        <v>empty</v>
      </c>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3"/>
      <c r="DH228" s="83"/>
      <c r="DI228" s="83"/>
      <c r="DJ228" s="83"/>
      <c r="DK228" s="83"/>
      <c r="DL228" s="83"/>
      <c r="DM228" s="83"/>
      <c r="DN228" s="83"/>
      <c r="DO228" s="83"/>
      <c r="DP228" s="83"/>
      <c r="DQ228" s="83"/>
      <c r="DR228" s="83"/>
      <c r="DS228" s="83"/>
      <c r="DT228" s="83"/>
      <c r="DU228" s="83"/>
      <c r="DV228" s="83"/>
      <c r="DW228" s="83"/>
      <c r="DX228" s="83"/>
      <c r="DY228" s="83"/>
      <c r="DZ228" s="83"/>
      <c r="EA228" s="83"/>
      <c r="EB228" s="83"/>
      <c r="EC228" s="83"/>
      <c r="ED228" s="83"/>
      <c r="EE228" s="83"/>
      <c r="EF228" s="83"/>
      <c r="EG228" s="83"/>
      <c r="EH228" s="83"/>
      <c r="EI228" s="83"/>
      <c r="EJ228" s="83"/>
      <c r="EK228" s="83"/>
      <c r="EL228" s="83"/>
      <c r="EM228" s="83"/>
      <c r="EN228" s="83"/>
      <c r="EO228" s="83"/>
      <c r="EP228" s="83"/>
      <c r="EQ228" s="83"/>
      <c r="ER228" s="83"/>
      <c r="ES228" s="83"/>
      <c r="ET228" s="83"/>
      <c r="EU228" s="83"/>
      <c r="EV228" s="83"/>
      <c r="EW228" s="83"/>
      <c r="EX228" s="83"/>
      <c r="EY228" s="83"/>
      <c r="EZ228" s="83"/>
      <c r="FA228" s="83"/>
      <c r="FB228" s="83"/>
      <c r="FC228" s="83"/>
      <c r="FD228" s="83"/>
      <c r="FE228" s="83"/>
      <c r="FF228" s="83"/>
      <c r="FG228" s="83"/>
      <c r="FH228" s="83"/>
      <c r="FI228" s="83"/>
      <c r="FJ228" s="83"/>
      <c r="FK228" s="83"/>
      <c r="FL228" s="83"/>
      <c r="FM228" s="83"/>
      <c r="FN228" s="83"/>
      <c r="FO228" s="83"/>
      <c r="FP228" s="83"/>
      <c r="FQ228" s="83"/>
      <c r="FR228" s="83"/>
      <c r="FS228" s="83"/>
      <c r="FT228" s="83"/>
      <c r="FU228" s="83"/>
      <c r="FV228" s="83"/>
      <c r="FW228" s="83"/>
      <c r="FX228" s="83"/>
      <c r="FY228" s="83"/>
      <c r="FZ228" s="83"/>
      <c r="GA228" s="83"/>
      <c r="GB228" s="83"/>
      <c r="GC228" s="83"/>
      <c r="GD228" s="83"/>
      <c r="GE228" s="83"/>
      <c r="GF228" s="83"/>
      <c r="GG228" s="83"/>
      <c r="GH228" s="83"/>
      <c r="GI228" s="83"/>
      <c r="GJ228" s="83"/>
      <c r="GK228" s="83"/>
      <c r="GL228" s="83"/>
      <c r="GM228" s="83"/>
      <c r="GN228" s="83"/>
      <c r="GO228" s="83"/>
      <c r="GP228" s="83"/>
      <c r="GQ228" s="83"/>
      <c r="GR228" s="83"/>
      <c r="GS228" s="83"/>
      <c r="GT228" s="83"/>
      <c r="GU228" s="83"/>
      <c r="GV228" s="83"/>
      <c r="GW228" s="83"/>
      <c r="GX228" s="83"/>
      <c r="GY228" s="83"/>
      <c r="GZ228" s="83"/>
      <c r="HA228" s="83"/>
      <c r="HB228" s="83"/>
      <c r="HC228" s="83"/>
      <c r="HD228" s="83"/>
      <c r="HE228" s="83"/>
      <c r="HF228" s="83"/>
      <c r="HG228" s="83"/>
      <c r="HH228" s="83"/>
      <c r="HI228" s="83"/>
      <c r="HJ228" s="83"/>
      <c r="HK228" s="83"/>
      <c r="HL228" s="83"/>
      <c r="HM228" s="83"/>
      <c r="HN228" s="83"/>
      <c r="HO228" s="83"/>
      <c r="HP228" s="83"/>
      <c r="HQ228" s="83"/>
      <c r="HR228" s="83"/>
      <c r="HS228" s="83"/>
      <c r="HT228" s="83"/>
      <c r="HU228" s="83"/>
      <c r="HV228" s="83"/>
      <c r="HW228" s="83"/>
      <c r="HX228" s="83"/>
      <c r="HY228" s="83"/>
      <c r="HZ228" s="83"/>
      <c r="IA228" s="83"/>
      <c r="IB228" s="83"/>
      <c r="IC228" s="83"/>
      <c r="ID228" s="83"/>
      <c r="IE228" s="83"/>
      <c r="IF228" s="83"/>
      <c r="IG228" s="83"/>
      <c r="IH228" s="83"/>
      <c r="II228" s="83"/>
      <c r="IJ228" s="83"/>
      <c r="IK228" s="83"/>
      <c r="IL228" s="83"/>
      <c r="IM228" s="83"/>
      <c r="IN228" s="83"/>
      <c r="IO228" s="83"/>
      <c r="IP228" s="83"/>
      <c r="IQ228" s="83"/>
      <c r="IR228" s="83"/>
      <c r="IS228" s="83"/>
      <c r="IT228" s="83"/>
      <c r="IU228" s="83"/>
      <c r="IV228" s="83"/>
    </row>
    <row r="229" spans="2:256" s="4" customFormat="1" ht="17.25" customHeight="1" x14ac:dyDescent="0.35">
      <c r="B229" s="106">
        <v>207</v>
      </c>
      <c r="C229" s="61"/>
      <c r="D229" s="88"/>
      <c r="E229" s="61"/>
      <c r="F229" s="147"/>
      <c r="G229" s="649"/>
      <c r="H229" s="90"/>
      <c r="I229" s="90"/>
      <c r="J229" s="649"/>
      <c r="K229" s="43"/>
      <c r="L229" s="35" t="str">
        <f t="shared" si="62"/>
        <v/>
      </c>
      <c r="M229" s="35" t="str">
        <f t="shared" si="63"/>
        <v/>
      </c>
      <c r="N229" s="475" t="str">
        <f t="shared" si="64"/>
        <v/>
      </c>
      <c r="O229" s="473" t="str">
        <f t="shared" si="54"/>
        <v/>
      </c>
      <c r="P229" s="37" t="str">
        <f t="shared" si="65"/>
        <v/>
      </c>
      <c r="Q229" s="68" t="str">
        <f t="shared" si="55"/>
        <v/>
      </c>
      <c r="R229" s="42" t="str">
        <f t="shared" si="56"/>
        <v/>
      </c>
      <c r="S229" s="37" t="str">
        <f t="shared" si="66"/>
        <v/>
      </c>
      <c r="T229" s="68" t="str">
        <f t="shared" si="57"/>
        <v/>
      </c>
      <c r="U229" s="42" t="str">
        <f t="shared" si="58"/>
        <v/>
      </c>
      <c r="V229" s="37" t="str">
        <f t="shared" si="67"/>
        <v/>
      </c>
      <c r="W229" s="105" t="str">
        <f t="shared" si="59"/>
        <v/>
      </c>
      <c r="X229" s="41" t="str">
        <f t="shared" si="68"/>
        <v/>
      </c>
      <c r="Y229" s="41" t="str">
        <f t="shared" si="69"/>
        <v/>
      </c>
      <c r="Z229" s="41" t="str">
        <f t="shared" si="70"/>
        <v/>
      </c>
      <c r="AA229" s="72" t="str">
        <f t="shared" si="71"/>
        <v/>
      </c>
      <c r="AB229" s="4" t="str">
        <f t="shared" si="60"/>
        <v>Empty</v>
      </c>
      <c r="AC229" s="4" t="str">
        <f t="shared" si="61"/>
        <v>empty</v>
      </c>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3"/>
      <c r="DH229" s="83"/>
      <c r="DI229" s="83"/>
      <c r="DJ229" s="83"/>
      <c r="DK229" s="83"/>
      <c r="DL229" s="83"/>
      <c r="DM229" s="83"/>
      <c r="DN229" s="83"/>
      <c r="DO229" s="83"/>
      <c r="DP229" s="83"/>
      <c r="DQ229" s="83"/>
      <c r="DR229" s="83"/>
      <c r="DS229" s="83"/>
      <c r="DT229" s="83"/>
      <c r="DU229" s="83"/>
      <c r="DV229" s="83"/>
      <c r="DW229" s="83"/>
      <c r="DX229" s="83"/>
      <c r="DY229" s="83"/>
      <c r="DZ229" s="83"/>
      <c r="EA229" s="83"/>
      <c r="EB229" s="83"/>
      <c r="EC229" s="83"/>
      <c r="ED229" s="83"/>
      <c r="EE229" s="83"/>
      <c r="EF229" s="83"/>
      <c r="EG229" s="83"/>
      <c r="EH229" s="83"/>
      <c r="EI229" s="83"/>
      <c r="EJ229" s="83"/>
      <c r="EK229" s="83"/>
      <c r="EL229" s="83"/>
      <c r="EM229" s="83"/>
      <c r="EN229" s="83"/>
      <c r="EO229" s="83"/>
      <c r="EP229" s="83"/>
      <c r="EQ229" s="83"/>
      <c r="ER229" s="83"/>
      <c r="ES229" s="83"/>
      <c r="ET229" s="83"/>
      <c r="EU229" s="83"/>
      <c r="EV229" s="83"/>
      <c r="EW229" s="83"/>
      <c r="EX229" s="83"/>
      <c r="EY229" s="83"/>
      <c r="EZ229" s="83"/>
      <c r="FA229" s="83"/>
      <c r="FB229" s="83"/>
      <c r="FC229" s="83"/>
      <c r="FD229" s="83"/>
      <c r="FE229" s="83"/>
      <c r="FF229" s="83"/>
      <c r="FG229" s="83"/>
      <c r="FH229" s="83"/>
      <c r="FI229" s="83"/>
      <c r="FJ229" s="83"/>
      <c r="FK229" s="83"/>
      <c r="FL229" s="83"/>
      <c r="FM229" s="83"/>
      <c r="FN229" s="83"/>
      <c r="FO229" s="83"/>
      <c r="FP229" s="83"/>
      <c r="FQ229" s="83"/>
      <c r="FR229" s="83"/>
      <c r="FS229" s="83"/>
      <c r="FT229" s="83"/>
      <c r="FU229" s="83"/>
      <c r="FV229" s="83"/>
      <c r="FW229" s="83"/>
      <c r="FX229" s="83"/>
      <c r="FY229" s="83"/>
      <c r="FZ229" s="83"/>
      <c r="GA229" s="83"/>
      <c r="GB229" s="83"/>
      <c r="GC229" s="83"/>
      <c r="GD229" s="83"/>
      <c r="GE229" s="83"/>
      <c r="GF229" s="83"/>
      <c r="GG229" s="83"/>
      <c r="GH229" s="83"/>
      <c r="GI229" s="83"/>
      <c r="GJ229" s="83"/>
      <c r="GK229" s="83"/>
      <c r="GL229" s="83"/>
      <c r="GM229" s="83"/>
      <c r="GN229" s="83"/>
      <c r="GO229" s="83"/>
      <c r="GP229" s="83"/>
      <c r="GQ229" s="83"/>
      <c r="GR229" s="83"/>
      <c r="GS229" s="83"/>
      <c r="GT229" s="83"/>
      <c r="GU229" s="83"/>
      <c r="GV229" s="83"/>
      <c r="GW229" s="83"/>
      <c r="GX229" s="83"/>
      <c r="GY229" s="83"/>
      <c r="GZ229" s="83"/>
      <c r="HA229" s="83"/>
      <c r="HB229" s="83"/>
      <c r="HC229" s="83"/>
      <c r="HD229" s="83"/>
      <c r="HE229" s="83"/>
      <c r="HF229" s="83"/>
      <c r="HG229" s="83"/>
      <c r="HH229" s="83"/>
      <c r="HI229" s="83"/>
      <c r="HJ229" s="83"/>
      <c r="HK229" s="83"/>
      <c r="HL229" s="83"/>
      <c r="HM229" s="83"/>
      <c r="HN229" s="83"/>
      <c r="HO229" s="83"/>
      <c r="HP229" s="83"/>
      <c r="HQ229" s="83"/>
      <c r="HR229" s="83"/>
      <c r="HS229" s="83"/>
      <c r="HT229" s="83"/>
      <c r="HU229" s="83"/>
      <c r="HV229" s="83"/>
      <c r="HW229" s="83"/>
      <c r="HX229" s="83"/>
      <c r="HY229" s="83"/>
      <c r="HZ229" s="83"/>
      <c r="IA229" s="83"/>
      <c r="IB229" s="83"/>
      <c r="IC229" s="83"/>
      <c r="ID229" s="83"/>
      <c r="IE229" s="83"/>
      <c r="IF229" s="83"/>
      <c r="IG229" s="83"/>
      <c r="IH229" s="83"/>
      <c r="II229" s="83"/>
      <c r="IJ229" s="83"/>
      <c r="IK229" s="83"/>
      <c r="IL229" s="83"/>
      <c r="IM229" s="83"/>
      <c r="IN229" s="83"/>
      <c r="IO229" s="83"/>
      <c r="IP229" s="83"/>
      <c r="IQ229" s="83"/>
      <c r="IR229" s="83"/>
      <c r="IS229" s="83"/>
      <c r="IT229" s="83"/>
      <c r="IU229" s="83"/>
      <c r="IV229" s="83"/>
    </row>
    <row r="230" spans="2:256" s="4" customFormat="1" ht="17.25" customHeight="1" x14ac:dyDescent="0.35">
      <c r="B230" s="106">
        <v>208</v>
      </c>
      <c r="C230" s="61"/>
      <c r="D230" s="88"/>
      <c r="E230" s="61"/>
      <c r="F230" s="147"/>
      <c r="G230" s="649"/>
      <c r="H230" s="90"/>
      <c r="I230" s="90"/>
      <c r="J230" s="649"/>
      <c r="K230" s="43"/>
      <c r="L230" s="35" t="str">
        <f t="shared" si="62"/>
        <v/>
      </c>
      <c r="M230" s="35" t="str">
        <f t="shared" si="63"/>
        <v/>
      </c>
      <c r="N230" s="475" t="str">
        <f t="shared" si="64"/>
        <v/>
      </c>
      <c r="O230" s="473" t="str">
        <f t="shared" si="54"/>
        <v/>
      </c>
      <c r="P230" s="37" t="str">
        <f t="shared" si="65"/>
        <v/>
      </c>
      <c r="Q230" s="68" t="str">
        <f t="shared" si="55"/>
        <v/>
      </c>
      <c r="R230" s="42" t="str">
        <f t="shared" si="56"/>
        <v/>
      </c>
      <c r="S230" s="37" t="str">
        <f t="shared" si="66"/>
        <v/>
      </c>
      <c r="T230" s="68" t="str">
        <f t="shared" si="57"/>
        <v/>
      </c>
      <c r="U230" s="42" t="str">
        <f t="shared" si="58"/>
        <v/>
      </c>
      <c r="V230" s="37" t="str">
        <f t="shared" si="67"/>
        <v/>
      </c>
      <c r="W230" s="105" t="str">
        <f t="shared" si="59"/>
        <v/>
      </c>
      <c r="X230" s="41" t="str">
        <f t="shared" si="68"/>
        <v/>
      </c>
      <c r="Y230" s="41" t="str">
        <f t="shared" si="69"/>
        <v/>
      </c>
      <c r="Z230" s="41" t="str">
        <f t="shared" si="70"/>
        <v/>
      </c>
      <c r="AA230" s="72" t="str">
        <f t="shared" si="71"/>
        <v/>
      </c>
      <c r="AB230" s="4" t="str">
        <f t="shared" si="60"/>
        <v>Empty</v>
      </c>
      <c r="AC230" s="4" t="str">
        <f t="shared" si="61"/>
        <v>empty</v>
      </c>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3"/>
      <c r="DH230" s="83"/>
      <c r="DI230" s="83"/>
      <c r="DJ230" s="83"/>
      <c r="DK230" s="83"/>
      <c r="DL230" s="83"/>
      <c r="DM230" s="83"/>
      <c r="DN230" s="83"/>
      <c r="DO230" s="83"/>
      <c r="DP230" s="83"/>
      <c r="DQ230" s="83"/>
      <c r="DR230" s="83"/>
      <c r="DS230" s="83"/>
      <c r="DT230" s="83"/>
      <c r="DU230" s="83"/>
      <c r="DV230" s="83"/>
      <c r="DW230" s="83"/>
      <c r="DX230" s="83"/>
      <c r="DY230" s="83"/>
      <c r="DZ230" s="83"/>
      <c r="EA230" s="83"/>
      <c r="EB230" s="83"/>
      <c r="EC230" s="83"/>
      <c r="ED230" s="83"/>
      <c r="EE230" s="83"/>
      <c r="EF230" s="83"/>
      <c r="EG230" s="83"/>
      <c r="EH230" s="83"/>
      <c r="EI230" s="83"/>
      <c r="EJ230" s="83"/>
      <c r="EK230" s="83"/>
      <c r="EL230" s="83"/>
      <c r="EM230" s="83"/>
      <c r="EN230" s="83"/>
      <c r="EO230" s="83"/>
      <c r="EP230" s="83"/>
      <c r="EQ230" s="83"/>
      <c r="ER230" s="83"/>
      <c r="ES230" s="83"/>
      <c r="ET230" s="83"/>
      <c r="EU230" s="83"/>
      <c r="EV230" s="83"/>
      <c r="EW230" s="83"/>
      <c r="EX230" s="83"/>
      <c r="EY230" s="83"/>
      <c r="EZ230" s="83"/>
      <c r="FA230" s="83"/>
      <c r="FB230" s="83"/>
      <c r="FC230" s="83"/>
      <c r="FD230" s="83"/>
      <c r="FE230" s="83"/>
      <c r="FF230" s="83"/>
      <c r="FG230" s="83"/>
      <c r="FH230" s="83"/>
      <c r="FI230" s="83"/>
      <c r="FJ230" s="83"/>
      <c r="FK230" s="83"/>
      <c r="FL230" s="83"/>
      <c r="FM230" s="83"/>
      <c r="FN230" s="83"/>
      <c r="FO230" s="83"/>
      <c r="FP230" s="83"/>
      <c r="FQ230" s="83"/>
      <c r="FR230" s="83"/>
      <c r="FS230" s="83"/>
      <c r="FT230" s="83"/>
      <c r="FU230" s="83"/>
      <c r="FV230" s="83"/>
      <c r="FW230" s="83"/>
      <c r="FX230" s="83"/>
      <c r="FY230" s="83"/>
      <c r="FZ230" s="83"/>
      <c r="GA230" s="83"/>
      <c r="GB230" s="83"/>
      <c r="GC230" s="83"/>
      <c r="GD230" s="83"/>
      <c r="GE230" s="83"/>
      <c r="GF230" s="83"/>
      <c r="GG230" s="83"/>
      <c r="GH230" s="83"/>
      <c r="GI230" s="83"/>
      <c r="GJ230" s="83"/>
      <c r="GK230" s="83"/>
      <c r="GL230" s="83"/>
      <c r="GM230" s="83"/>
      <c r="GN230" s="83"/>
      <c r="GO230" s="83"/>
      <c r="GP230" s="83"/>
      <c r="GQ230" s="83"/>
      <c r="GR230" s="83"/>
      <c r="GS230" s="83"/>
      <c r="GT230" s="83"/>
      <c r="GU230" s="83"/>
      <c r="GV230" s="83"/>
      <c r="GW230" s="83"/>
      <c r="GX230" s="83"/>
      <c r="GY230" s="83"/>
      <c r="GZ230" s="83"/>
      <c r="HA230" s="83"/>
      <c r="HB230" s="83"/>
      <c r="HC230" s="83"/>
      <c r="HD230" s="83"/>
      <c r="HE230" s="83"/>
      <c r="HF230" s="83"/>
      <c r="HG230" s="83"/>
      <c r="HH230" s="83"/>
      <c r="HI230" s="83"/>
      <c r="HJ230" s="83"/>
      <c r="HK230" s="83"/>
      <c r="HL230" s="83"/>
      <c r="HM230" s="83"/>
      <c r="HN230" s="83"/>
      <c r="HO230" s="83"/>
      <c r="HP230" s="83"/>
      <c r="HQ230" s="83"/>
      <c r="HR230" s="83"/>
      <c r="HS230" s="83"/>
      <c r="HT230" s="83"/>
      <c r="HU230" s="83"/>
      <c r="HV230" s="83"/>
      <c r="HW230" s="83"/>
      <c r="HX230" s="83"/>
      <c r="HY230" s="83"/>
      <c r="HZ230" s="83"/>
      <c r="IA230" s="83"/>
      <c r="IB230" s="83"/>
      <c r="IC230" s="83"/>
      <c r="ID230" s="83"/>
      <c r="IE230" s="83"/>
      <c r="IF230" s="83"/>
      <c r="IG230" s="83"/>
      <c r="IH230" s="83"/>
      <c r="II230" s="83"/>
      <c r="IJ230" s="83"/>
      <c r="IK230" s="83"/>
      <c r="IL230" s="83"/>
      <c r="IM230" s="83"/>
      <c r="IN230" s="83"/>
      <c r="IO230" s="83"/>
      <c r="IP230" s="83"/>
      <c r="IQ230" s="83"/>
      <c r="IR230" s="83"/>
      <c r="IS230" s="83"/>
      <c r="IT230" s="83"/>
      <c r="IU230" s="83"/>
      <c r="IV230" s="83"/>
    </row>
    <row r="231" spans="2:256" s="4" customFormat="1" ht="17.25" customHeight="1" x14ac:dyDescent="0.35">
      <c r="B231" s="106">
        <v>209</v>
      </c>
      <c r="C231" s="61"/>
      <c r="D231" s="88"/>
      <c r="E231" s="61"/>
      <c r="F231" s="147"/>
      <c r="G231" s="649"/>
      <c r="H231" s="90"/>
      <c r="I231" s="90"/>
      <c r="J231" s="649"/>
      <c r="K231" s="43"/>
      <c r="L231" s="35" t="str">
        <f t="shared" si="62"/>
        <v/>
      </c>
      <c r="M231" s="35" t="str">
        <f t="shared" si="63"/>
        <v/>
      </c>
      <c r="N231" s="35" t="str">
        <f t="shared" si="64"/>
        <v/>
      </c>
      <c r="O231" s="70" t="str">
        <f t="shared" si="54"/>
        <v/>
      </c>
      <c r="P231" s="37" t="str">
        <f t="shared" si="65"/>
        <v/>
      </c>
      <c r="Q231" s="68" t="str">
        <f>IF($AB$20="Yes","",IF($AB231="Empty","",IF(O231="yes",($P231/$P$17),IF(OR($P231&lt;$O$17,$P231&gt;$Q$17),($P231/$P$17)))))</f>
        <v/>
      </c>
      <c r="R231" s="42" t="str">
        <f t="shared" si="56"/>
        <v/>
      </c>
      <c r="S231" s="37" t="str">
        <f t="shared" si="66"/>
        <v/>
      </c>
      <c r="T231" s="68" t="str">
        <f>IF($AB$20="Yes","",IF($AB231="Empty","",IF(R231="yes",($S231/$S$17),IF(OR($S231&gt;$R$17,$S231&lt;$T$17),($S231/$S$17)))))</f>
        <v/>
      </c>
      <c r="U231" s="42" t="str">
        <f>IF($AB$20="Yes","",IF($AB231="Empty","",IF($V$17="","",IF(OR($V231&lt;$U$17,V231&gt;$W$17),"NC","yes"))))</f>
        <v/>
      </c>
      <c r="V231" s="37" t="str">
        <f t="shared" si="67"/>
        <v/>
      </c>
      <c r="W231" s="105" t="str">
        <f>IF($AB$20="Yes","",IF($AB231="Empty","",IF(U231="yes",(V231/V$17),IF(OR(V231&lt;$U$17,V231&gt;W$17),(V231/V$17)))))</f>
        <v/>
      </c>
      <c r="X231" s="41" t="str">
        <f t="shared" si="68"/>
        <v/>
      </c>
      <c r="Y231" s="41" t="str">
        <f t="shared" si="69"/>
        <v/>
      </c>
      <c r="Z231" s="41" t="str">
        <f t="shared" si="70"/>
        <v/>
      </c>
      <c r="AA231" s="72" t="str">
        <f t="shared" si="71"/>
        <v/>
      </c>
      <c r="AB231" s="4" t="str">
        <f t="shared" si="60"/>
        <v>Empty</v>
      </c>
      <c r="AC231" s="4" t="str">
        <f t="shared" si="61"/>
        <v>empty</v>
      </c>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3"/>
      <c r="DH231" s="83"/>
      <c r="DI231" s="83"/>
      <c r="DJ231" s="83"/>
      <c r="DK231" s="83"/>
      <c r="DL231" s="83"/>
      <c r="DM231" s="83"/>
      <c r="DN231" s="83"/>
      <c r="DO231" s="83"/>
      <c r="DP231" s="83"/>
      <c r="DQ231" s="83"/>
      <c r="DR231" s="83"/>
      <c r="DS231" s="83"/>
      <c r="DT231" s="83"/>
      <c r="DU231" s="83"/>
      <c r="DV231" s="83"/>
      <c r="DW231" s="83"/>
      <c r="DX231" s="83"/>
      <c r="DY231" s="83"/>
      <c r="DZ231" s="83"/>
      <c r="EA231" s="83"/>
      <c r="EB231" s="83"/>
      <c r="EC231" s="83"/>
      <c r="ED231" s="83"/>
      <c r="EE231" s="83"/>
      <c r="EF231" s="83"/>
      <c r="EG231" s="83"/>
      <c r="EH231" s="83"/>
      <c r="EI231" s="83"/>
      <c r="EJ231" s="83"/>
      <c r="EK231" s="83"/>
      <c r="EL231" s="83"/>
      <c r="EM231" s="83"/>
      <c r="EN231" s="83"/>
      <c r="EO231" s="83"/>
      <c r="EP231" s="83"/>
      <c r="EQ231" s="83"/>
      <c r="ER231" s="83"/>
      <c r="ES231" s="83"/>
      <c r="ET231" s="83"/>
      <c r="EU231" s="83"/>
      <c r="EV231" s="83"/>
      <c r="EW231" s="83"/>
      <c r="EX231" s="83"/>
      <c r="EY231" s="83"/>
      <c r="EZ231" s="83"/>
      <c r="FA231" s="83"/>
      <c r="FB231" s="83"/>
      <c r="FC231" s="83"/>
      <c r="FD231" s="83"/>
      <c r="FE231" s="83"/>
      <c r="FF231" s="83"/>
      <c r="FG231" s="83"/>
      <c r="FH231" s="83"/>
      <c r="FI231" s="83"/>
      <c r="FJ231" s="83"/>
      <c r="FK231" s="83"/>
      <c r="FL231" s="83"/>
      <c r="FM231" s="83"/>
      <c r="FN231" s="83"/>
      <c r="FO231" s="83"/>
      <c r="FP231" s="83"/>
      <c r="FQ231" s="83"/>
      <c r="FR231" s="83"/>
      <c r="FS231" s="83"/>
      <c r="FT231" s="83"/>
      <c r="FU231" s="83"/>
      <c r="FV231" s="83"/>
      <c r="FW231" s="83"/>
      <c r="FX231" s="83"/>
      <c r="FY231" s="83"/>
      <c r="FZ231" s="83"/>
      <c r="GA231" s="83"/>
      <c r="GB231" s="83"/>
      <c r="GC231" s="83"/>
      <c r="GD231" s="83"/>
      <c r="GE231" s="83"/>
      <c r="GF231" s="83"/>
      <c r="GG231" s="83"/>
      <c r="GH231" s="83"/>
      <c r="GI231" s="83"/>
      <c r="GJ231" s="83"/>
      <c r="GK231" s="83"/>
      <c r="GL231" s="83"/>
      <c r="GM231" s="83"/>
      <c r="GN231" s="83"/>
      <c r="GO231" s="83"/>
      <c r="GP231" s="83"/>
      <c r="GQ231" s="83"/>
      <c r="GR231" s="83"/>
      <c r="GS231" s="83"/>
      <c r="GT231" s="83"/>
      <c r="GU231" s="83"/>
      <c r="GV231" s="83"/>
      <c r="GW231" s="83"/>
      <c r="GX231" s="83"/>
      <c r="GY231" s="83"/>
      <c r="GZ231" s="83"/>
      <c r="HA231" s="83"/>
      <c r="HB231" s="83"/>
      <c r="HC231" s="83"/>
      <c r="HD231" s="83"/>
      <c r="HE231" s="83"/>
      <c r="HF231" s="83"/>
      <c r="HG231" s="83"/>
      <c r="HH231" s="83"/>
      <c r="HI231" s="83"/>
      <c r="HJ231" s="83"/>
      <c r="HK231" s="83"/>
      <c r="HL231" s="83"/>
      <c r="HM231" s="83"/>
      <c r="HN231" s="83"/>
      <c r="HO231" s="83"/>
      <c r="HP231" s="83"/>
      <c r="HQ231" s="83"/>
      <c r="HR231" s="83"/>
      <c r="HS231" s="83"/>
      <c r="HT231" s="83"/>
      <c r="HU231" s="83"/>
      <c r="HV231" s="83"/>
      <c r="HW231" s="83"/>
      <c r="HX231" s="83"/>
      <c r="HY231" s="83"/>
      <c r="HZ231" s="83"/>
      <c r="IA231" s="83"/>
      <c r="IB231" s="83"/>
      <c r="IC231" s="83"/>
      <c r="ID231" s="83"/>
      <c r="IE231" s="83"/>
      <c r="IF231" s="83"/>
      <c r="IG231" s="83"/>
      <c r="IH231" s="83"/>
      <c r="II231" s="83"/>
      <c r="IJ231" s="83"/>
      <c r="IK231" s="83"/>
      <c r="IL231" s="83"/>
      <c r="IM231" s="83"/>
      <c r="IN231" s="83"/>
      <c r="IO231" s="83"/>
      <c r="IP231" s="83"/>
      <c r="IQ231" s="83"/>
      <c r="IR231" s="83"/>
      <c r="IS231" s="83"/>
      <c r="IT231" s="83"/>
      <c r="IU231" s="83"/>
      <c r="IV231" s="83"/>
    </row>
    <row r="232" spans="2:256" s="4" customFormat="1" ht="17.25" customHeight="1" x14ac:dyDescent="0.35">
      <c r="B232" s="106">
        <v>210</v>
      </c>
      <c r="C232" s="61"/>
      <c r="D232" s="88"/>
      <c r="E232" s="61"/>
      <c r="F232" s="147"/>
      <c r="G232" s="649"/>
      <c r="H232" s="90"/>
      <c r="I232" s="90"/>
      <c r="J232" s="649"/>
      <c r="K232" s="43"/>
      <c r="L232" s="35" t="str">
        <f t="shared" si="62"/>
        <v/>
      </c>
      <c r="M232" s="35" t="str">
        <f t="shared" si="63"/>
        <v/>
      </c>
      <c r="N232" s="35" t="str">
        <f t="shared" si="64"/>
        <v/>
      </c>
      <c r="O232" s="70" t="str">
        <f t="shared" si="54"/>
        <v/>
      </c>
      <c r="P232" s="37" t="str">
        <f t="shared" si="65"/>
        <v/>
      </c>
      <c r="Q232" s="68" t="str">
        <f t="shared" si="55"/>
        <v/>
      </c>
      <c r="R232" s="42" t="str">
        <f t="shared" si="56"/>
        <v/>
      </c>
      <c r="S232" s="37" t="str">
        <f t="shared" si="66"/>
        <v/>
      </c>
      <c r="T232" s="68" t="str">
        <f t="shared" si="57"/>
        <v/>
      </c>
      <c r="U232" s="42" t="str">
        <f t="shared" si="58"/>
        <v/>
      </c>
      <c r="V232" s="37" t="str">
        <f t="shared" si="67"/>
        <v/>
      </c>
      <c r="W232" s="105" t="str">
        <f t="shared" si="59"/>
        <v/>
      </c>
      <c r="X232" s="41" t="str">
        <f t="shared" si="68"/>
        <v/>
      </c>
      <c r="Y232" s="41" t="str">
        <f t="shared" si="69"/>
        <v/>
      </c>
      <c r="Z232" s="41" t="str">
        <f t="shared" si="70"/>
        <v/>
      </c>
      <c r="AA232" s="72" t="str">
        <f t="shared" si="71"/>
        <v/>
      </c>
      <c r="AB232" s="4" t="str">
        <f t="shared" si="60"/>
        <v>Empty</v>
      </c>
      <c r="AC232" s="4" t="str">
        <f t="shared" si="61"/>
        <v>empty</v>
      </c>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3"/>
      <c r="DH232" s="83"/>
      <c r="DI232" s="83"/>
      <c r="DJ232" s="83"/>
      <c r="DK232" s="83"/>
      <c r="DL232" s="83"/>
      <c r="DM232" s="83"/>
      <c r="DN232" s="83"/>
      <c r="DO232" s="83"/>
      <c r="DP232" s="83"/>
      <c r="DQ232" s="83"/>
      <c r="DR232" s="83"/>
      <c r="DS232" s="83"/>
      <c r="DT232" s="83"/>
      <c r="DU232" s="83"/>
      <c r="DV232" s="83"/>
      <c r="DW232" s="83"/>
      <c r="DX232" s="83"/>
      <c r="DY232" s="83"/>
      <c r="DZ232" s="83"/>
      <c r="EA232" s="83"/>
      <c r="EB232" s="83"/>
      <c r="EC232" s="83"/>
      <c r="ED232" s="83"/>
      <c r="EE232" s="83"/>
      <c r="EF232" s="83"/>
      <c r="EG232" s="83"/>
      <c r="EH232" s="83"/>
      <c r="EI232" s="83"/>
      <c r="EJ232" s="83"/>
      <c r="EK232" s="83"/>
      <c r="EL232" s="83"/>
      <c r="EM232" s="83"/>
      <c r="EN232" s="83"/>
      <c r="EO232" s="83"/>
      <c r="EP232" s="83"/>
      <c r="EQ232" s="83"/>
      <c r="ER232" s="83"/>
      <c r="ES232" s="83"/>
      <c r="ET232" s="83"/>
      <c r="EU232" s="83"/>
      <c r="EV232" s="83"/>
      <c r="EW232" s="83"/>
      <c r="EX232" s="83"/>
      <c r="EY232" s="83"/>
      <c r="EZ232" s="83"/>
      <c r="FA232" s="83"/>
      <c r="FB232" s="83"/>
      <c r="FC232" s="83"/>
      <c r="FD232" s="83"/>
      <c r="FE232" s="83"/>
      <c r="FF232" s="83"/>
      <c r="FG232" s="83"/>
      <c r="FH232" s="83"/>
      <c r="FI232" s="83"/>
      <c r="FJ232" s="83"/>
      <c r="FK232" s="83"/>
      <c r="FL232" s="83"/>
      <c r="FM232" s="83"/>
      <c r="FN232" s="83"/>
      <c r="FO232" s="83"/>
      <c r="FP232" s="83"/>
      <c r="FQ232" s="83"/>
      <c r="FR232" s="83"/>
      <c r="FS232" s="83"/>
      <c r="FT232" s="83"/>
      <c r="FU232" s="83"/>
      <c r="FV232" s="83"/>
      <c r="FW232" s="83"/>
      <c r="FX232" s="83"/>
      <c r="FY232" s="83"/>
      <c r="FZ232" s="83"/>
      <c r="GA232" s="83"/>
      <c r="GB232" s="83"/>
      <c r="GC232" s="83"/>
      <c r="GD232" s="83"/>
      <c r="GE232" s="83"/>
      <c r="GF232" s="83"/>
      <c r="GG232" s="83"/>
      <c r="GH232" s="83"/>
      <c r="GI232" s="83"/>
      <c r="GJ232" s="83"/>
      <c r="GK232" s="83"/>
      <c r="GL232" s="83"/>
      <c r="GM232" s="83"/>
      <c r="GN232" s="83"/>
      <c r="GO232" s="83"/>
      <c r="GP232" s="83"/>
      <c r="GQ232" s="83"/>
      <c r="GR232" s="83"/>
      <c r="GS232" s="83"/>
      <c r="GT232" s="83"/>
      <c r="GU232" s="83"/>
      <c r="GV232" s="83"/>
      <c r="GW232" s="83"/>
      <c r="GX232" s="83"/>
      <c r="GY232" s="83"/>
      <c r="GZ232" s="83"/>
      <c r="HA232" s="83"/>
      <c r="HB232" s="83"/>
      <c r="HC232" s="83"/>
      <c r="HD232" s="83"/>
      <c r="HE232" s="83"/>
      <c r="HF232" s="83"/>
      <c r="HG232" s="83"/>
      <c r="HH232" s="83"/>
      <c r="HI232" s="83"/>
      <c r="HJ232" s="83"/>
      <c r="HK232" s="83"/>
      <c r="HL232" s="83"/>
      <c r="HM232" s="83"/>
      <c r="HN232" s="83"/>
      <c r="HO232" s="83"/>
      <c r="HP232" s="83"/>
      <c r="HQ232" s="83"/>
      <c r="HR232" s="83"/>
      <c r="HS232" s="83"/>
      <c r="HT232" s="83"/>
      <c r="HU232" s="83"/>
      <c r="HV232" s="83"/>
      <c r="HW232" s="83"/>
      <c r="HX232" s="83"/>
      <c r="HY232" s="83"/>
      <c r="HZ232" s="83"/>
      <c r="IA232" s="83"/>
      <c r="IB232" s="83"/>
      <c r="IC232" s="83"/>
      <c r="ID232" s="83"/>
      <c r="IE232" s="83"/>
      <c r="IF232" s="83"/>
      <c r="IG232" s="83"/>
      <c r="IH232" s="83"/>
      <c r="II232" s="83"/>
      <c r="IJ232" s="83"/>
      <c r="IK232" s="83"/>
      <c r="IL232" s="83"/>
      <c r="IM232" s="83"/>
      <c r="IN232" s="83"/>
      <c r="IO232" s="83"/>
      <c r="IP232" s="83"/>
      <c r="IQ232" s="83"/>
      <c r="IR232" s="83"/>
      <c r="IS232" s="83"/>
      <c r="IT232" s="83"/>
      <c r="IU232" s="83"/>
      <c r="IV232" s="83"/>
    </row>
    <row r="233" spans="2:256" s="4" customFormat="1" ht="17.25" customHeight="1" x14ac:dyDescent="0.35">
      <c r="B233" s="106">
        <v>211</v>
      </c>
      <c r="C233" s="61"/>
      <c r="D233" s="88"/>
      <c r="E233" s="61"/>
      <c r="F233" s="147"/>
      <c r="G233" s="649"/>
      <c r="H233" s="90"/>
      <c r="I233" s="90"/>
      <c r="J233" s="649"/>
      <c r="K233" s="43"/>
      <c r="L233" s="35" t="str">
        <f t="shared" si="62"/>
        <v/>
      </c>
      <c r="M233" s="35" t="str">
        <f t="shared" si="63"/>
        <v/>
      </c>
      <c r="N233" s="35" t="str">
        <f t="shared" si="64"/>
        <v/>
      </c>
      <c r="O233" s="70" t="str">
        <f t="shared" si="54"/>
        <v/>
      </c>
      <c r="P233" s="37" t="str">
        <f t="shared" si="65"/>
        <v/>
      </c>
      <c r="Q233" s="68" t="str">
        <f t="shared" si="55"/>
        <v/>
      </c>
      <c r="R233" s="42" t="str">
        <f t="shared" si="56"/>
        <v/>
      </c>
      <c r="S233" s="37" t="str">
        <f t="shared" si="66"/>
        <v/>
      </c>
      <c r="T233" s="68" t="str">
        <f t="shared" si="57"/>
        <v/>
      </c>
      <c r="U233" s="42" t="str">
        <f t="shared" si="58"/>
        <v/>
      </c>
      <c r="V233" s="37" t="str">
        <f t="shared" si="67"/>
        <v/>
      </c>
      <c r="W233" s="105" t="str">
        <f t="shared" si="59"/>
        <v/>
      </c>
      <c r="X233" s="41" t="str">
        <f t="shared" si="68"/>
        <v/>
      </c>
      <c r="Y233" s="41" t="str">
        <f t="shared" si="69"/>
        <v/>
      </c>
      <c r="Z233" s="41" t="str">
        <f t="shared" si="70"/>
        <v/>
      </c>
      <c r="AA233" s="72" t="str">
        <f t="shared" si="71"/>
        <v/>
      </c>
      <c r="AB233" s="4" t="str">
        <f t="shared" si="60"/>
        <v>Empty</v>
      </c>
      <c r="AC233" s="4" t="str">
        <f t="shared" si="61"/>
        <v>empty</v>
      </c>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3"/>
      <c r="DH233" s="83"/>
      <c r="DI233" s="83"/>
      <c r="DJ233" s="83"/>
      <c r="DK233" s="83"/>
      <c r="DL233" s="83"/>
      <c r="DM233" s="83"/>
      <c r="DN233" s="83"/>
      <c r="DO233" s="83"/>
      <c r="DP233" s="83"/>
      <c r="DQ233" s="83"/>
      <c r="DR233" s="83"/>
      <c r="DS233" s="83"/>
      <c r="DT233" s="83"/>
      <c r="DU233" s="83"/>
      <c r="DV233" s="83"/>
      <c r="DW233" s="83"/>
      <c r="DX233" s="83"/>
      <c r="DY233" s="83"/>
      <c r="DZ233" s="83"/>
      <c r="EA233" s="83"/>
      <c r="EB233" s="83"/>
      <c r="EC233" s="83"/>
      <c r="ED233" s="83"/>
      <c r="EE233" s="83"/>
      <c r="EF233" s="83"/>
      <c r="EG233" s="83"/>
      <c r="EH233" s="83"/>
      <c r="EI233" s="83"/>
      <c r="EJ233" s="83"/>
      <c r="EK233" s="83"/>
      <c r="EL233" s="83"/>
      <c r="EM233" s="83"/>
      <c r="EN233" s="83"/>
      <c r="EO233" s="83"/>
      <c r="EP233" s="83"/>
      <c r="EQ233" s="83"/>
      <c r="ER233" s="83"/>
      <c r="ES233" s="83"/>
      <c r="ET233" s="83"/>
      <c r="EU233" s="83"/>
      <c r="EV233" s="83"/>
      <c r="EW233" s="83"/>
      <c r="EX233" s="83"/>
      <c r="EY233" s="83"/>
      <c r="EZ233" s="83"/>
      <c r="FA233" s="83"/>
      <c r="FB233" s="83"/>
      <c r="FC233" s="83"/>
      <c r="FD233" s="83"/>
      <c r="FE233" s="83"/>
      <c r="FF233" s="83"/>
      <c r="FG233" s="83"/>
      <c r="FH233" s="83"/>
      <c r="FI233" s="83"/>
      <c r="FJ233" s="83"/>
      <c r="FK233" s="83"/>
      <c r="FL233" s="83"/>
      <c r="FM233" s="83"/>
      <c r="FN233" s="83"/>
      <c r="FO233" s="83"/>
      <c r="FP233" s="83"/>
      <c r="FQ233" s="83"/>
      <c r="FR233" s="83"/>
      <c r="FS233" s="83"/>
      <c r="FT233" s="83"/>
      <c r="FU233" s="83"/>
      <c r="FV233" s="83"/>
      <c r="FW233" s="83"/>
      <c r="FX233" s="83"/>
      <c r="FY233" s="83"/>
      <c r="FZ233" s="83"/>
      <c r="GA233" s="83"/>
      <c r="GB233" s="83"/>
      <c r="GC233" s="83"/>
      <c r="GD233" s="83"/>
      <c r="GE233" s="83"/>
      <c r="GF233" s="83"/>
      <c r="GG233" s="83"/>
      <c r="GH233" s="83"/>
      <c r="GI233" s="83"/>
      <c r="GJ233" s="83"/>
      <c r="GK233" s="83"/>
      <c r="GL233" s="83"/>
      <c r="GM233" s="83"/>
      <c r="GN233" s="83"/>
      <c r="GO233" s="83"/>
      <c r="GP233" s="83"/>
      <c r="GQ233" s="83"/>
      <c r="GR233" s="83"/>
      <c r="GS233" s="83"/>
      <c r="GT233" s="83"/>
      <c r="GU233" s="83"/>
      <c r="GV233" s="83"/>
      <c r="GW233" s="83"/>
      <c r="GX233" s="83"/>
      <c r="GY233" s="83"/>
      <c r="GZ233" s="83"/>
      <c r="HA233" s="83"/>
      <c r="HB233" s="83"/>
      <c r="HC233" s="83"/>
      <c r="HD233" s="83"/>
      <c r="HE233" s="83"/>
      <c r="HF233" s="83"/>
      <c r="HG233" s="83"/>
      <c r="HH233" s="83"/>
      <c r="HI233" s="83"/>
      <c r="HJ233" s="83"/>
      <c r="HK233" s="83"/>
      <c r="HL233" s="83"/>
      <c r="HM233" s="83"/>
      <c r="HN233" s="83"/>
      <c r="HO233" s="83"/>
      <c r="HP233" s="83"/>
      <c r="HQ233" s="83"/>
      <c r="HR233" s="83"/>
      <c r="HS233" s="83"/>
      <c r="HT233" s="83"/>
      <c r="HU233" s="83"/>
      <c r="HV233" s="83"/>
      <c r="HW233" s="83"/>
      <c r="HX233" s="83"/>
      <c r="HY233" s="83"/>
      <c r="HZ233" s="83"/>
      <c r="IA233" s="83"/>
      <c r="IB233" s="83"/>
      <c r="IC233" s="83"/>
      <c r="ID233" s="83"/>
      <c r="IE233" s="83"/>
      <c r="IF233" s="83"/>
      <c r="IG233" s="83"/>
      <c r="IH233" s="83"/>
      <c r="II233" s="83"/>
      <c r="IJ233" s="83"/>
      <c r="IK233" s="83"/>
      <c r="IL233" s="83"/>
      <c r="IM233" s="83"/>
      <c r="IN233" s="83"/>
      <c r="IO233" s="83"/>
      <c r="IP233" s="83"/>
      <c r="IQ233" s="83"/>
      <c r="IR233" s="83"/>
      <c r="IS233" s="83"/>
      <c r="IT233" s="83"/>
      <c r="IU233" s="83"/>
      <c r="IV233" s="83"/>
    </row>
    <row r="234" spans="2:256" s="4" customFormat="1" ht="17.25" customHeight="1" x14ac:dyDescent="0.35">
      <c r="B234" s="106">
        <v>212</v>
      </c>
      <c r="C234" s="61"/>
      <c r="D234" s="88"/>
      <c r="E234" s="61"/>
      <c r="F234" s="147"/>
      <c r="G234" s="649"/>
      <c r="H234" s="90"/>
      <c r="I234" s="90"/>
      <c r="J234" s="649"/>
      <c r="K234" s="43"/>
      <c r="L234" s="35" t="str">
        <f t="shared" si="62"/>
        <v/>
      </c>
      <c r="M234" s="35" t="str">
        <f t="shared" si="63"/>
        <v/>
      </c>
      <c r="N234" s="35" t="str">
        <f t="shared" si="64"/>
        <v/>
      </c>
      <c r="O234" s="70" t="str">
        <f t="shared" si="54"/>
        <v/>
      </c>
      <c r="P234" s="37" t="str">
        <f t="shared" si="65"/>
        <v/>
      </c>
      <c r="Q234" s="68" t="str">
        <f t="shared" si="55"/>
        <v/>
      </c>
      <c r="R234" s="42" t="str">
        <f t="shared" si="56"/>
        <v/>
      </c>
      <c r="S234" s="37" t="str">
        <f t="shared" si="66"/>
        <v/>
      </c>
      <c r="T234" s="68" t="str">
        <f t="shared" si="57"/>
        <v/>
      </c>
      <c r="U234" s="42" t="str">
        <f t="shared" si="58"/>
        <v/>
      </c>
      <c r="V234" s="37" t="str">
        <f t="shared" si="67"/>
        <v/>
      </c>
      <c r="W234" s="105" t="str">
        <f t="shared" si="59"/>
        <v/>
      </c>
      <c r="X234" s="41"/>
      <c r="Y234" s="41" t="str">
        <f t="shared" si="69"/>
        <v/>
      </c>
      <c r="Z234" s="41" t="str">
        <f t="shared" si="70"/>
        <v/>
      </c>
      <c r="AA234" s="72" t="str">
        <f t="shared" si="71"/>
        <v/>
      </c>
      <c r="AB234" s="4" t="str">
        <f t="shared" si="60"/>
        <v>Empty</v>
      </c>
      <c r="AC234" s="4" t="str">
        <f t="shared" si="61"/>
        <v>empty</v>
      </c>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3"/>
      <c r="DH234" s="83"/>
      <c r="DI234" s="83"/>
      <c r="DJ234" s="83"/>
      <c r="DK234" s="83"/>
      <c r="DL234" s="83"/>
      <c r="DM234" s="83"/>
      <c r="DN234" s="83"/>
      <c r="DO234" s="83"/>
      <c r="DP234" s="83"/>
      <c r="DQ234" s="83"/>
      <c r="DR234" s="83"/>
      <c r="DS234" s="83"/>
      <c r="DT234" s="83"/>
      <c r="DU234" s="83"/>
      <c r="DV234" s="83"/>
      <c r="DW234" s="83"/>
      <c r="DX234" s="83"/>
      <c r="DY234" s="83"/>
      <c r="DZ234" s="83"/>
      <c r="EA234" s="83"/>
      <c r="EB234" s="83"/>
      <c r="EC234" s="83"/>
      <c r="ED234" s="83"/>
      <c r="EE234" s="83"/>
      <c r="EF234" s="83"/>
      <c r="EG234" s="83"/>
      <c r="EH234" s="83"/>
      <c r="EI234" s="83"/>
      <c r="EJ234" s="83"/>
      <c r="EK234" s="83"/>
      <c r="EL234" s="83"/>
      <c r="EM234" s="83"/>
      <c r="EN234" s="83"/>
      <c r="EO234" s="83"/>
      <c r="EP234" s="83"/>
      <c r="EQ234" s="83"/>
      <c r="ER234" s="83"/>
      <c r="ES234" s="83"/>
      <c r="ET234" s="83"/>
      <c r="EU234" s="83"/>
      <c r="EV234" s="83"/>
      <c r="EW234" s="83"/>
      <c r="EX234" s="83"/>
      <c r="EY234" s="83"/>
      <c r="EZ234" s="83"/>
      <c r="FA234" s="83"/>
      <c r="FB234" s="83"/>
      <c r="FC234" s="83"/>
      <c r="FD234" s="83"/>
      <c r="FE234" s="83"/>
      <c r="FF234" s="83"/>
      <c r="FG234" s="83"/>
      <c r="FH234" s="83"/>
      <c r="FI234" s="83"/>
      <c r="FJ234" s="83"/>
      <c r="FK234" s="83"/>
      <c r="FL234" s="83"/>
      <c r="FM234" s="83"/>
      <c r="FN234" s="83"/>
      <c r="FO234" s="83"/>
      <c r="FP234" s="83"/>
      <c r="FQ234" s="83"/>
      <c r="FR234" s="83"/>
      <c r="FS234" s="83"/>
      <c r="FT234" s="83"/>
      <c r="FU234" s="83"/>
      <c r="FV234" s="83"/>
      <c r="FW234" s="83"/>
      <c r="FX234" s="83"/>
      <c r="FY234" s="83"/>
      <c r="FZ234" s="83"/>
      <c r="GA234" s="83"/>
      <c r="GB234" s="83"/>
      <c r="GC234" s="83"/>
      <c r="GD234" s="83"/>
      <c r="GE234" s="83"/>
      <c r="GF234" s="83"/>
      <c r="GG234" s="83"/>
      <c r="GH234" s="83"/>
      <c r="GI234" s="83"/>
      <c r="GJ234" s="83"/>
      <c r="GK234" s="83"/>
      <c r="GL234" s="83"/>
      <c r="GM234" s="83"/>
      <c r="GN234" s="83"/>
      <c r="GO234" s="83"/>
      <c r="GP234" s="83"/>
      <c r="GQ234" s="83"/>
      <c r="GR234" s="83"/>
      <c r="GS234" s="83"/>
      <c r="GT234" s="83"/>
      <c r="GU234" s="83"/>
      <c r="GV234" s="83"/>
      <c r="GW234" s="83"/>
      <c r="GX234" s="83"/>
      <c r="GY234" s="83"/>
      <c r="GZ234" s="83"/>
      <c r="HA234" s="83"/>
      <c r="HB234" s="83"/>
      <c r="HC234" s="83"/>
      <c r="HD234" s="83"/>
      <c r="HE234" s="83"/>
      <c r="HF234" s="83"/>
      <c r="HG234" s="83"/>
      <c r="HH234" s="83"/>
      <c r="HI234" s="83"/>
      <c r="HJ234" s="83"/>
      <c r="HK234" s="83"/>
      <c r="HL234" s="83"/>
      <c r="HM234" s="83"/>
      <c r="HN234" s="83"/>
      <c r="HO234" s="83"/>
      <c r="HP234" s="83"/>
      <c r="HQ234" s="83"/>
      <c r="HR234" s="83"/>
      <c r="HS234" s="83"/>
      <c r="HT234" s="83"/>
      <c r="HU234" s="83"/>
      <c r="HV234" s="83"/>
      <c r="HW234" s="83"/>
      <c r="HX234" s="83"/>
      <c r="HY234" s="83"/>
      <c r="HZ234" s="83"/>
      <c r="IA234" s="83"/>
      <c r="IB234" s="83"/>
      <c r="IC234" s="83"/>
      <c r="ID234" s="83"/>
      <c r="IE234" s="83"/>
      <c r="IF234" s="83"/>
      <c r="IG234" s="83"/>
      <c r="IH234" s="83"/>
      <c r="II234" s="83"/>
      <c r="IJ234" s="83"/>
      <c r="IK234" s="83"/>
      <c r="IL234" s="83"/>
      <c r="IM234" s="83"/>
      <c r="IN234" s="83"/>
      <c r="IO234" s="83"/>
      <c r="IP234" s="83"/>
      <c r="IQ234" s="83"/>
      <c r="IR234" s="83"/>
      <c r="IS234" s="83"/>
      <c r="IT234" s="83"/>
      <c r="IU234" s="83"/>
      <c r="IV234" s="83"/>
    </row>
    <row r="235" spans="2:256" s="4" customFormat="1" ht="17.25" customHeight="1" x14ac:dyDescent="0.35">
      <c r="B235" s="106">
        <v>213</v>
      </c>
      <c r="C235" s="61"/>
      <c r="D235" s="88"/>
      <c r="E235" s="61"/>
      <c r="F235" s="147"/>
      <c r="G235" s="649"/>
      <c r="H235" s="90"/>
      <c r="I235" s="90"/>
      <c r="J235" s="649"/>
      <c r="K235" s="43"/>
      <c r="L235" s="35" t="str">
        <f t="shared" si="62"/>
        <v/>
      </c>
      <c r="M235" s="35" t="str">
        <f t="shared" si="63"/>
        <v/>
      </c>
      <c r="N235" s="35" t="str">
        <f t="shared" si="64"/>
        <v/>
      </c>
      <c r="O235" s="70" t="str">
        <f t="shared" si="54"/>
        <v/>
      </c>
      <c r="P235" s="37" t="str">
        <f t="shared" si="65"/>
        <v/>
      </c>
      <c r="Q235" s="68" t="str">
        <f t="shared" si="55"/>
        <v/>
      </c>
      <c r="R235" s="42" t="str">
        <f t="shared" si="56"/>
        <v/>
      </c>
      <c r="S235" s="37" t="str">
        <f t="shared" si="66"/>
        <v/>
      </c>
      <c r="T235" s="68" t="str">
        <f t="shared" si="57"/>
        <v/>
      </c>
      <c r="U235" s="42" t="str">
        <f t="shared" si="58"/>
        <v/>
      </c>
      <c r="V235" s="37" t="str">
        <f t="shared" si="67"/>
        <v/>
      </c>
      <c r="W235" s="105" t="str">
        <f t="shared" si="59"/>
        <v/>
      </c>
      <c r="X235" s="41" t="str">
        <f t="shared" si="68"/>
        <v/>
      </c>
      <c r="Y235" s="41" t="str">
        <f t="shared" si="69"/>
        <v/>
      </c>
      <c r="Z235" s="41" t="str">
        <f t="shared" si="70"/>
        <v/>
      </c>
      <c r="AA235" s="72" t="str">
        <f t="shared" si="71"/>
        <v/>
      </c>
      <c r="AB235" s="4" t="str">
        <f t="shared" si="60"/>
        <v>Empty</v>
      </c>
      <c r="AC235" s="4" t="str">
        <f t="shared" si="61"/>
        <v>empty</v>
      </c>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3"/>
      <c r="DH235" s="83"/>
      <c r="DI235" s="83"/>
      <c r="DJ235" s="83"/>
      <c r="DK235" s="83"/>
      <c r="DL235" s="83"/>
      <c r="DM235" s="83"/>
      <c r="DN235" s="83"/>
      <c r="DO235" s="83"/>
      <c r="DP235" s="83"/>
      <c r="DQ235" s="83"/>
      <c r="DR235" s="83"/>
      <c r="DS235" s="83"/>
      <c r="DT235" s="83"/>
      <c r="DU235" s="83"/>
      <c r="DV235" s="83"/>
      <c r="DW235" s="83"/>
      <c r="DX235" s="83"/>
      <c r="DY235" s="83"/>
      <c r="DZ235" s="83"/>
      <c r="EA235" s="83"/>
      <c r="EB235" s="83"/>
      <c r="EC235" s="83"/>
      <c r="ED235" s="83"/>
      <c r="EE235" s="83"/>
      <c r="EF235" s="83"/>
      <c r="EG235" s="83"/>
      <c r="EH235" s="83"/>
      <c r="EI235" s="83"/>
      <c r="EJ235" s="83"/>
      <c r="EK235" s="83"/>
      <c r="EL235" s="83"/>
      <c r="EM235" s="83"/>
      <c r="EN235" s="83"/>
      <c r="EO235" s="83"/>
      <c r="EP235" s="83"/>
      <c r="EQ235" s="83"/>
      <c r="ER235" s="83"/>
      <c r="ES235" s="83"/>
      <c r="ET235" s="83"/>
      <c r="EU235" s="83"/>
      <c r="EV235" s="83"/>
      <c r="EW235" s="83"/>
      <c r="EX235" s="83"/>
      <c r="EY235" s="83"/>
      <c r="EZ235" s="83"/>
      <c r="FA235" s="83"/>
      <c r="FB235" s="83"/>
      <c r="FC235" s="83"/>
      <c r="FD235" s="83"/>
      <c r="FE235" s="83"/>
      <c r="FF235" s="83"/>
      <c r="FG235" s="83"/>
      <c r="FH235" s="83"/>
      <c r="FI235" s="83"/>
      <c r="FJ235" s="83"/>
      <c r="FK235" s="83"/>
      <c r="FL235" s="83"/>
      <c r="FM235" s="83"/>
      <c r="FN235" s="83"/>
      <c r="FO235" s="83"/>
      <c r="FP235" s="83"/>
      <c r="FQ235" s="83"/>
      <c r="FR235" s="83"/>
      <c r="FS235" s="83"/>
      <c r="FT235" s="83"/>
      <c r="FU235" s="83"/>
      <c r="FV235" s="83"/>
      <c r="FW235" s="83"/>
      <c r="FX235" s="83"/>
      <c r="FY235" s="83"/>
      <c r="FZ235" s="83"/>
      <c r="GA235" s="83"/>
      <c r="GB235" s="83"/>
      <c r="GC235" s="83"/>
      <c r="GD235" s="83"/>
      <c r="GE235" s="83"/>
      <c r="GF235" s="83"/>
      <c r="GG235" s="83"/>
      <c r="GH235" s="83"/>
      <c r="GI235" s="83"/>
      <c r="GJ235" s="83"/>
      <c r="GK235" s="83"/>
      <c r="GL235" s="83"/>
      <c r="GM235" s="83"/>
      <c r="GN235" s="83"/>
      <c r="GO235" s="83"/>
      <c r="GP235" s="83"/>
      <c r="GQ235" s="83"/>
      <c r="GR235" s="83"/>
      <c r="GS235" s="83"/>
      <c r="GT235" s="83"/>
      <c r="GU235" s="83"/>
      <c r="GV235" s="83"/>
      <c r="GW235" s="83"/>
      <c r="GX235" s="83"/>
      <c r="GY235" s="83"/>
      <c r="GZ235" s="83"/>
      <c r="HA235" s="83"/>
      <c r="HB235" s="83"/>
      <c r="HC235" s="83"/>
      <c r="HD235" s="83"/>
      <c r="HE235" s="83"/>
      <c r="HF235" s="83"/>
      <c r="HG235" s="83"/>
      <c r="HH235" s="83"/>
      <c r="HI235" s="83"/>
      <c r="HJ235" s="83"/>
      <c r="HK235" s="83"/>
      <c r="HL235" s="83"/>
      <c r="HM235" s="83"/>
      <c r="HN235" s="83"/>
      <c r="HO235" s="83"/>
      <c r="HP235" s="83"/>
      <c r="HQ235" s="83"/>
      <c r="HR235" s="83"/>
      <c r="HS235" s="83"/>
      <c r="HT235" s="83"/>
      <c r="HU235" s="83"/>
      <c r="HV235" s="83"/>
      <c r="HW235" s="83"/>
      <c r="HX235" s="83"/>
      <c r="HY235" s="83"/>
      <c r="HZ235" s="83"/>
      <c r="IA235" s="83"/>
      <c r="IB235" s="83"/>
      <c r="IC235" s="83"/>
      <c r="ID235" s="83"/>
      <c r="IE235" s="83"/>
      <c r="IF235" s="83"/>
      <c r="IG235" s="83"/>
      <c r="IH235" s="83"/>
      <c r="II235" s="83"/>
      <c r="IJ235" s="83"/>
      <c r="IK235" s="83"/>
      <c r="IL235" s="83"/>
      <c r="IM235" s="83"/>
      <c r="IN235" s="83"/>
      <c r="IO235" s="83"/>
      <c r="IP235" s="83"/>
      <c r="IQ235" s="83"/>
      <c r="IR235" s="83"/>
      <c r="IS235" s="83"/>
      <c r="IT235" s="83"/>
      <c r="IU235" s="83"/>
      <c r="IV235" s="83"/>
    </row>
    <row r="236" spans="2:256" s="4" customFormat="1" ht="17.25" customHeight="1" x14ac:dyDescent="0.35">
      <c r="B236" s="106">
        <v>214</v>
      </c>
      <c r="C236" s="61"/>
      <c r="D236" s="88"/>
      <c r="E236" s="61"/>
      <c r="F236" s="147"/>
      <c r="G236" s="649"/>
      <c r="H236" s="90"/>
      <c r="I236" s="90"/>
      <c r="J236" s="649"/>
      <c r="K236" s="43"/>
      <c r="L236" s="35" t="str">
        <f t="shared" si="62"/>
        <v/>
      </c>
      <c r="M236" s="35" t="str">
        <f t="shared" si="63"/>
        <v/>
      </c>
      <c r="N236" s="35" t="str">
        <f t="shared" si="64"/>
        <v/>
      </c>
      <c r="O236" s="70" t="str">
        <f t="shared" si="54"/>
        <v/>
      </c>
      <c r="P236" s="37" t="str">
        <f t="shared" si="65"/>
        <v/>
      </c>
      <c r="Q236" s="68" t="str">
        <f t="shared" si="55"/>
        <v/>
      </c>
      <c r="R236" s="42" t="str">
        <f t="shared" si="56"/>
        <v/>
      </c>
      <c r="S236" s="37" t="str">
        <f t="shared" si="66"/>
        <v/>
      </c>
      <c r="T236" s="68" t="str">
        <f t="shared" si="57"/>
        <v/>
      </c>
      <c r="U236" s="42" t="str">
        <f t="shared" si="58"/>
        <v/>
      </c>
      <c r="V236" s="37" t="str">
        <f t="shared" si="67"/>
        <v/>
      </c>
      <c r="W236" s="105" t="str">
        <f t="shared" si="59"/>
        <v/>
      </c>
      <c r="X236" s="41" t="str">
        <f t="shared" si="68"/>
        <v/>
      </c>
      <c r="Y236" s="41" t="str">
        <f t="shared" si="69"/>
        <v/>
      </c>
      <c r="Z236" s="41" t="str">
        <f t="shared" si="70"/>
        <v/>
      </c>
      <c r="AA236" s="72" t="str">
        <f t="shared" si="71"/>
        <v/>
      </c>
      <c r="AB236" s="4" t="str">
        <f t="shared" si="60"/>
        <v>Empty</v>
      </c>
      <c r="AC236" s="4" t="str">
        <f t="shared" si="61"/>
        <v>empty</v>
      </c>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c r="IV236" s="83"/>
    </row>
    <row r="237" spans="2:256" s="4" customFormat="1" ht="17.25" customHeight="1" thickBot="1" x14ac:dyDescent="0.4">
      <c r="B237" s="107">
        <v>215</v>
      </c>
      <c r="C237" s="108"/>
      <c r="D237" s="109"/>
      <c r="E237" s="108"/>
      <c r="F237" s="148"/>
      <c r="G237" s="650"/>
      <c r="H237" s="110"/>
      <c r="I237" s="110"/>
      <c r="J237" s="650"/>
      <c r="K237" s="111"/>
      <c r="L237" s="112" t="str">
        <f t="shared" si="62"/>
        <v/>
      </c>
      <c r="M237" s="112" t="str">
        <f t="shared" si="63"/>
        <v/>
      </c>
      <c r="N237" s="112" t="str">
        <f t="shared" si="64"/>
        <v/>
      </c>
      <c r="O237" s="113" t="str">
        <f t="shared" si="54"/>
        <v/>
      </c>
      <c r="P237" s="114" t="str">
        <f t="shared" si="65"/>
        <v/>
      </c>
      <c r="Q237" s="115" t="str">
        <f t="shared" si="55"/>
        <v/>
      </c>
      <c r="R237" s="116" t="str">
        <f t="shared" si="56"/>
        <v/>
      </c>
      <c r="S237" s="114" t="str">
        <f t="shared" si="66"/>
        <v/>
      </c>
      <c r="T237" s="115" t="str">
        <f t="shared" si="57"/>
        <v/>
      </c>
      <c r="U237" s="116" t="str">
        <f t="shared" si="58"/>
        <v/>
      </c>
      <c r="V237" s="114" t="str">
        <f t="shared" si="67"/>
        <v/>
      </c>
      <c r="W237" s="117" t="str">
        <f t="shared" si="59"/>
        <v/>
      </c>
      <c r="X237" s="41" t="str">
        <f t="shared" si="68"/>
        <v/>
      </c>
      <c r="Y237" s="41" t="str">
        <f t="shared" si="69"/>
        <v/>
      </c>
      <c r="Z237" s="41" t="str">
        <f t="shared" si="70"/>
        <v/>
      </c>
      <c r="AA237" s="72" t="str">
        <f t="shared" si="71"/>
        <v/>
      </c>
      <c r="AB237" s="4" t="str">
        <f t="shared" si="60"/>
        <v>Empty</v>
      </c>
      <c r="AC237" s="4" t="str">
        <f t="shared" si="61"/>
        <v>empty</v>
      </c>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3"/>
      <c r="DH237" s="83"/>
      <c r="DI237" s="83"/>
      <c r="DJ237" s="83"/>
      <c r="DK237" s="83"/>
      <c r="DL237" s="83"/>
      <c r="DM237" s="83"/>
      <c r="DN237" s="83"/>
      <c r="DO237" s="83"/>
      <c r="DP237" s="83"/>
      <c r="DQ237" s="83"/>
      <c r="DR237" s="83"/>
      <c r="DS237" s="83"/>
      <c r="DT237" s="83"/>
      <c r="DU237" s="83"/>
      <c r="DV237" s="83"/>
      <c r="DW237" s="83"/>
      <c r="DX237" s="83"/>
      <c r="DY237" s="83"/>
      <c r="DZ237" s="83"/>
      <c r="EA237" s="83"/>
      <c r="EB237" s="83"/>
      <c r="EC237" s="83"/>
      <c r="ED237" s="83"/>
      <c r="EE237" s="83"/>
      <c r="EF237" s="83"/>
      <c r="EG237" s="83"/>
      <c r="EH237" s="83"/>
      <c r="EI237" s="83"/>
      <c r="EJ237" s="83"/>
      <c r="EK237" s="83"/>
      <c r="EL237" s="83"/>
      <c r="EM237" s="83"/>
      <c r="EN237" s="83"/>
      <c r="EO237" s="83"/>
      <c r="EP237" s="83"/>
      <c r="EQ237" s="83"/>
      <c r="ER237" s="83"/>
      <c r="ES237" s="83"/>
      <c r="ET237" s="83"/>
      <c r="EU237" s="83"/>
      <c r="EV237" s="83"/>
      <c r="EW237" s="83"/>
      <c r="EX237" s="83"/>
      <c r="EY237" s="83"/>
      <c r="EZ237" s="83"/>
      <c r="FA237" s="83"/>
      <c r="FB237" s="83"/>
      <c r="FC237" s="83"/>
      <c r="FD237" s="83"/>
      <c r="FE237" s="83"/>
      <c r="FF237" s="83"/>
      <c r="FG237" s="83"/>
      <c r="FH237" s="83"/>
      <c r="FI237" s="83"/>
      <c r="FJ237" s="83"/>
      <c r="FK237" s="83"/>
      <c r="FL237" s="83"/>
      <c r="FM237" s="83"/>
      <c r="FN237" s="83"/>
      <c r="FO237" s="83"/>
      <c r="FP237" s="83"/>
      <c r="FQ237" s="83"/>
      <c r="FR237" s="83"/>
      <c r="FS237" s="83"/>
      <c r="FT237" s="83"/>
      <c r="FU237" s="83"/>
      <c r="FV237" s="83"/>
      <c r="FW237" s="83"/>
      <c r="FX237" s="83"/>
      <c r="FY237" s="83"/>
      <c r="FZ237" s="83"/>
      <c r="GA237" s="83"/>
      <c r="GB237" s="83"/>
      <c r="GC237" s="83"/>
      <c r="GD237" s="83"/>
      <c r="GE237" s="83"/>
      <c r="GF237" s="83"/>
      <c r="GG237" s="83"/>
      <c r="GH237" s="83"/>
      <c r="GI237" s="83"/>
      <c r="GJ237" s="83"/>
      <c r="GK237" s="83"/>
      <c r="GL237" s="83"/>
      <c r="GM237" s="83"/>
      <c r="GN237" s="83"/>
      <c r="GO237" s="83"/>
      <c r="GP237" s="83"/>
      <c r="GQ237" s="83"/>
      <c r="GR237" s="83"/>
      <c r="GS237" s="83"/>
      <c r="GT237" s="83"/>
      <c r="GU237" s="83"/>
      <c r="GV237" s="83"/>
      <c r="GW237" s="83"/>
      <c r="GX237" s="83"/>
      <c r="GY237" s="83"/>
      <c r="GZ237" s="83"/>
      <c r="HA237" s="83"/>
      <c r="HB237" s="83"/>
      <c r="HC237" s="83"/>
      <c r="HD237" s="83"/>
      <c r="HE237" s="83"/>
      <c r="HF237" s="83"/>
      <c r="HG237" s="83"/>
      <c r="HH237" s="83"/>
      <c r="HI237" s="83"/>
      <c r="HJ237" s="83"/>
      <c r="HK237" s="83"/>
      <c r="HL237" s="83"/>
      <c r="HM237" s="83"/>
      <c r="HN237" s="83"/>
      <c r="HO237" s="83"/>
      <c r="HP237" s="83"/>
      <c r="HQ237" s="83"/>
      <c r="HR237" s="83"/>
      <c r="HS237" s="83"/>
      <c r="HT237" s="83"/>
      <c r="HU237" s="83"/>
      <c r="HV237" s="83"/>
      <c r="HW237" s="83"/>
      <c r="HX237" s="83"/>
      <c r="HY237" s="83"/>
      <c r="HZ237" s="83"/>
      <c r="IA237" s="83"/>
      <c r="IB237" s="83"/>
      <c r="IC237" s="83"/>
      <c r="ID237" s="83"/>
      <c r="IE237" s="83"/>
      <c r="IF237" s="83"/>
      <c r="IG237" s="83"/>
      <c r="IH237" s="83"/>
      <c r="II237" s="83"/>
      <c r="IJ237" s="83"/>
      <c r="IK237" s="83"/>
      <c r="IL237" s="83"/>
      <c r="IM237" s="83"/>
      <c r="IN237" s="83"/>
      <c r="IO237" s="83"/>
      <c r="IP237" s="83"/>
      <c r="IQ237" s="83"/>
      <c r="IR237" s="83"/>
      <c r="IS237" s="83"/>
      <c r="IT237" s="83"/>
      <c r="IU237" s="83"/>
      <c r="IV237" s="83"/>
    </row>
    <row r="238" spans="2:256" s="55" customFormat="1" ht="14.25" hidden="1" customHeight="1" x14ac:dyDescent="0.35">
      <c r="B238" s="91">
        <v>117</v>
      </c>
      <c r="C238" s="92"/>
      <c r="D238" s="93"/>
      <c r="E238" s="94"/>
      <c r="F238" s="95"/>
      <c r="G238" s="95"/>
      <c r="H238" s="96"/>
      <c r="I238" s="96"/>
      <c r="J238" s="97"/>
      <c r="K238" s="54"/>
      <c r="L238" s="98" t="str">
        <f t="shared" si="62"/>
        <v/>
      </c>
      <c r="M238" s="98" t="str">
        <f t="shared" si="63"/>
        <v/>
      </c>
      <c r="N238" s="98" t="str">
        <f t="shared" si="64"/>
        <v/>
      </c>
      <c r="O238" s="99" t="str">
        <f t="shared" si="54"/>
        <v/>
      </c>
      <c r="P238" s="100" t="str">
        <f t="shared" si="65"/>
        <v/>
      </c>
      <c r="Q238" s="101" t="str">
        <f t="shared" si="55"/>
        <v/>
      </c>
      <c r="R238" s="102" t="str">
        <f t="shared" si="56"/>
        <v/>
      </c>
      <c r="S238" s="100" t="str">
        <f t="shared" si="66"/>
        <v/>
      </c>
      <c r="T238" s="101" t="str">
        <f t="shared" si="57"/>
        <v/>
      </c>
      <c r="U238" s="102" t="str">
        <f t="shared" si="58"/>
        <v/>
      </c>
      <c r="V238" s="100" t="str">
        <f t="shared" si="67"/>
        <v/>
      </c>
      <c r="W238" s="103" t="str">
        <f t="shared" si="59"/>
        <v/>
      </c>
      <c r="X238" s="41" t="str">
        <f t="shared" si="68"/>
        <v/>
      </c>
      <c r="Y238" s="41" t="str">
        <f t="shared" si="69"/>
        <v/>
      </c>
      <c r="Z238" s="41" t="str">
        <f t="shared" si="70"/>
        <v/>
      </c>
      <c r="AA238" s="72" t="str">
        <f t="shared" si="71"/>
        <v/>
      </c>
      <c r="AB238" s="4" t="str">
        <f t="shared" si="60"/>
        <v>Empty</v>
      </c>
      <c r="AC238" s="4" t="str">
        <f t="shared" si="61"/>
        <v>empty</v>
      </c>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c r="DU238" s="85"/>
      <c r="DV238" s="85"/>
      <c r="DW238" s="85"/>
      <c r="DX238" s="85"/>
      <c r="DY238" s="85"/>
      <c r="DZ238" s="85"/>
      <c r="EA238" s="85"/>
      <c r="EB238" s="85"/>
      <c r="EC238" s="85"/>
      <c r="ED238" s="85"/>
      <c r="EE238" s="85"/>
      <c r="EF238" s="85"/>
      <c r="EG238" s="85"/>
      <c r="EH238" s="85"/>
      <c r="EI238" s="85"/>
      <c r="EJ238" s="85"/>
      <c r="EK238" s="85"/>
      <c r="EL238" s="85"/>
      <c r="EM238" s="85"/>
      <c r="EN238" s="85"/>
      <c r="EO238" s="85"/>
      <c r="EP238" s="85"/>
      <c r="EQ238" s="85"/>
      <c r="ER238" s="85"/>
      <c r="ES238" s="85"/>
      <c r="ET238" s="85"/>
      <c r="EU238" s="85"/>
      <c r="EV238" s="85"/>
      <c r="EW238" s="85"/>
      <c r="EX238" s="85"/>
      <c r="EY238" s="85"/>
      <c r="EZ238" s="85"/>
      <c r="FA238" s="85"/>
      <c r="FB238" s="85"/>
      <c r="FC238" s="85"/>
      <c r="FD238" s="85"/>
      <c r="FE238" s="85"/>
      <c r="FF238" s="85"/>
      <c r="FG238" s="85"/>
      <c r="FH238" s="85"/>
      <c r="FI238" s="85"/>
      <c r="FJ238" s="85"/>
      <c r="FK238" s="85"/>
      <c r="FL238" s="85"/>
      <c r="FM238" s="85"/>
      <c r="FN238" s="85"/>
      <c r="FO238" s="85"/>
      <c r="FP238" s="85"/>
      <c r="FQ238" s="85"/>
      <c r="FR238" s="85"/>
      <c r="FS238" s="85"/>
      <c r="FT238" s="85"/>
      <c r="FU238" s="85"/>
      <c r="FV238" s="85"/>
      <c r="FW238" s="85"/>
      <c r="FX238" s="85"/>
      <c r="FY238" s="85"/>
      <c r="FZ238" s="85"/>
      <c r="GA238" s="85"/>
      <c r="GB238" s="85"/>
      <c r="GC238" s="85"/>
      <c r="GD238" s="85"/>
      <c r="GE238" s="85"/>
      <c r="GF238" s="85"/>
      <c r="GG238" s="85"/>
      <c r="GH238" s="85"/>
      <c r="GI238" s="85"/>
      <c r="GJ238" s="85"/>
      <c r="GK238" s="85"/>
      <c r="GL238" s="85"/>
      <c r="GM238" s="85"/>
      <c r="GN238" s="85"/>
      <c r="GO238" s="85"/>
      <c r="GP238" s="85"/>
      <c r="GQ238" s="85"/>
      <c r="GR238" s="85"/>
      <c r="GS238" s="85"/>
      <c r="GT238" s="85"/>
      <c r="GU238" s="85"/>
      <c r="GV238" s="85"/>
      <c r="GW238" s="85"/>
      <c r="GX238" s="85"/>
      <c r="GY238" s="85"/>
      <c r="GZ238" s="85"/>
      <c r="HA238" s="85"/>
      <c r="HB238" s="85"/>
      <c r="HC238" s="85"/>
      <c r="HD238" s="85"/>
      <c r="HE238" s="85"/>
      <c r="HF238" s="85"/>
      <c r="HG238" s="85"/>
      <c r="HH238" s="85"/>
      <c r="HI238" s="85"/>
      <c r="HJ238" s="85"/>
      <c r="HK238" s="85"/>
      <c r="HL238" s="85"/>
      <c r="HM238" s="85"/>
      <c r="HN238" s="85"/>
      <c r="HO238" s="85"/>
      <c r="HP238" s="85"/>
      <c r="HQ238" s="85"/>
      <c r="HR238" s="85"/>
      <c r="HS238" s="85"/>
      <c r="HT238" s="85"/>
      <c r="HU238" s="85"/>
      <c r="HV238" s="85"/>
      <c r="HW238" s="85"/>
      <c r="HX238" s="85"/>
      <c r="HY238" s="85"/>
      <c r="HZ238" s="85"/>
      <c r="IA238" s="85"/>
      <c r="IB238" s="85"/>
      <c r="IC238" s="85"/>
      <c r="ID238" s="85"/>
      <c r="IE238" s="85"/>
      <c r="IF238" s="85"/>
      <c r="IG238" s="85"/>
      <c r="IH238" s="85"/>
      <c r="II238" s="85"/>
      <c r="IJ238" s="85"/>
      <c r="IK238" s="85"/>
      <c r="IL238" s="85"/>
      <c r="IM238" s="85"/>
      <c r="IN238" s="85"/>
      <c r="IO238" s="85"/>
      <c r="IP238" s="85"/>
      <c r="IQ238" s="85"/>
      <c r="IR238" s="85"/>
      <c r="IS238" s="85"/>
      <c r="IT238" s="85"/>
      <c r="IU238" s="85"/>
      <c r="IV238" s="85"/>
    </row>
    <row r="239" spans="2:256" s="55" customFormat="1" ht="14.25" hidden="1" customHeight="1" x14ac:dyDescent="0.35">
      <c r="B239" s="48">
        <v>118</v>
      </c>
      <c r="C239" s="49"/>
      <c r="D239" s="61"/>
      <c r="E239" s="50"/>
      <c r="F239" s="51"/>
      <c r="G239" s="51"/>
      <c r="H239" s="52"/>
      <c r="I239" s="52"/>
      <c r="J239" s="53"/>
      <c r="K239" s="54"/>
      <c r="L239" s="35" t="str">
        <f t="shared" si="62"/>
        <v/>
      </c>
      <c r="M239" s="35" t="str">
        <f t="shared" si="63"/>
        <v/>
      </c>
      <c r="N239" s="35" t="str">
        <f t="shared" si="64"/>
        <v/>
      </c>
      <c r="O239" s="70" t="str">
        <f t="shared" si="54"/>
        <v/>
      </c>
      <c r="P239" s="37" t="str">
        <f t="shared" si="65"/>
        <v/>
      </c>
      <c r="Q239" s="68" t="str">
        <f t="shared" si="55"/>
        <v/>
      </c>
      <c r="R239" s="42" t="str">
        <f t="shared" si="56"/>
        <v/>
      </c>
      <c r="S239" s="37" t="str">
        <f t="shared" si="66"/>
        <v/>
      </c>
      <c r="T239" s="68" t="str">
        <f t="shared" si="57"/>
        <v/>
      </c>
      <c r="U239" s="42" t="str">
        <f t="shared" si="58"/>
        <v/>
      </c>
      <c r="V239" s="37" t="str">
        <f t="shared" si="67"/>
        <v/>
      </c>
      <c r="W239" s="69" t="str">
        <f t="shared" si="59"/>
        <v/>
      </c>
      <c r="X239" s="41" t="str">
        <f t="shared" si="68"/>
        <v/>
      </c>
      <c r="Y239" s="41" t="str">
        <f t="shared" si="69"/>
        <v/>
      </c>
      <c r="Z239" s="41" t="str">
        <f t="shared" si="70"/>
        <v/>
      </c>
      <c r="AA239" s="72" t="str">
        <f t="shared" si="71"/>
        <v/>
      </c>
      <c r="AB239" s="4" t="str">
        <f t="shared" si="60"/>
        <v>Empty</v>
      </c>
      <c r="AC239" s="4" t="str">
        <f t="shared" si="61"/>
        <v>empty</v>
      </c>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c r="DU239" s="85"/>
      <c r="DV239" s="85"/>
      <c r="DW239" s="85"/>
      <c r="DX239" s="85"/>
      <c r="DY239" s="85"/>
      <c r="DZ239" s="85"/>
      <c r="EA239" s="85"/>
      <c r="EB239" s="85"/>
      <c r="EC239" s="85"/>
      <c r="ED239" s="85"/>
      <c r="EE239" s="85"/>
      <c r="EF239" s="85"/>
      <c r="EG239" s="85"/>
      <c r="EH239" s="85"/>
      <c r="EI239" s="85"/>
      <c r="EJ239" s="85"/>
      <c r="EK239" s="85"/>
      <c r="EL239" s="85"/>
      <c r="EM239" s="85"/>
      <c r="EN239" s="85"/>
      <c r="EO239" s="85"/>
      <c r="EP239" s="85"/>
      <c r="EQ239" s="85"/>
      <c r="ER239" s="85"/>
      <c r="ES239" s="85"/>
      <c r="ET239" s="85"/>
      <c r="EU239" s="85"/>
      <c r="EV239" s="85"/>
      <c r="EW239" s="85"/>
      <c r="EX239" s="85"/>
      <c r="EY239" s="85"/>
      <c r="EZ239" s="85"/>
      <c r="FA239" s="85"/>
      <c r="FB239" s="85"/>
      <c r="FC239" s="85"/>
      <c r="FD239" s="85"/>
      <c r="FE239" s="85"/>
      <c r="FF239" s="85"/>
      <c r="FG239" s="85"/>
      <c r="FH239" s="85"/>
      <c r="FI239" s="85"/>
      <c r="FJ239" s="85"/>
      <c r="FK239" s="85"/>
      <c r="FL239" s="85"/>
      <c r="FM239" s="85"/>
      <c r="FN239" s="85"/>
      <c r="FO239" s="85"/>
      <c r="FP239" s="85"/>
      <c r="FQ239" s="85"/>
      <c r="FR239" s="85"/>
      <c r="FS239" s="85"/>
      <c r="FT239" s="85"/>
      <c r="FU239" s="85"/>
      <c r="FV239" s="85"/>
      <c r="FW239" s="85"/>
      <c r="FX239" s="85"/>
      <c r="FY239" s="85"/>
      <c r="FZ239" s="85"/>
      <c r="GA239" s="85"/>
      <c r="GB239" s="85"/>
      <c r="GC239" s="85"/>
      <c r="GD239" s="85"/>
      <c r="GE239" s="85"/>
      <c r="GF239" s="85"/>
      <c r="GG239" s="85"/>
      <c r="GH239" s="85"/>
      <c r="GI239" s="85"/>
      <c r="GJ239" s="85"/>
      <c r="GK239" s="85"/>
      <c r="GL239" s="85"/>
      <c r="GM239" s="85"/>
      <c r="GN239" s="85"/>
      <c r="GO239" s="85"/>
      <c r="GP239" s="85"/>
      <c r="GQ239" s="85"/>
      <c r="GR239" s="85"/>
      <c r="GS239" s="85"/>
      <c r="GT239" s="85"/>
      <c r="GU239" s="85"/>
      <c r="GV239" s="85"/>
      <c r="GW239" s="85"/>
      <c r="GX239" s="85"/>
      <c r="GY239" s="85"/>
      <c r="GZ239" s="85"/>
      <c r="HA239" s="85"/>
      <c r="HB239" s="85"/>
      <c r="HC239" s="85"/>
      <c r="HD239" s="85"/>
      <c r="HE239" s="85"/>
      <c r="HF239" s="85"/>
      <c r="HG239" s="85"/>
      <c r="HH239" s="85"/>
      <c r="HI239" s="85"/>
      <c r="HJ239" s="85"/>
      <c r="HK239" s="85"/>
      <c r="HL239" s="85"/>
      <c r="HM239" s="85"/>
      <c r="HN239" s="85"/>
      <c r="HO239" s="85"/>
      <c r="HP239" s="85"/>
      <c r="HQ239" s="85"/>
      <c r="HR239" s="85"/>
      <c r="HS239" s="85"/>
      <c r="HT239" s="85"/>
      <c r="HU239" s="85"/>
      <c r="HV239" s="85"/>
      <c r="HW239" s="85"/>
      <c r="HX239" s="85"/>
      <c r="HY239" s="85"/>
      <c r="HZ239" s="85"/>
      <c r="IA239" s="85"/>
      <c r="IB239" s="85"/>
      <c r="IC239" s="85"/>
      <c r="ID239" s="85"/>
      <c r="IE239" s="85"/>
      <c r="IF239" s="85"/>
      <c r="IG239" s="85"/>
      <c r="IH239" s="85"/>
      <c r="II239" s="85"/>
      <c r="IJ239" s="85"/>
      <c r="IK239" s="85"/>
      <c r="IL239" s="85"/>
      <c r="IM239" s="85"/>
      <c r="IN239" s="85"/>
      <c r="IO239" s="85"/>
      <c r="IP239" s="85"/>
      <c r="IQ239" s="85"/>
      <c r="IR239" s="85"/>
      <c r="IS239" s="85"/>
      <c r="IT239" s="85"/>
      <c r="IU239" s="85"/>
      <c r="IV239" s="85"/>
    </row>
    <row r="240" spans="2:256" s="55" customFormat="1" ht="14.25" hidden="1" customHeight="1" x14ac:dyDescent="0.35">
      <c r="B240" s="48">
        <v>119</v>
      </c>
      <c r="C240" s="49"/>
      <c r="D240" s="61"/>
      <c r="E240" s="50"/>
      <c r="F240" s="51"/>
      <c r="G240" s="51"/>
      <c r="H240" s="52"/>
      <c r="I240" s="52"/>
      <c r="J240" s="53"/>
      <c r="K240" s="54"/>
      <c r="L240" s="35" t="str">
        <f t="shared" si="62"/>
        <v/>
      </c>
      <c r="M240" s="35" t="str">
        <f t="shared" si="63"/>
        <v/>
      </c>
      <c r="N240" s="35" t="str">
        <f t="shared" si="64"/>
        <v/>
      </c>
      <c r="O240" s="70" t="str">
        <f t="shared" si="54"/>
        <v/>
      </c>
      <c r="P240" s="37" t="str">
        <f t="shared" si="65"/>
        <v/>
      </c>
      <c r="Q240" s="68" t="str">
        <f t="shared" si="55"/>
        <v/>
      </c>
      <c r="R240" s="42" t="str">
        <f t="shared" si="56"/>
        <v/>
      </c>
      <c r="S240" s="37" t="str">
        <f t="shared" si="66"/>
        <v/>
      </c>
      <c r="T240" s="68" t="str">
        <f t="shared" si="57"/>
        <v/>
      </c>
      <c r="U240" s="42" t="str">
        <f t="shared" si="58"/>
        <v/>
      </c>
      <c r="V240" s="37" t="str">
        <f t="shared" si="67"/>
        <v/>
      </c>
      <c r="W240" s="69" t="str">
        <f t="shared" si="59"/>
        <v/>
      </c>
      <c r="X240" s="41" t="str">
        <f t="shared" si="68"/>
        <v/>
      </c>
      <c r="Y240" s="41" t="str">
        <f t="shared" si="69"/>
        <v/>
      </c>
      <c r="Z240" s="41" t="str">
        <f t="shared" si="70"/>
        <v/>
      </c>
      <c r="AA240" s="72" t="str">
        <f t="shared" si="71"/>
        <v/>
      </c>
      <c r="AB240" s="4" t="str">
        <f t="shared" si="60"/>
        <v>Empty</v>
      </c>
      <c r="AC240" s="4" t="str">
        <f t="shared" si="61"/>
        <v>empty</v>
      </c>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c r="DU240" s="85"/>
      <c r="DV240" s="85"/>
      <c r="DW240" s="85"/>
      <c r="DX240" s="85"/>
      <c r="DY240" s="85"/>
      <c r="DZ240" s="85"/>
      <c r="EA240" s="85"/>
      <c r="EB240" s="85"/>
      <c r="EC240" s="85"/>
      <c r="ED240" s="85"/>
      <c r="EE240" s="85"/>
      <c r="EF240" s="85"/>
      <c r="EG240" s="85"/>
      <c r="EH240" s="85"/>
      <c r="EI240" s="85"/>
      <c r="EJ240" s="85"/>
      <c r="EK240" s="85"/>
      <c r="EL240" s="85"/>
      <c r="EM240" s="85"/>
      <c r="EN240" s="85"/>
      <c r="EO240" s="85"/>
      <c r="EP240" s="85"/>
      <c r="EQ240" s="85"/>
      <c r="ER240" s="85"/>
      <c r="ES240" s="85"/>
      <c r="ET240" s="85"/>
      <c r="EU240" s="85"/>
      <c r="EV240" s="85"/>
      <c r="EW240" s="85"/>
      <c r="EX240" s="85"/>
      <c r="EY240" s="85"/>
      <c r="EZ240" s="85"/>
      <c r="FA240" s="85"/>
      <c r="FB240" s="85"/>
      <c r="FC240" s="85"/>
      <c r="FD240" s="85"/>
      <c r="FE240" s="85"/>
      <c r="FF240" s="85"/>
      <c r="FG240" s="85"/>
      <c r="FH240" s="85"/>
      <c r="FI240" s="85"/>
      <c r="FJ240" s="85"/>
      <c r="FK240" s="85"/>
      <c r="FL240" s="85"/>
      <c r="FM240" s="85"/>
      <c r="FN240" s="85"/>
      <c r="FO240" s="85"/>
      <c r="FP240" s="85"/>
      <c r="FQ240" s="85"/>
      <c r="FR240" s="85"/>
      <c r="FS240" s="85"/>
      <c r="FT240" s="85"/>
      <c r="FU240" s="85"/>
      <c r="FV240" s="85"/>
      <c r="FW240" s="85"/>
      <c r="FX240" s="85"/>
      <c r="FY240" s="85"/>
      <c r="FZ240" s="85"/>
      <c r="GA240" s="85"/>
      <c r="GB240" s="85"/>
      <c r="GC240" s="85"/>
      <c r="GD240" s="85"/>
      <c r="GE240" s="85"/>
      <c r="GF240" s="85"/>
      <c r="GG240" s="85"/>
      <c r="GH240" s="85"/>
      <c r="GI240" s="85"/>
      <c r="GJ240" s="85"/>
      <c r="GK240" s="85"/>
      <c r="GL240" s="85"/>
      <c r="GM240" s="85"/>
      <c r="GN240" s="85"/>
      <c r="GO240" s="85"/>
      <c r="GP240" s="85"/>
      <c r="GQ240" s="85"/>
      <c r="GR240" s="85"/>
      <c r="GS240" s="85"/>
      <c r="GT240" s="85"/>
      <c r="GU240" s="85"/>
      <c r="GV240" s="85"/>
      <c r="GW240" s="85"/>
      <c r="GX240" s="85"/>
      <c r="GY240" s="85"/>
      <c r="GZ240" s="85"/>
      <c r="HA240" s="85"/>
      <c r="HB240" s="85"/>
      <c r="HC240" s="85"/>
      <c r="HD240" s="85"/>
      <c r="HE240" s="85"/>
      <c r="HF240" s="85"/>
      <c r="HG240" s="85"/>
      <c r="HH240" s="85"/>
      <c r="HI240" s="85"/>
      <c r="HJ240" s="85"/>
      <c r="HK240" s="85"/>
      <c r="HL240" s="85"/>
      <c r="HM240" s="85"/>
      <c r="HN240" s="85"/>
      <c r="HO240" s="85"/>
      <c r="HP240" s="85"/>
      <c r="HQ240" s="85"/>
      <c r="HR240" s="85"/>
      <c r="HS240" s="85"/>
      <c r="HT240" s="85"/>
      <c r="HU240" s="85"/>
      <c r="HV240" s="85"/>
      <c r="HW240" s="85"/>
      <c r="HX240" s="85"/>
      <c r="HY240" s="85"/>
      <c r="HZ240" s="85"/>
      <c r="IA240" s="85"/>
      <c r="IB240" s="85"/>
      <c r="IC240" s="85"/>
      <c r="ID240" s="85"/>
      <c r="IE240" s="85"/>
      <c r="IF240" s="85"/>
      <c r="IG240" s="85"/>
      <c r="IH240" s="85"/>
      <c r="II240" s="85"/>
      <c r="IJ240" s="85"/>
      <c r="IK240" s="85"/>
      <c r="IL240" s="85"/>
      <c r="IM240" s="85"/>
      <c r="IN240" s="85"/>
      <c r="IO240" s="85"/>
      <c r="IP240" s="85"/>
      <c r="IQ240" s="85"/>
      <c r="IR240" s="85"/>
      <c r="IS240" s="85"/>
      <c r="IT240" s="85"/>
      <c r="IU240" s="85"/>
      <c r="IV240" s="85"/>
    </row>
    <row r="241" spans="1:256" s="55" customFormat="1" ht="14.25" hidden="1" customHeight="1" x14ac:dyDescent="0.35">
      <c r="B241" s="48">
        <v>120</v>
      </c>
      <c r="C241" s="49"/>
      <c r="D241" s="61"/>
      <c r="E241" s="50"/>
      <c r="F241" s="51"/>
      <c r="G241" s="51"/>
      <c r="H241" s="52"/>
      <c r="I241" s="52"/>
      <c r="J241" s="53"/>
      <c r="K241" s="54"/>
      <c r="L241" s="35" t="str">
        <f t="shared" si="62"/>
        <v/>
      </c>
      <c r="M241" s="35" t="str">
        <f t="shared" si="63"/>
        <v/>
      </c>
      <c r="N241" s="35" t="str">
        <f t="shared" si="64"/>
        <v/>
      </c>
      <c r="O241" s="70" t="str">
        <f t="shared" si="54"/>
        <v/>
      </c>
      <c r="P241" s="37" t="str">
        <f t="shared" si="65"/>
        <v/>
      </c>
      <c r="Q241" s="68" t="str">
        <f t="shared" si="55"/>
        <v/>
      </c>
      <c r="R241" s="42" t="str">
        <f t="shared" si="56"/>
        <v/>
      </c>
      <c r="S241" s="37" t="str">
        <f t="shared" si="66"/>
        <v/>
      </c>
      <c r="T241" s="68" t="str">
        <f t="shared" si="57"/>
        <v/>
      </c>
      <c r="U241" s="42" t="str">
        <f t="shared" si="58"/>
        <v/>
      </c>
      <c r="V241" s="37" t="str">
        <f t="shared" si="67"/>
        <v/>
      </c>
      <c r="W241" s="69" t="str">
        <f t="shared" si="59"/>
        <v/>
      </c>
      <c r="X241" s="41" t="str">
        <f t="shared" si="68"/>
        <v/>
      </c>
      <c r="Y241" s="41" t="str">
        <f t="shared" si="69"/>
        <v/>
      </c>
      <c r="Z241" s="41" t="str">
        <f t="shared" si="70"/>
        <v/>
      </c>
      <c r="AA241" s="72" t="str">
        <f t="shared" si="71"/>
        <v/>
      </c>
      <c r="AB241" s="4" t="str">
        <f t="shared" si="60"/>
        <v>Empty</v>
      </c>
      <c r="AC241" s="4" t="str">
        <f t="shared" si="61"/>
        <v>empty</v>
      </c>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c r="DU241" s="85"/>
      <c r="DV241" s="85"/>
      <c r="DW241" s="85"/>
      <c r="DX241" s="85"/>
      <c r="DY241" s="85"/>
      <c r="DZ241" s="85"/>
      <c r="EA241" s="85"/>
      <c r="EB241" s="85"/>
      <c r="EC241" s="85"/>
      <c r="ED241" s="85"/>
      <c r="EE241" s="85"/>
      <c r="EF241" s="85"/>
      <c r="EG241" s="85"/>
      <c r="EH241" s="85"/>
      <c r="EI241" s="85"/>
      <c r="EJ241" s="85"/>
      <c r="EK241" s="85"/>
      <c r="EL241" s="85"/>
      <c r="EM241" s="85"/>
      <c r="EN241" s="85"/>
      <c r="EO241" s="85"/>
      <c r="EP241" s="85"/>
      <c r="EQ241" s="85"/>
      <c r="ER241" s="85"/>
      <c r="ES241" s="85"/>
      <c r="ET241" s="85"/>
      <c r="EU241" s="85"/>
      <c r="EV241" s="85"/>
      <c r="EW241" s="85"/>
      <c r="EX241" s="85"/>
      <c r="EY241" s="85"/>
      <c r="EZ241" s="85"/>
      <c r="FA241" s="85"/>
      <c r="FB241" s="85"/>
      <c r="FC241" s="85"/>
      <c r="FD241" s="85"/>
      <c r="FE241" s="85"/>
      <c r="FF241" s="85"/>
      <c r="FG241" s="85"/>
      <c r="FH241" s="85"/>
      <c r="FI241" s="85"/>
      <c r="FJ241" s="85"/>
      <c r="FK241" s="85"/>
      <c r="FL241" s="85"/>
      <c r="FM241" s="85"/>
      <c r="FN241" s="85"/>
      <c r="FO241" s="85"/>
      <c r="FP241" s="85"/>
      <c r="FQ241" s="85"/>
      <c r="FR241" s="85"/>
      <c r="FS241" s="85"/>
      <c r="FT241" s="85"/>
      <c r="FU241" s="85"/>
      <c r="FV241" s="85"/>
      <c r="FW241" s="85"/>
      <c r="FX241" s="85"/>
      <c r="FY241" s="85"/>
      <c r="FZ241" s="85"/>
      <c r="GA241" s="85"/>
      <c r="GB241" s="85"/>
      <c r="GC241" s="85"/>
      <c r="GD241" s="85"/>
      <c r="GE241" s="85"/>
      <c r="GF241" s="85"/>
      <c r="GG241" s="85"/>
      <c r="GH241" s="85"/>
      <c r="GI241" s="85"/>
      <c r="GJ241" s="85"/>
      <c r="GK241" s="85"/>
      <c r="GL241" s="85"/>
      <c r="GM241" s="85"/>
      <c r="GN241" s="85"/>
      <c r="GO241" s="85"/>
      <c r="GP241" s="85"/>
      <c r="GQ241" s="85"/>
      <c r="GR241" s="85"/>
      <c r="GS241" s="85"/>
      <c r="GT241" s="85"/>
      <c r="GU241" s="85"/>
      <c r="GV241" s="85"/>
      <c r="GW241" s="85"/>
      <c r="GX241" s="85"/>
      <c r="GY241" s="85"/>
      <c r="GZ241" s="85"/>
      <c r="HA241" s="85"/>
      <c r="HB241" s="85"/>
      <c r="HC241" s="85"/>
      <c r="HD241" s="85"/>
      <c r="HE241" s="85"/>
      <c r="HF241" s="85"/>
      <c r="HG241" s="85"/>
      <c r="HH241" s="85"/>
      <c r="HI241" s="85"/>
      <c r="HJ241" s="85"/>
      <c r="HK241" s="85"/>
      <c r="HL241" s="85"/>
      <c r="HM241" s="85"/>
      <c r="HN241" s="85"/>
      <c r="HO241" s="85"/>
      <c r="HP241" s="85"/>
      <c r="HQ241" s="85"/>
      <c r="HR241" s="85"/>
      <c r="HS241" s="85"/>
      <c r="HT241" s="85"/>
      <c r="HU241" s="85"/>
      <c r="HV241" s="85"/>
      <c r="HW241" s="85"/>
      <c r="HX241" s="85"/>
      <c r="HY241" s="85"/>
      <c r="HZ241" s="85"/>
      <c r="IA241" s="85"/>
      <c r="IB241" s="85"/>
      <c r="IC241" s="85"/>
      <c r="ID241" s="85"/>
      <c r="IE241" s="85"/>
      <c r="IF241" s="85"/>
      <c r="IG241" s="85"/>
      <c r="IH241" s="85"/>
      <c r="II241" s="85"/>
      <c r="IJ241" s="85"/>
      <c r="IK241" s="85"/>
      <c r="IL241" s="85"/>
      <c r="IM241" s="85"/>
      <c r="IN241" s="85"/>
      <c r="IO241" s="85"/>
      <c r="IP241" s="85"/>
      <c r="IQ241" s="85"/>
      <c r="IR241" s="85"/>
      <c r="IS241" s="85"/>
      <c r="IT241" s="85"/>
      <c r="IU241" s="85"/>
      <c r="IV241" s="85"/>
    </row>
    <row r="242" spans="1:256" s="55" customFormat="1" ht="14.25" hidden="1" customHeight="1" x14ac:dyDescent="0.35">
      <c r="B242" s="48">
        <v>121</v>
      </c>
      <c r="C242" s="49"/>
      <c r="D242" s="61"/>
      <c r="E242" s="50"/>
      <c r="F242" s="51"/>
      <c r="G242" s="51"/>
      <c r="H242" s="52"/>
      <c r="I242" s="52"/>
      <c r="J242" s="53"/>
      <c r="K242" s="54"/>
      <c r="L242" s="35" t="str">
        <f t="shared" si="62"/>
        <v/>
      </c>
      <c r="M242" s="35" t="str">
        <f t="shared" si="63"/>
        <v/>
      </c>
      <c r="N242" s="35" t="str">
        <f t="shared" si="64"/>
        <v/>
      </c>
      <c r="O242" s="70" t="str">
        <f t="shared" si="54"/>
        <v/>
      </c>
      <c r="P242" s="37" t="str">
        <f t="shared" si="65"/>
        <v/>
      </c>
      <c r="Q242" s="68" t="str">
        <f t="shared" si="55"/>
        <v/>
      </c>
      <c r="R242" s="42" t="str">
        <f t="shared" si="56"/>
        <v/>
      </c>
      <c r="S242" s="37" t="str">
        <f t="shared" si="66"/>
        <v/>
      </c>
      <c r="T242" s="68" t="str">
        <f t="shared" si="57"/>
        <v/>
      </c>
      <c r="U242" s="42" t="str">
        <f t="shared" si="58"/>
        <v/>
      </c>
      <c r="V242" s="37" t="str">
        <f t="shared" si="67"/>
        <v/>
      </c>
      <c r="W242" s="69" t="str">
        <f t="shared" si="59"/>
        <v/>
      </c>
      <c r="X242" s="41" t="str">
        <f t="shared" si="68"/>
        <v/>
      </c>
      <c r="Y242" s="41" t="str">
        <f t="shared" si="69"/>
        <v/>
      </c>
      <c r="Z242" s="41" t="str">
        <f t="shared" si="70"/>
        <v/>
      </c>
      <c r="AA242" s="72" t="str">
        <f t="shared" si="71"/>
        <v/>
      </c>
      <c r="AB242" s="4" t="str">
        <f t="shared" si="60"/>
        <v>Empty</v>
      </c>
      <c r="AC242" s="4" t="str">
        <f t="shared" si="61"/>
        <v>empty</v>
      </c>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c r="DU242" s="85"/>
      <c r="DV242" s="85"/>
      <c r="DW242" s="85"/>
      <c r="DX242" s="85"/>
      <c r="DY242" s="85"/>
      <c r="DZ242" s="85"/>
      <c r="EA242" s="85"/>
      <c r="EB242" s="85"/>
      <c r="EC242" s="85"/>
      <c r="ED242" s="85"/>
      <c r="EE242" s="85"/>
      <c r="EF242" s="85"/>
      <c r="EG242" s="85"/>
      <c r="EH242" s="85"/>
      <c r="EI242" s="85"/>
      <c r="EJ242" s="85"/>
      <c r="EK242" s="85"/>
      <c r="EL242" s="85"/>
      <c r="EM242" s="85"/>
      <c r="EN242" s="85"/>
      <c r="EO242" s="85"/>
      <c r="EP242" s="85"/>
      <c r="EQ242" s="85"/>
      <c r="ER242" s="85"/>
      <c r="ES242" s="85"/>
      <c r="ET242" s="85"/>
      <c r="EU242" s="85"/>
      <c r="EV242" s="85"/>
      <c r="EW242" s="85"/>
      <c r="EX242" s="85"/>
      <c r="EY242" s="85"/>
      <c r="EZ242" s="85"/>
      <c r="FA242" s="85"/>
      <c r="FB242" s="85"/>
      <c r="FC242" s="85"/>
      <c r="FD242" s="85"/>
      <c r="FE242" s="85"/>
      <c r="FF242" s="85"/>
      <c r="FG242" s="85"/>
      <c r="FH242" s="85"/>
      <c r="FI242" s="85"/>
      <c r="FJ242" s="85"/>
      <c r="FK242" s="85"/>
      <c r="FL242" s="85"/>
      <c r="FM242" s="85"/>
      <c r="FN242" s="85"/>
      <c r="FO242" s="85"/>
      <c r="FP242" s="85"/>
      <c r="FQ242" s="85"/>
      <c r="FR242" s="85"/>
      <c r="FS242" s="85"/>
      <c r="FT242" s="85"/>
      <c r="FU242" s="85"/>
      <c r="FV242" s="85"/>
      <c r="FW242" s="85"/>
      <c r="FX242" s="85"/>
      <c r="FY242" s="85"/>
      <c r="FZ242" s="85"/>
      <c r="GA242" s="85"/>
      <c r="GB242" s="85"/>
      <c r="GC242" s="85"/>
      <c r="GD242" s="85"/>
      <c r="GE242" s="85"/>
      <c r="GF242" s="85"/>
      <c r="GG242" s="85"/>
      <c r="GH242" s="85"/>
      <c r="GI242" s="85"/>
      <c r="GJ242" s="85"/>
      <c r="GK242" s="85"/>
      <c r="GL242" s="85"/>
      <c r="GM242" s="85"/>
      <c r="GN242" s="85"/>
      <c r="GO242" s="85"/>
      <c r="GP242" s="85"/>
      <c r="GQ242" s="85"/>
      <c r="GR242" s="85"/>
      <c r="GS242" s="85"/>
      <c r="GT242" s="85"/>
      <c r="GU242" s="85"/>
      <c r="GV242" s="85"/>
      <c r="GW242" s="85"/>
      <c r="GX242" s="85"/>
      <c r="GY242" s="85"/>
      <c r="GZ242" s="85"/>
      <c r="HA242" s="85"/>
      <c r="HB242" s="85"/>
      <c r="HC242" s="85"/>
      <c r="HD242" s="85"/>
      <c r="HE242" s="85"/>
      <c r="HF242" s="85"/>
      <c r="HG242" s="85"/>
      <c r="HH242" s="85"/>
      <c r="HI242" s="85"/>
      <c r="HJ242" s="85"/>
      <c r="HK242" s="85"/>
      <c r="HL242" s="85"/>
      <c r="HM242" s="85"/>
      <c r="HN242" s="85"/>
      <c r="HO242" s="85"/>
      <c r="HP242" s="85"/>
      <c r="HQ242" s="85"/>
      <c r="HR242" s="85"/>
      <c r="HS242" s="85"/>
      <c r="HT242" s="85"/>
      <c r="HU242" s="85"/>
      <c r="HV242" s="85"/>
      <c r="HW242" s="85"/>
      <c r="HX242" s="85"/>
      <c r="HY242" s="85"/>
      <c r="HZ242" s="85"/>
      <c r="IA242" s="85"/>
      <c r="IB242" s="85"/>
      <c r="IC242" s="85"/>
      <c r="ID242" s="85"/>
      <c r="IE242" s="85"/>
      <c r="IF242" s="85"/>
      <c r="IG242" s="85"/>
      <c r="IH242" s="85"/>
      <c r="II242" s="85"/>
      <c r="IJ242" s="85"/>
      <c r="IK242" s="85"/>
      <c r="IL242" s="85"/>
      <c r="IM242" s="85"/>
      <c r="IN242" s="85"/>
      <c r="IO242" s="85"/>
      <c r="IP242" s="85"/>
      <c r="IQ242" s="85"/>
      <c r="IR242" s="85"/>
      <c r="IS242" s="85"/>
      <c r="IT242" s="85"/>
      <c r="IU242" s="85"/>
      <c r="IV242" s="85"/>
    </row>
    <row r="243" spans="1:256" s="55" customFormat="1" ht="14.25" hidden="1" customHeight="1" x14ac:dyDescent="0.35">
      <c r="B243" s="48">
        <v>122</v>
      </c>
      <c r="C243" s="49"/>
      <c r="D243" s="61"/>
      <c r="E243" s="50"/>
      <c r="F243" s="51"/>
      <c r="G243" s="51"/>
      <c r="H243" s="52"/>
      <c r="I243" s="52"/>
      <c r="J243" s="53"/>
      <c r="K243" s="54"/>
      <c r="L243" s="35" t="str">
        <f t="shared" si="62"/>
        <v/>
      </c>
      <c r="M243" s="35" t="str">
        <f t="shared" si="63"/>
        <v/>
      </c>
      <c r="N243" s="35" t="str">
        <f t="shared" si="64"/>
        <v/>
      </c>
      <c r="O243" s="70" t="str">
        <f t="shared" si="54"/>
        <v/>
      </c>
      <c r="P243" s="37" t="str">
        <f t="shared" si="65"/>
        <v/>
      </c>
      <c r="Q243" s="68" t="str">
        <f t="shared" si="55"/>
        <v/>
      </c>
      <c r="R243" s="42" t="str">
        <f t="shared" si="56"/>
        <v/>
      </c>
      <c r="S243" s="37" t="str">
        <f t="shared" si="66"/>
        <v/>
      </c>
      <c r="T243" s="68" t="str">
        <f t="shared" si="57"/>
        <v/>
      </c>
      <c r="U243" s="42" t="str">
        <f t="shared" si="58"/>
        <v/>
      </c>
      <c r="V243" s="37" t="str">
        <f t="shared" si="67"/>
        <v/>
      </c>
      <c r="W243" s="69" t="str">
        <f t="shared" si="59"/>
        <v/>
      </c>
      <c r="X243" s="41" t="str">
        <f t="shared" si="68"/>
        <v/>
      </c>
      <c r="Y243" s="41" t="str">
        <f t="shared" si="69"/>
        <v/>
      </c>
      <c r="Z243" s="41" t="str">
        <f t="shared" si="70"/>
        <v/>
      </c>
      <c r="AA243" s="72" t="str">
        <f t="shared" si="71"/>
        <v/>
      </c>
      <c r="AB243" s="4" t="str">
        <f t="shared" si="60"/>
        <v>Empty</v>
      </c>
      <c r="AC243" s="4" t="str">
        <f t="shared" si="61"/>
        <v>empty</v>
      </c>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c r="DU243" s="85"/>
      <c r="DV243" s="85"/>
      <c r="DW243" s="85"/>
      <c r="DX243" s="85"/>
      <c r="DY243" s="85"/>
      <c r="DZ243" s="85"/>
      <c r="EA243" s="85"/>
      <c r="EB243" s="85"/>
      <c r="EC243" s="85"/>
      <c r="ED243" s="85"/>
      <c r="EE243" s="85"/>
      <c r="EF243" s="85"/>
      <c r="EG243" s="85"/>
      <c r="EH243" s="85"/>
      <c r="EI243" s="85"/>
      <c r="EJ243" s="85"/>
      <c r="EK243" s="85"/>
      <c r="EL243" s="85"/>
      <c r="EM243" s="85"/>
      <c r="EN243" s="85"/>
      <c r="EO243" s="85"/>
      <c r="EP243" s="85"/>
      <c r="EQ243" s="85"/>
      <c r="ER243" s="85"/>
      <c r="ES243" s="85"/>
      <c r="ET243" s="85"/>
      <c r="EU243" s="85"/>
      <c r="EV243" s="85"/>
      <c r="EW243" s="85"/>
      <c r="EX243" s="85"/>
      <c r="EY243" s="85"/>
      <c r="EZ243" s="85"/>
      <c r="FA243" s="85"/>
      <c r="FB243" s="85"/>
      <c r="FC243" s="85"/>
      <c r="FD243" s="85"/>
      <c r="FE243" s="85"/>
      <c r="FF243" s="85"/>
      <c r="FG243" s="85"/>
      <c r="FH243" s="85"/>
      <c r="FI243" s="85"/>
      <c r="FJ243" s="85"/>
      <c r="FK243" s="85"/>
      <c r="FL243" s="85"/>
      <c r="FM243" s="85"/>
      <c r="FN243" s="85"/>
      <c r="FO243" s="85"/>
      <c r="FP243" s="85"/>
      <c r="FQ243" s="85"/>
      <c r="FR243" s="85"/>
      <c r="FS243" s="85"/>
      <c r="FT243" s="85"/>
      <c r="FU243" s="85"/>
      <c r="FV243" s="85"/>
      <c r="FW243" s="85"/>
      <c r="FX243" s="85"/>
      <c r="FY243" s="85"/>
      <c r="FZ243" s="85"/>
      <c r="GA243" s="85"/>
      <c r="GB243" s="85"/>
      <c r="GC243" s="85"/>
      <c r="GD243" s="85"/>
      <c r="GE243" s="85"/>
      <c r="GF243" s="85"/>
      <c r="GG243" s="85"/>
      <c r="GH243" s="85"/>
      <c r="GI243" s="85"/>
      <c r="GJ243" s="85"/>
      <c r="GK243" s="85"/>
      <c r="GL243" s="85"/>
      <c r="GM243" s="85"/>
      <c r="GN243" s="85"/>
      <c r="GO243" s="85"/>
      <c r="GP243" s="85"/>
      <c r="GQ243" s="85"/>
      <c r="GR243" s="85"/>
      <c r="GS243" s="85"/>
      <c r="GT243" s="85"/>
      <c r="GU243" s="85"/>
      <c r="GV243" s="85"/>
      <c r="GW243" s="85"/>
      <c r="GX243" s="85"/>
      <c r="GY243" s="85"/>
      <c r="GZ243" s="85"/>
      <c r="HA243" s="85"/>
      <c r="HB243" s="85"/>
      <c r="HC243" s="85"/>
      <c r="HD243" s="85"/>
      <c r="HE243" s="85"/>
      <c r="HF243" s="85"/>
      <c r="HG243" s="85"/>
      <c r="HH243" s="85"/>
      <c r="HI243" s="85"/>
      <c r="HJ243" s="85"/>
      <c r="HK243" s="85"/>
      <c r="HL243" s="85"/>
      <c r="HM243" s="85"/>
      <c r="HN243" s="85"/>
      <c r="HO243" s="85"/>
      <c r="HP243" s="85"/>
      <c r="HQ243" s="85"/>
      <c r="HR243" s="85"/>
      <c r="HS243" s="85"/>
      <c r="HT243" s="85"/>
      <c r="HU243" s="85"/>
      <c r="HV243" s="85"/>
      <c r="HW243" s="85"/>
      <c r="HX243" s="85"/>
      <c r="HY243" s="85"/>
      <c r="HZ243" s="85"/>
      <c r="IA243" s="85"/>
      <c r="IB243" s="85"/>
      <c r="IC243" s="85"/>
      <c r="ID243" s="85"/>
      <c r="IE243" s="85"/>
      <c r="IF243" s="85"/>
      <c r="IG243" s="85"/>
      <c r="IH243" s="85"/>
      <c r="II243" s="85"/>
      <c r="IJ243" s="85"/>
      <c r="IK243" s="85"/>
      <c r="IL243" s="85"/>
      <c r="IM243" s="85"/>
      <c r="IN243" s="85"/>
      <c r="IO243" s="85"/>
      <c r="IP243" s="85"/>
      <c r="IQ243" s="85"/>
      <c r="IR243" s="85"/>
      <c r="IS243" s="85"/>
      <c r="IT243" s="85"/>
      <c r="IU243" s="85"/>
      <c r="IV243" s="85"/>
    </row>
    <row r="244" spans="1:256" s="55" customFormat="1" ht="14.25" hidden="1" customHeight="1" x14ac:dyDescent="0.35">
      <c r="B244" s="48">
        <v>123</v>
      </c>
      <c r="C244" s="49"/>
      <c r="D244" s="61"/>
      <c r="E244" s="50"/>
      <c r="F244" s="51"/>
      <c r="G244" s="51"/>
      <c r="H244" s="52"/>
      <c r="I244" s="52"/>
      <c r="J244" s="53"/>
      <c r="K244" s="54"/>
      <c r="L244" s="35" t="str">
        <f t="shared" si="62"/>
        <v/>
      </c>
      <c r="M244" s="35" t="str">
        <f t="shared" si="63"/>
        <v/>
      </c>
      <c r="N244" s="35" t="str">
        <f t="shared" si="64"/>
        <v/>
      </c>
      <c r="O244" s="70" t="str">
        <f t="shared" si="54"/>
        <v/>
      </c>
      <c r="P244" s="37" t="str">
        <f t="shared" si="65"/>
        <v/>
      </c>
      <c r="Q244" s="68" t="str">
        <f t="shared" si="55"/>
        <v/>
      </c>
      <c r="R244" s="42" t="str">
        <f t="shared" si="56"/>
        <v/>
      </c>
      <c r="S244" s="37" t="str">
        <f t="shared" si="66"/>
        <v/>
      </c>
      <c r="T244" s="68" t="str">
        <f t="shared" si="57"/>
        <v/>
      </c>
      <c r="U244" s="42" t="str">
        <f t="shared" si="58"/>
        <v/>
      </c>
      <c r="V244" s="37" t="str">
        <f t="shared" si="67"/>
        <v/>
      </c>
      <c r="W244" s="69" t="str">
        <f t="shared" si="59"/>
        <v/>
      </c>
      <c r="X244" s="41" t="str">
        <f t="shared" si="68"/>
        <v/>
      </c>
      <c r="Y244" s="41" t="str">
        <f t="shared" si="69"/>
        <v/>
      </c>
      <c r="Z244" s="41" t="str">
        <f t="shared" si="70"/>
        <v/>
      </c>
      <c r="AA244" s="72" t="str">
        <f t="shared" si="71"/>
        <v/>
      </c>
      <c r="AB244" s="4" t="str">
        <f t="shared" si="60"/>
        <v>Empty</v>
      </c>
      <c r="AC244" s="4" t="str">
        <f t="shared" si="61"/>
        <v>empty</v>
      </c>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c r="DU244" s="85"/>
      <c r="DV244" s="85"/>
      <c r="DW244" s="85"/>
      <c r="DX244" s="85"/>
      <c r="DY244" s="85"/>
      <c r="DZ244" s="85"/>
      <c r="EA244" s="85"/>
      <c r="EB244" s="85"/>
      <c r="EC244" s="85"/>
      <c r="ED244" s="85"/>
      <c r="EE244" s="85"/>
      <c r="EF244" s="85"/>
      <c r="EG244" s="85"/>
      <c r="EH244" s="85"/>
      <c r="EI244" s="85"/>
      <c r="EJ244" s="85"/>
      <c r="EK244" s="85"/>
      <c r="EL244" s="85"/>
      <c r="EM244" s="85"/>
      <c r="EN244" s="85"/>
      <c r="EO244" s="85"/>
      <c r="EP244" s="85"/>
      <c r="EQ244" s="85"/>
      <c r="ER244" s="85"/>
      <c r="ES244" s="85"/>
      <c r="ET244" s="85"/>
      <c r="EU244" s="85"/>
      <c r="EV244" s="85"/>
      <c r="EW244" s="85"/>
      <c r="EX244" s="85"/>
      <c r="EY244" s="85"/>
      <c r="EZ244" s="85"/>
      <c r="FA244" s="85"/>
      <c r="FB244" s="85"/>
      <c r="FC244" s="85"/>
      <c r="FD244" s="85"/>
      <c r="FE244" s="85"/>
      <c r="FF244" s="85"/>
      <c r="FG244" s="85"/>
      <c r="FH244" s="85"/>
      <c r="FI244" s="85"/>
      <c r="FJ244" s="85"/>
      <c r="FK244" s="85"/>
      <c r="FL244" s="85"/>
      <c r="FM244" s="85"/>
      <c r="FN244" s="85"/>
      <c r="FO244" s="85"/>
      <c r="FP244" s="85"/>
      <c r="FQ244" s="85"/>
      <c r="FR244" s="85"/>
      <c r="FS244" s="85"/>
      <c r="FT244" s="85"/>
      <c r="FU244" s="85"/>
      <c r="FV244" s="85"/>
      <c r="FW244" s="85"/>
      <c r="FX244" s="85"/>
      <c r="FY244" s="85"/>
      <c r="FZ244" s="85"/>
      <c r="GA244" s="85"/>
      <c r="GB244" s="85"/>
      <c r="GC244" s="85"/>
      <c r="GD244" s="85"/>
      <c r="GE244" s="85"/>
      <c r="GF244" s="85"/>
      <c r="GG244" s="85"/>
      <c r="GH244" s="85"/>
      <c r="GI244" s="85"/>
      <c r="GJ244" s="85"/>
      <c r="GK244" s="85"/>
      <c r="GL244" s="85"/>
      <c r="GM244" s="85"/>
      <c r="GN244" s="85"/>
      <c r="GO244" s="85"/>
      <c r="GP244" s="85"/>
      <c r="GQ244" s="85"/>
      <c r="GR244" s="85"/>
      <c r="GS244" s="85"/>
      <c r="GT244" s="85"/>
      <c r="GU244" s="85"/>
      <c r="GV244" s="85"/>
      <c r="GW244" s="85"/>
      <c r="GX244" s="85"/>
      <c r="GY244" s="85"/>
      <c r="GZ244" s="85"/>
      <c r="HA244" s="85"/>
      <c r="HB244" s="85"/>
      <c r="HC244" s="85"/>
      <c r="HD244" s="85"/>
      <c r="HE244" s="85"/>
      <c r="HF244" s="85"/>
      <c r="HG244" s="85"/>
      <c r="HH244" s="85"/>
      <c r="HI244" s="85"/>
      <c r="HJ244" s="85"/>
      <c r="HK244" s="85"/>
      <c r="HL244" s="85"/>
      <c r="HM244" s="85"/>
      <c r="HN244" s="85"/>
      <c r="HO244" s="85"/>
      <c r="HP244" s="85"/>
      <c r="HQ244" s="85"/>
      <c r="HR244" s="85"/>
      <c r="HS244" s="85"/>
      <c r="HT244" s="85"/>
      <c r="HU244" s="85"/>
      <c r="HV244" s="85"/>
      <c r="HW244" s="85"/>
      <c r="HX244" s="85"/>
      <c r="HY244" s="85"/>
      <c r="HZ244" s="85"/>
      <c r="IA244" s="85"/>
      <c r="IB244" s="85"/>
      <c r="IC244" s="85"/>
      <c r="ID244" s="85"/>
      <c r="IE244" s="85"/>
      <c r="IF244" s="85"/>
      <c r="IG244" s="85"/>
      <c r="IH244" s="85"/>
      <c r="II244" s="85"/>
      <c r="IJ244" s="85"/>
      <c r="IK244" s="85"/>
      <c r="IL244" s="85"/>
      <c r="IM244" s="85"/>
      <c r="IN244" s="85"/>
      <c r="IO244" s="85"/>
      <c r="IP244" s="85"/>
      <c r="IQ244" s="85"/>
      <c r="IR244" s="85"/>
      <c r="IS244" s="85"/>
      <c r="IT244" s="85"/>
      <c r="IU244" s="85"/>
      <c r="IV244" s="85"/>
    </row>
    <row r="245" spans="1:256" s="55" customFormat="1" ht="14.25" hidden="1" customHeight="1" x14ac:dyDescent="0.35">
      <c r="B245" s="48">
        <v>124</v>
      </c>
      <c r="C245" s="49"/>
      <c r="D245" s="61"/>
      <c r="E245" s="50"/>
      <c r="F245" s="51"/>
      <c r="G245" s="51"/>
      <c r="H245" s="52"/>
      <c r="I245" s="52"/>
      <c r="J245" s="53"/>
      <c r="K245" s="54"/>
      <c r="L245" s="35" t="str">
        <f t="shared" si="62"/>
        <v/>
      </c>
      <c r="M245" s="35" t="str">
        <f t="shared" si="63"/>
        <v/>
      </c>
      <c r="N245" s="35" t="str">
        <f t="shared" si="64"/>
        <v/>
      </c>
      <c r="O245" s="70" t="str">
        <f t="shared" si="54"/>
        <v/>
      </c>
      <c r="P245" s="37" t="str">
        <f t="shared" si="65"/>
        <v/>
      </c>
      <c r="Q245" s="68" t="str">
        <f t="shared" si="55"/>
        <v/>
      </c>
      <c r="R245" s="42" t="str">
        <f t="shared" si="56"/>
        <v/>
      </c>
      <c r="S245" s="37" t="str">
        <f t="shared" si="66"/>
        <v/>
      </c>
      <c r="T245" s="68" t="str">
        <f t="shared" si="57"/>
        <v/>
      </c>
      <c r="U245" s="42" t="str">
        <f t="shared" si="58"/>
        <v/>
      </c>
      <c r="V245" s="37" t="str">
        <f t="shared" si="67"/>
        <v/>
      </c>
      <c r="W245" s="69" t="str">
        <f t="shared" si="59"/>
        <v/>
      </c>
      <c r="X245" s="41" t="str">
        <f t="shared" si="68"/>
        <v/>
      </c>
      <c r="Y245" s="41" t="str">
        <f t="shared" si="69"/>
        <v/>
      </c>
      <c r="Z245" s="41" t="str">
        <f t="shared" si="70"/>
        <v/>
      </c>
      <c r="AA245" s="72" t="str">
        <f t="shared" si="71"/>
        <v/>
      </c>
      <c r="AB245" s="4" t="str">
        <f t="shared" si="60"/>
        <v>Empty</v>
      </c>
      <c r="AC245" s="4" t="str">
        <f t="shared" si="61"/>
        <v>empty</v>
      </c>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c r="DU245" s="85"/>
      <c r="DV245" s="85"/>
      <c r="DW245" s="85"/>
      <c r="DX245" s="85"/>
      <c r="DY245" s="85"/>
      <c r="DZ245" s="85"/>
      <c r="EA245" s="85"/>
      <c r="EB245" s="85"/>
      <c r="EC245" s="85"/>
      <c r="ED245" s="85"/>
      <c r="EE245" s="85"/>
      <c r="EF245" s="85"/>
      <c r="EG245" s="85"/>
      <c r="EH245" s="85"/>
      <c r="EI245" s="85"/>
      <c r="EJ245" s="85"/>
      <c r="EK245" s="85"/>
      <c r="EL245" s="85"/>
      <c r="EM245" s="85"/>
      <c r="EN245" s="85"/>
      <c r="EO245" s="85"/>
      <c r="EP245" s="85"/>
      <c r="EQ245" s="85"/>
      <c r="ER245" s="85"/>
      <c r="ES245" s="85"/>
      <c r="ET245" s="85"/>
      <c r="EU245" s="85"/>
      <c r="EV245" s="85"/>
      <c r="EW245" s="85"/>
      <c r="EX245" s="85"/>
      <c r="EY245" s="85"/>
      <c r="EZ245" s="85"/>
      <c r="FA245" s="85"/>
      <c r="FB245" s="85"/>
      <c r="FC245" s="85"/>
      <c r="FD245" s="85"/>
      <c r="FE245" s="85"/>
      <c r="FF245" s="85"/>
      <c r="FG245" s="85"/>
      <c r="FH245" s="85"/>
      <c r="FI245" s="85"/>
      <c r="FJ245" s="85"/>
      <c r="FK245" s="85"/>
      <c r="FL245" s="85"/>
      <c r="FM245" s="85"/>
      <c r="FN245" s="85"/>
      <c r="FO245" s="85"/>
      <c r="FP245" s="85"/>
      <c r="FQ245" s="85"/>
      <c r="FR245" s="85"/>
      <c r="FS245" s="85"/>
      <c r="FT245" s="85"/>
      <c r="FU245" s="85"/>
      <c r="FV245" s="85"/>
      <c r="FW245" s="85"/>
      <c r="FX245" s="85"/>
      <c r="FY245" s="85"/>
      <c r="FZ245" s="85"/>
      <c r="GA245" s="85"/>
      <c r="GB245" s="85"/>
      <c r="GC245" s="85"/>
      <c r="GD245" s="85"/>
      <c r="GE245" s="85"/>
      <c r="GF245" s="85"/>
      <c r="GG245" s="85"/>
      <c r="GH245" s="85"/>
      <c r="GI245" s="85"/>
      <c r="GJ245" s="85"/>
      <c r="GK245" s="85"/>
      <c r="GL245" s="85"/>
      <c r="GM245" s="85"/>
      <c r="GN245" s="85"/>
      <c r="GO245" s="85"/>
      <c r="GP245" s="85"/>
      <c r="GQ245" s="85"/>
      <c r="GR245" s="85"/>
      <c r="GS245" s="85"/>
      <c r="GT245" s="85"/>
      <c r="GU245" s="85"/>
      <c r="GV245" s="85"/>
      <c r="GW245" s="85"/>
      <c r="GX245" s="85"/>
      <c r="GY245" s="85"/>
      <c r="GZ245" s="85"/>
      <c r="HA245" s="85"/>
      <c r="HB245" s="85"/>
      <c r="HC245" s="85"/>
      <c r="HD245" s="85"/>
      <c r="HE245" s="85"/>
      <c r="HF245" s="85"/>
      <c r="HG245" s="85"/>
      <c r="HH245" s="85"/>
      <c r="HI245" s="85"/>
      <c r="HJ245" s="85"/>
      <c r="HK245" s="85"/>
      <c r="HL245" s="85"/>
      <c r="HM245" s="85"/>
      <c r="HN245" s="85"/>
      <c r="HO245" s="85"/>
      <c r="HP245" s="85"/>
      <c r="HQ245" s="85"/>
      <c r="HR245" s="85"/>
      <c r="HS245" s="85"/>
      <c r="HT245" s="85"/>
      <c r="HU245" s="85"/>
      <c r="HV245" s="85"/>
      <c r="HW245" s="85"/>
      <c r="HX245" s="85"/>
      <c r="HY245" s="85"/>
      <c r="HZ245" s="85"/>
      <c r="IA245" s="85"/>
      <c r="IB245" s="85"/>
      <c r="IC245" s="85"/>
      <c r="ID245" s="85"/>
      <c r="IE245" s="85"/>
      <c r="IF245" s="85"/>
      <c r="IG245" s="85"/>
      <c r="IH245" s="85"/>
      <c r="II245" s="85"/>
      <c r="IJ245" s="85"/>
      <c r="IK245" s="85"/>
      <c r="IL245" s="85"/>
      <c r="IM245" s="85"/>
      <c r="IN245" s="85"/>
      <c r="IO245" s="85"/>
      <c r="IP245" s="85"/>
      <c r="IQ245" s="85"/>
      <c r="IR245" s="85"/>
      <c r="IS245" s="85"/>
      <c r="IT245" s="85"/>
      <c r="IU245" s="85"/>
      <c r="IV245" s="85"/>
    </row>
    <row r="246" spans="1:256" s="57" customFormat="1" ht="14.25" hidden="1" customHeight="1" thickBot="1" x14ac:dyDescent="0.4">
      <c r="A246" s="55"/>
      <c r="B246" s="48">
        <v>125</v>
      </c>
      <c r="C246" s="49"/>
      <c r="D246" s="61"/>
      <c r="E246" s="50"/>
      <c r="F246" s="51"/>
      <c r="G246" s="51"/>
      <c r="H246" s="52"/>
      <c r="I246" s="52"/>
      <c r="J246" s="53"/>
      <c r="K246" s="56"/>
      <c r="L246" s="35" t="str">
        <f t="shared" si="62"/>
        <v/>
      </c>
      <c r="M246" s="35" t="str">
        <f t="shared" si="63"/>
        <v/>
      </c>
      <c r="N246" s="35" t="str">
        <f t="shared" si="64"/>
        <v/>
      </c>
      <c r="O246" s="70" t="str">
        <f t="shared" si="54"/>
        <v/>
      </c>
      <c r="P246" s="37" t="str">
        <f t="shared" si="65"/>
        <v/>
      </c>
      <c r="Q246" s="68" t="str">
        <f t="shared" si="55"/>
        <v/>
      </c>
      <c r="R246" s="42" t="str">
        <f t="shared" si="56"/>
        <v/>
      </c>
      <c r="S246" s="37" t="str">
        <f t="shared" si="66"/>
        <v/>
      </c>
      <c r="T246" s="68" t="str">
        <f t="shared" si="57"/>
        <v/>
      </c>
      <c r="U246" s="42" t="str">
        <f t="shared" si="58"/>
        <v/>
      </c>
      <c r="V246" s="37" t="str">
        <f t="shared" si="67"/>
        <v/>
      </c>
      <c r="W246" s="69" t="str">
        <f t="shared" si="59"/>
        <v/>
      </c>
      <c r="X246" s="41" t="str">
        <f t="shared" si="68"/>
        <v/>
      </c>
      <c r="Y246" s="41" t="str">
        <f t="shared" si="69"/>
        <v/>
      </c>
      <c r="Z246" s="41" t="str">
        <f t="shared" si="70"/>
        <v/>
      </c>
      <c r="AA246" s="72" t="str">
        <f t="shared" si="71"/>
        <v/>
      </c>
      <c r="AB246" s="4" t="str">
        <f t="shared" si="60"/>
        <v>Empty</v>
      </c>
      <c r="AC246" s="4" t="str">
        <f t="shared" si="61"/>
        <v>empty</v>
      </c>
      <c r="AG246" s="5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c r="FI246" s="85"/>
      <c r="FJ246" s="85"/>
      <c r="FK246" s="85"/>
      <c r="FL246" s="85"/>
      <c r="FM246" s="85"/>
      <c r="FN246" s="85"/>
      <c r="FO246" s="85"/>
      <c r="FP246" s="85"/>
      <c r="FQ246" s="85"/>
      <c r="FR246" s="85"/>
      <c r="FS246" s="85"/>
      <c r="FT246" s="85"/>
      <c r="FU246" s="85"/>
      <c r="FV246" s="85"/>
      <c r="FW246" s="86"/>
      <c r="FX246" s="86"/>
      <c r="FY246" s="86"/>
      <c r="FZ246" s="86"/>
      <c r="GA246" s="86"/>
      <c r="GB246" s="86"/>
      <c r="GC246" s="86"/>
      <c r="GD246" s="86"/>
      <c r="GE246" s="86"/>
      <c r="GF246" s="86"/>
      <c r="GG246" s="86"/>
      <c r="GH246" s="86"/>
      <c r="GI246" s="86"/>
      <c r="GJ246" s="86"/>
      <c r="GK246" s="86"/>
      <c r="GL246" s="86"/>
      <c r="GM246" s="86"/>
      <c r="GN246" s="86"/>
      <c r="GO246" s="86"/>
      <c r="GP246" s="86"/>
      <c r="GQ246" s="86"/>
      <c r="GR246" s="86"/>
      <c r="GS246" s="86"/>
      <c r="GT246" s="86"/>
      <c r="GU246" s="86"/>
      <c r="GV246" s="86"/>
      <c r="GW246" s="86"/>
      <c r="GX246" s="86"/>
      <c r="GY246" s="86"/>
      <c r="GZ246" s="86"/>
      <c r="HA246" s="86"/>
      <c r="HB246" s="86"/>
      <c r="HC246" s="86"/>
      <c r="HD246" s="86"/>
      <c r="HE246" s="86"/>
      <c r="HF246" s="86"/>
      <c r="HG246" s="86"/>
      <c r="HH246" s="86"/>
      <c r="HI246" s="86"/>
      <c r="HJ246" s="86"/>
      <c r="HK246" s="86"/>
      <c r="HL246" s="86"/>
      <c r="HM246" s="86"/>
      <c r="HN246" s="86"/>
      <c r="HO246" s="86"/>
      <c r="HP246" s="86"/>
      <c r="HQ246" s="86"/>
      <c r="HR246" s="86"/>
      <c r="HS246" s="86"/>
      <c r="HT246" s="86"/>
      <c r="HU246" s="86"/>
      <c r="HV246" s="86"/>
      <c r="HW246" s="86"/>
      <c r="HX246" s="86"/>
      <c r="HY246" s="86"/>
      <c r="HZ246" s="86"/>
      <c r="IA246" s="86"/>
      <c r="IB246" s="86"/>
      <c r="IC246" s="86"/>
      <c r="ID246" s="86"/>
      <c r="IE246" s="86"/>
      <c r="IF246" s="86"/>
      <c r="IG246" s="86"/>
      <c r="IH246" s="86"/>
      <c r="II246" s="86"/>
      <c r="IJ246" s="86"/>
      <c r="IK246" s="86"/>
      <c r="IL246" s="86"/>
      <c r="IM246" s="86"/>
      <c r="IN246" s="86"/>
      <c r="IO246" s="86"/>
      <c r="IP246" s="86"/>
      <c r="IQ246" s="86"/>
      <c r="IR246" s="86"/>
      <c r="IS246" s="86"/>
      <c r="IT246" s="86"/>
      <c r="IU246" s="86"/>
      <c r="IV246" s="86"/>
    </row>
    <row r="247" spans="1:256" s="4" customFormat="1" ht="16" thickTop="1" x14ac:dyDescent="0.35">
      <c r="B247" s="19"/>
      <c r="C247" s="19"/>
      <c r="D247" s="19"/>
      <c r="E247" s="19"/>
      <c r="F247" s="19"/>
      <c r="G247" s="46"/>
      <c r="H247" s="19"/>
      <c r="I247" s="19"/>
      <c r="J247" s="19"/>
      <c r="K247" s="19"/>
      <c r="L247" s="19" t="str">
        <f>IF($X$22=0,"",IF(E247="","",IF($H247="","",IF($G247="","",IF($H247/$G247&gt;=$L$22,"yes","NC")))))</f>
        <v/>
      </c>
      <c r="M247" s="19" t="str">
        <f>IF($X$22=0,"",IF($E247="","",IF($H247="","",IF($I247="","",IF($I247/$G247&gt;=$M$22,"yes","NC")))))</f>
        <v/>
      </c>
      <c r="N247" s="19" t="str">
        <f>IF($X$22=0,"",IF($E247="","",IF($H247="","",IF($J247="","",IF($G247/$J247&lt;=$N$22,"yes","NC")))))</f>
        <v/>
      </c>
      <c r="O247" s="19" t="str">
        <f>IF($E247="","",IF($P$17="","",IF(OR($P247&lt;$O$17,$P247&gt;$Q$17),"NC","yes")))</f>
        <v/>
      </c>
      <c r="P247" s="19" t="str">
        <f>IF($E247="","",H247/$G247)</f>
        <v/>
      </c>
      <c r="Q247" s="19" t="str">
        <f>IF($E247=0,"",IF(O247="yes",($P247/$P$17),IF(OR($P247&lt;$O$17,$P247&gt;$Q$17),($P247/$P$17))))</f>
        <v/>
      </c>
      <c r="R247" s="19" t="str">
        <f>IF($E247="","",IF($S$17="","",IF(OR($S247&lt;$R$17,$S247&gt;$T$17),"NC","yes")))</f>
        <v/>
      </c>
      <c r="S247" s="19" t="str">
        <f>IF($E247="","",$I247/$G247)</f>
        <v/>
      </c>
      <c r="T247" s="19" t="str">
        <f>IF($E247=0,"",IF(R247="yes",($S247/$S$17),IF(OR($S247&gt;$R$17,$S247&lt;$T$17),($S247/$S$17))))</f>
        <v/>
      </c>
      <c r="U247" s="19" t="str">
        <f>IF($E247="","",IF($V$17="","",IF(OR($V247&lt;$U$17,V247&gt;$W$17),"NC","yes")))</f>
        <v/>
      </c>
      <c r="V247" s="19" t="str">
        <f>IF($E247="","",$G247/$J247)</f>
        <v/>
      </c>
      <c r="W247" s="19" t="str">
        <f>IF($E247="","",IF(U247="yes",(V247/V$17),IF(OR(V247&lt;$U119,V247&gt;W$17),(V247/V$17))))</f>
        <v/>
      </c>
      <c r="X247" s="19" t="str">
        <f>IF(D247="","",IF($E247="",$G247,""))</f>
        <v/>
      </c>
      <c r="Y247" s="19" t="str">
        <f>IF($D247="","",IF($E247="",$H247,""))</f>
        <v/>
      </c>
      <c r="Z247" s="19" t="str">
        <f>IF($D247="","",IF($E247="",$I247,""))</f>
        <v/>
      </c>
      <c r="AA247" s="19" t="str">
        <f>IF($D247="","",IF($E247="",J247,""))</f>
        <v/>
      </c>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3"/>
      <c r="DH247" s="83"/>
      <c r="DI247" s="83"/>
      <c r="DJ247" s="83"/>
      <c r="DK247" s="83"/>
      <c r="DL247" s="83"/>
      <c r="DM247" s="83"/>
      <c r="DN247" s="83"/>
      <c r="DO247" s="83"/>
      <c r="DP247" s="83"/>
      <c r="DQ247" s="83"/>
      <c r="DR247" s="83"/>
      <c r="DS247" s="83"/>
      <c r="DT247" s="83"/>
      <c r="DU247" s="83"/>
      <c r="DV247" s="83"/>
      <c r="DW247" s="83"/>
      <c r="DX247" s="83"/>
      <c r="DY247" s="83"/>
      <c r="DZ247" s="83"/>
      <c r="EA247" s="83"/>
      <c r="EB247" s="83"/>
      <c r="EC247" s="83"/>
      <c r="ED247" s="83"/>
      <c r="EE247" s="83"/>
      <c r="EF247" s="83"/>
      <c r="EG247" s="83"/>
      <c r="EH247" s="83"/>
      <c r="EI247" s="83"/>
      <c r="EJ247" s="83"/>
      <c r="EK247" s="83"/>
      <c r="EL247" s="83"/>
      <c r="EM247" s="83"/>
      <c r="EN247" s="83"/>
      <c r="EO247" s="83"/>
      <c r="EP247" s="83"/>
      <c r="EQ247" s="83"/>
      <c r="ER247" s="83"/>
      <c r="ES247" s="83"/>
      <c r="ET247" s="83"/>
      <c r="EU247" s="83"/>
      <c r="EV247" s="83"/>
      <c r="EW247" s="83"/>
      <c r="EX247" s="83"/>
      <c r="EY247" s="83"/>
      <c r="EZ247" s="83"/>
      <c r="FA247" s="83"/>
      <c r="FB247" s="83"/>
      <c r="FC247" s="83"/>
      <c r="FD247" s="83"/>
      <c r="FE247" s="83"/>
      <c r="FF247" s="83"/>
      <c r="FG247" s="83"/>
      <c r="FH247" s="83"/>
      <c r="FI247" s="83"/>
      <c r="FJ247" s="83"/>
      <c r="FK247" s="83"/>
      <c r="FL247" s="83"/>
      <c r="FM247" s="83"/>
      <c r="FN247" s="83"/>
      <c r="FO247" s="83"/>
      <c r="FP247" s="83"/>
      <c r="FQ247" s="83"/>
      <c r="FR247" s="83"/>
      <c r="FS247" s="83"/>
      <c r="FT247" s="83"/>
      <c r="FU247" s="83"/>
      <c r="FV247" s="83"/>
      <c r="FW247" s="83"/>
      <c r="FX247" s="83"/>
      <c r="FY247" s="83"/>
      <c r="FZ247" s="83"/>
      <c r="GA247" s="83"/>
      <c r="GB247" s="83"/>
      <c r="GC247" s="83"/>
      <c r="GD247" s="83"/>
      <c r="GE247" s="83"/>
      <c r="GF247" s="83"/>
      <c r="GG247" s="83"/>
      <c r="GH247" s="83"/>
      <c r="GI247" s="83"/>
      <c r="GJ247" s="83"/>
      <c r="GK247" s="83"/>
      <c r="GL247" s="83"/>
      <c r="GM247" s="83"/>
      <c r="GN247" s="83"/>
      <c r="GO247" s="83"/>
      <c r="GP247" s="83"/>
      <c r="GQ247" s="83"/>
      <c r="GR247" s="83"/>
      <c r="GS247" s="83"/>
      <c r="GT247" s="83"/>
      <c r="GU247" s="83"/>
      <c r="GV247" s="83"/>
      <c r="GW247" s="83"/>
      <c r="GX247" s="83"/>
      <c r="GY247" s="83"/>
      <c r="GZ247" s="83"/>
      <c r="HA247" s="83"/>
      <c r="HB247" s="83"/>
      <c r="HC247" s="83"/>
      <c r="HD247" s="83"/>
      <c r="HE247" s="83"/>
      <c r="HF247" s="83"/>
      <c r="HG247" s="83"/>
      <c r="HH247" s="83"/>
      <c r="HI247" s="83"/>
      <c r="HJ247" s="83"/>
      <c r="HK247" s="83"/>
      <c r="HL247" s="83"/>
      <c r="HM247" s="83"/>
      <c r="HN247" s="83"/>
      <c r="HO247" s="83"/>
      <c r="HP247" s="83"/>
      <c r="HQ247" s="83"/>
      <c r="HR247" s="83"/>
      <c r="HS247" s="83"/>
      <c r="HT247" s="83"/>
      <c r="HU247" s="83"/>
      <c r="HV247" s="83"/>
      <c r="HW247" s="83"/>
      <c r="HX247" s="83"/>
      <c r="HY247" s="83"/>
      <c r="HZ247" s="83"/>
      <c r="IA247" s="83"/>
      <c r="IB247" s="83"/>
      <c r="IC247" s="83"/>
      <c r="ID247" s="83"/>
      <c r="IE247" s="83"/>
      <c r="IF247" s="83"/>
      <c r="IG247" s="83"/>
      <c r="IH247" s="83"/>
      <c r="II247" s="83"/>
      <c r="IJ247" s="83"/>
      <c r="IK247" s="83"/>
      <c r="IL247" s="83"/>
      <c r="IM247" s="83"/>
      <c r="IN247" s="83"/>
      <c r="IO247" s="83"/>
      <c r="IP247" s="83"/>
      <c r="IQ247" s="83"/>
      <c r="IR247" s="83"/>
      <c r="IS247" s="83"/>
      <c r="IT247" s="83"/>
      <c r="IU247" s="83"/>
      <c r="IV247" s="83"/>
    </row>
  </sheetData>
  <sheetProtection algorithmName="SHA-512" hashValue="6jdVWOUfck5Mv3o2tiGR112EPMRljjvmTXbBwlJyz36fkoPTSXy5f7CQcFT5YthD01H4RGhAph2vXF2OZ5KDfA==" saltValue="pciI+XaL1pwErD3IXtclcQ==" spinCount="100000" sheet="1" objects="1" scenarios="1" selectLockedCells="1"/>
  <protectedRanges>
    <protectedRange password="CF1D" sqref="D5:F5 H15 F15" name="Input Ranges_1"/>
  </protectedRanges>
  <mergeCells count="51">
    <mergeCell ref="C14:D14"/>
    <mergeCell ref="C10:E10"/>
    <mergeCell ref="C11:E11"/>
    <mergeCell ref="G20:G21"/>
    <mergeCell ref="B20:B21"/>
    <mergeCell ref="C20:C21"/>
    <mergeCell ref="D20:D21"/>
    <mergeCell ref="E20:E21"/>
    <mergeCell ref="F20:F21"/>
    <mergeCell ref="F16:F17"/>
    <mergeCell ref="G16:G18"/>
    <mergeCell ref="X16:X17"/>
    <mergeCell ref="Y16:Y17"/>
    <mergeCell ref="Z16:Z17"/>
    <mergeCell ref="AA16:AA17"/>
    <mergeCell ref="L18:N18"/>
    <mergeCell ref="O18:W18"/>
    <mergeCell ref="K16:N17"/>
    <mergeCell ref="X20:X21"/>
    <mergeCell ref="Y20:Y21"/>
    <mergeCell ref="Z20:Z21"/>
    <mergeCell ref="AA20:AA21"/>
    <mergeCell ref="H20:H21"/>
    <mergeCell ref="I20:I21"/>
    <mergeCell ref="J20:J21"/>
    <mergeCell ref="O20:Q20"/>
    <mergeCell ref="R20:T20"/>
    <mergeCell ref="U20:W20"/>
    <mergeCell ref="H16:H18"/>
    <mergeCell ref="I16:I18"/>
    <mergeCell ref="J16:J18"/>
    <mergeCell ref="F13:I13"/>
    <mergeCell ref="J13:K13"/>
    <mergeCell ref="F14:I14"/>
    <mergeCell ref="J14:K14"/>
    <mergeCell ref="F15:I15"/>
    <mergeCell ref="J15:K15"/>
    <mergeCell ref="M7:Q7"/>
    <mergeCell ref="S7:V7"/>
    <mergeCell ref="J10:K10"/>
    <mergeCell ref="J11:K11"/>
    <mergeCell ref="F12:I12"/>
    <mergeCell ref="J12:K12"/>
    <mergeCell ref="B1:W1"/>
    <mergeCell ref="B3:K3"/>
    <mergeCell ref="L3:W3"/>
    <mergeCell ref="B5:C5"/>
    <mergeCell ref="D5:F5"/>
    <mergeCell ref="G5:I5"/>
    <mergeCell ref="M5:Q5"/>
    <mergeCell ref="S5:T5"/>
  </mergeCells>
  <conditionalFormatting sqref="D5:F5 J5 M5:Q5 S5:T5 V5 M7:Q7 S7:V7">
    <cfRule type="cellIs" dxfId="162" priority="1" stopIfTrue="1" operator="equal">
      <formula>0</formula>
    </cfRule>
  </conditionalFormatting>
  <conditionalFormatting sqref="L23:N246">
    <cfRule type="expression" dxfId="161" priority="15">
      <formula>$A$22=0</formula>
    </cfRule>
    <cfRule type="cellIs" dxfId="160" priority="16" stopIfTrue="1" operator="equal">
      <formula>"NC"</formula>
    </cfRule>
  </conditionalFormatting>
  <conditionalFormatting sqref="O23:O246">
    <cfRule type="cellIs" dxfId="159" priority="7" stopIfTrue="1" operator="equal">
      <formula>"NC"</formula>
    </cfRule>
  </conditionalFormatting>
  <conditionalFormatting sqref="O23:W246">
    <cfRule type="expression" dxfId="158" priority="2">
      <formula>$A$22&gt;0</formula>
    </cfRule>
  </conditionalFormatting>
  <conditionalFormatting sqref="P23:P246 S23:S246 V23:V246">
    <cfRule type="cellIs" dxfId="157" priority="6" stopIfTrue="1" operator="equal">
      <formula>"""NC"""</formula>
    </cfRule>
  </conditionalFormatting>
  <conditionalFormatting sqref="Q23:Q246 W23:W246">
    <cfRule type="cellIs" dxfId="156" priority="10" stopIfTrue="1" operator="between">
      <formula>0.1</formula>
      <formula>0.9</formula>
    </cfRule>
    <cfRule type="cellIs" dxfId="155" priority="11" stopIfTrue="1" operator="between">
      <formula>1.1000001</formula>
      <formula>5</formula>
    </cfRule>
  </conditionalFormatting>
  <conditionalFormatting sqref="R23:R246">
    <cfRule type="cellIs" dxfId="154" priority="3" stopIfTrue="1" operator="between">
      <formula>$R$17</formula>
      <formula>$T$17</formula>
    </cfRule>
    <cfRule type="cellIs" dxfId="153" priority="4" stopIfTrue="1" operator="equal">
      <formula>"""yes"""</formula>
    </cfRule>
    <cfRule type="cellIs" dxfId="152" priority="5" stopIfTrue="1" operator="equal">
      <formula>"NC"</formula>
    </cfRule>
  </conditionalFormatting>
  <conditionalFormatting sqref="T23:T246">
    <cfRule type="cellIs" dxfId="151" priority="8" stopIfTrue="1" operator="between">
      <formula>0.1</formula>
      <formula>0.9</formula>
    </cfRule>
    <cfRule type="cellIs" dxfId="150" priority="9" stopIfTrue="1" operator="between">
      <formula>1.100001</formula>
      <formula>5</formula>
    </cfRule>
  </conditionalFormatting>
  <conditionalFormatting sqref="U23:U246">
    <cfRule type="cellIs" dxfId="149" priority="12" stopIfTrue="1" operator="between">
      <formula>$R$17</formula>
      <formula>$T$17</formula>
    </cfRule>
    <cfRule type="cellIs" dxfId="148" priority="13" stopIfTrue="1" operator="equal">
      <formula>"""yes"""</formula>
    </cfRule>
    <cfRule type="cellIs" dxfId="147" priority="14" stopIfTrue="1" operator="equal">
      <formula>"NC"</formula>
    </cfRule>
  </conditionalFormatting>
  <dataValidations count="6">
    <dataValidation type="whole" allowBlank="1" showInputMessage="1" showErrorMessage="1" sqref="H45:I237" xr:uid="{00000000-0002-0000-0900-000000000000}">
      <formula1>0</formula1>
      <formula2>5000000000</formula2>
    </dataValidation>
    <dataValidation type="custom" operator="lessThanOrEqual" allowBlank="1" showInputMessage="1" showErrorMessage="1" errorTitle="Invalid entry" error="Please enter the three digit campus number.  To remove an entry please use the delete key on this field." sqref="C23:C246" xr:uid="{00000000-0002-0000-0900-000001000000}">
      <formula1>AND(LEN(C23)&lt;=3,ISERROR(FIND(" ",C23)))</formula1>
    </dataValidation>
    <dataValidation type="custom" allowBlank="1" showInputMessage="1" showErrorMessage="1" errorTitle="Invalid entry" error="Title I campus = Y or y_x000a_Skipped campus = Y or y_x000a_Non Title I campus = leave blank or use delete key" sqref="E23:E246" xr:uid="{00000000-0002-0000-0900-000002000000}">
      <formula1>OR(E23="Y",E23="y")</formula1>
    </dataValidation>
    <dataValidation type="list" allowBlank="1" showInputMessage="1" showErrorMessage="1" error="Please pick a Grade Span Group from the pull down list" promptTitle="Enter Grade Span Group " prompt="Please select the proper grade span group from the list.  _x000a__x000a_Please rename the tab at the bottom of this worksheet the same name._x000a__x000a_If the LEA has split into low/high enrollment groups, please rename the tab with the appropriate grade span low/high group." sqref="F15:I15" xr:uid="{00000000-0002-0000-0900-000003000000}">
      <formula1>$AG$23:$AG$31</formula1>
    </dataValidation>
    <dataValidation type="whole" allowBlank="1" showInputMessage="1" showErrorMessage="1" sqref="H23:I44" xr:uid="{00000000-0002-0000-0900-000004000000}">
      <formula1>1</formula1>
      <formula2>5000000000</formula2>
    </dataValidation>
    <dataValidation allowBlank="1" showInputMessage="1" showErrorMessage="1" promptTitle="Campus Number Format" prompt="The number entered in this column should be the campus three digital number (i.e. Campus 101)" sqref="C20:C21" xr:uid="{00000000-0002-0000-0900-000005000000}"/>
  </dataValidations>
  <printOptions horizontalCentered="1"/>
  <pageMargins left="0.2" right="0.2" top="0.75" bottom="0.75" header="0.3" footer="0.3"/>
  <pageSetup scale="40" fitToWidth="0" fitToHeight="0" orientation="landscape" r:id="rId1"/>
  <headerFooter scaleWithDoc="0">
    <oddHeader>&amp;C&amp;A</oddHeader>
    <oddFooter>&amp;L&amp;D&amp;C2014 © Texas Education Agency&amp;RPage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FFC000"/>
  </sheetPr>
  <dimension ref="A1:FE36"/>
  <sheetViews>
    <sheetView showGridLines="0" zoomScale="60" zoomScaleNormal="60" zoomScaleSheetLayoutView="70" workbookViewId="0">
      <pane xSplit="12" ySplit="15" topLeftCell="P16" activePane="bottomRight" state="frozen"/>
      <selection activeCell="D27" sqref="D27"/>
      <selection pane="topRight" activeCell="D27" sqref="D27"/>
      <selection pane="bottomLeft" activeCell="D27" sqref="D27"/>
      <selection pane="bottomRight" activeCell="F16" sqref="F16"/>
    </sheetView>
  </sheetViews>
  <sheetFormatPr defaultColWidth="27" defaultRowHeight="0" customHeight="1" zeroHeight="1" x14ac:dyDescent="0.35"/>
  <cols>
    <col min="1" max="1" width="9" style="693" customWidth="1"/>
    <col min="2" max="2" width="17.81640625" style="694" customWidth="1"/>
    <col min="3" max="3" width="44.54296875" style="695" customWidth="1"/>
    <col min="4" max="4" width="20" style="695" customWidth="1"/>
    <col min="5" max="5" width="15.08984375" style="696" customWidth="1"/>
    <col min="6" max="6" width="20" style="703" customWidth="1"/>
    <col min="7" max="7" width="15.54296875" style="696" customWidth="1"/>
    <col min="8" max="8" width="30.54296875" style="697" customWidth="1"/>
    <col min="9" max="9" width="23.54296875" style="697" customWidth="1"/>
    <col min="10" max="10" width="24.90625" style="697" customWidth="1"/>
    <col min="11" max="11" width="10.453125" style="697" customWidth="1"/>
    <col min="12" max="12" width="62.453125" style="698" customWidth="1"/>
    <col min="13" max="13" width="107.54296875" style="76" hidden="1" customWidth="1"/>
    <col min="14" max="15" width="27" style="76" hidden="1" customWidth="1"/>
    <col min="16" max="17" width="27" style="76" customWidth="1"/>
    <col min="18" max="18" width="6.54296875" style="76" customWidth="1"/>
    <col min="19" max="16384" width="27" style="76"/>
  </cols>
  <sheetData>
    <row r="1" spans="1:161" ht="152.4" customHeight="1" thickTop="1" x14ac:dyDescent="0.25">
      <c r="A1" s="792" t="s">
        <v>196</v>
      </c>
      <c r="B1" s="793"/>
      <c r="C1" s="793"/>
      <c r="D1" s="793"/>
      <c r="E1" s="793"/>
      <c r="F1" s="793"/>
      <c r="G1" s="793"/>
      <c r="H1" s="793"/>
      <c r="I1" s="793"/>
      <c r="J1" s="793"/>
      <c r="K1" s="793"/>
      <c r="L1" s="794"/>
      <c r="M1" s="415"/>
      <c r="N1" s="456"/>
      <c r="O1" s="457"/>
    </row>
    <row r="2" spans="1:161" ht="8.25" customHeight="1" thickBot="1" x14ac:dyDescent="0.55000000000000004">
      <c r="A2" s="142"/>
      <c r="B2" s="143"/>
      <c r="C2" s="143"/>
      <c r="D2" s="143"/>
      <c r="E2" s="217"/>
      <c r="F2" s="217"/>
      <c r="G2" s="217"/>
      <c r="H2" s="143"/>
      <c r="I2" s="143"/>
      <c r="J2" s="143"/>
      <c r="K2" s="143"/>
      <c r="L2" s="205"/>
      <c r="M2"/>
      <c r="O2" s="458"/>
    </row>
    <row r="3" spans="1:161" ht="23.5" thickBot="1" x14ac:dyDescent="0.3">
      <c r="A3" s="821" t="s">
        <v>192</v>
      </c>
      <c r="B3" s="822"/>
      <c r="C3" s="822"/>
      <c r="D3" s="822"/>
      <c r="E3" s="822"/>
      <c r="F3" s="822"/>
      <c r="G3" s="822"/>
      <c r="H3" s="822"/>
      <c r="I3" s="822"/>
      <c r="J3" s="822"/>
      <c r="K3" s="822"/>
      <c r="L3" s="823"/>
      <c r="M3"/>
      <c r="O3" s="458"/>
    </row>
    <row r="4" spans="1:161" s="77" customFormat="1" ht="9.9" customHeight="1" thickBot="1" x14ac:dyDescent="0.4">
      <c r="A4" s="208"/>
      <c r="B4" s="209"/>
      <c r="C4" s="209"/>
      <c r="D4" s="209"/>
      <c r="E4" s="509"/>
      <c r="F4" s="509"/>
      <c r="G4" s="509"/>
      <c r="H4" s="209"/>
      <c r="I4" s="209"/>
      <c r="J4" s="209"/>
      <c r="K4" s="209"/>
      <c r="L4" s="210"/>
      <c r="M4" s="64"/>
      <c r="O4" s="459"/>
    </row>
    <row r="5" spans="1:161" s="77" customFormat="1" ht="26.25" customHeight="1" thickBot="1" x14ac:dyDescent="0.4">
      <c r="A5" s="799" t="s">
        <v>193</v>
      </c>
      <c r="B5" s="800"/>
      <c r="C5" s="827">
        <f>a!D5</f>
        <v>0</v>
      </c>
      <c r="D5" s="828"/>
      <c r="E5" s="829"/>
      <c r="F5" s="509"/>
      <c r="G5" s="509"/>
      <c r="H5" s="657" t="s">
        <v>49</v>
      </c>
      <c r="I5" s="212">
        <f>a!J5</f>
        <v>0</v>
      </c>
      <c r="J5" s="396"/>
      <c r="K5" s="397"/>
      <c r="L5" s="211"/>
      <c r="M5" s="64"/>
      <c r="O5" s="459"/>
    </row>
    <row r="6" spans="1:161" s="77" customFormat="1" ht="9.9" customHeight="1" thickBot="1" x14ac:dyDescent="0.4">
      <c r="A6" s="208"/>
      <c r="B6" s="209"/>
      <c r="C6" s="209"/>
      <c r="D6" s="209"/>
      <c r="E6" s="509"/>
      <c r="F6" s="509"/>
      <c r="G6" s="509"/>
      <c r="H6" s="209"/>
      <c r="I6" s="209"/>
      <c r="J6" s="209"/>
      <c r="K6" s="209"/>
      <c r="L6" s="210"/>
      <c r="M6" s="64"/>
      <c r="O6" s="459"/>
    </row>
    <row r="7" spans="1:161" ht="26.25" customHeight="1" thickBot="1" x14ac:dyDescent="0.3">
      <c r="A7" s="821" t="s">
        <v>191</v>
      </c>
      <c r="B7" s="822"/>
      <c r="C7" s="822"/>
      <c r="D7" s="822"/>
      <c r="E7" s="822"/>
      <c r="F7" s="822"/>
      <c r="G7" s="822"/>
      <c r="H7" s="822"/>
      <c r="I7" s="822"/>
      <c r="J7" s="822"/>
      <c r="K7" s="822"/>
      <c r="L7" s="823"/>
      <c r="M7"/>
      <c r="O7" s="458"/>
    </row>
    <row r="8" spans="1:161" s="77" customFormat="1" ht="9.9" customHeight="1" thickBot="1" x14ac:dyDescent="0.4">
      <c r="A8" s="208"/>
      <c r="B8" s="209"/>
      <c r="C8" s="209"/>
      <c r="D8" s="209"/>
      <c r="E8" s="509"/>
      <c r="F8" s="509"/>
      <c r="G8" s="509"/>
      <c r="H8" s="209"/>
      <c r="I8" s="209"/>
      <c r="J8" s="209"/>
      <c r="K8" s="209"/>
      <c r="L8" s="210"/>
      <c r="M8" s="64"/>
      <c r="O8" s="459"/>
    </row>
    <row r="9" spans="1:161" s="77" customFormat="1" ht="26.25" customHeight="1" thickBot="1" x14ac:dyDescent="0.4">
      <c r="A9" s="208"/>
      <c r="B9" s="508" t="s">
        <v>52</v>
      </c>
      <c r="C9" s="830">
        <f>a!M5</f>
        <v>0</v>
      </c>
      <c r="D9" s="831"/>
      <c r="E9" s="816"/>
      <c r="F9" s="509"/>
      <c r="G9" s="509" t="s">
        <v>53</v>
      </c>
      <c r="H9" s="815">
        <f>a!S5</f>
        <v>0</v>
      </c>
      <c r="I9" s="816"/>
      <c r="J9" s="508" t="s">
        <v>54</v>
      </c>
      <c r="K9" s="512">
        <f>a!V5</f>
        <v>0</v>
      </c>
      <c r="L9" s="707"/>
      <c r="M9" s="64"/>
      <c r="O9" s="459"/>
    </row>
    <row r="10" spans="1:161" s="77" customFormat="1" ht="9.9" customHeight="1" thickBot="1" x14ac:dyDescent="0.4">
      <c r="A10" s="208"/>
      <c r="B10" s="209"/>
      <c r="C10" s="209"/>
      <c r="D10" s="209"/>
      <c r="E10" s="509"/>
      <c r="F10" s="509"/>
      <c r="G10" s="509"/>
      <c r="H10" s="209"/>
      <c r="I10" s="209"/>
      <c r="J10" s="209"/>
      <c r="K10" s="209"/>
      <c r="L10" s="853"/>
      <c r="M10" s="64"/>
      <c r="O10" s="459"/>
    </row>
    <row r="11" spans="1:161" s="77" customFormat="1" ht="26.25" customHeight="1" thickBot="1" x14ac:dyDescent="0.4">
      <c r="A11" s="208"/>
      <c r="B11" s="508" t="s">
        <v>166</v>
      </c>
      <c r="C11" s="830">
        <f>a!M7</f>
        <v>0</v>
      </c>
      <c r="D11" s="831"/>
      <c r="E11" s="816"/>
      <c r="F11" s="509"/>
      <c r="G11" s="508" t="s">
        <v>55</v>
      </c>
      <c r="H11" s="786">
        <f>a!S7</f>
        <v>0</v>
      </c>
      <c r="I11" s="787"/>
      <c r="J11" s="788"/>
      <c r="K11" s="209"/>
      <c r="L11" s="854"/>
      <c r="M11" s="64"/>
      <c r="O11" s="459"/>
    </row>
    <row r="12" spans="1:161" s="77" customFormat="1" ht="9.9" customHeight="1" thickBot="1" x14ac:dyDescent="0.4">
      <c r="A12" s="213"/>
      <c r="B12" s="214"/>
      <c r="C12" s="214"/>
      <c r="D12" s="214"/>
      <c r="E12" s="507"/>
      <c r="F12" s="507"/>
      <c r="G12" s="507"/>
      <c r="H12" s="214"/>
      <c r="I12" s="214"/>
      <c r="J12" s="214"/>
      <c r="K12" s="214"/>
      <c r="L12" s="215"/>
      <c r="M12" s="64"/>
      <c r="O12" s="459"/>
    </row>
    <row r="13" spans="1:161" ht="30" customHeight="1" thickBot="1" x14ac:dyDescent="0.3">
      <c r="A13" s="821" t="s">
        <v>61</v>
      </c>
      <c r="B13" s="822"/>
      <c r="C13" s="822"/>
      <c r="D13" s="822"/>
      <c r="E13" s="822"/>
      <c r="F13" s="822"/>
      <c r="G13" s="822"/>
      <c r="H13" s="822"/>
      <c r="I13" s="822"/>
      <c r="J13" s="822"/>
      <c r="K13" s="822"/>
      <c r="L13" s="823"/>
      <c r="M13"/>
      <c r="O13" s="458"/>
    </row>
    <row r="14" spans="1:161" s="5" customFormat="1" ht="16.5" customHeight="1" x14ac:dyDescent="0.35">
      <c r="A14" s="837" t="s">
        <v>11</v>
      </c>
      <c r="B14" s="839" t="s">
        <v>157</v>
      </c>
      <c r="C14" s="841" t="s">
        <v>0</v>
      </c>
      <c r="D14" s="843" t="s">
        <v>156</v>
      </c>
      <c r="E14" s="843" t="s">
        <v>18</v>
      </c>
      <c r="F14" s="843" t="s">
        <v>143</v>
      </c>
      <c r="G14" s="843" t="s">
        <v>158</v>
      </c>
      <c r="H14" s="846" t="s">
        <v>144</v>
      </c>
      <c r="I14" s="847"/>
      <c r="J14" s="847"/>
      <c r="K14" s="848"/>
      <c r="L14" s="832" t="s">
        <v>163</v>
      </c>
      <c r="M14" s="461"/>
      <c r="N14" s="462"/>
      <c r="O14" s="462"/>
      <c r="P14" s="463"/>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1"/>
      <c r="BK14" s="81"/>
      <c r="BL14" s="81"/>
      <c r="BM14" s="81"/>
      <c r="BN14" s="81"/>
      <c r="BO14" s="81"/>
      <c r="BP14" s="81"/>
      <c r="BQ14" s="81"/>
      <c r="BR14" s="81"/>
      <c r="BS14" s="81"/>
      <c r="BT14" s="81"/>
      <c r="BU14" s="81"/>
      <c r="BV14" s="81"/>
      <c r="BW14" s="81"/>
      <c r="BX14" s="81"/>
      <c r="BY14" s="81"/>
      <c r="BZ14" s="81"/>
      <c r="CA14" s="81"/>
      <c r="CB14" s="81"/>
      <c r="CC14" s="81"/>
      <c r="CD14" s="81"/>
      <c r="CE14" s="81"/>
      <c r="CF14" s="81"/>
      <c r="CG14" s="81"/>
      <c r="CH14" s="81"/>
      <c r="CI14" s="81"/>
      <c r="CJ14" s="81"/>
      <c r="CK14" s="81"/>
      <c r="CL14" s="81"/>
      <c r="CM14" s="81"/>
      <c r="CN14" s="81"/>
      <c r="CO14" s="81"/>
      <c r="CP14" s="81"/>
      <c r="CQ14" s="81"/>
      <c r="CR14" s="81"/>
      <c r="CS14" s="81"/>
      <c r="CT14" s="81"/>
      <c r="CU14" s="81"/>
      <c r="CV14" s="81"/>
      <c r="CW14" s="81"/>
      <c r="CX14" s="81"/>
      <c r="CY14" s="81"/>
      <c r="CZ14" s="81"/>
      <c r="DA14" s="81"/>
      <c r="DB14" s="81"/>
      <c r="DC14" s="81"/>
      <c r="DD14" s="81"/>
      <c r="DE14" s="81"/>
      <c r="DF14" s="81"/>
      <c r="DG14" s="81"/>
      <c r="DH14" s="81"/>
      <c r="DI14" s="81"/>
      <c r="DJ14" s="81"/>
      <c r="DK14" s="81"/>
      <c r="DL14" s="81"/>
      <c r="DM14" s="81"/>
      <c r="DN14" s="81"/>
      <c r="DO14" s="81"/>
      <c r="DP14" s="81"/>
      <c r="DQ14" s="81"/>
      <c r="DR14" s="81"/>
      <c r="DS14" s="81"/>
      <c r="DT14" s="81"/>
      <c r="DU14" s="81"/>
      <c r="DV14" s="81"/>
      <c r="DW14" s="81"/>
      <c r="DX14" s="81"/>
      <c r="DY14" s="81"/>
      <c r="DZ14" s="81"/>
      <c r="EA14" s="81"/>
      <c r="EB14" s="81"/>
      <c r="EC14" s="81"/>
      <c r="ED14" s="81"/>
      <c r="EE14" s="81"/>
      <c r="EF14" s="81"/>
      <c r="EG14" s="81"/>
      <c r="EH14" s="81"/>
      <c r="EI14" s="81"/>
      <c r="EJ14" s="81"/>
      <c r="EK14" s="81"/>
      <c r="EL14" s="81"/>
      <c r="EM14" s="81"/>
      <c r="EN14" s="81"/>
      <c r="EO14" s="81"/>
      <c r="EP14" s="81"/>
      <c r="EQ14" s="81"/>
      <c r="ER14" s="81"/>
      <c r="ES14" s="81"/>
      <c r="ET14" s="81"/>
      <c r="EU14" s="81"/>
      <c r="EV14" s="81"/>
      <c r="EW14" s="81"/>
      <c r="EX14" s="81"/>
      <c r="EY14" s="81"/>
      <c r="EZ14" s="81"/>
      <c r="FA14" s="81"/>
      <c r="FB14" s="81"/>
      <c r="FC14" s="81"/>
      <c r="FD14" s="81"/>
      <c r="FE14" s="81"/>
    </row>
    <row r="15" spans="1:161" s="5" customFormat="1" ht="87" customHeight="1" thickBot="1" x14ac:dyDescent="0.4">
      <c r="A15" s="838"/>
      <c r="B15" s="840"/>
      <c r="C15" s="842"/>
      <c r="D15" s="845"/>
      <c r="E15" s="844"/>
      <c r="F15" s="844"/>
      <c r="G15" s="852"/>
      <c r="H15" s="849"/>
      <c r="I15" s="850"/>
      <c r="J15" s="850"/>
      <c r="K15" s="851"/>
      <c r="L15" s="833"/>
      <c r="M15" s="461"/>
      <c r="N15" s="462"/>
      <c r="O15" s="462"/>
      <c r="P15" s="463"/>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c r="DE15" s="81"/>
      <c r="DF15" s="81"/>
      <c r="DG15" s="81"/>
      <c r="DH15" s="81"/>
      <c r="DI15" s="81"/>
      <c r="DJ15" s="81"/>
      <c r="DK15" s="81"/>
      <c r="DL15" s="81"/>
      <c r="DM15" s="81"/>
      <c r="DN15" s="81"/>
      <c r="DO15" s="81"/>
      <c r="DP15" s="81"/>
      <c r="DQ15" s="81"/>
      <c r="DR15" s="81"/>
      <c r="DS15" s="81"/>
      <c r="DT15" s="81"/>
      <c r="DU15" s="81"/>
      <c r="DV15" s="81"/>
      <c r="DW15" s="81"/>
      <c r="DX15" s="81"/>
      <c r="DY15" s="81"/>
      <c r="DZ15" s="81"/>
      <c r="EA15" s="81"/>
      <c r="EB15" s="81"/>
      <c r="EC15" s="81"/>
      <c r="ED15" s="81"/>
      <c r="EE15" s="81"/>
      <c r="EF15" s="81"/>
      <c r="EG15" s="81"/>
      <c r="EH15" s="81"/>
      <c r="EI15" s="81"/>
      <c r="EJ15" s="81"/>
      <c r="EK15" s="81"/>
      <c r="EL15" s="81"/>
      <c r="EM15" s="81"/>
      <c r="EN15" s="81"/>
      <c r="EO15" s="81"/>
      <c r="EP15" s="81"/>
      <c r="EQ15" s="81"/>
      <c r="ER15" s="81"/>
      <c r="ES15" s="81"/>
      <c r="ET15" s="81"/>
      <c r="EU15" s="81"/>
      <c r="EV15" s="81"/>
      <c r="EW15" s="81"/>
      <c r="EX15" s="81"/>
      <c r="EY15" s="81"/>
      <c r="EZ15" s="81"/>
      <c r="FA15" s="81"/>
      <c r="FB15" s="81"/>
      <c r="FC15" s="81"/>
      <c r="FD15" s="81"/>
      <c r="FE15" s="81"/>
    </row>
    <row r="16" spans="1:161" s="500" customFormat="1" ht="45" customHeight="1" x14ac:dyDescent="0.25">
      <c r="A16" s="495">
        <v>1</v>
      </c>
      <c r="B16" s="661"/>
      <c r="C16" s="662"/>
      <c r="D16" s="663"/>
      <c r="E16" s="664"/>
      <c r="F16" s="699" t="s">
        <v>162</v>
      </c>
      <c r="G16" s="665"/>
      <c r="H16" s="824" t="s">
        <v>162</v>
      </c>
      <c r="I16" s="825"/>
      <c r="J16" s="825"/>
      <c r="K16" s="826"/>
      <c r="L16" s="666"/>
      <c r="M16" s="658" t="s">
        <v>162</v>
      </c>
      <c r="N16" s="497"/>
      <c r="O16" s="497"/>
      <c r="P16" s="498"/>
      <c r="Q16" s="499"/>
      <c r="R16" s="499"/>
      <c r="S16" s="499"/>
      <c r="T16" s="499"/>
      <c r="U16" s="499"/>
      <c r="V16" s="499"/>
      <c r="W16" s="499"/>
      <c r="X16" s="499"/>
      <c r="Y16" s="499"/>
      <c r="Z16" s="499"/>
      <c r="AA16" s="499"/>
      <c r="AB16" s="499"/>
      <c r="AC16" s="499"/>
      <c r="AD16" s="499"/>
      <c r="AE16" s="499"/>
      <c r="AF16" s="499"/>
      <c r="AG16" s="499"/>
      <c r="AH16" s="499"/>
      <c r="AI16" s="499"/>
      <c r="AJ16" s="499"/>
      <c r="AK16" s="499"/>
      <c r="AL16" s="499"/>
      <c r="AM16" s="499"/>
      <c r="AN16" s="499"/>
      <c r="AO16" s="499"/>
      <c r="AP16" s="499"/>
      <c r="AQ16" s="499"/>
      <c r="AR16" s="499"/>
      <c r="AS16" s="499"/>
      <c r="AT16" s="499"/>
      <c r="AU16" s="499"/>
      <c r="AV16" s="499"/>
      <c r="AW16" s="499"/>
      <c r="AX16" s="499"/>
      <c r="AY16" s="499"/>
      <c r="AZ16" s="499"/>
      <c r="BA16" s="499"/>
      <c r="BB16" s="499"/>
      <c r="BC16" s="499"/>
      <c r="BD16" s="499"/>
      <c r="BE16" s="499"/>
      <c r="BF16" s="499"/>
      <c r="BG16" s="499"/>
      <c r="BH16" s="499"/>
      <c r="BI16" s="499"/>
      <c r="BJ16" s="499"/>
      <c r="BK16" s="499"/>
      <c r="BL16" s="499"/>
      <c r="BM16" s="499"/>
      <c r="BN16" s="499"/>
      <c r="BO16" s="499"/>
      <c r="BP16" s="499"/>
      <c r="BQ16" s="499"/>
      <c r="BR16" s="499"/>
      <c r="BS16" s="499"/>
      <c r="BT16" s="499"/>
      <c r="BU16" s="499"/>
      <c r="BV16" s="499"/>
      <c r="BW16" s="499"/>
      <c r="BX16" s="499"/>
      <c r="BY16" s="499"/>
      <c r="BZ16" s="499"/>
      <c r="CA16" s="499"/>
      <c r="CB16" s="499"/>
      <c r="CC16" s="499"/>
      <c r="CD16" s="499"/>
      <c r="CE16" s="499"/>
      <c r="CF16" s="499"/>
      <c r="CG16" s="499"/>
      <c r="CH16" s="499"/>
      <c r="CI16" s="499"/>
      <c r="CJ16" s="499"/>
      <c r="CK16" s="499"/>
      <c r="CL16" s="499"/>
      <c r="CM16" s="499"/>
      <c r="CN16" s="499"/>
      <c r="CO16" s="499"/>
      <c r="CP16" s="499"/>
      <c r="CQ16" s="499"/>
      <c r="CR16" s="499"/>
      <c r="CS16" s="499"/>
      <c r="CT16" s="499"/>
      <c r="CU16" s="499"/>
      <c r="CV16" s="499"/>
      <c r="CW16" s="499"/>
      <c r="CX16" s="499"/>
      <c r="CY16" s="499"/>
      <c r="CZ16" s="499"/>
      <c r="DA16" s="499"/>
      <c r="DB16" s="499"/>
      <c r="DC16" s="499"/>
      <c r="DD16" s="499"/>
      <c r="DE16" s="499"/>
      <c r="DF16" s="499"/>
      <c r="DG16" s="499"/>
      <c r="DH16" s="499"/>
      <c r="DI16" s="499"/>
      <c r="DJ16" s="499"/>
      <c r="DK16" s="499"/>
      <c r="DL16" s="499"/>
      <c r="DM16" s="499"/>
      <c r="DN16" s="499"/>
      <c r="DO16" s="499"/>
      <c r="DP16" s="499"/>
      <c r="DQ16" s="499"/>
      <c r="DR16" s="499"/>
      <c r="DS16" s="499"/>
      <c r="DT16" s="499"/>
      <c r="DU16" s="499"/>
      <c r="DV16" s="499"/>
      <c r="DW16" s="499"/>
      <c r="DX16" s="499"/>
      <c r="DY16" s="499"/>
      <c r="DZ16" s="499"/>
      <c r="EA16" s="499"/>
      <c r="EB16" s="499"/>
      <c r="EC16" s="499"/>
      <c r="ED16" s="499"/>
      <c r="EE16" s="499"/>
      <c r="EF16" s="499"/>
      <c r="EG16" s="499"/>
      <c r="EH16" s="499"/>
      <c r="EI16" s="499"/>
      <c r="EJ16" s="499"/>
      <c r="EK16" s="499"/>
      <c r="EL16" s="499"/>
      <c r="EM16" s="499"/>
      <c r="EN16" s="499"/>
      <c r="EO16" s="499"/>
      <c r="EP16" s="499"/>
      <c r="EQ16" s="499"/>
      <c r="ER16" s="499"/>
      <c r="ES16" s="499"/>
      <c r="ET16" s="499"/>
      <c r="EU16" s="499"/>
      <c r="EV16" s="499"/>
      <c r="EW16" s="499"/>
      <c r="EX16" s="499"/>
      <c r="EY16" s="499"/>
      <c r="EZ16" s="499"/>
      <c r="FA16" s="499"/>
      <c r="FB16" s="499"/>
      <c r="FC16" s="499"/>
      <c r="FD16" s="499"/>
      <c r="FE16" s="499"/>
    </row>
    <row r="17" spans="1:161" s="500" customFormat="1" ht="45" customHeight="1" x14ac:dyDescent="0.25">
      <c r="A17" s="501">
        <v>2</v>
      </c>
      <c r="B17" s="667"/>
      <c r="C17" s="668"/>
      <c r="D17" s="669"/>
      <c r="E17" s="670"/>
      <c r="F17" s="700" t="s">
        <v>162</v>
      </c>
      <c r="G17" s="671"/>
      <c r="H17" s="834" t="s">
        <v>162</v>
      </c>
      <c r="I17" s="835"/>
      <c r="J17" s="835"/>
      <c r="K17" s="836"/>
      <c r="L17" s="672"/>
      <c r="M17" s="659" t="s">
        <v>177</v>
      </c>
      <c r="N17" s="631"/>
      <c r="O17" s="497"/>
      <c r="P17" s="498"/>
      <c r="Q17" s="499"/>
      <c r="R17" s="499"/>
      <c r="S17" s="499"/>
      <c r="T17" s="499"/>
      <c r="U17" s="499"/>
      <c r="V17" s="499"/>
      <c r="W17" s="499"/>
      <c r="X17" s="499"/>
      <c r="Y17" s="499"/>
      <c r="Z17" s="499"/>
      <c r="AA17" s="499"/>
      <c r="AB17" s="499"/>
      <c r="AC17" s="499"/>
      <c r="AD17" s="499"/>
      <c r="AE17" s="499"/>
      <c r="AF17" s="499"/>
      <c r="AG17" s="499"/>
      <c r="AH17" s="499"/>
      <c r="AI17" s="499"/>
      <c r="AJ17" s="499"/>
      <c r="AK17" s="499"/>
      <c r="AL17" s="499"/>
      <c r="AM17" s="499"/>
      <c r="AN17" s="499"/>
      <c r="AO17" s="499"/>
      <c r="AP17" s="499"/>
      <c r="AQ17" s="499"/>
      <c r="AR17" s="499"/>
      <c r="AS17" s="499"/>
      <c r="AT17" s="499"/>
      <c r="AU17" s="499"/>
      <c r="AV17" s="499"/>
      <c r="AW17" s="499"/>
      <c r="AX17" s="499"/>
      <c r="AY17" s="499"/>
      <c r="AZ17" s="499"/>
      <c r="BA17" s="499"/>
      <c r="BB17" s="499"/>
      <c r="BC17" s="499"/>
      <c r="BD17" s="499"/>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499"/>
      <c r="CG17" s="499"/>
      <c r="CH17" s="499"/>
      <c r="CI17" s="499"/>
      <c r="CJ17" s="499"/>
      <c r="CK17" s="499"/>
      <c r="CL17" s="499"/>
      <c r="CM17" s="499"/>
      <c r="CN17" s="499"/>
      <c r="CO17" s="499"/>
      <c r="CP17" s="499"/>
      <c r="CQ17" s="499"/>
      <c r="CR17" s="499"/>
      <c r="CS17" s="499"/>
      <c r="CT17" s="499"/>
      <c r="CU17" s="499"/>
      <c r="CV17" s="499"/>
      <c r="CW17" s="499"/>
      <c r="CX17" s="499"/>
      <c r="CY17" s="499"/>
      <c r="CZ17" s="499"/>
      <c r="DA17" s="499"/>
      <c r="DB17" s="499"/>
      <c r="DC17" s="499"/>
      <c r="DD17" s="499"/>
      <c r="DE17" s="499"/>
      <c r="DF17" s="499"/>
      <c r="DG17" s="499"/>
      <c r="DH17" s="499"/>
      <c r="DI17" s="499"/>
      <c r="DJ17" s="499"/>
      <c r="DK17" s="499"/>
      <c r="DL17" s="499"/>
      <c r="DM17" s="499"/>
      <c r="DN17" s="499"/>
      <c r="DO17" s="499"/>
      <c r="DP17" s="499"/>
      <c r="DQ17" s="499"/>
      <c r="DR17" s="499"/>
      <c r="DS17" s="499"/>
      <c r="DT17" s="499"/>
      <c r="DU17" s="499"/>
      <c r="DV17" s="499"/>
      <c r="DW17" s="499"/>
      <c r="DX17" s="499"/>
      <c r="DY17" s="499"/>
      <c r="DZ17" s="499"/>
      <c r="EA17" s="499"/>
      <c r="EB17" s="499"/>
      <c r="EC17" s="499"/>
      <c r="ED17" s="499"/>
      <c r="EE17" s="499"/>
      <c r="EF17" s="499"/>
      <c r="EG17" s="499"/>
      <c r="EH17" s="499"/>
      <c r="EI17" s="499"/>
      <c r="EJ17" s="499"/>
      <c r="EK17" s="499"/>
      <c r="EL17" s="499"/>
      <c r="EM17" s="499"/>
      <c r="EN17" s="499"/>
      <c r="EO17" s="499"/>
      <c r="EP17" s="499"/>
      <c r="EQ17" s="499"/>
      <c r="ER17" s="499"/>
      <c r="ES17" s="499"/>
      <c r="ET17" s="499"/>
      <c r="EU17" s="499"/>
      <c r="EV17" s="499"/>
      <c r="EW17" s="499"/>
      <c r="EX17" s="499"/>
      <c r="EY17" s="499"/>
      <c r="EZ17" s="499"/>
      <c r="FA17" s="499"/>
      <c r="FB17" s="499"/>
      <c r="FC17" s="499"/>
      <c r="FD17" s="499"/>
      <c r="FE17" s="499"/>
    </row>
    <row r="18" spans="1:161" s="500" customFormat="1" ht="45" customHeight="1" x14ac:dyDescent="0.25">
      <c r="A18" s="501">
        <v>3</v>
      </c>
      <c r="B18" s="667"/>
      <c r="C18" s="668"/>
      <c r="D18" s="669"/>
      <c r="E18" s="670"/>
      <c r="F18" s="700" t="s">
        <v>162</v>
      </c>
      <c r="G18" s="671"/>
      <c r="H18" s="834" t="s">
        <v>162</v>
      </c>
      <c r="I18" s="835"/>
      <c r="J18" s="835"/>
      <c r="K18" s="836"/>
      <c r="L18" s="672"/>
      <c r="M18" s="660" t="s">
        <v>181</v>
      </c>
      <c r="N18" s="631"/>
      <c r="O18" s="497"/>
      <c r="P18" s="498"/>
      <c r="Q18" s="499"/>
      <c r="R18" s="499"/>
      <c r="S18" s="499"/>
      <c r="T18" s="499"/>
      <c r="U18" s="499"/>
      <c r="V18" s="499"/>
      <c r="W18" s="499"/>
      <c r="X18" s="499"/>
      <c r="Y18" s="499"/>
      <c r="Z18" s="499"/>
      <c r="AA18" s="499"/>
      <c r="AB18" s="499"/>
      <c r="AC18" s="499"/>
      <c r="AD18" s="499"/>
      <c r="AE18" s="499"/>
      <c r="AF18" s="499"/>
      <c r="AG18" s="499"/>
      <c r="AH18" s="499"/>
      <c r="AI18" s="499"/>
      <c r="AJ18" s="499"/>
      <c r="AK18" s="499"/>
      <c r="AL18" s="499"/>
      <c r="AM18" s="499"/>
      <c r="AN18" s="499"/>
      <c r="AO18" s="499"/>
      <c r="AP18" s="499"/>
      <c r="AQ18" s="499"/>
      <c r="AR18" s="499"/>
      <c r="AS18" s="499"/>
      <c r="AT18" s="499"/>
      <c r="AU18" s="499"/>
      <c r="AV18" s="499"/>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499"/>
      <c r="CG18" s="499"/>
      <c r="CH18" s="499"/>
      <c r="CI18" s="499"/>
      <c r="CJ18" s="499"/>
      <c r="CK18" s="499"/>
      <c r="CL18" s="499"/>
      <c r="CM18" s="499"/>
      <c r="CN18" s="499"/>
      <c r="CO18" s="499"/>
      <c r="CP18" s="499"/>
      <c r="CQ18" s="499"/>
      <c r="CR18" s="499"/>
      <c r="CS18" s="499"/>
      <c r="CT18" s="499"/>
      <c r="CU18" s="499"/>
      <c r="CV18" s="499"/>
      <c r="CW18" s="499"/>
      <c r="CX18" s="499"/>
      <c r="CY18" s="499"/>
      <c r="CZ18" s="499"/>
      <c r="DA18" s="499"/>
      <c r="DB18" s="499"/>
      <c r="DC18" s="499"/>
      <c r="DD18" s="499"/>
      <c r="DE18" s="499"/>
      <c r="DF18" s="499"/>
      <c r="DG18" s="499"/>
      <c r="DH18" s="499"/>
      <c r="DI18" s="499"/>
      <c r="DJ18" s="499"/>
      <c r="DK18" s="499"/>
      <c r="DL18" s="499"/>
      <c r="DM18" s="499"/>
      <c r="DN18" s="499"/>
      <c r="DO18" s="499"/>
      <c r="DP18" s="499"/>
      <c r="DQ18" s="499"/>
      <c r="DR18" s="499"/>
      <c r="DS18" s="499"/>
      <c r="DT18" s="499"/>
      <c r="DU18" s="499"/>
      <c r="DV18" s="499"/>
      <c r="DW18" s="499"/>
      <c r="DX18" s="499"/>
      <c r="DY18" s="499"/>
      <c r="DZ18" s="499"/>
      <c r="EA18" s="499"/>
      <c r="EB18" s="499"/>
      <c r="EC18" s="499"/>
      <c r="ED18" s="499"/>
      <c r="EE18" s="499"/>
      <c r="EF18" s="499"/>
      <c r="EG18" s="499"/>
      <c r="EH18" s="499"/>
      <c r="EI18" s="499"/>
      <c r="EJ18" s="499"/>
      <c r="EK18" s="499"/>
      <c r="EL18" s="499"/>
      <c r="EM18" s="499"/>
      <c r="EN18" s="499"/>
      <c r="EO18" s="499"/>
      <c r="EP18" s="499"/>
      <c r="EQ18" s="499"/>
      <c r="ER18" s="499"/>
      <c r="ES18" s="499"/>
      <c r="ET18" s="499"/>
      <c r="EU18" s="499"/>
      <c r="EV18" s="499"/>
      <c r="EW18" s="499"/>
      <c r="EX18" s="499"/>
      <c r="EY18" s="499"/>
      <c r="EZ18" s="499"/>
      <c r="FA18" s="499"/>
      <c r="FB18" s="499"/>
      <c r="FC18" s="499"/>
      <c r="FD18" s="499"/>
      <c r="FE18" s="499"/>
    </row>
    <row r="19" spans="1:161" s="500" customFormat="1" ht="45" customHeight="1" x14ac:dyDescent="0.25">
      <c r="A19" s="501">
        <v>4</v>
      </c>
      <c r="B19" s="667"/>
      <c r="C19" s="668"/>
      <c r="D19" s="669"/>
      <c r="E19" s="670"/>
      <c r="F19" s="700" t="s">
        <v>162</v>
      </c>
      <c r="G19" s="671"/>
      <c r="H19" s="834" t="s">
        <v>162</v>
      </c>
      <c r="I19" s="835"/>
      <c r="J19" s="835"/>
      <c r="K19" s="836"/>
      <c r="L19" s="672"/>
      <c r="M19" s="659" t="s">
        <v>180</v>
      </c>
      <c r="N19" s="631"/>
      <c r="O19" s="497"/>
      <c r="P19" s="498"/>
      <c r="Q19" s="499"/>
      <c r="R19" s="499"/>
      <c r="S19" s="499"/>
      <c r="T19" s="499"/>
      <c r="U19" s="499"/>
      <c r="V19" s="499"/>
      <c r="W19" s="499"/>
      <c r="X19" s="499"/>
      <c r="Y19" s="499"/>
      <c r="Z19" s="499"/>
      <c r="AA19" s="499"/>
      <c r="AB19" s="499"/>
      <c r="AC19" s="499"/>
      <c r="AD19" s="499"/>
      <c r="AE19" s="499"/>
      <c r="AF19" s="499"/>
      <c r="AG19" s="499"/>
      <c r="AH19" s="499"/>
      <c r="AI19" s="499"/>
      <c r="AJ19" s="499"/>
      <c r="AK19" s="499"/>
      <c r="AL19" s="499"/>
      <c r="AM19" s="499"/>
      <c r="AN19" s="499"/>
      <c r="AO19" s="499"/>
      <c r="AP19" s="499"/>
      <c r="AQ19" s="499"/>
      <c r="AR19" s="499"/>
      <c r="AS19" s="499"/>
      <c r="AT19" s="499"/>
      <c r="AU19" s="499"/>
      <c r="AV19" s="499"/>
      <c r="AW19" s="499"/>
      <c r="AX19" s="499"/>
      <c r="AY19" s="499"/>
      <c r="AZ19" s="499"/>
      <c r="BA19" s="499"/>
      <c r="BB19" s="499"/>
      <c r="BC19" s="499"/>
      <c r="BD19" s="499"/>
      <c r="BE19" s="499"/>
      <c r="BF19" s="499"/>
      <c r="BG19" s="499"/>
      <c r="BH19" s="499"/>
      <c r="BI19" s="499"/>
      <c r="BJ19" s="499"/>
      <c r="BK19" s="499"/>
      <c r="BL19" s="499"/>
      <c r="BM19" s="499"/>
      <c r="BN19" s="499"/>
      <c r="BO19" s="499"/>
      <c r="BP19" s="499"/>
      <c r="BQ19" s="499"/>
      <c r="BR19" s="499"/>
      <c r="BS19" s="499"/>
      <c r="BT19" s="499"/>
      <c r="BU19" s="499"/>
      <c r="BV19" s="499"/>
      <c r="BW19" s="499"/>
      <c r="BX19" s="499"/>
      <c r="BY19" s="499"/>
      <c r="BZ19" s="499"/>
      <c r="CA19" s="499"/>
      <c r="CB19" s="499"/>
      <c r="CC19" s="499"/>
      <c r="CD19" s="499"/>
      <c r="CE19" s="499"/>
      <c r="CF19" s="499"/>
      <c r="CG19" s="499"/>
      <c r="CH19" s="499"/>
      <c r="CI19" s="499"/>
      <c r="CJ19" s="499"/>
      <c r="CK19" s="499"/>
      <c r="CL19" s="499"/>
      <c r="CM19" s="499"/>
      <c r="CN19" s="499"/>
      <c r="CO19" s="499"/>
      <c r="CP19" s="499"/>
      <c r="CQ19" s="499"/>
      <c r="CR19" s="499"/>
      <c r="CS19" s="499"/>
      <c r="CT19" s="499"/>
      <c r="CU19" s="499"/>
      <c r="CV19" s="499"/>
      <c r="CW19" s="499"/>
      <c r="CX19" s="499"/>
      <c r="CY19" s="499"/>
      <c r="CZ19" s="499"/>
      <c r="DA19" s="499"/>
      <c r="DB19" s="499"/>
      <c r="DC19" s="499"/>
      <c r="DD19" s="499"/>
      <c r="DE19" s="499"/>
      <c r="DF19" s="499"/>
      <c r="DG19" s="499"/>
      <c r="DH19" s="499"/>
      <c r="DI19" s="499"/>
      <c r="DJ19" s="499"/>
      <c r="DK19" s="499"/>
      <c r="DL19" s="499"/>
      <c r="DM19" s="499"/>
      <c r="DN19" s="499"/>
      <c r="DO19" s="499"/>
      <c r="DP19" s="499"/>
      <c r="DQ19" s="499"/>
      <c r="DR19" s="499"/>
      <c r="DS19" s="499"/>
      <c r="DT19" s="499"/>
      <c r="DU19" s="499"/>
      <c r="DV19" s="499"/>
      <c r="DW19" s="499"/>
      <c r="DX19" s="499"/>
      <c r="DY19" s="499"/>
      <c r="DZ19" s="499"/>
      <c r="EA19" s="499"/>
      <c r="EB19" s="499"/>
      <c r="EC19" s="499"/>
      <c r="ED19" s="499"/>
      <c r="EE19" s="499"/>
      <c r="EF19" s="499"/>
      <c r="EG19" s="499"/>
      <c r="EH19" s="499"/>
      <c r="EI19" s="499"/>
      <c r="EJ19" s="499"/>
      <c r="EK19" s="499"/>
      <c r="EL19" s="499"/>
      <c r="EM19" s="499"/>
      <c r="EN19" s="499"/>
      <c r="EO19" s="499"/>
      <c r="EP19" s="499"/>
      <c r="EQ19" s="499"/>
      <c r="ER19" s="499"/>
      <c r="ES19" s="499"/>
      <c r="ET19" s="499"/>
      <c r="EU19" s="499"/>
      <c r="EV19" s="499"/>
      <c r="EW19" s="499"/>
      <c r="EX19" s="499"/>
      <c r="EY19" s="499"/>
      <c r="EZ19" s="499"/>
      <c r="FA19" s="499"/>
      <c r="FB19" s="499"/>
      <c r="FC19" s="499"/>
      <c r="FD19" s="499"/>
      <c r="FE19" s="499"/>
    </row>
    <row r="20" spans="1:161" s="500" customFormat="1" ht="45" customHeight="1" x14ac:dyDescent="0.25">
      <c r="A20" s="501">
        <v>5</v>
      </c>
      <c r="B20" s="667"/>
      <c r="C20" s="668"/>
      <c r="D20" s="669"/>
      <c r="E20" s="670"/>
      <c r="F20" s="700" t="s">
        <v>162</v>
      </c>
      <c r="G20" s="671"/>
      <c r="H20" s="834" t="s">
        <v>162</v>
      </c>
      <c r="I20" s="835"/>
      <c r="J20" s="835"/>
      <c r="K20" s="836"/>
      <c r="L20" s="672"/>
      <c r="M20" s="659" t="s">
        <v>178</v>
      </c>
      <c r="N20" s="631"/>
      <c r="O20" s="497"/>
      <c r="P20" s="498"/>
      <c r="Q20" s="499"/>
      <c r="R20" s="499"/>
      <c r="S20" s="499"/>
      <c r="T20" s="499"/>
      <c r="U20" s="499"/>
      <c r="V20" s="499"/>
      <c r="W20" s="499"/>
      <c r="X20" s="499"/>
      <c r="Y20" s="499"/>
      <c r="Z20" s="499"/>
      <c r="AA20" s="499"/>
      <c r="AB20" s="499"/>
      <c r="AC20" s="499"/>
      <c r="AD20" s="499"/>
      <c r="AE20" s="499"/>
      <c r="AF20" s="499"/>
      <c r="AG20" s="499"/>
      <c r="AH20" s="499"/>
      <c r="AI20" s="499"/>
      <c r="AJ20" s="499"/>
      <c r="AK20" s="499"/>
      <c r="AL20" s="499"/>
      <c r="AM20" s="499"/>
      <c r="AN20" s="499"/>
      <c r="AO20" s="499"/>
      <c r="AP20" s="499"/>
      <c r="AQ20" s="499"/>
      <c r="AR20" s="499"/>
      <c r="AS20" s="499"/>
      <c r="AT20" s="499"/>
      <c r="AU20" s="499"/>
      <c r="AV20" s="499"/>
      <c r="AW20" s="499"/>
      <c r="AX20" s="499"/>
      <c r="AY20" s="499"/>
      <c r="AZ20" s="499"/>
      <c r="BA20" s="499"/>
      <c r="BB20" s="499"/>
      <c r="BC20" s="499"/>
      <c r="BD20" s="499"/>
      <c r="BE20" s="499"/>
      <c r="BF20" s="499"/>
      <c r="BG20" s="499"/>
      <c r="BH20" s="499"/>
      <c r="BI20" s="499"/>
      <c r="BJ20" s="499"/>
      <c r="BK20" s="499"/>
      <c r="BL20" s="499"/>
      <c r="BM20" s="499"/>
      <c r="BN20" s="499"/>
      <c r="BO20" s="499"/>
      <c r="BP20" s="499"/>
      <c r="BQ20" s="499"/>
      <c r="BR20" s="499"/>
      <c r="BS20" s="499"/>
      <c r="BT20" s="499"/>
      <c r="BU20" s="499"/>
      <c r="BV20" s="499"/>
      <c r="BW20" s="499"/>
      <c r="BX20" s="499"/>
      <c r="BY20" s="499"/>
      <c r="BZ20" s="499"/>
      <c r="CA20" s="499"/>
      <c r="CB20" s="499"/>
      <c r="CC20" s="499"/>
      <c r="CD20" s="499"/>
      <c r="CE20" s="499"/>
      <c r="CF20" s="499"/>
      <c r="CG20" s="499"/>
      <c r="CH20" s="499"/>
      <c r="CI20" s="499"/>
      <c r="CJ20" s="499"/>
      <c r="CK20" s="499"/>
      <c r="CL20" s="499"/>
      <c r="CM20" s="499"/>
      <c r="CN20" s="499"/>
      <c r="CO20" s="499"/>
      <c r="CP20" s="499"/>
      <c r="CQ20" s="499"/>
      <c r="CR20" s="499"/>
      <c r="CS20" s="499"/>
      <c r="CT20" s="499"/>
      <c r="CU20" s="499"/>
      <c r="CV20" s="499"/>
      <c r="CW20" s="499"/>
      <c r="CX20" s="499"/>
      <c r="CY20" s="499"/>
      <c r="CZ20" s="499"/>
      <c r="DA20" s="499"/>
      <c r="DB20" s="499"/>
      <c r="DC20" s="499"/>
      <c r="DD20" s="499"/>
      <c r="DE20" s="499"/>
      <c r="DF20" s="499"/>
      <c r="DG20" s="499"/>
      <c r="DH20" s="499"/>
      <c r="DI20" s="499"/>
      <c r="DJ20" s="499"/>
      <c r="DK20" s="499"/>
      <c r="DL20" s="499"/>
      <c r="DM20" s="499"/>
      <c r="DN20" s="499"/>
      <c r="DO20" s="499"/>
      <c r="DP20" s="499"/>
      <c r="DQ20" s="499"/>
      <c r="DR20" s="499"/>
      <c r="DS20" s="499"/>
      <c r="DT20" s="499"/>
      <c r="DU20" s="499"/>
      <c r="DV20" s="499"/>
      <c r="DW20" s="499"/>
      <c r="DX20" s="499"/>
      <c r="DY20" s="499"/>
      <c r="DZ20" s="499"/>
      <c r="EA20" s="499"/>
      <c r="EB20" s="499"/>
      <c r="EC20" s="499"/>
      <c r="ED20" s="499"/>
      <c r="EE20" s="499"/>
      <c r="EF20" s="499"/>
      <c r="EG20" s="499"/>
      <c r="EH20" s="499"/>
      <c r="EI20" s="499"/>
      <c r="EJ20" s="499"/>
      <c r="EK20" s="499"/>
      <c r="EL20" s="499"/>
      <c r="EM20" s="499"/>
      <c r="EN20" s="499"/>
      <c r="EO20" s="499"/>
      <c r="EP20" s="499"/>
      <c r="EQ20" s="499"/>
      <c r="ER20" s="499"/>
      <c r="ES20" s="499"/>
      <c r="ET20" s="499"/>
      <c r="EU20" s="499"/>
      <c r="EV20" s="499"/>
      <c r="EW20" s="499"/>
      <c r="EX20" s="499"/>
      <c r="EY20" s="499"/>
      <c r="EZ20" s="499"/>
      <c r="FA20" s="499"/>
      <c r="FB20" s="499"/>
      <c r="FC20" s="499"/>
      <c r="FD20" s="499"/>
      <c r="FE20" s="499"/>
    </row>
    <row r="21" spans="1:161" s="500" customFormat="1" ht="45" customHeight="1" x14ac:dyDescent="0.25">
      <c r="A21" s="501">
        <v>6</v>
      </c>
      <c r="B21" s="667"/>
      <c r="C21" s="668"/>
      <c r="D21" s="669"/>
      <c r="E21" s="670"/>
      <c r="F21" s="700" t="s">
        <v>162</v>
      </c>
      <c r="G21" s="671"/>
      <c r="H21" s="834" t="s">
        <v>162</v>
      </c>
      <c r="I21" s="835"/>
      <c r="J21" s="835"/>
      <c r="K21" s="836"/>
      <c r="L21" s="672"/>
      <c r="M21" s="659" t="s">
        <v>179</v>
      </c>
      <c r="N21" s="632"/>
      <c r="O21" s="469"/>
      <c r="P21" s="498"/>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499"/>
      <c r="AY21" s="499"/>
      <c r="AZ21" s="499"/>
      <c r="BA21" s="499"/>
      <c r="BB21" s="499"/>
      <c r="BC21" s="499"/>
      <c r="BD21" s="499"/>
      <c r="BE21" s="499"/>
      <c r="BF21" s="499"/>
      <c r="BG21" s="499"/>
      <c r="BH21" s="499"/>
      <c r="BI21" s="499"/>
      <c r="BJ21" s="499"/>
      <c r="BK21" s="499"/>
      <c r="BL21" s="499"/>
      <c r="BM21" s="499"/>
      <c r="BN21" s="499"/>
      <c r="BO21" s="499"/>
      <c r="BP21" s="499"/>
      <c r="BQ21" s="499"/>
      <c r="BR21" s="499"/>
      <c r="BS21" s="499"/>
      <c r="BT21" s="499"/>
      <c r="BU21" s="499"/>
      <c r="BV21" s="499"/>
      <c r="BW21" s="499"/>
      <c r="BX21" s="499"/>
      <c r="BY21" s="499"/>
      <c r="BZ21" s="499"/>
      <c r="CA21" s="499"/>
      <c r="CB21" s="499"/>
      <c r="CC21" s="499"/>
      <c r="CD21" s="499"/>
      <c r="CE21" s="499"/>
      <c r="CF21" s="499"/>
      <c r="CG21" s="499"/>
      <c r="CH21" s="499"/>
      <c r="CI21" s="499"/>
      <c r="CJ21" s="499"/>
      <c r="CK21" s="499"/>
      <c r="CL21" s="499"/>
      <c r="CM21" s="499"/>
      <c r="CN21" s="499"/>
      <c r="CO21" s="499"/>
      <c r="CP21" s="499"/>
      <c r="CQ21" s="499"/>
      <c r="CR21" s="499"/>
      <c r="CS21" s="499"/>
      <c r="CT21" s="499"/>
      <c r="CU21" s="499"/>
      <c r="CV21" s="499"/>
      <c r="CW21" s="499"/>
      <c r="CX21" s="499"/>
      <c r="CY21" s="499"/>
      <c r="CZ21" s="499"/>
      <c r="DA21" s="499"/>
      <c r="DB21" s="499"/>
      <c r="DC21" s="499"/>
      <c r="DD21" s="499"/>
      <c r="DE21" s="499"/>
      <c r="DF21" s="499"/>
      <c r="DG21" s="499"/>
      <c r="DH21" s="499"/>
      <c r="DI21" s="499"/>
      <c r="DJ21" s="499"/>
      <c r="DK21" s="499"/>
      <c r="DL21" s="499"/>
      <c r="DM21" s="499"/>
      <c r="DN21" s="499"/>
      <c r="DO21" s="499"/>
      <c r="DP21" s="499"/>
      <c r="DQ21" s="499"/>
      <c r="DR21" s="499"/>
      <c r="DS21" s="499"/>
      <c r="DT21" s="499"/>
      <c r="DU21" s="499"/>
      <c r="DV21" s="499"/>
      <c r="DW21" s="499"/>
      <c r="DX21" s="499"/>
      <c r="DY21" s="499"/>
      <c r="DZ21" s="499"/>
      <c r="EA21" s="499"/>
      <c r="EB21" s="499"/>
      <c r="EC21" s="499"/>
      <c r="ED21" s="499"/>
      <c r="EE21" s="499"/>
      <c r="EF21" s="499"/>
      <c r="EG21" s="499"/>
      <c r="EH21" s="499"/>
      <c r="EI21" s="499"/>
      <c r="EJ21" s="499"/>
      <c r="EK21" s="499"/>
      <c r="EL21" s="499"/>
      <c r="EM21" s="499"/>
      <c r="EN21" s="499"/>
      <c r="EO21" s="499"/>
      <c r="EP21" s="499"/>
      <c r="EQ21" s="499"/>
      <c r="ER21" s="499"/>
      <c r="ES21" s="499"/>
      <c r="ET21" s="499"/>
      <c r="EU21" s="499"/>
      <c r="EV21" s="499"/>
      <c r="EW21" s="499"/>
      <c r="EX21" s="499"/>
      <c r="EY21" s="499"/>
      <c r="EZ21" s="499"/>
      <c r="FA21" s="499"/>
      <c r="FB21" s="499"/>
      <c r="FC21" s="499"/>
      <c r="FD21" s="499"/>
      <c r="FE21" s="499"/>
    </row>
    <row r="22" spans="1:161" s="500" customFormat="1" ht="45" customHeight="1" x14ac:dyDescent="0.25">
      <c r="A22" s="501">
        <v>7</v>
      </c>
      <c r="B22" s="667"/>
      <c r="C22" s="668"/>
      <c r="D22" s="669"/>
      <c r="E22" s="670"/>
      <c r="F22" s="700" t="s">
        <v>162</v>
      </c>
      <c r="G22" s="671"/>
      <c r="H22" s="834" t="s">
        <v>162</v>
      </c>
      <c r="I22" s="835"/>
      <c r="J22" s="835"/>
      <c r="K22" s="836"/>
      <c r="L22" s="672"/>
      <c r="M22" s="659" t="s">
        <v>182</v>
      </c>
      <c r="N22" s="631"/>
      <c r="O22" s="497"/>
      <c r="P22" s="498"/>
      <c r="Q22" s="499"/>
      <c r="R22" s="499"/>
      <c r="S22" s="499"/>
      <c r="T22" s="499"/>
      <c r="U22" s="499"/>
      <c r="V22" s="499"/>
      <c r="W22" s="499"/>
      <c r="X22" s="499"/>
      <c r="Y22" s="499"/>
      <c r="Z22" s="499"/>
      <c r="AA22" s="499"/>
      <c r="AB22" s="499"/>
      <c r="AC22" s="499"/>
      <c r="AD22" s="499"/>
      <c r="AE22" s="499"/>
      <c r="AF22" s="499"/>
      <c r="AG22" s="499"/>
      <c r="AH22" s="499"/>
      <c r="AI22" s="499"/>
      <c r="AJ22" s="499"/>
      <c r="AK22" s="499"/>
      <c r="AL22" s="499"/>
      <c r="AM22" s="499"/>
      <c r="AN22" s="499"/>
      <c r="AO22" s="499"/>
      <c r="AP22" s="499"/>
      <c r="AQ22" s="499"/>
      <c r="AR22" s="499"/>
      <c r="AS22" s="499"/>
      <c r="AT22" s="499"/>
      <c r="AU22" s="499"/>
      <c r="AV22" s="499"/>
      <c r="AW22" s="499"/>
      <c r="AX22" s="499"/>
      <c r="AY22" s="499"/>
      <c r="AZ22" s="499"/>
      <c r="BA22" s="499"/>
      <c r="BB22" s="499"/>
      <c r="BC22" s="499"/>
      <c r="BD22" s="499"/>
      <c r="BE22" s="499"/>
      <c r="BF22" s="499"/>
      <c r="BG22" s="499"/>
      <c r="BH22" s="499"/>
      <c r="BI22" s="499"/>
      <c r="BJ22" s="499"/>
      <c r="BK22" s="499"/>
      <c r="BL22" s="499"/>
      <c r="BM22" s="499"/>
      <c r="BN22" s="499"/>
      <c r="BO22" s="499"/>
      <c r="BP22" s="499"/>
      <c r="BQ22" s="499"/>
      <c r="BR22" s="499"/>
      <c r="BS22" s="499"/>
      <c r="BT22" s="499"/>
      <c r="BU22" s="499"/>
      <c r="BV22" s="499"/>
      <c r="BW22" s="499"/>
      <c r="BX22" s="499"/>
      <c r="BY22" s="499"/>
      <c r="BZ22" s="499"/>
      <c r="CA22" s="499"/>
      <c r="CB22" s="499"/>
      <c r="CC22" s="499"/>
      <c r="CD22" s="499"/>
      <c r="CE22" s="499"/>
      <c r="CF22" s="499"/>
      <c r="CG22" s="499"/>
      <c r="CH22" s="499"/>
      <c r="CI22" s="499"/>
      <c r="CJ22" s="499"/>
      <c r="CK22" s="499"/>
      <c r="CL22" s="499"/>
      <c r="CM22" s="499"/>
      <c r="CN22" s="499"/>
      <c r="CO22" s="499"/>
      <c r="CP22" s="499"/>
      <c r="CQ22" s="499"/>
      <c r="CR22" s="499"/>
      <c r="CS22" s="499"/>
      <c r="CT22" s="499"/>
      <c r="CU22" s="499"/>
      <c r="CV22" s="499"/>
      <c r="CW22" s="499"/>
      <c r="CX22" s="499"/>
      <c r="CY22" s="499"/>
      <c r="CZ22" s="499"/>
      <c r="DA22" s="499"/>
      <c r="DB22" s="499"/>
      <c r="DC22" s="499"/>
      <c r="DD22" s="499"/>
      <c r="DE22" s="499"/>
      <c r="DF22" s="499"/>
      <c r="DG22" s="499"/>
      <c r="DH22" s="499"/>
      <c r="DI22" s="499"/>
      <c r="DJ22" s="499"/>
      <c r="DK22" s="499"/>
      <c r="DL22" s="499"/>
      <c r="DM22" s="499"/>
      <c r="DN22" s="499"/>
      <c r="DO22" s="499"/>
      <c r="DP22" s="499"/>
      <c r="DQ22" s="499"/>
      <c r="DR22" s="499"/>
      <c r="DS22" s="499"/>
      <c r="DT22" s="499"/>
      <c r="DU22" s="499"/>
      <c r="DV22" s="499"/>
      <c r="DW22" s="499"/>
      <c r="DX22" s="499"/>
      <c r="DY22" s="499"/>
      <c r="DZ22" s="499"/>
      <c r="EA22" s="499"/>
      <c r="EB22" s="499"/>
      <c r="EC22" s="499"/>
      <c r="ED22" s="499"/>
      <c r="EE22" s="499"/>
      <c r="EF22" s="499"/>
      <c r="EG22" s="499"/>
      <c r="EH22" s="499"/>
      <c r="EI22" s="499"/>
      <c r="EJ22" s="499"/>
      <c r="EK22" s="499"/>
      <c r="EL22" s="499"/>
      <c r="EM22" s="499"/>
      <c r="EN22" s="499"/>
      <c r="EO22" s="499"/>
      <c r="EP22" s="499"/>
      <c r="EQ22" s="499"/>
      <c r="ER22" s="499"/>
      <c r="ES22" s="499"/>
      <c r="ET22" s="499"/>
      <c r="EU22" s="499"/>
      <c r="EV22" s="499"/>
      <c r="EW22" s="499"/>
      <c r="EX22" s="499"/>
      <c r="EY22" s="499"/>
      <c r="EZ22" s="499"/>
      <c r="FA22" s="499"/>
      <c r="FB22" s="499"/>
      <c r="FC22" s="499"/>
      <c r="FD22" s="499"/>
      <c r="FE22" s="499"/>
    </row>
    <row r="23" spans="1:161" s="500" customFormat="1" ht="45" customHeight="1" x14ac:dyDescent="0.25">
      <c r="A23" s="501">
        <v>8</v>
      </c>
      <c r="B23" s="667"/>
      <c r="C23" s="668"/>
      <c r="D23" s="669"/>
      <c r="E23" s="670"/>
      <c r="F23" s="700" t="s">
        <v>162</v>
      </c>
      <c r="G23" s="671"/>
      <c r="H23" s="834" t="s">
        <v>162</v>
      </c>
      <c r="I23" s="835"/>
      <c r="J23" s="835"/>
      <c r="K23" s="836"/>
      <c r="L23" s="672"/>
      <c r="N23" s="631"/>
      <c r="O23" s="497"/>
      <c r="P23" s="498"/>
      <c r="Q23" s="499"/>
      <c r="R23" s="499"/>
      <c r="S23" s="499"/>
      <c r="T23" s="499"/>
      <c r="U23" s="499"/>
      <c r="V23" s="499"/>
      <c r="W23" s="499"/>
      <c r="X23" s="499"/>
      <c r="Y23" s="499"/>
      <c r="Z23" s="499"/>
      <c r="AA23" s="499"/>
      <c r="AB23" s="499"/>
      <c r="AC23" s="499"/>
      <c r="AD23" s="499"/>
      <c r="AE23" s="499"/>
      <c r="AF23" s="499"/>
      <c r="AG23" s="499"/>
      <c r="AH23" s="499"/>
      <c r="AI23" s="499"/>
      <c r="AJ23" s="499"/>
      <c r="AK23" s="499"/>
      <c r="AL23" s="499"/>
      <c r="AM23" s="499"/>
      <c r="AN23" s="499"/>
      <c r="AO23" s="499"/>
      <c r="AP23" s="499"/>
      <c r="AQ23" s="499"/>
      <c r="AR23" s="499"/>
      <c r="AS23" s="499"/>
      <c r="AT23" s="499"/>
      <c r="AU23" s="499"/>
      <c r="AV23" s="499"/>
      <c r="AW23" s="499"/>
      <c r="AX23" s="499"/>
      <c r="AY23" s="499"/>
      <c r="AZ23" s="499"/>
      <c r="BA23" s="499"/>
      <c r="BB23" s="499"/>
      <c r="BC23" s="499"/>
      <c r="BD23" s="499"/>
      <c r="BE23" s="499"/>
      <c r="BF23" s="499"/>
      <c r="BG23" s="499"/>
      <c r="BH23" s="499"/>
      <c r="BI23" s="499"/>
      <c r="BJ23" s="499"/>
      <c r="BK23" s="499"/>
      <c r="BL23" s="499"/>
      <c r="BM23" s="499"/>
      <c r="BN23" s="499"/>
      <c r="BO23" s="499"/>
      <c r="BP23" s="499"/>
      <c r="BQ23" s="499"/>
      <c r="BR23" s="499"/>
      <c r="BS23" s="499"/>
      <c r="BT23" s="499"/>
      <c r="BU23" s="499"/>
      <c r="BV23" s="499"/>
      <c r="BW23" s="499"/>
      <c r="BX23" s="499"/>
      <c r="BY23" s="499"/>
      <c r="BZ23" s="499"/>
      <c r="CA23" s="499"/>
      <c r="CB23" s="499"/>
      <c r="CC23" s="499"/>
      <c r="CD23" s="499"/>
      <c r="CE23" s="499"/>
      <c r="CF23" s="499"/>
      <c r="CG23" s="499"/>
      <c r="CH23" s="499"/>
      <c r="CI23" s="499"/>
      <c r="CJ23" s="499"/>
      <c r="CK23" s="499"/>
      <c r="CL23" s="499"/>
      <c r="CM23" s="499"/>
      <c r="CN23" s="499"/>
      <c r="CO23" s="499"/>
      <c r="CP23" s="499"/>
      <c r="CQ23" s="499"/>
      <c r="CR23" s="499"/>
      <c r="CS23" s="499"/>
      <c r="CT23" s="499"/>
      <c r="CU23" s="499"/>
      <c r="CV23" s="499"/>
      <c r="CW23" s="499"/>
      <c r="CX23" s="499"/>
      <c r="CY23" s="499"/>
      <c r="CZ23" s="499"/>
      <c r="DA23" s="499"/>
      <c r="DB23" s="499"/>
      <c r="DC23" s="499"/>
      <c r="DD23" s="499"/>
      <c r="DE23" s="499"/>
      <c r="DF23" s="499"/>
      <c r="DG23" s="499"/>
      <c r="DH23" s="499"/>
      <c r="DI23" s="499"/>
      <c r="DJ23" s="499"/>
      <c r="DK23" s="499"/>
      <c r="DL23" s="499"/>
      <c r="DM23" s="499"/>
      <c r="DN23" s="499"/>
      <c r="DO23" s="499"/>
      <c r="DP23" s="499"/>
      <c r="DQ23" s="499"/>
      <c r="DR23" s="499"/>
      <c r="DS23" s="499"/>
      <c r="DT23" s="499"/>
      <c r="DU23" s="499"/>
      <c r="DV23" s="499"/>
      <c r="DW23" s="499"/>
      <c r="DX23" s="499"/>
      <c r="DY23" s="499"/>
      <c r="DZ23" s="499"/>
      <c r="EA23" s="499"/>
      <c r="EB23" s="499"/>
      <c r="EC23" s="499"/>
      <c r="ED23" s="499"/>
      <c r="EE23" s="499"/>
      <c r="EF23" s="499"/>
      <c r="EG23" s="499"/>
      <c r="EH23" s="499"/>
      <c r="EI23" s="499"/>
      <c r="EJ23" s="499"/>
      <c r="EK23" s="499"/>
      <c r="EL23" s="499"/>
      <c r="EM23" s="499"/>
      <c r="EN23" s="499"/>
      <c r="EO23" s="499"/>
      <c r="EP23" s="499"/>
      <c r="EQ23" s="499"/>
      <c r="ER23" s="499"/>
      <c r="ES23" s="499"/>
      <c r="ET23" s="499"/>
      <c r="EU23" s="499"/>
      <c r="EV23" s="499"/>
      <c r="EW23" s="499"/>
      <c r="EX23" s="499"/>
      <c r="EY23" s="499"/>
      <c r="EZ23" s="499"/>
      <c r="FA23" s="499"/>
      <c r="FB23" s="499"/>
      <c r="FC23" s="499"/>
      <c r="FD23" s="499"/>
      <c r="FE23" s="499"/>
    </row>
    <row r="24" spans="1:161" s="500" customFormat="1" ht="45" customHeight="1" x14ac:dyDescent="0.25">
      <c r="A24" s="501">
        <v>9</v>
      </c>
      <c r="B24" s="667"/>
      <c r="C24" s="668"/>
      <c r="D24" s="669"/>
      <c r="E24" s="670"/>
      <c r="F24" s="700" t="s">
        <v>162</v>
      </c>
      <c r="G24" s="671"/>
      <c r="H24" s="834" t="s">
        <v>162</v>
      </c>
      <c r="I24" s="835"/>
      <c r="J24" s="835"/>
      <c r="K24" s="836"/>
      <c r="L24" s="672"/>
      <c r="M24" s="634"/>
      <c r="N24" s="631"/>
      <c r="O24" s="497"/>
      <c r="P24" s="498"/>
      <c r="Q24" s="499"/>
      <c r="R24" s="499"/>
      <c r="S24" s="499"/>
      <c r="T24" s="499"/>
      <c r="U24" s="499"/>
      <c r="V24" s="499"/>
      <c r="W24" s="499"/>
      <c r="X24" s="499"/>
      <c r="Y24" s="499"/>
      <c r="Z24" s="499"/>
      <c r="AA24" s="499"/>
      <c r="AB24" s="499"/>
      <c r="AC24" s="499"/>
      <c r="AD24" s="499"/>
      <c r="AE24" s="499"/>
      <c r="AF24" s="499"/>
      <c r="AG24" s="499"/>
      <c r="AH24" s="499"/>
      <c r="AI24" s="499"/>
      <c r="AJ24" s="499"/>
      <c r="AK24" s="499"/>
      <c r="AL24" s="499"/>
      <c r="AM24" s="499"/>
      <c r="AN24" s="499"/>
      <c r="AO24" s="499"/>
      <c r="AP24" s="499"/>
      <c r="AQ24" s="499"/>
      <c r="AR24" s="499"/>
      <c r="AS24" s="499"/>
      <c r="AT24" s="499"/>
      <c r="AU24" s="499"/>
      <c r="AV24" s="499"/>
      <c r="AW24" s="499"/>
      <c r="AX24" s="499"/>
      <c r="AY24" s="499"/>
      <c r="AZ24" s="499"/>
      <c r="BA24" s="499"/>
      <c r="BB24" s="499"/>
      <c r="BC24" s="499"/>
      <c r="BD24" s="499"/>
      <c r="BE24" s="499"/>
      <c r="BF24" s="499"/>
      <c r="BG24" s="499"/>
      <c r="BH24" s="499"/>
      <c r="BI24" s="499"/>
      <c r="BJ24" s="499"/>
      <c r="BK24" s="499"/>
      <c r="BL24" s="499"/>
      <c r="BM24" s="499"/>
      <c r="BN24" s="499"/>
      <c r="BO24" s="499"/>
      <c r="BP24" s="499"/>
      <c r="BQ24" s="499"/>
      <c r="BR24" s="499"/>
      <c r="BS24" s="499"/>
      <c r="BT24" s="499"/>
      <c r="BU24" s="499"/>
      <c r="BV24" s="499"/>
      <c r="BW24" s="499"/>
      <c r="BX24" s="499"/>
      <c r="BY24" s="499"/>
      <c r="BZ24" s="499"/>
      <c r="CA24" s="499"/>
      <c r="CB24" s="499"/>
      <c r="CC24" s="499"/>
      <c r="CD24" s="499"/>
      <c r="CE24" s="499"/>
      <c r="CF24" s="499"/>
      <c r="CG24" s="499"/>
      <c r="CH24" s="499"/>
      <c r="CI24" s="499"/>
      <c r="CJ24" s="499"/>
      <c r="CK24" s="499"/>
      <c r="CL24" s="499"/>
      <c r="CM24" s="499"/>
      <c r="CN24" s="499"/>
      <c r="CO24" s="499"/>
      <c r="CP24" s="499"/>
      <c r="CQ24" s="499"/>
      <c r="CR24" s="499"/>
      <c r="CS24" s="499"/>
      <c r="CT24" s="499"/>
      <c r="CU24" s="499"/>
      <c r="CV24" s="499"/>
      <c r="CW24" s="499"/>
      <c r="CX24" s="499"/>
      <c r="CY24" s="499"/>
      <c r="CZ24" s="499"/>
      <c r="DA24" s="499"/>
      <c r="DB24" s="499"/>
      <c r="DC24" s="499"/>
      <c r="DD24" s="499"/>
      <c r="DE24" s="499"/>
      <c r="DF24" s="499"/>
      <c r="DG24" s="499"/>
      <c r="DH24" s="499"/>
      <c r="DI24" s="499"/>
      <c r="DJ24" s="499"/>
      <c r="DK24" s="499"/>
      <c r="DL24" s="499"/>
      <c r="DM24" s="499"/>
      <c r="DN24" s="499"/>
      <c r="DO24" s="499"/>
      <c r="DP24" s="499"/>
      <c r="DQ24" s="499"/>
      <c r="DR24" s="499"/>
      <c r="DS24" s="499"/>
      <c r="DT24" s="499"/>
      <c r="DU24" s="499"/>
      <c r="DV24" s="499"/>
      <c r="DW24" s="499"/>
      <c r="DX24" s="499"/>
      <c r="DY24" s="499"/>
      <c r="DZ24" s="499"/>
      <c r="EA24" s="499"/>
      <c r="EB24" s="499"/>
      <c r="EC24" s="499"/>
      <c r="ED24" s="499"/>
      <c r="EE24" s="499"/>
      <c r="EF24" s="499"/>
      <c r="EG24" s="499"/>
      <c r="EH24" s="499"/>
      <c r="EI24" s="499"/>
      <c r="EJ24" s="499"/>
      <c r="EK24" s="499"/>
      <c r="EL24" s="499"/>
      <c r="EM24" s="499"/>
      <c r="EN24" s="499"/>
      <c r="EO24" s="499"/>
      <c r="EP24" s="499"/>
      <c r="EQ24" s="499"/>
      <c r="ER24" s="499"/>
      <c r="ES24" s="499"/>
      <c r="ET24" s="499"/>
      <c r="EU24" s="499"/>
      <c r="EV24" s="499"/>
      <c r="EW24" s="499"/>
      <c r="EX24" s="499"/>
      <c r="EY24" s="499"/>
      <c r="EZ24" s="499"/>
      <c r="FA24" s="499"/>
      <c r="FB24" s="499"/>
      <c r="FC24" s="499"/>
      <c r="FD24" s="499"/>
      <c r="FE24" s="499"/>
    </row>
    <row r="25" spans="1:161" s="500" customFormat="1" ht="45" customHeight="1" x14ac:dyDescent="0.25">
      <c r="A25" s="501">
        <v>10</v>
      </c>
      <c r="B25" s="667"/>
      <c r="C25" s="673"/>
      <c r="D25" s="674"/>
      <c r="E25" s="670"/>
      <c r="F25" s="700" t="s">
        <v>162</v>
      </c>
      <c r="G25" s="671"/>
      <c r="H25" s="855" t="s">
        <v>162</v>
      </c>
      <c r="I25" s="856"/>
      <c r="J25" s="856"/>
      <c r="K25" s="857"/>
      <c r="L25" s="675"/>
      <c r="N25" s="631"/>
      <c r="O25" s="497"/>
      <c r="P25" s="498"/>
      <c r="Q25" s="499"/>
      <c r="R25" s="499"/>
      <c r="S25" s="499"/>
      <c r="T25" s="499"/>
      <c r="U25" s="499"/>
      <c r="V25" s="499"/>
      <c r="W25" s="499"/>
      <c r="X25" s="499"/>
      <c r="Y25" s="499"/>
      <c r="Z25" s="499"/>
      <c r="AA25" s="499"/>
      <c r="AB25" s="499"/>
      <c r="AC25" s="499"/>
      <c r="AD25" s="499"/>
      <c r="AE25" s="499"/>
      <c r="AF25" s="499"/>
      <c r="AG25" s="499"/>
      <c r="AH25" s="499"/>
      <c r="AI25" s="499"/>
      <c r="AJ25" s="499"/>
      <c r="AK25" s="499"/>
      <c r="AL25" s="499"/>
      <c r="AM25" s="499"/>
      <c r="AN25" s="499"/>
      <c r="AO25" s="499"/>
      <c r="AP25" s="499"/>
      <c r="AQ25" s="499"/>
      <c r="AR25" s="499"/>
      <c r="AS25" s="499"/>
      <c r="AT25" s="499"/>
      <c r="AU25" s="499"/>
      <c r="AV25" s="499"/>
      <c r="AW25" s="499"/>
      <c r="AX25" s="499"/>
      <c r="AY25" s="499"/>
      <c r="AZ25" s="499"/>
      <c r="BA25" s="499"/>
      <c r="BB25" s="499"/>
      <c r="BC25" s="499"/>
      <c r="BD25" s="499"/>
      <c r="BE25" s="499"/>
      <c r="BF25" s="499"/>
      <c r="BG25" s="499"/>
      <c r="BH25" s="499"/>
      <c r="BI25" s="499"/>
      <c r="BJ25" s="499"/>
      <c r="BK25" s="499"/>
      <c r="BL25" s="499"/>
      <c r="BM25" s="499"/>
      <c r="BN25" s="499"/>
      <c r="BO25" s="499"/>
      <c r="BP25" s="499"/>
      <c r="BQ25" s="499"/>
      <c r="BR25" s="499"/>
      <c r="BS25" s="499"/>
      <c r="BT25" s="499"/>
      <c r="BU25" s="499"/>
      <c r="BV25" s="499"/>
      <c r="BW25" s="499"/>
      <c r="BX25" s="499"/>
      <c r="BY25" s="499"/>
      <c r="BZ25" s="499"/>
      <c r="CA25" s="499"/>
      <c r="CB25" s="499"/>
      <c r="CC25" s="499"/>
      <c r="CD25" s="499"/>
      <c r="CE25" s="499"/>
      <c r="CF25" s="499"/>
      <c r="CG25" s="499"/>
      <c r="CH25" s="499"/>
      <c r="CI25" s="499"/>
      <c r="CJ25" s="499"/>
      <c r="CK25" s="499"/>
      <c r="CL25" s="499"/>
      <c r="CM25" s="499"/>
      <c r="CN25" s="499"/>
      <c r="CO25" s="499"/>
      <c r="CP25" s="499"/>
      <c r="CQ25" s="499"/>
      <c r="CR25" s="499"/>
      <c r="CS25" s="499"/>
      <c r="CT25" s="499"/>
      <c r="CU25" s="499"/>
      <c r="CV25" s="499"/>
      <c r="CW25" s="499"/>
      <c r="CX25" s="499"/>
      <c r="CY25" s="499"/>
      <c r="CZ25" s="499"/>
      <c r="DA25" s="499"/>
      <c r="DB25" s="499"/>
      <c r="DC25" s="499"/>
      <c r="DD25" s="499"/>
      <c r="DE25" s="499"/>
      <c r="DF25" s="499"/>
      <c r="DG25" s="499"/>
      <c r="DH25" s="499"/>
      <c r="DI25" s="499"/>
      <c r="DJ25" s="499"/>
      <c r="DK25" s="499"/>
      <c r="DL25" s="499"/>
      <c r="DM25" s="499"/>
      <c r="DN25" s="499"/>
      <c r="DO25" s="499"/>
      <c r="DP25" s="499"/>
      <c r="DQ25" s="499"/>
      <c r="DR25" s="499"/>
      <c r="DS25" s="499"/>
      <c r="DT25" s="499"/>
      <c r="DU25" s="499"/>
      <c r="DV25" s="499"/>
      <c r="DW25" s="499"/>
      <c r="DX25" s="499"/>
      <c r="DY25" s="499"/>
      <c r="DZ25" s="499"/>
      <c r="EA25" s="499"/>
      <c r="EB25" s="499"/>
      <c r="EC25" s="499"/>
      <c r="ED25" s="499"/>
      <c r="EE25" s="499"/>
      <c r="EF25" s="499"/>
      <c r="EG25" s="499"/>
      <c r="EH25" s="499"/>
      <c r="EI25" s="499"/>
      <c r="EJ25" s="499"/>
      <c r="EK25" s="499"/>
      <c r="EL25" s="499"/>
      <c r="EM25" s="499"/>
      <c r="EN25" s="499"/>
      <c r="EO25" s="499"/>
      <c r="EP25" s="499"/>
      <c r="EQ25" s="499"/>
      <c r="ER25" s="499"/>
      <c r="ES25" s="499"/>
      <c r="ET25" s="499"/>
      <c r="EU25" s="499"/>
      <c r="EV25" s="499"/>
      <c r="EW25" s="499"/>
      <c r="EX25" s="499"/>
      <c r="EY25" s="499"/>
      <c r="EZ25" s="499"/>
      <c r="FA25" s="499"/>
      <c r="FB25" s="499"/>
      <c r="FC25" s="499"/>
      <c r="FD25" s="499"/>
      <c r="FE25" s="499"/>
    </row>
    <row r="26" spans="1:161" s="500" customFormat="1" ht="45" customHeight="1" x14ac:dyDescent="0.25">
      <c r="A26" s="501">
        <v>11</v>
      </c>
      <c r="B26" s="667"/>
      <c r="C26" s="668"/>
      <c r="D26" s="669"/>
      <c r="E26" s="670"/>
      <c r="F26" s="700" t="s">
        <v>162</v>
      </c>
      <c r="G26" s="671"/>
      <c r="H26" s="834" t="s">
        <v>162</v>
      </c>
      <c r="I26" s="835"/>
      <c r="J26" s="835"/>
      <c r="K26" s="836"/>
      <c r="L26" s="672"/>
      <c r="M26" s="634"/>
      <c r="N26" s="632"/>
      <c r="O26" s="469"/>
      <c r="P26" s="498"/>
      <c r="Q26" s="499"/>
      <c r="R26" s="499"/>
      <c r="S26" s="499"/>
      <c r="T26" s="499"/>
      <c r="U26" s="499"/>
      <c r="V26" s="499"/>
      <c r="W26" s="499"/>
      <c r="X26" s="499"/>
      <c r="Y26" s="499"/>
      <c r="Z26" s="499"/>
      <c r="AA26" s="499"/>
      <c r="AB26" s="499"/>
      <c r="AC26" s="499"/>
      <c r="AD26" s="499"/>
      <c r="AE26" s="499"/>
      <c r="AF26" s="499"/>
      <c r="AG26" s="499"/>
      <c r="AH26" s="499"/>
      <c r="AI26" s="499"/>
      <c r="AJ26" s="499"/>
      <c r="AK26" s="499"/>
      <c r="AL26" s="499"/>
      <c r="AM26" s="499"/>
      <c r="AN26" s="499"/>
      <c r="AO26" s="499"/>
      <c r="AP26" s="499"/>
      <c r="AQ26" s="499"/>
      <c r="AR26" s="499"/>
      <c r="AS26" s="499"/>
      <c r="AT26" s="499"/>
      <c r="AU26" s="499"/>
      <c r="AV26" s="499"/>
      <c r="AW26" s="499"/>
      <c r="AX26" s="499"/>
      <c r="AY26" s="499"/>
      <c r="AZ26" s="499"/>
      <c r="BA26" s="499"/>
      <c r="BB26" s="499"/>
      <c r="BC26" s="499"/>
      <c r="BD26" s="499"/>
      <c r="BE26" s="499"/>
      <c r="BF26" s="499"/>
      <c r="BG26" s="499"/>
      <c r="BH26" s="499"/>
      <c r="BI26" s="499"/>
      <c r="BJ26" s="499"/>
      <c r="BK26" s="499"/>
      <c r="BL26" s="499"/>
      <c r="BM26" s="499"/>
      <c r="BN26" s="499"/>
      <c r="BO26" s="499"/>
      <c r="BP26" s="499"/>
      <c r="BQ26" s="499"/>
      <c r="BR26" s="499"/>
      <c r="BS26" s="499"/>
      <c r="BT26" s="499"/>
      <c r="BU26" s="499"/>
      <c r="BV26" s="499"/>
      <c r="BW26" s="499"/>
      <c r="BX26" s="499"/>
      <c r="BY26" s="499"/>
      <c r="BZ26" s="499"/>
      <c r="CA26" s="499"/>
      <c r="CB26" s="499"/>
      <c r="CC26" s="499"/>
      <c r="CD26" s="499"/>
      <c r="CE26" s="499"/>
      <c r="CF26" s="499"/>
      <c r="CG26" s="499"/>
      <c r="CH26" s="499"/>
      <c r="CI26" s="499"/>
      <c r="CJ26" s="499"/>
      <c r="CK26" s="499"/>
      <c r="CL26" s="499"/>
      <c r="CM26" s="499"/>
      <c r="CN26" s="499"/>
      <c r="CO26" s="499"/>
      <c r="CP26" s="499"/>
      <c r="CQ26" s="499"/>
      <c r="CR26" s="499"/>
      <c r="CS26" s="499"/>
      <c r="CT26" s="499"/>
      <c r="CU26" s="499"/>
      <c r="CV26" s="499"/>
      <c r="CW26" s="499"/>
      <c r="CX26" s="499"/>
      <c r="CY26" s="499"/>
      <c r="CZ26" s="499"/>
      <c r="DA26" s="499"/>
      <c r="DB26" s="499"/>
      <c r="DC26" s="499"/>
      <c r="DD26" s="499"/>
      <c r="DE26" s="499"/>
      <c r="DF26" s="499"/>
      <c r="DG26" s="499"/>
      <c r="DH26" s="499"/>
      <c r="DI26" s="499"/>
      <c r="DJ26" s="499"/>
      <c r="DK26" s="499"/>
      <c r="DL26" s="499"/>
      <c r="DM26" s="499"/>
      <c r="DN26" s="499"/>
      <c r="DO26" s="499"/>
      <c r="DP26" s="499"/>
      <c r="DQ26" s="499"/>
      <c r="DR26" s="499"/>
      <c r="DS26" s="499"/>
      <c r="DT26" s="499"/>
      <c r="DU26" s="499"/>
      <c r="DV26" s="499"/>
      <c r="DW26" s="499"/>
      <c r="DX26" s="499"/>
      <c r="DY26" s="499"/>
      <c r="DZ26" s="499"/>
      <c r="EA26" s="499"/>
      <c r="EB26" s="499"/>
      <c r="EC26" s="499"/>
      <c r="ED26" s="499"/>
      <c r="EE26" s="499"/>
      <c r="EF26" s="499"/>
      <c r="EG26" s="499"/>
      <c r="EH26" s="499"/>
      <c r="EI26" s="499"/>
      <c r="EJ26" s="499"/>
      <c r="EK26" s="499"/>
      <c r="EL26" s="499"/>
      <c r="EM26" s="499"/>
      <c r="EN26" s="499"/>
      <c r="EO26" s="499"/>
      <c r="EP26" s="499"/>
      <c r="EQ26" s="499"/>
      <c r="ER26" s="499"/>
      <c r="ES26" s="499"/>
      <c r="ET26" s="499"/>
      <c r="EU26" s="499"/>
      <c r="EV26" s="499"/>
      <c r="EW26" s="499"/>
      <c r="EX26" s="499"/>
      <c r="EY26" s="499"/>
      <c r="EZ26" s="499"/>
      <c r="FA26" s="499"/>
      <c r="FB26" s="499"/>
      <c r="FC26" s="499"/>
      <c r="FD26" s="499"/>
      <c r="FE26" s="499"/>
    </row>
    <row r="27" spans="1:161" s="500" customFormat="1" ht="45" customHeight="1" x14ac:dyDescent="0.25">
      <c r="A27" s="501">
        <v>12</v>
      </c>
      <c r="B27" s="667"/>
      <c r="C27" s="668"/>
      <c r="D27" s="669"/>
      <c r="E27" s="670"/>
      <c r="F27" s="700" t="s">
        <v>162</v>
      </c>
      <c r="G27" s="671"/>
      <c r="H27" s="834" t="s">
        <v>162</v>
      </c>
      <c r="I27" s="835"/>
      <c r="J27" s="835"/>
      <c r="K27" s="836"/>
      <c r="L27" s="672"/>
      <c r="M27" s="633"/>
      <c r="N27" s="631"/>
      <c r="O27" s="497"/>
      <c r="P27" s="498"/>
      <c r="Q27" s="499"/>
      <c r="R27" s="499"/>
      <c r="S27" s="499"/>
      <c r="T27" s="499"/>
      <c r="U27" s="499"/>
      <c r="V27" s="499"/>
      <c r="W27" s="499"/>
      <c r="X27" s="499"/>
      <c r="Y27" s="499"/>
      <c r="Z27" s="499"/>
      <c r="AA27" s="499"/>
      <c r="AB27" s="499"/>
      <c r="AC27" s="499"/>
      <c r="AD27" s="499"/>
      <c r="AE27" s="499"/>
      <c r="AF27" s="499"/>
      <c r="AG27" s="499"/>
      <c r="AH27" s="499"/>
      <c r="AI27" s="499"/>
      <c r="AJ27" s="499"/>
      <c r="AK27" s="499"/>
      <c r="AL27" s="499"/>
      <c r="AM27" s="499"/>
      <c r="AN27" s="499"/>
      <c r="AO27" s="499"/>
      <c r="AP27" s="499"/>
      <c r="AQ27" s="499"/>
      <c r="AR27" s="499"/>
      <c r="AS27" s="499"/>
      <c r="AT27" s="499"/>
      <c r="AU27" s="499"/>
      <c r="AV27" s="499"/>
      <c r="AW27" s="499"/>
      <c r="AX27" s="499"/>
      <c r="AY27" s="499"/>
      <c r="AZ27" s="499"/>
      <c r="BA27" s="499"/>
      <c r="BB27" s="499"/>
      <c r="BC27" s="499"/>
      <c r="BD27" s="499"/>
      <c r="BE27" s="499"/>
      <c r="BF27" s="499"/>
      <c r="BG27" s="499"/>
      <c r="BH27" s="499"/>
      <c r="BI27" s="499"/>
      <c r="BJ27" s="499"/>
      <c r="BK27" s="499"/>
      <c r="BL27" s="499"/>
      <c r="BM27" s="499"/>
      <c r="BN27" s="499"/>
      <c r="BO27" s="499"/>
      <c r="BP27" s="499"/>
      <c r="BQ27" s="499"/>
      <c r="BR27" s="499"/>
      <c r="BS27" s="499"/>
      <c r="BT27" s="499"/>
      <c r="BU27" s="499"/>
      <c r="BV27" s="499"/>
      <c r="BW27" s="499"/>
      <c r="BX27" s="499"/>
      <c r="BY27" s="499"/>
      <c r="BZ27" s="499"/>
      <c r="CA27" s="499"/>
      <c r="CB27" s="499"/>
      <c r="CC27" s="499"/>
      <c r="CD27" s="499"/>
      <c r="CE27" s="499"/>
      <c r="CF27" s="499"/>
      <c r="CG27" s="499"/>
      <c r="CH27" s="499"/>
      <c r="CI27" s="499"/>
      <c r="CJ27" s="499"/>
      <c r="CK27" s="499"/>
      <c r="CL27" s="499"/>
      <c r="CM27" s="499"/>
      <c r="CN27" s="499"/>
      <c r="CO27" s="499"/>
      <c r="CP27" s="499"/>
      <c r="CQ27" s="499"/>
      <c r="CR27" s="499"/>
      <c r="CS27" s="499"/>
      <c r="CT27" s="499"/>
      <c r="CU27" s="499"/>
      <c r="CV27" s="499"/>
      <c r="CW27" s="499"/>
      <c r="CX27" s="499"/>
      <c r="CY27" s="499"/>
      <c r="CZ27" s="499"/>
      <c r="DA27" s="499"/>
      <c r="DB27" s="499"/>
      <c r="DC27" s="499"/>
      <c r="DD27" s="499"/>
      <c r="DE27" s="499"/>
      <c r="DF27" s="499"/>
      <c r="DG27" s="499"/>
      <c r="DH27" s="499"/>
      <c r="DI27" s="499"/>
      <c r="DJ27" s="499"/>
      <c r="DK27" s="499"/>
      <c r="DL27" s="499"/>
      <c r="DM27" s="499"/>
      <c r="DN27" s="499"/>
      <c r="DO27" s="499"/>
      <c r="DP27" s="499"/>
      <c r="DQ27" s="499"/>
      <c r="DR27" s="499"/>
      <c r="DS27" s="499"/>
      <c r="DT27" s="499"/>
      <c r="DU27" s="499"/>
      <c r="DV27" s="499"/>
      <c r="DW27" s="499"/>
      <c r="DX27" s="499"/>
      <c r="DY27" s="499"/>
      <c r="DZ27" s="499"/>
      <c r="EA27" s="499"/>
      <c r="EB27" s="499"/>
      <c r="EC27" s="499"/>
      <c r="ED27" s="499"/>
      <c r="EE27" s="499"/>
      <c r="EF27" s="499"/>
      <c r="EG27" s="499"/>
      <c r="EH27" s="499"/>
      <c r="EI27" s="499"/>
      <c r="EJ27" s="499"/>
      <c r="EK27" s="499"/>
      <c r="EL27" s="499"/>
      <c r="EM27" s="499"/>
      <c r="EN27" s="499"/>
      <c r="EO27" s="499"/>
      <c r="EP27" s="499"/>
      <c r="EQ27" s="499"/>
      <c r="ER27" s="499"/>
      <c r="ES27" s="499"/>
      <c r="ET27" s="499"/>
      <c r="EU27" s="499"/>
      <c r="EV27" s="499"/>
      <c r="EW27" s="499"/>
      <c r="EX27" s="499"/>
      <c r="EY27" s="499"/>
      <c r="EZ27" s="499"/>
      <c r="FA27" s="499"/>
      <c r="FB27" s="499"/>
      <c r="FC27" s="499"/>
      <c r="FD27" s="499"/>
      <c r="FE27" s="499"/>
    </row>
    <row r="28" spans="1:161" s="500" customFormat="1" ht="45" customHeight="1" x14ac:dyDescent="0.25">
      <c r="A28" s="501">
        <v>13</v>
      </c>
      <c r="B28" s="667"/>
      <c r="C28" s="668"/>
      <c r="D28" s="669"/>
      <c r="E28" s="670"/>
      <c r="F28" s="700" t="s">
        <v>162</v>
      </c>
      <c r="G28" s="671"/>
      <c r="H28" s="834" t="s">
        <v>162</v>
      </c>
      <c r="I28" s="835"/>
      <c r="J28" s="835"/>
      <c r="K28" s="836"/>
      <c r="L28" s="672"/>
      <c r="M28" s="466"/>
      <c r="N28" s="497"/>
      <c r="O28" s="497"/>
      <c r="P28" s="498"/>
      <c r="Q28" s="499"/>
      <c r="R28" s="499"/>
      <c r="S28" s="499"/>
      <c r="T28" s="499"/>
      <c r="U28" s="499"/>
      <c r="V28" s="499"/>
      <c r="W28" s="499"/>
      <c r="X28" s="499"/>
      <c r="Y28" s="499"/>
      <c r="Z28" s="499"/>
      <c r="AA28" s="499"/>
      <c r="AB28" s="499"/>
      <c r="AC28" s="499"/>
      <c r="AD28" s="499"/>
      <c r="AE28" s="499"/>
      <c r="AF28" s="499"/>
      <c r="AG28" s="499"/>
      <c r="AH28" s="499"/>
      <c r="AI28" s="499"/>
      <c r="AJ28" s="499"/>
      <c r="AK28" s="499"/>
      <c r="AL28" s="499"/>
      <c r="AM28" s="499"/>
      <c r="AN28" s="499"/>
      <c r="AO28" s="499"/>
      <c r="AP28" s="499"/>
      <c r="AQ28" s="499"/>
      <c r="AR28" s="499"/>
      <c r="AS28" s="499"/>
      <c r="AT28" s="499"/>
      <c r="AU28" s="499"/>
      <c r="AV28" s="499"/>
      <c r="AW28" s="499"/>
      <c r="AX28" s="499"/>
      <c r="AY28" s="499"/>
      <c r="AZ28" s="499"/>
      <c r="BA28" s="499"/>
      <c r="BB28" s="499"/>
      <c r="BC28" s="499"/>
      <c r="BD28" s="499"/>
      <c r="BE28" s="499"/>
      <c r="BF28" s="499"/>
      <c r="BG28" s="499"/>
      <c r="BH28" s="499"/>
      <c r="BI28" s="499"/>
      <c r="BJ28" s="499"/>
      <c r="BK28" s="499"/>
      <c r="BL28" s="499"/>
      <c r="BM28" s="499"/>
      <c r="BN28" s="499"/>
      <c r="BO28" s="499"/>
      <c r="BP28" s="499"/>
      <c r="BQ28" s="499"/>
      <c r="BR28" s="499"/>
      <c r="BS28" s="499"/>
      <c r="BT28" s="499"/>
      <c r="BU28" s="499"/>
      <c r="BV28" s="499"/>
      <c r="BW28" s="499"/>
      <c r="BX28" s="499"/>
      <c r="BY28" s="499"/>
      <c r="BZ28" s="499"/>
      <c r="CA28" s="499"/>
      <c r="CB28" s="499"/>
      <c r="CC28" s="499"/>
      <c r="CD28" s="499"/>
      <c r="CE28" s="499"/>
      <c r="CF28" s="499"/>
      <c r="CG28" s="499"/>
      <c r="CH28" s="499"/>
      <c r="CI28" s="499"/>
      <c r="CJ28" s="499"/>
      <c r="CK28" s="499"/>
      <c r="CL28" s="499"/>
      <c r="CM28" s="499"/>
      <c r="CN28" s="499"/>
      <c r="CO28" s="499"/>
      <c r="CP28" s="499"/>
      <c r="CQ28" s="499"/>
      <c r="CR28" s="499"/>
      <c r="CS28" s="499"/>
      <c r="CT28" s="499"/>
      <c r="CU28" s="499"/>
      <c r="CV28" s="499"/>
      <c r="CW28" s="499"/>
      <c r="CX28" s="499"/>
      <c r="CY28" s="499"/>
      <c r="CZ28" s="499"/>
      <c r="DA28" s="499"/>
      <c r="DB28" s="499"/>
      <c r="DC28" s="499"/>
      <c r="DD28" s="499"/>
      <c r="DE28" s="499"/>
      <c r="DF28" s="499"/>
      <c r="DG28" s="499"/>
      <c r="DH28" s="499"/>
      <c r="DI28" s="499"/>
      <c r="DJ28" s="499"/>
      <c r="DK28" s="499"/>
      <c r="DL28" s="499"/>
      <c r="DM28" s="499"/>
      <c r="DN28" s="499"/>
      <c r="DO28" s="499"/>
      <c r="DP28" s="499"/>
      <c r="DQ28" s="499"/>
      <c r="DR28" s="499"/>
      <c r="DS28" s="499"/>
      <c r="DT28" s="499"/>
      <c r="DU28" s="499"/>
      <c r="DV28" s="499"/>
      <c r="DW28" s="499"/>
      <c r="DX28" s="499"/>
      <c r="DY28" s="499"/>
      <c r="DZ28" s="499"/>
      <c r="EA28" s="499"/>
      <c r="EB28" s="499"/>
      <c r="EC28" s="499"/>
      <c r="ED28" s="499"/>
      <c r="EE28" s="499"/>
      <c r="EF28" s="499"/>
      <c r="EG28" s="499"/>
      <c r="EH28" s="499"/>
      <c r="EI28" s="499"/>
      <c r="EJ28" s="499"/>
      <c r="EK28" s="499"/>
      <c r="EL28" s="499"/>
      <c r="EM28" s="499"/>
      <c r="EN28" s="499"/>
      <c r="EO28" s="499"/>
      <c r="EP28" s="499"/>
      <c r="EQ28" s="499"/>
      <c r="ER28" s="499"/>
      <c r="ES28" s="499"/>
      <c r="ET28" s="499"/>
      <c r="EU28" s="499"/>
      <c r="EV28" s="499"/>
      <c r="EW28" s="499"/>
      <c r="EX28" s="499"/>
      <c r="EY28" s="499"/>
      <c r="EZ28" s="499"/>
      <c r="FA28" s="499"/>
      <c r="FB28" s="499"/>
      <c r="FC28" s="499"/>
      <c r="FD28" s="499"/>
      <c r="FE28" s="499"/>
    </row>
    <row r="29" spans="1:161" s="500" customFormat="1" ht="45" customHeight="1" x14ac:dyDescent="0.25">
      <c r="A29" s="501">
        <v>14</v>
      </c>
      <c r="B29" s="667"/>
      <c r="C29" s="668"/>
      <c r="D29" s="669"/>
      <c r="E29" s="670"/>
      <c r="F29" s="700" t="s">
        <v>162</v>
      </c>
      <c r="G29" s="671"/>
      <c r="H29" s="834" t="s">
        <v>162</v>
      </c>
      <c r="I29" s="835"/>
      <c r="J29" s="835"/>
      <c r="K29" s="836"/>
      <c r="L29" s="672"/>
      <c r="M29" s="502"/>
      <c r="N29" s="497"/>
      <c r="O29" s="497"/>
      <c r="P29" s="498"/>
      <c r="Q29" s="499"/>
      <c r="R29" s="499"/>
      <c r="S29" s="499"/>
      <c r="T29" s="499"/>
      <c r="U29" s="499"/>
      <c r="V29" s="499"/>
      <c r="W29" s="499"/>
      <c r="X29" s="499"/>
      <c r="Y29" s="499"/>
      <c r="Z29" s="499"/>
      <c r="AA29" s="499"/>
      <c r="AB29" s="499"/>
      <c r="AC29" s="499"/>
      <c r="AD29" s="499"/>
      <c r="AE29" s="499"/>
      <c r="AF29" s="499"/>
      <c r="AG29" s="499"/>
      <c r="AH29" s="499"/>
      <c r="AI29" s="499"/>
      <c r="AJ29" s="499"/>
      <c r="AK29" s="499"/>
      <c r="AL29" s="499"/>
      <c r="AM29" s="499"/>
      <c r="AN29" s="499"/>
      <c r="AO29" s="499"/>
      <c r="AP29" s="499"/>
      <c r="AQ29" s="499"/>
      <c r="AR29" s="499"/>
      <c r="AS29" s="499"/>
      <c r="AT29" s="499"/>
      <c r="AU29" s="499"/>
      <c r="AV29" s="499"/>
      <c r="AW29" s="499"/>
      <c r="AX29" s="499"/>
      <c r="AY29" s="499"/>
      <c r="AZ29" s="499"/>
      <c r="BA29" s="499"/>
      <c r="BB29" s="499"/>
      <c r="BC29" s="499"/>
      <c r="BD29" s="499"/>
      <c r="BE29" s="499"/>
      <c r="BF29" s="499"/>
      <c r="BG29" s="499"/>
      <c r="BH29" s="499"/>
      <c r="BI29" s="499"/>
      <c r="BJ29" s="499"/>
      <c r="BK29" s="499"/>
      <c r="BL29" s="499"/>
      <c r="BM29" s="499"/>
      <c r="BN29" s="499"/>
      <c r="BO29" s="499"/>
      <c r="BP29" s="499"/>
      <c r="BQ29" s="499"/>
      <c r="BR29" s="499"/>
      <c r="BS29" s="499"/>
      <c r="BT29" s="499"/>
      <c r="BU29" s="499"/>
      <c r="BV29" s="499"/>
      <c r="BW29" s="499"/>
      <c r="BX29" s="499"/>
      <c r="BY29" s="499"/>
      <c r="BZ29" s="499"/>
      <c r="CA29" s="499"/>
      <c r="CB29" s="499"/>
      <c r="CC29" s="499"/>
      <c r="CD29" s="499"/>
      <c r="CE29" s="499"/>
      <c r="CF29" s="499"/>
      <c r="CG29" s="499"/>
      <c r="CH29" s="499"/>
      <c r="CI29" s="499"/>
      <c r="CJ29" s="499"/>
      <c r="CK29" s="499"/>
      <c r="CL29" s="499"/>
      <c r="CM29" s="499"/>
      <c r="CN29" s="499"/>
      <c r="CO29" s="499"/>
      <c r="CP29" s="499"/>
      <c r="CQ29" s="499"/>
      <c r="CR29" s="499"/>
      <c r="CS29" s="499"/>
      <c r="CT29" s="499"/>
      <c r="CU29" s="499"/>
      <c r="CV29" s="499"/>
      <c r="CW29" s="499"/>
      <c r="CX29" s="499"/>
      <c r="CY29" s="499"/>
      <c r="CZ29" s="499"/>
      <c r="DA29" s="499"/>
      <c r="DB29" s="499"/>
      <c r="DC29" s="499"/>
      <c r="DD29" s="499"/>
      <c r="DE29" s="499"/>
      <c r="DF29" s="499"/>
      <c r="DG29" s="499"/>
      <c r="DH29" s="499"/>
      <c r="DI29" s="499"/>
      <c r="DJ29" s="499"/>
      <c r="DK29" s="499"/>
      <c r="DL29" s="499"/>
      <c r="DM29" s="499"/>
      <c r="DN29" s="499"/>
      <c r="DO29" s="499"/>
      <c r="DP29" s="499"/>
      <c r="DQ29" s="499"/>
      <c r="DR29" s="499"/>
      <c r="DS29" s="499"/>
      <c r="DT29" s="499"/>
      <c r="DU29" s="499"/>
      <c r="DV29" s="499"/>
      <c r="DW29" s="499"/>
      <c r="DX29" s="499"/>
      <c r="DY29" s="499"/>
      <c r="DZ29" s="499"/>
      <c r="EA29" s="499"/>
      <c r="EB29" s="499"/>
      <c r="EC29" s="499"/>
      <c r="ED29" s="499"/>
      <c r="EE29" s="499"/>
      <c r="EF29" s="499"/>
      <c r="EG29" s="499"/>
      <c r="EH29" s="499"/>
      <c r="EI29" s="499"/>
      <c r="EJ29" s="499"/>
      <c r="EK29" s="499"/>
      <c r="EL29" s="499"/>
      <c r="EM29" s="499"/>
      <c r="EN29" s="499"/>
      <c r="EO29" s="499"/>
      <c r="EP29" s="499"/>
      <c r="EQ29" s="499"/>
      <c r="ER29" s="499"/>
      <c r="ES29" s="499"/>
      <c r="ET29" s="499"/>
      <c r="EU29" s="499"/>
      <c r="EV29" s="499"/>
      <c r="EW29" s="499"/>
      <c r="EX29" s="499"/>
      <c r="EY29" s="499"/>
      <c r="EZ29" s="499"/>
      <c r="FA29" s="499"/>
      <c r="FB29" s="499"/>
      <c r="FC29" s="499"/>
      <c r="FD29" s="499"/>
      <c r="FE29" s="499"/>
    </row>
    <row r="30" spans="1:161" s="500" customFormat="1" ht="45" customHeight="1" x14ac:dyDescent="0.25">
      <c r="A30" s="501">
        <v>15</v>
      </c>
      <c r="B30" s="667"/>
      <c r="C30" s="673"/>
      <c r="D30" s="674"/>
      <c r="E30" s="670"/>
      <c r="F30" s="700" t="s">
        <v>162</v>
      </c>
      <c r="G30" s="671"/>
      <c r="H30" s="855" t="s">
        <v>162</v>
      </c>
      <c r="I30" s="856"/>
      <c r="J30" s="856"/>
      <c r="K30" s="857"/>
      <c r="L30" s="675"/>
      <c r="M30" s="502"/>
      <c r="N30" s="497"/>
      <c r="O30" s="497"/>
      <c r="P30" s="498"/>
      <c r="Q30" s="499"/>
      <c r="R30" s="499"/>
      <c r="S30" s="499"/>
      <c r="T30" s="499"/>
      <c r="U30" s="499"/>
      <c r="V30" s="499"/>
      <c r="W30" s="499"/>
      <c r="X30" s="499"/>
      <c r="Y30" s="499"/>
      <c r="Z30" s="499"/>
      <c r="AA30" s="499"/>
      <c r="AB30" s="499"/>
      <c r="AC30" s="499"/>
      <c r="AD30" s="499"/>
      <c r="AE30" s="499"/>
      <c r="AF30" s="499"/>
      <c r="AG30" s="499"/>
      <c r="AH30" s="499"/>
      <c r="AI30" s="499"/>
      <c r="AJ30" s="499"/>
      <c r="AK30" s="499"/>
      <c r="AL30" s="499"/>
      <c r="AM30" s="499"/>
      <c r="AN30" s="499"/>
      <c r="AO30" s="499"/>
      <c r="AP30" s="499"/>
      <c r="AQ30" s="499"/>
      <c r="AR30" s="499"/>
      <c r="AS30" s="499"/>
      <c r="AT30" s="499"/>
      <c r="AU30" s="499"/>
      <c r="AV30" s="499"/>
      <c r="AW30" s="499"/>
      <c r="AX30" s="499"/>
      <c r="AY30" s="499"/>
      <c r="AZ30" s="499"/>
      <c r="BA30" s="499"/>
      <c r="BB30" s="499"/>
      <c r="BC30" s="499"/>
      <c r="BD30" s="499"/>
      <c r="BE30" s="499"/>
      <c r="BF30" s="499"/>
      <c r="BG30" s="499"/>
      <c r="BH30" s="499"/>
      <c r="BI30" s="499"/>
      <c r="BJ30" s="499"/>
      <c r="BK30" s="499"/>
      <c r="BL30" s="499"/>
      <c r="BM30" s="499"/>
      <c r="BN30" s="499"/>
      <c r="BO30" s="499"/>
      <c r="BP30" s="499"/>
      <c r="BQ30" s="499"/>
      <c r="BR30" s="499"/>
      <c r="BS30" s="499"/>
      <c r="BT30" s="499"/>
      <c r="BU30" s="499"/>
      <c r="BV30" s="499"/>
      <c r="BW30" s="499"/>
      <c r="BX30" s="499"/>
      <c r="BY30" s="499"/>
      <c r="BZ30" s="499"/>
      <c r="CA30" s="499"/>
      <c r="CB30" s="499"/>
      <c r="CC30" s="499"/>
      <c r="CD30" s="499"/>
      <c r="CE30" s="499"/>
      <c r="CF30" s="499"/>
      <c r="CG30" s="499"/>
      <c r="CH30" s="499"/>
      <c r="CI30" s="499"/>
      <c r="CJ30" s="499"/>
      <c r="CK30" s="499"/>
      <c r="CL30" s="499"/>
      <c r="CM30" s="499"/>
      <c r="CN30" s="499"/>
      <c r="CO30" s="499"/>
      <c r="CP30" s="499"/>
      <c r="CQ30" s="499"/>
      <c r="CR30" s="499"/>
      <c r="CS30" s="499"/>
      <c r="CT30" s="499"/>
      <c r="CU30" s="499"/>
      <c r="CV30" s="499"/>
      <c r="CW30" s="499"/>
      <c r="CX30" s="499"/>
      <c r="CY30" s="499"/>
      <c r="CZ30" s="499"/>
      <c r="DA30" s="499"/>
      <c r="DB30" s="499"/>
      <c r="DC30" s="499"/>
      <c r="DD30" s="499"/>
      <c r="DE30" s="499"/>
      <c r="DF30" s="499"/>
      <c r="DG30" s="499"/>
      <c r="DH30" s="499"/>
      <c r="DI30" s="499"/>
      <c r="DJ30" s="499"/>
      <c r="DK30" s="499"/>
      <c r="DL30" s="499"/>
      <c r="DM30" s="499"/>
      <c r="DN30" s="499"/>
      <c r="DO30" s="499"/>
      <c r="DP30" s="499"/>
      <c r="DQ30" s="499"/>
      <c r="DR30" s="499"/>
      <c r="DS30" s="499"/>
      <c r="DT30" s="499"/>
      <c r="DU30" s="499"/>
      <c r="DV30" s="499"/>
      <c r="DW30" s="499"/>
      <c r="DX30" s="499"/>
      <c r="DY30" s="499"/>
      <c r="DZ30" s="499"/>
      <c r="EA30" s="499"/>
      <c r="EB30" s="499"/>
      <c r="EC30" s="499"/>
      <c r="ED30" s="499"/>
      <c r="EE30" s="499"/>
      <c r="EF30" s="499"/>
      <c r="EG30" s="499"/>
      <c r="EH30" s="499"/>
      <c r="EI30" s="499"/>
      <c r="EJ30" s="499"/>
      <c r="EK30" s="499"/>
      <c r="EL30" s="499"/>
      <c r="EM30" s="499"/>
      <c r="EN30" s="499"/>
      <c r="EO30" s="499"/>
      <c r="EP30" s="499"/>
      <c r="EQ30" s="499"/>
      <c r="ER30" s="499"/>
      <c r="ES30" s="499"/>
      <c r="ET30" s="499"/>
      <c r="EU30" s="499"/>
      <c r="EV30" s="499"/>
      <c r="EW30" s="499"/>
      <c r="EX30" s="499"/>
      <c r="EY30" s="499"/>
      <c r="EZ30" s="499"/>
      <c r="FA30" s="499"/>
      <c r="FB30" s="499"/>
      <c r="FC30" s="499"/>
      <c r="FD30" s="499"/>
      <c r="FE30" s="499"/>
    </row>
    <row r="31" spans="1:161" s="500" customFormat="1" ht="45" customHeight="1" x14ac:dyDescent="0.25">
      <c r="A31" s="501">
        <v>16</v>
      </c>
      <c r="B31" s="667"/>
      <c r="C31" s="673"/>
      <c r="D31" s="674"/>
      <c r="E31" s="670"/>
      <c r="F31" s="700" t="s">
        <v>162</v>
      </c>
      <c r="G31" s="671"/>
      <c r="H31" s="855" t="s">
        <v>162</v>
      </c>
      <c r="I31" s="856"/>
      <c r="J31" s="856"/>
      <c r="K31" s="857"/>
      <c r="L31" s="675"/>
      <c r="M31" s="503"/>
      <c r="N31" s="497"/>
      <c r="O31" s="497"/>
      <c r="P31" s="498"/>
      <c r="Q31" s="499"/>
      <c r="R31" s="499"/>
      <c r="S31" s="499"/>
      <c r="T31" s="499"/>
      <c r="U31" s="499"/>
      <c r="V31" s="499"/>
      <c r="W31" s="499"/>
      <c r="X31" s="499"/>
      <c r="Y31" s="499"/>
      <c r="Z31" s="499"/>
      <c r="AA31" s="499"/>
      <c r="AB31" s="499"/>
      <c r="AC31" s="499"/>
      <c r="AD31" s="499"/>
      <c r="AE31" s="499"/>
      <c r="AF31" s="499"/>
      <c r="AG31" s="499"/>
      <c r="AH31" s="499"/>
      <c r="AI31" s="499"/>
      <c r="AJ31" s="499"/>
      <c r="AK31" s="499"/>
      <c r="AL31" s="499"/>
      <c r="AM31" s="499"/>
      <c r="AN31" s="499"/>
      <c r="AO31" s="499"/>
      <c r="AP31" s="499"/>
      <c r="AQ31" s="499"/>
      <c r="AR31" s="499"/>
      <c r="AS31" s="499"/>
      <c r="AT31" s="499"/>
      <c r="AU31" s="499"/>
      <c r="AV31" s="499"/>
      <c r="AW31" s="499"/>
      <c r="AX31" s="499"/>
      <c r="AY31" s="499"/>
      <c r="AZ31" s="499"/>
      <c r="BA31" s="499"/>
      <c r="BB31" s="499"/>
      <c r="BC31" s="499"/>
      <c r="BD31" s="499"/>
      <c r="BE31" s="499"/>
      <c r="BF31" s="499"/>
      <c r="BG31" s="499"/>
      <c r="BH31" s="499"/>
      <c r="BI31" s="499"/>
      <c r="BJ31" s="499"/>
      <c r="BK31" s="499"/>
      <c r="BL31" s="499"/>
      <c r="BM31" s="499"/>
      <c r="BN31" s="499"/>
      <c r="BO31" s="499"/>
      <c r="BP31" s="499"/>
      <c r="BQ31" s="499"/>
      <c r="BR31" s="499"/>
      <c r="BS31" s="499"/>
      <c r="BT31" s="499"/>
      <c r="BU31" s="499"/>
      <c r="BV31" s="499"/>
      <c r="BW31" s="499"/>
      <c r="BX31" s="499"/>
      <c r="BY31" s="499"/>
      <c r="BZ31" s="499"/>
      <c r="CA31" s="499"/>
      <c r="CB31" s="499"/>
      <c r="CC31" s="499"/>
      <c r="CD31" s="499"/>
      <c r="CE31" s="499"/>
      <c r="CF31" s="499"/>
      <c r="CG31" s="499"/>
      <c r="CH31" s="499"/>
      <c r="CI31" s="499"/>
      <c r="CJ31" s="499"/>
      <c r="CK31" s="499"/>
      <c r="CL31" s="499"/>
      <c r="CM31" s="499"/>
      <c r="CN31" s="499"/>
      <c r="CO31" s="499"/>
      <c r="CP31" s="499"/>
      <c r="CQ31" s="499"/>
      <c r="CR31" s="499"/>
      <c r="CS31" s="499"/>
      <c r="CT31" s="499"/>
      <c r="CU31" s="499"/>
      <c r="CV31" s="499"/>
      <c r="CW31" s="499"/>
      <c r="CX31" s="499"/>
      <c r="CY31" s="499"/>
      <c r="CZ31" s="499"/>
      <c r="DA31" s="499"/>
      <c r="DB31" s="499"/>
      <c r="DC31" s="499"/>
      <c r="DD31" s="499"/>
      <c r="DE31" s="499"/>
      <c r="DF31" s="499"/>
      <c r="DG31" s="499"/>
      <c r="DH31" s="499"/>
      <c r="DI31" s="499"/>
      <c r="DJ31" s="499"/>
      <c r="DK31" s="499"/>
      <c r="DL31" s="499"/>
      <c r="DM31" s="499"/>
      <c r="DN31" s="499"/>
      <c r="DO31" s="499"/>
      <c r="DP31" s="499"/>
      <c r="DQ31" s="499"/>
      <c r="DR31" s="499"/>
      <c r="DS31" s="499"/>
      <c r="DT31" s="499"/>
      <c r="DU31" s="499"/>
      <c r="DV31" s="499"/>
      <c r="DW31" s="499"/>
      <c r="DX31" s="499"/>
      <c r="DY31" s="499"/>
      <c r="DZ31" s="499"/>
      <c r="EA31" s="499"/>
      <c r="EB31" s="499"/>
      <c r="EC31" s="499"/>
      <c r="ED31" s="499"/>
      <c r="EE31" s="499"/>
      <c r="EF31" s="499"/>
      <c r="EG31" s="499"/>
      <c r="EH31" s="499"/>
      <c r="EI31" s="499"/>
      <c r="EJ31" s="499"/>
      <c r="EK31" s="499"/>
      <c r="EL31" s="499"/>
      <c r="EM31" s="499"/>
      <c r="EN31" s="499"/>
      <c r="EO31" s="499"/>
      <c r="EP31" s="499"/>
      <c r="EQ31" s="499"/>
      <c r="ER31" s="499"/>
      <c r="ES31" s="499"/>
      <c r="ET31" s="499"/>
      <c r="EU31" s="499"/>
      <c r="EV31" s="499"/>
      <c r="EW31" s="499"/>
      <c r="EX31" s="499"/>
      <c r="EY31" s="499"/>
      <c r="EZ31" s="499"/>
      <c r="FA31" s="499"/>
      <c r="FB31" s="499"/>
      <c r="FC31" s="499"/>
      <c r="FD31" s="499"/>
      <c r="FE31" s="499"/>
    </row>
    <row r="32" spans="1:161" s="500" customFormat="1" ht="45" customHeight="1" x14ac:dyDescent="0.25">
      <c r="A32" s="501">
        <v>17</v>
      </c>
      <c r="B32" s="667"/>
      <c r="C32" s="673"/>
      <c r="D32" s="674"/>
      <c r="E32" s="670"/>
      <c r="F32" s="700" t="s">
        <v>162</v>
      </c>
      <c r="G32" s="671"/>
      <c r="H32" s="855" t="s">
        <v>162</v>
      </c>
      <c r="I32" s="856"/>
      <c r="J32" s="856"/>
      <c r="K32" s="857"/>
      <c r="L32" s="675"/>
      <c r="M32" s="496" t="s">
        <v>162</v>
      </c>
      <c r="N32" s="497"/>
      <c r="O32" s="497"/>
      <c r="P32" s="498"/>
      <c r="Q32" s="499"/>
      <c r="R32" s="499"/>
      <c r="S32" s="499"/>
      <c r="T32" s="499"/>
      <c r="U32" s="499"/>
      <c r="V32" s="499"/>
      <c r="W32" s="499"/>
      <c r="X32" s="499"/>
      <c r="Y32" s="499"/>
      <c r="Z32" s="499"/>
      <c r="AA32" s="499"/>
      <c r="AB32" s="499"/>
      <c r="AC32" s="499"/>
      <c r="AD32" s="499"/>
      <c r="AE32" s="499"/>
      <c r="AF32" s="499"/>
      <c r="AG32" s="499"/>
      <c r="AH32" s="499"/>
      <c r="AI32" s="499"/>
      <c r="AJ32" s="499"/>
      <c r="AK32" s="499"/>
      <c r="AL32" s="499"/>
      <c r="AM32" s="499"/>
      <c r="AN32" s="499"/>
      <c r="AO32" s="499"/>
      <c r="AP32" s="499"/>
      <c r="AQ32" s="499"/>
      <c r="AR32" s="499"/>
      <c r="AS32" s="499"/>
      <c r="AT32" s="499"/>
      <c r="AU32" s="499"/>
      <c r="AV32" s="499"/>
      <c r="AW32" s="499"/>
      <c r="AX32" s="499"/>
      <c r="AY32" s="499"/>
      <c r="AZ32" s="499"/>
      <c r="BA32" s="499"/>
      <c r="BB32" s="499"/>
      <c r="BC32" s="499"/>
      <c r="BD32" s="499"/>
      <c r="BE32" s="499"/>
      <c r="BF32" s="499"/>
      <c r="BG32" s="499"/>
      <c r="BH32" s="499"/>
      <c r="BI32" s="499"/>
      <c r="BJ32" s="499"/>
      <c r="BK32" s="499"/>
      <c r="BL32" s="499"/>
      <c r="BM32" s="499"/>
      <c r="BN32" s="499"/>
      <c r="BO32" s="499"/>
      <c r="BP32" s="499"/>
      <c r="BQ32" s="499"/>
      <c r="BR32" s="499"/>
      <c r="BS32" s="499"/>
      <c r="BT32" s="499"/>
      <c r="BU32" s="499"/>
      <c r="BV32" s="499"/>
      <c r="BW32" s="499"/>
      <c r="BX32" s="499"/>
      <c r="BY32" s="499"/>
      <c r="BZ32" s="499"/>
      <c r="CA32" s="499"/>
      <c r="CB32" s="499"/>
      <c r="CC32" s="499"/>
      <c r="CD32" s="499"/>
      <c r="CE32" s="499"/>
      <c r="CF32" s="499"/>
      <c r="CG32" s="499"/>
      <c r="CH32" s="499"/>
      <c r="CI32" s="499"/>
      <c r="CJ32" s="499"/>
      <c r="CK32" s="499"/>
      <c r="CL32" s="499"/>
      <c r="CM32" s="499"/>
      <c r="CN32" s="499"/>
      <c r="CO32" s="499"/>
      <c r="CP32" s="499"/>
      <c r="CQ32" s="499"/>
      <c r="CR32" s="499"/>
      <c r="CS32" s="499"/>
      <c r="CT32" s="499"/>
      <c r="CU32" s="499"/>
      <c r="CV32" s="499"/>
      <c r="CW32" s="499"/>
      <c r="CX32" s="499"/>
      <c r="CY32" s="499"/>
      <c r="CZ32" s="499"/>
      <c r="DA32" s="499"/>
      <c r="DB32" s="499"/>
      <c r="DC32" s="499"/>
      <c r="DD32" s="499"/>
      <c r="DE32" s="499"/>
      <c r="DF32" s="499"/>
      <c r="DG32" s="499"/>
      <c r="DH32" s="499"/>
      <c r="DI32" s="499"/>
      <c r="DJ32" s="499"/>
      <c r="DK32" s="499"/>
      <c r="DL32" s="499"/>
      <c r="DM32" s="499"/>
      <c r="DN32" s="499"/>
      <c r="DO32" s="499"/>
      <c r="DP32" s="499"/>
      <c r="DQ32" s="499"/>
      <c r="DR32" s="499"/>
      <c r="DS32" s="499"/>
      <c r="DT32" s="499"/>
      <c r="DU32" s="499"/>
      <c r="DV32" s="499"/>
      <c r="DW32" s="499"/>
      <c r="DX32" s="499"/>
      <c r="DY32" s="499"/>
      <c r="DZ32" s="499"/>
      <c r="EA32" s="499"/>
      <c r="EB32" s="499"/>
      <c r="EC32" s="499"/>
      <c r="ED32" s="499"/>
      <c r="EE32" s="499"/>
      <c r="EF32" s="499"/>
      <c r="EG32" s="499"/>
      <c r="EH32" s="499"/>
      <c r="EI32" s="499"/>
      <c r="EJ32" s="499"/>
      <c r="EK32" s="499"/>
      <c r="EL32" s="499"/>
      <c r="EM32" s="499"/>
      <c r="EN32" s="499"/>
      <c r="EO32" s="499"/>
      <c r="EP32" s="499"/>
      <c r="EQ32" s="499"/>
      <c r="ER32" s="499"/>
      <c r="ES32" s="499"/>
      <c r="ET32" s="499"/>
      <c r="EU32" s="499"/>
      <c r="EV32" s="499"/>
      <c r="EW32" s="499"/>
      <c r="EX32" s="499"/>
      <c r="EY32" s="499"/>
      <c r="EZ32" s="499"/>
      <c r="FA32" s="499"/>
      <c r="FB32" s="499"/>
      <c r="FC32" s="499"/>
      <c r="FD32" s="499"/>
      <c r="FE32" s="499"/>
    </row>
    <row r="33" spans="1:161" s="500" customFormat="1" ht="45" customHeight="1" x14ac:dyDescent="0.25">
      <c r="A33" s="501">
        <v>18</v>
      </c>
      <c r="B33" s="667"/>
      <c r="C33" s="673"/>
      <c r="D33" s="674"/>
      <c r="E33" s="670"/>
      <c r="F33" s="700" t="s">
        <v>162</v>
      </c>
      <c r="G33" s="671"/>
      <c r="H33" s="855" t="s">
        <v>162</v>
      </c>
      <c r="I33" s="856"/>
      <c r="J33" s="856"/>
      <c r="K33" s="857"/>
      <c r="L33" s="675"/>
      <c r="M33" s="496" t="s">
        <v>140</v>
      </c>
      <c r="N33" s="497"/>
      <c r="O33" s="497"/>
      <c r="P33" s="498"/>
      <c r="Q33" s="499"/>
      <c r="R33" s="499"/>
      <c r="S33" s="499"/>
      <c r="T33" s="499"/>
      <c r="U33" s="499"/>
      <c r="V33" s="499"/>
      <c r="W33" s="499"/>
      <c r="X33" s="499"/>
      <c r="Y33" s="499"/>
      <c r="Z33" s="499"/>
      <c r="AA33" s="499"/>
      <c r="AB33" s="499"/>
      <c r="AC33" s="499"/>
      <c r="AD33" s="499"/>
      <c r="AE33" s="499"/>
      <c r="AF33" s="499"/>
      <c r="AG33" s="499"/>
      <c r="AH33" s="499"/>
      <c r="AI33" s="499"/>
      <c r="AJ33" s="499"/>
      <c r="AK33" s="499"/>
      <c r="AL33" s="499"/>
      <c r="AM33" s="499"/>
      <c r="AN33" s="499"/>
      <c r="AO33" s="499"/>
      <c r="AP33" s="499"/>
      <c r="AQ33" s="499"/>
      <c r="AR33" s="499"/>
      <c r="AS33" s="499"/>
      <c r="AT33" s="499"/>
      <c r="AU33" s="499"/>
      <c r="AV33" s="499"/>
      <c r="AW33" s="499"/>
      <c r="AX33" s="499"/>
      <c r="AY33" s="499"/>
      <c r="AZ33" s="499"/>
      <c r="BA33" s="499"/>
      <c r="BB33" s="499"/>
      <c r="BC33" s="499"/>
      <c r="BD33" s="499"/>
      <c r="BE33" s="499"/>
      <c r="BF33" s="499"/>
      <c r="BG33" s="499"/>
      <c r="BH33" s="499"/>
      <c r="BI33" s="499"/>
      <c r="BJ33" s="499"/>
      <c r="BK33" s="499"/>
      <c r="BL33" s="499"/>
      <c r="BM33" s="499"/>
      <c r="BN33" s="499"/>
      <c r="BO33" s="499"/>
      <c r="BP33" s="499"/>
      <c r="BQ33" s="499"/>
      <c r="BR33" s="499"/>
      <c r="BS33" s="499"/>
      <c r="BT33" s="499"/>
      <c r="BU33" s="499"/>
      <c r="BV33" s="499"/>
      <c r="BW33" s="499"/>
      <c r="BX33" s="499"/>
      <c r="BY33" s="499"/>
      <c r="BZ33" s="499"/>
      <c r="CA33" s="499"/>
      <c r="CB33" s="499"/>
      <c r="CC33" s="499"/>
      <c r="CD33" s="499"/>
      <c r="CE33" s="499"/>
      <c r="CF33" s="499"/>
      <c r="CG33" s="499"/>
      <c r="CH33" s="499"/>
      <c r="CI33" s="499"/>
      <c r="CJ33" s="499"/>
      <c r="CK33" s="499"/>
      <c r="CL33" s="499"/>
      <c r="CM33" s="499"/>
      <c r="CN33" s="499"/>
      <c r="CO33" s="499"/>
      <c r="CP33" s="499"/>
      <c r="CQ33" s="499"/>
      <c r="CR33" s="499"/>
      <c r="CS33" s="499"/>
      <c r="CT33" s="499"/>
      <c r="CU33" s="499"/>
      <c r="CV33" s="499"/>
      <c r="CW33" s="499"/>
      <c r="CX33" s="499"/>
      <c r="CY33" s="499"/>
      <c r="CZ33" s="499"/>
      <c r="DA33" s="499"/>
      <c r="DB33" s="499"/>
      <c r="DC33" s="499"/>
      <c r="DD33" s="499"/>
      <c r="DE33" s="499"/>
      <c r="DF33" s="499"/>
      <c r="DG33" s="499"/>
      <c r="DH33" s="499"/>
      <c r="DI33" s="499"/>
      <c r="DJ33" s="499"/>
      <c r="DK33" s="499"/>
      <c r="DL33" s="499"/>
      <c r="DM33" s="499"/>
      <c r="DN33" s="499"/>
      <c r="DO33" s="499"/>
      <c r="DP33" s="499"/>
      <c r="DQ33" s="499"/>
      <c r="DR33" s="499"/>
      <c r="DS33" s="499"/>
      <c r="DT33" s="499"/>
      <c r="DU33" s="499"/>
      <c r="DV33" s="499"/>
      <c r="DW33" s="499"/>
      <c r="DX33" s="499"/>
      <c r="DY33" s="499"/>
      <c r="DZ33" s="499"/>
      <c r="EA33" s="499"/>
      <c r="EB33" s="499"/>
      <c r="EC33" s="499"/>
      <c r="ED33" s="499"/>
      <c r="EE33" s="499"/>
      <c r="EF33" s="499"/>
      <c r="EG33" s="499"/>
      <c r="EH33" s="499"/>
      <c r="EI33" s="499"/>
      <c r="EJ33" s="499"/>
      <c r="EK33" s="499"/>
      <c r="EL33" s="499"/>
      <c r="EM33" s="499"/>
      <c r="EN33" s="499"/>
      <c r="EO33" s="499"/>
      <c r="EP33" s="499"/>
      <c r="EQ33" s="499"/>
      <c r="ER33" s="499"/>
      <c r="ES33" s="499"/>
      <c r="ET33" s="499"/>
      <c r="EU33" s="499"/>
      <c r="EV33" s="499"/>
      <c r="EW33" s="499"/>
      <c r="EX33" s="499"/>
      <c r="EY33" s="499"/>
      <c r="EZ33" s="499"/>
      <c r="FA33" s="499"/>
      <c r="FB33" s="499"/>
      <c r="FC33" s="499"/>
      <c r="FD33" s="499"/>
      <c r="FE33" s="499"/>
    </row>
    <row r="34" spans="1:161" s="207" customFormat="1" ht="45" customHeight="1" x14ac:dyDescent="0.25">
      <c r="A34" s="501">
        <v>19</v>
      </c>
      <c r="B34" s="676"/>
      <c r="C34" s="677"/>
      <c r="D34" s="678"/>
      <c r="E34" s="679"/>
      <c r="F34" s="700" t="s">
        <v>162</v>
      </c>
      <c r="G34" s="680"/>
      <c r="H34" s="855" t="s">
        <v>162</v>
      </c>
      <c r="I34" s="856"/>
      <c r="J34" s="856"/>
      <c r="K34" s="857"/>
      <c r="L34" s="675"/>
      <c r="M34" s="464" t="s">
        <v>139</v>
      </c>
      <c r="N34" s="465"/>
      <c r="O34" s="465"/>
      <c r="P34" s="460"/>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6"/>
      <c r="EF34" s="206"/>
      <c r="EG34" s="206"/>
      <c r="EH34" s="206"/>
      <c r="EI34" s="206"/>
      <c r="EJ34" s="206"/>
      <c r="EK34" s="206"/>
      <c r="EL34" s="206"/>
      <c r="EM34" s="206"/>
      <c r="EN34" s="206"/>
      <c r="EO34" s="206"/>
      <c r="EP34" s="206"/>
      <c r="EQ34" s="206"/>
      <c r="ER34" s="206"/>
      <c r="ES34" s="206"/>
      <c r="ET34" s="206"/>
      <c r="EU34" s="206"/>
      <c r="EV34" s="206"/>
      <c r="EW34" s="206"/>
      <c r="EX34" s="206"/>
      <c r="EY34" s="206"/>
      <c r="EZ34" s="206"/>
      <c r="FA34" s="206"/>
      <c r="FB34" s="206"/>
      <c r="FC34" s="206"/>
      <c r="FD34" s="206"/>
      <c r="FE34" s="206"/>
    </row>
    <row r="35" spans="1:161" s="207" customFormat="1" ht="45" customHeight="1" thickBot="1" x14ac:dyDescent="0.3">
      <c r="A35" s="501">
        <v>20</v>
      </c>
      <c r="B35" s="681"/>
      <c r="C35" s="682"/>
      <c r="D35" s="683"/>
      <c r="E35" s="684"/>
      <c r="F35" s="701" t="s">
        <v>162</v>
      </c>
      <c r="G35" s="685"/>
      <c r="H35" s="858" t="s">
        <v>162</v>
      </c>
      <c r="I35" s="859"/>
      <c r="J35" s="859"/>
      <c r="K35" s="860"/>
      <c r="L35" s="686"/>
      <c r="M35" s="467" t="s">
        <v>138</v>
      </c>
      <c r="N35" s="468"/>
      <c r="O35" s="468"/>
      <c r="P35" s="460"/>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06"/>
      <c r="BH35" s="206"/>
      <c r="BI35" s="206"/>
      <c r="BJ35" s="206"/>
      <c r="BK35" s="206"/>
      <c r="BL35" s="206"/>
      <c r="BM35" s="206"/>
      <c r="BN35" s="206"/>
      <c r="BO35" s="206"/>
      <c r="BP35" s="206"/>
      <c r="BQ35" s="206"/>
      <c r="BR35" s="206"/>
      <c r="BS35" s="206"/>
      <c r="BT35" s="206"/>
      <c r="BU35" s="206"/>
      <c r="BV35" s="206"/>
      <c r="BW35" s="206"/>
      <c r="BX35" s="206"/>
      <c r="BY35" s="206"/>
      <c r="BZ35" s="206"/>
      <c r="CA35" s="206"/>
      <c r="CB35" s="206"/>
      <c r="CC35" s="206"/>
      <c r="CD35" s="206"/>
      <c r="CE35" s="206"/>
      <c r="CF35" s="206"/>
      <c r="CG35" s="206"/>
      <c r="CH35" s="206"/>
      <c r="CI35" s="206"/>
      <c r="CJ35" s="206"/>
      <c r="CK35" s="206"/>
      <c r="CL35" s="206"/>
      <c r="CM35" s="206"/>
      <c r="CN35" s="206"/>
      <c r="CO35" s="206"/>
      <c r="CP35" s="206"/>
      <c r="CQ35" s="206"/>
      <c r="CR35" s="206"/>
      <c r="CS35" s="206"/>
      <c r="CT35" s="206"/>
      <c r="CU35" s="206"/>
      <c r="CV35" s="206"/>
      <c r="CW35" s="206"/>
      <c r="CX35" s="206"/>
      <c r="CY35" s="206"/>
      <c r="CZ35" s="206"/>
      <c r="DA35" s="206"/>
      <c r="DB35" s="206"/>
      <c r="DC35" s="206"/>
      <c r="DD35" s="206"/>
      <c r="DE35" s="206"/>
      <c r="DF35" s="206"/>
      <c r="DG35" s="206"/>
      <c r="DH35" s="206"/>
      <c r="DI35" s="206"/>
      <c r="DJ35" s="206"/>
      <c r="DK35" s="206"/>
      <c r="DL35" s="206"/>
      <c r="DM35" s="206"/>
      <c r="DN35" s="206"/>
      <c r="DO35" s="206"/>
      <c r="DP35" s="206"/>
      <c r="DQ35" s="206"/>
      <c r="DR35" s="206"/>
      <c r="DS35" s="206"/>
      <c r="DT35" s="206"/>
      <c r="DU35" s="206"/>
      <c r="DV35" s="206"/>
      <c r="DW35" s="206"/>
      <c r="DX35" s="206"/>
      <c r="DY35" s="206"/>
      <c r="DZ35" s="206"/>
      <c r="EA35" s="206"/>
      <c r="EB35" s="206"/>
      <c r="EC35" s="206"/>
      <c r="ED35" s="206"/>
      <c r="EE35" s="206"/>
      <c r="EF35" s="206"/>
      <c r="EG35" s="206"/>
      <c r="EH35" s="206"/>
      <c r="EI35" s="206"/>
      <c r="EJ35" s="206"/>
      <c r="EK35" s="206"/>
      <c r="EL35" s="206"/>
      <c r="EM35" s="206"/>
      <c r="EN35" s="206"/>
      <c r="EO35" s="206"/>
      <c r="EP35" s="206"/>
      <c r="EQ35" s="206"/>
      <c r="ER35" s="206"/>
      <c r="ES35" s="206"/>
      <c r="ET35" s="206"/>
      <c r="EU35" s="206"/>
      <c r="EV35" s="206"/>
      <c r="EW35" s="206"/>
      <c r="EX35" s="206"/>
      <c r="EY35" s="206"/>
      <c r="EZ35" s="206"/>
      <c r="FA35" s="206"/>
      <c r="FB35" s="206"/>
      <c r="FC35" s="206"/>
      <c r="FD35" s="206"/>
      <c r="FE35" s="206"/>
    </row>
    <row r="36" spans="1:161" ht="0" hidden="1" customHeight="1" x14ac:dyDescent="0.35">
      <c r="A36" s="687"/>
      <c r="B36" s="688"/>
      <c r="C36" s="689"/>
      <c r="D36" s="689"/>
      <c r="E36" s="690"/>
      <c r="F36" s="702"/>
      <c r="G36" s="690"/>
      <c r="H36" s="691"/>
      <c r="I36" s="691"/>
      <c r="J36" s="691"/>
      <c r="K36" s="691"/>
      <c r="L36" s="692"/>
    </row>
  </sheetData>
  <sheetProtection algorithmName="SHA-512" hashValue="c8LTFBRvC0i21hQ/XSyq3PCg1Rj2VNY8VUvVIsub+Jc7cqzqiBfs3kqMzo4G4qmuaEkQXrKRxdRsfgN0HfB/IA==" saltValue="An5UM2281kJzbfJj9rfT/Q==" spinCount="100000" sheet="1" selectLockedCells="1"/>
  <protectedRanges>
    <protectedRange password="CF1D" sqref="C5:G5" name="Input Ranges_1_2"/>
  </protectedRanges>
  <mergeCells count="40">
    <mergeCell ref="H21:K21"/>
    <mergeCell ref="H22:K22"/>
    <mergeCell ref="H23:K23"/>
    <mergeCell ref="H24:K24"/>
    <mergeCell ref="H25:K25"/>
    <mergeCell ref="H32:K32"/>
    <mergeCell ref="H33:K33"/>
    <mergeCell ref="H34:K34"/>
    <mergeCell ref="H35:K35"/>
    <mergeCell ref="H26:K26"/>
    <mergeCell ref="H27:K27"/>
    <mergeCell ref="H28:K28"/>
    <mergeCell ref="H29:K29"/>
    <mergeCell ref="H30:K30"/>
    <mergeCell ref="H31:K31"/>
    <mergeCell ref="H19:K19"/>
    <mergeCell ref="A3:L3"/>
    <mergeCell ref="C11:E11"/>
    <mergeCell ref="H11:J11"/>
    <mergeCell ref="H20:K20"/>
    <mergeCell ref="A14:A15"/>
    <mergeCell ref="B14:B15"/>
    <mergeCell ref="C14:C15"/>
    <mergeCell ref="E14:E15"/>
    <mergeCell ref="F14:F15"/>
    <mergeCell ref="D14:D15"/>
    <mergeCell ref="H14:K15"/>
    <mergeCell ref="G14:G15"/>
    <mergeCell ref="H17:K17"/>
    <mergeCell ref="H18:K18"/>
    <mergeCell ref="L10:L11"/>
    <mergeCell ref="A1:L1"/>
    <mergeCell ref="A5:B5"/>
    <mergeCell ref="A13:L13"/>
    <mergeCell ref="H16:K16"/>
    <mergeCell ref="C5:E5"/>
    <mergeCell ref="A7:L7"/>
    <mergeCell ref="C9:E9"/>
    <mergeCell ref="H9:I9"/>
    <mergeCell ref="L14:L15"/>
  </mergeCells>
  <conditionalFormatting sqref="C5:E5 I5 C9:E9 H9:I9 K9">
    <cfRule type="cellIs" dxfId="146" priority="6" stopIfTrue="1" operator="equal">
      <formula>0</formula>
    </cfRule>
  </conditionalFormatting>
  <conditionalFormatting sqref="C11:E11">
    <cfRule type="cellIs" dxfId="145" priority="1" stopIfTrue="1" operator="equal">
      <formula>0</formula>
    </cfRule>
  </conditionalFormatting>
  <conditionalFormatting sqref="H11:J11">
    <cfRule type="cellIs" dxfId="144" priority="2" stopIfTrue="1" operator="equal">
      <formula>0</formula>
    </cfRule>
  </conditionalFormatting>
  <dataValidations count="6">
    <dataValidation allowBlank="1" showInputMessage="1" showErrorMessage="1" promptTitle="Campus Number Format" prompt="The number entered in this column should be the campus three digital number (i.e. Campus 101)" sqref="B14:B15" xr:uid="{00000000-0002-0000-0A00-000000000000}"/>
    <dataValidation type="list" allowBlank="1" showInputMessage="1" showErrorMessage="1" sqref="L31:L33 F36:F65536" xr:uid="{00000000-0002-0000-0A00-000001000000}">
      <formula1>$L$31:$L$33</formula1>
    </dataValidation>
    <dataValidation type="list" allowBlank="1" showInputMessage="1" showErrorMessage="1" sqref="F16:F35" xr:uid="{00000000-0002-0000-0A00-000002000000}">
      <formula1>$M$32:$M$35</formula1>
    </dataValidation>
    <dataValidation type="list" allowBlank="1" showInputMessage="1" showErrorMessage="1" sqref="N21:O21 N26:O26" xr:uid="{00000000-0002-0000-0A00-000003000000}">
      <formula1>$M$16:$M$31</formula1>
    </dataValidation>
    <dataValidation type="list" allowBlank="1" showInputMessage="1" showErrorMessage="1" sqref="H17:K35" xr:uid="{00000000-0002-0000-0A00-000004000000}">
      <formula1>$M$16:$M$24</formula1>
    </dataValidation>
    <dataValidation type="list" allowBlank="1" showInputMessage="1" showErrorMessage="1" sqref="H16:K16" xr:uid="{00000000-0002-0000-0A00-000005000000}">
      <formula1>$M$16:$M$21</formula1>
    </dataValidation>
  </dataValidations>
  <printOptions horizontalCentered="1"/>
  <pageMargins left="0.45" right="0.45" top="0.75" bottom="0.75" header="0.3" footer="0.3"/>
  <pageSetup scale="45" fitToWidth="0" fitToHeight="0" orientation="landscape" r:id="rId1"/>
  <headerFooter scaleWithDoc="0">
    <oddHeader>&amp;C&amp;A</oddHeader>
    <oddFooter>&amp;L&amp;D&amp;C2014 © Texas Education Agency&amp;RPage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pageSetUpPr fitToPage="1"/>
  </sheetPr>
  <dimension ref="A1:IU147"/>
  <sheetViews>
    <sheetView zoomScale="60" zoomScaleNormal="60" workbookViewId="0">
      <pane ySplit="21" topLeftCell="A98" activePane="bottomLeft" state="frozen"/>
      <selection activeCell="F16" sqref="F16"/>
      <selection pane="bottomLeft" activeCell="F16" sqref="F16"/>
    </sheetView>
  </sheetViews>
  <sheetFormatPr defaultColWidth="8.984375E-2" defaultRowHeight="13" zeroHeight="1" x14ac:dyDescent="0.3"/>
  <cols>
    <col min="1" max="1" width="7.08984375" style="11" customWidth="1"/>
    <col min="2" max="2" width="11" style="12" customWidth="1"/>
    <col min="3" max="3" width="36.453125" style="13" customWidth="1"/>
    <col min="4" max="4" width="15.453125" style="14" customWidth="1"/>
    <col min="5" max="5" width="15" style="16" hidden="1" customWidth="1"/>
    <col min="6" max="6" width="12.90625" style="353" customWidth="1"/>
    <col min="7" max="7" width="15.453125" style="354" customWidth="1"/>
    <col min="8" max="8" width="19.54296875" style="15" customWidth="1"/>
    <col min="9" max="9" width="20" style="2" customWidth="1"/>
    <col min="10" max="10" width="15.453125" style="2" customWidth="1"/>
    <col min="11" max="11" width="21.453125" style="2" hidden="1" customWidth="1"/>
    <col min="12" max="12" width="13.453125" style="2" hidden="1" customWidth="1"/>
    <col min="13" max="13" width="12" style="2" hidden="1" customWidth="1"/>
    <col min="14" max="14" width="10.54296875" style="8" hidden="1" customWidth="1"/>
    <col min="15" max="15" width="12" style="2" hidden="1" customWidth="1"/>
    <col min="16" max="16" width="16.453125" style="6" hidden="1" customWidth="1"/>
    <col min="17" max="17" width="13.54296875" style="2" hidden="1" customWidth="1"/>
    <col min="18" max="18" width="14.453125" style="3" hidden="1" customWidth="1"/>
    <col min="19" max="19" width="18.54296875" style="6" hidden="1" customWidth="1"/>
    <col min="20" max="20" width="13.08984375" style="3" hidden="1" customWidth="1"/>
    <col min="21" max="21" width="10.453125" style="3" hidden="1" customWidth="1"/>
    <col min="22" max="22" width="11" style="6" hidden="1" customWidth="1"/>
    <col min="23" max="23" width="16.90625" style="9" hidden="1" customWidth="1"/>
    <col min="24" max="24" width="27.54296875" style="17" hidden="1" customWidth="1"/>
    <col min="25" max="25" width="43" style="18" hidden="1" customWidth="1"/>
    <col min="26" max="26" width="68.08984375" style="18" hidden="1" customWidth="1"/>
    <col min="27" max="27" width="55.08984375" style="18" hidden="1" customWidth="1"/>
    <col min="28" max="28" width="15.453125" hidden="1" customWidth="1"/>
    <col min="29" max="29" width="32.453125" hidden="1" customWidth="1"/>
    <col min="30" max="30" width="18.453125" hidden="1" customWidth="1"/>
    <col min="31" max="31" width="19.08984375" hidden="1" customWidth="1"/>
    <col min="32" max="32" width="42.08984375" hidden="1" customWidth="1"/>
    <col min="33" max="33" width="16.453125" hidden="1" customWidth="1"/>
    <col min="34" max="34" width="19.08984375" hidden="1" customWidth="1"/>
    <col min="35" max="35" width="19.453125" hidden="1" customWidth="1"/>
    <col min="36" max="36" width="16.453125" hidden="1" customWidth="1"/>
    <col min="37" max="37" width="42.08984375" hidden="1" customWidth="1"/>
    <col min="38" max="38" width="15.54296875" hidden="1" customWidth="1"/>
    <col min="39" max="39" width="16" hidden="1" customWidth="1"/>
    <col min="40" max="40" width="19.453125" hidden="1" customWidth="1"/>
    <col min="41" max="42" width="19.08984375" hidden="1" customWidth="1"/>
    <col min="43" max="43" width="42.08984375" hidden="1" customWidth="1"/>
    <col min="44" max="44" width="19.08984375" hidden="1" customWidth="1"/>
    <col min="45" max="45" width="19.453125" hidden="1" customWidth="1"/>
    <col min="46" max="46" width="16.453125" hidden="1" customWidth="1"/>
    <col min="47" max="47" width="19.08984375" hidden="1" customWidth="1"/>
    <col min="48" max="48" width="15.54296875" hidden="1" customWidth="1"/>
    <col min="49" max="49" width="16.453125" hidden="1" customWidth="1"/>
    <col min="50" max="50" width="21.453125" style="355" hidden="1" customWidth="1"/>
    <col min="51" max="51" width="22" hidden="1" customWidth="1"/>
    <col min="52" max="52" width="20.08984375" hidden="1" customWidth="1"/>
    <col min="53" max="53" width="18.453125" hidden="1" customWidth="1"/>
    <col min="54" max="54" width="22" hidden="1" customWidth="1"/>
    <col min="55" max="55" width="20.08984375" hidden="1" customWidth="1"/>
    <col min="56" max="56" width="18.453125" hidden="1" customWidth="1"/>
    <col min="57" max="57" width="16.453125" hidden="1" customWidth="1"/>
    <col min="58" max="58" width="20.90625" hidden="1" customWidth="1"/>
    <col min="59" max="59" width="18.453125" hidden="1" customWidth="1"/>
    <col min="60" max="60" width="14" style="356" customWidth="1"/>
    <col min="61" max="62" width="33.54296875" customWidth="1"/>
    <col min="63" max="63" width="33.54296875" style="357" customWidth="1"/>
    <col min="64" max="64" width="17" hidden="1" customWidth="1"/>
    <col min="65" max="65" width="15.54296875" hidden="1" customWidth="1"/>
    <col min="66" max="66" width="12.08984375" hidden="1" customWidth="1"/>
    <col min="67" max="67" width="16.453125" hidden="1" customWidth="1"/>
    <col min="68" max="70" width="15.54296875" hidden="1" customWidth="1"/>
    <col min="71" max="71" width="13.453125" hidden="1" customWidth="1"/>
    <col min="72" max="72" width="15.54296875" hidden="1" customWidth="1"/>
    <col min="73" max="75" width="8.54296875" hidden="1" customWidth="1"/>
    <col min="76" max="77" width="15.54296875" hidden="1" customWidth="1"/>
    <col min="78" max="255" width="27" hidden="1" customWidth="1"/>
  </cols>
  <sheetData>
    <row r="1" spans="1:77" ht="78" customHeight="1" thickTop="1" x14ac:dyDescent="0.25">
      <c r="A1" s="792" t="str">
        <f>a!B1</f>
        <v>Federal Fiscal Compliance and Reporting Division
Comparability Computation Form (CCF)
2026-2027 School Year</v>
      </c>
      <c r="B1" s="865"/>
      <c r="C1" s="865"/>
      <c r="D1" s="865"/>
      <c r="E1" s="865"/>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6"/>
      <c r="BL1" s="415"/>
      <c r="BM1" s="415"/>
      <c r="BN1" s="415"/>
      <c r="BO1" s="415"/>
      <c r="BP1" s="415"/>
      <c r="BQ1" s="415"/>
      <c r="BR1" s="415"/>
      <c r="BS1" s="415"/>
      <c r="BT1" s="416"/>
    </row>
    <row r="2" spans="1:77" ht="12.75" customHeight="1" thickBot="1" x14ac:dyDescent="0.3">
      <c r="A2" s="867"/>
      <c r="B2" s="868"/>
      <c r="C2" s="868"/>
      <c r="D2" s="868"/>
      <c r="E2" s="868"/>
      <c r="F2" s="868"/>
      <c r="G2" s="868"/>
      <c r="H2" s="868"/>
      <c r="I2" s="868"/>
      <c r="J2" s="868"/>
      <c r="K2" s="868"/>
      <c r="L2" s="868"/>
      <c r="M2" s="868"/>
      <c r="N2" s="868"/>
      <c r="O2" s="868"/>
      <c r="P2" s="868"/>
      <c r="Q2" s="868"/>
      <c r="R2" s="868"/>
      <c r="S2" s="868"/>
      <c r="T2" s="868"/>
      <c r="U2" s="868"/>
      <c r="V2" s="868"/>
      <c r="W2" s="868"/>
      <c r="X2" s="868"/>
      <c r="Y2" s="868"/>
      <c r="Z2" s="868"/>
      <c r="AA2" s="868"/>
      <c r="AB2" s="868"/>
      <c r="AC2" s="868"/>
      <c r="AD2" s="868"/>
      <c r="AE2" s="868"/>
      <c r="AF2" s="868"/>
      <c r="AG2" s="868"/>
      <c r="AH2" s="868"/>
      <c r="AI2" s="868"/>
      <c r="AJ2" s="868"/>
      <c r="AK2" s="868"/>
      <c r="AL2" s="868"/>
      <c r="AM2" s="868"/>
      <c r="AN2" s="868"/>
      <c r="AO2" s="868"/>
      <c r="AP2" s="868"/>
      <c r="AQ2" s="868"/>
      <c r="AR2" s="868"/>
      <c r="AS2" s="868"/>
      <c r="AT2" s="868"/>
      <c r="AU2" s="868"/>
      <c r="AV2" s="868"/>
      <c r="AW2" s="868"/>
      <c r="AX2" s="868"/>
      <c r="AY2" s="868"/>
      <c r="AZ2" s="868"/>
      <c r="BA2" s="868"/>
      <c r="BB2" s="868"/>
      <c r="BC2" s="868"/>
      <c r="BD2" s="868"/>
      <c r="BE2" s="868"/>
      <c r="BF2" s="868"/>
      <c r="BG2" s="868"/>
      <c r="BH2" s="868"/>
      <c r="BI2" s="868"/>
      <c r="BJ2" s="868"/>
      <c r="BK2" s="869"/>
      <c r="BT2" s="357"/>
    </row>
    <row r="3" spans="1:77" ht="23.5" thickBot="1" x14ac:dyDescent="0.3">
      <c r="A3" s="821" t="s">
        <v>48</v>
      </c>
      <c r="B3" s="822"/>
      <c r="C3" s="822"/>
      <c r="D3" s="822"/>
      <c r="E3" s="822"/>
      <c r="F3" s="822"/>
      <c r="G3" s="822"/>
      <c r="H3" s="822"/>
      <c r="I3" s="822"/>
      <c r="J3" s="822"/>
      <c r="K3" s="603"/>
      <c r="L3" s="603"/>
      <c r="M3" s="603"/>
      <c r="N3" s="603"/>
      <c r="O3" s="603"/>
      <c r="P3" s="604"/>
      <c r="Q3" s="603"/>
      <c r="R3" s="605"/>
      <c r="S3" s="604"/>
      <c r="T3" s="605"/>
      <c r="U3" s="605"/>
      <c r="V3" s="604"/>
      <c r="W3" s="605"/>
      <c r="X3" s="606"/>
      <c r="Y3" s="607"/>
      <c r="Z3" s="607"/>
      <c r="AA3" s="607"/>
      <c r="AB3" s="608"/>
      <c r="AC3" s="608"/>
      <c r="AD3" s="608"/>
      <c r="AE3" s="608"/>
      <c r="AF3" s="608"/>
      <c r="AG3" s="608"/>
      <c r="AH3" s="608"/>
      <c r="AI3" s="608"/>
      <c r="AJ3" s="608"/>
      <c r="AK3" s="608"/>
      <c r="AL3" s="608"/>
      <c r="AM3" s="608"/>
      <c r="AN3" s="608"/>
      <c r="AO3" s="608"/>
      <c r="AP3" s="608"/>
      <c r="AQ3" s="608"/>
      <c r="AR3" s="608"/>
      <c r="AS3" s="608"/>
      <c r="AT3" s="608"/>
      <c r="AU3" s="608"/>
      <c r="AV3" s="608"/>
      <c r="AW3" s="608"/>
      <c r="AX3" s="609"/>
      <c r="AY3" s="608"/>
      <c r="AZ3" s="608"/>
      <c r="BA3" s="608"/>
      <c r="BB3" s="608"/>
      <c r="BC3" s="608"/>
      <c r="BD3" s="608"/>
      <c r="BE3" s="608"/>
      <c r="BF3" s="608"/>
      <c r="BG3" s="608"/>
      <c r="BH3" s="822"/>
      <c r="BI3" s="822"/>
      <c r="BJ3" s="822"/>
      <c r="BK3" s="823"/>
      <c r="BT3" s="357"/>
    </row>
    <row r="4" spans="1:77" ht="9.9" customHeight="1" thickBot="1" x14ac:dyDescent="0.3">
      <c r="A4" s="144"/>
      <c r="B4" s="141"/>
      <c r="C4" s="141"/>
      <c r="D4" s="141"/>
      <c r="E4" s="141"/>
      <c r="F4" s="141"/>
      <c r="G4" s="141"/>
      <c r="H4" s="141"/>
      <c r="I4" s="141"/>
      <c r="J4" s="141"/>
      <c r="N4" s="2"/>
      <c r="W4" s="3"/>
      <c r="X4" s="446"/>
      <c r="Y4" s="447"/>
      <c r="Z4" s="447"/>
      <c r="AA4" s="447"/>
      <c r="BH4" s="141"/>
      <c r="BI4" s="141"/>
      <c r="BJ4" s="141"/>
      <c r="BK4" s="448"/>
      <c r="BT4" s="357"/>
    </row>
    <row r="5" spans="1:77" ht="26.25" customHeight="1" thickBot="1" x14ac:dyDescent="0.3">
      <c r="A5" s="799" t="s">
        <v>50</v>
      </c>
      <c r="B5" s="800"/>
      <c r="C5" s="872">
        <f>a!D5</f>
        <v>0</v>
      </c>
      <c r="D5" s="873"/>
      <c r="E5" s="216"/>
      <c r="F5" s="397"/>
      <c r="G5" s="805" t="s">
        <v>49</v>
      </c>
      <c r="H5" s="805"/>
      <c r="I5" s="806"/>
      <c r="J5" s="600">
        <f>a!J5</f>
        <v>0</v>
      </c>
      <c r="K5" s="445"/>
      <c r="N5" s="2"/>
      <c r="W5" s="3"/>
      <c r="X5" s="446"/>
      <c r="Y5" s="447"/>
      <c r="Z5" s="447"/>
      <c r="AA5" s="447"/>
      <c r="BH5" s="141"/>
      <c r="BI5" s="141"/>
      <c r="BJ5" s="141"/>
      <c r="BK5" s="448"/>
      <c r="BT5" s="357"/>
    </row>
    <row r="6" spans="1:77" ht="9.9" customHeight="1" thickBot="1" x14ac:dyDescent="0.3">
      <c r="A6" s="144"/>
      <c r="B6" s="141"/>
      <c r="C6" s="141"/>
      <c r="D6" s="141"/>
      <c r="E6" s="141"/>
      <c r="F6" s="141"/>
      <c r="G6" s="141"/>
      <c r="H6" s="141"/>
      <c r="I6" s="141"/>
      <c r="J6" s="141"/>
      <c r="N6" s="2"/>
      <c r="W6" s="3"/>
      <c r="X6" s="446"/>
      <c r="Y6" s="447"/>
      <c r="Z6" s="447"/>
      <c r="AA6" s="447"/>
      <c r="BH6" s="141"/>
      <c r="BI6" s="141"/>
      <c r="BJ6" s="141"/>
      <c r="BK6" s="448"/>
      <c r="BT6" s="357"/>
    </row>
    <row r="7" spans="1:77" ht="23.5" thickBot="1" x14ac:dyDescent="0.3">
      <c r="A7" s="821" t="s">
        <v>51</v>
      </c>
      <c r="B7" s="822"/>
      <c r="C7" s="822"/>
      <c r="D7" s="822"/>
      <c r="E7" s="822"/>
      <c r="F7" s="822"/>
      <c r="G7" s="822"/>
      <c r="H7" s="822"/>
      <c r="I7" s="822"/>
      <c r="J7" s="822"/>
      <c r="K7" s="822"/>
      <c r="L7" s="822"/>
      <c r="N7" s="2"/>
      <c r="W7" s="3"/>
      <c r="X7" s="446"/>
      <c r="Y7" s="447"/>
      <c r="Z7" s="447"/>
      <c r="AA7" s="447"/>
      <c r="BH7" s="822"/>
      <c r="BI7" s="822"/>
      <c r="BJ7" s="822"/>
      <c r="BK7" s="823"/>
      <c r="BT7" s="357"/>
    </row>
    <row r="8" spans="1:77" ht="9.9" customHeight="1" thickBot="1" x14ac:dyDescent="0.3">
      <c r="A8" s="208"/>
      <c r="B8" s="209"/>
      <c r="C8" s="209"/>
      <c r="D8" s="209"/>
      <c r="E8" s="509"/>
      <c r="F8" s="509"/>
      <c r="G8" s="509"/>
      <c r="H8" s="209"/>
      <c r="I8" s="209"/>
      <c r="J8" s="209"/>
      <c r="K8" s="209"/>
      <c r="L8" s="210"/>
      <c r="N8" s="2"/>
      <c r="W8" s="3"/>
      <c r="X8" s="446"/>
      <c r="Y8" s="447"/>
      <c r="Z8" s="447"/>
      <c r="AA8" s="447"/>
      <c r="BH8" s="209"/>
      <c r="BI8" s="209"/>
      <c r="BJ8" s="209"/>
      <c r="BK8" s="210"/>
      <c r="BT8" s="357"/>
    </row>
    <row r="9" spans="1:77" ht="26.25" customHeight="1" thickBot="1" x14ac:dyDescent="0.3">
      <c r="A9" s="208"/>
      <c r="B9" s="599" t="s">
        <v>52</v>
      </c>
      <c r="C9" s="602">
        <f>a!M5</f>
        <v>0</v>
      </c>
      <c r="D9" s="599" t="s">
        <v>166</v>
      </c>
      <c r="E9" s="612"/>
      <c r="F9" s="876">
        <f>a!M7</f>
        <v>0</v>
      </c>
      <c r="G9" s="875"/>
      <c r="H9" s="599" t="s">
        <v>53</v>
      </c>
      <c r="I9" s="874">
        <f>a!S5</f>
        <v>0</v>
      </c>
      <c r="J9" s="875"/>
      <c r="K9" s="212" t="e">
        <f>#REF!</f>
        <v>#REF!</v>
      </c>
      <c r="L9" s="210"/>
      <c r="N9" s="2"/>
      <c r="W9" s="3"/>
      <c r="X9" s="446"/>
      <c r="Y9" s="447"/>
      <c r="Z9" s="447"/>
      <c r="AA9" s="447"/>
      <c r="BH9" s="599" t="s">
        <v>54</v>
      </c>
      <c r="BI9" s="601">
        <f>a!V5</f>
        <v>0</v>
      </c>
      <c r="BJ9" s="599" t="s">
        <v>55</v>
      </c>
      <c r="BK9" s="630">
        <f>a!S7</f>
        <v>0</v>
      </c>
      <c r="BL9" s="598"/>
      <c r="BT9" s="357"/>
    </row>
    <row r="10" spans="1:77" ht="9.9" customHeight="1" thickBot="1" x14ac:dyDescent="0.3">
      <c r="A10" s="358"/>
      <c r="B10" s="359"/>
      <c r="C10" s="359"/>
      <c r="D10" s="359"/>
      <c r="E10" s="360"/>
      <c r="F10" s="360"/>
      <c r="G10" s="360"/>
      <c r="H10" s="359"/>
      <c r="I10" s="359"/>
      <c r="J10" s="359"/>
      <c r="K10" s="359"/>
      <c r="L10" s="361"/>
      <c r="M10" s="449"/>
      <c r="N10" s="449"/>
      <c r="O10" s="449"/>
      <c r="P10" s="450"/>
      <c r="Q10" s="449"/>
      <c r="R10" s="451"/>
      <c r="S10" s="450"/>
      <c r="T10" s="451"/>
      <c r="U10" s="451"/>
      <c r="V10" s="450"/>
      <c r="W10" s="451"/>
      <c r="X10" s="452"/>
      <c r="Y10" s="453"/>
      <c r="Z10" s="453"/>
      <c r="AA10" s="453"/>
      <c r="AB10" s="454"/>
      <c r="AC10" s="454"/>
      <c r="AD10" s="454"/>
      <c r="AE10" s="454"/>
      <c r="AF10" s="454"/>
      <c r="AG10" s="454"/>
      <c r="AH10" s="454"/>
      <c r="AI10" s="454"/>
      <c r="AJ10" s="454"/>
      <c r="AK10" s="454"/>
      <c r="AL10" s="454"/>
      <c r="AM10" s="454"/>
      <c r="AN10" s="454"/>
      <c r="AO10" s="454"/>
      <c r="AP10" s="454"/>
      <c r="AQ10" s="454"/>
      <c r="AR10" s="454"/>
      <c r="AS10" s="454"/>
      <c r="AT10" s="454"/>
      <c r="AU10" s="454"/>
      <c r="AV10" s="454"/>
      <c r="AW10" s="454"/>
      <c r="AX10" s="455"/>
      <c r="AY10" s="454"/>
      <c r="AZ10" s="454"/>
      <c r="BA10" s="454"/>
      <c r="BB10" s="454"/>
      <c r="BC10" s="454"/>
      <c r="BD10" s="454"/>
      <c r="BE10" s="454"/>
      <c r="BF10" s="454"/>
      <c r="BG10" s="454"/>
      <c r="BH10" s="359"/>
      <c r="BI10" s="359"/>
      <c r="BJ10" s="359"/>
      <c r="BK10" s="361"/>
      <c r="BT10" s="357"/>
    </row>
    <row r="11" spans="1:77" ht="9.9" customHeight="1" thickTop="1" thickBot="1" x14ac:dyDescent="1.8">
      <c r="A11" s="208"/>
      <c r="B11" s="209"/>
      <c r="C11" s="209"/>
      <c r="D11" s="209"/>
      <c r="E11" s="209"/>
      <c r="F11" s="209"/>
      <c r="G11" s="209"/>
      <c r="H11" s="209"/>
      <c r="I11" s="209"/>
      <c r="J11" s="218"/>
      <c r="K11" s="219"/>
      <c r="L11" s="219"/>
      <c r="M11" s="219"/>
      <c r="N11" s="219"/>
      <c r="O11" s="219"/>
      <c r="P11" s="219"/>
      <c r="Q11" s="219"/>
      <c r="R11" s="220"/>
      <c r="S11" s="219"/>
      <c r="T11" s="220"/>
      <c r="U11" s="220"/>
      <c r="V11" s="219"/>
      <c r="W11" s="220"/>
      <c r="X11" s="32"/>
      <c r="Y11" s="32"/>
      <c r="Z11" s="33"/>
      <c r="AA11" s="33"/>
      <c r="AB11" s="221" t="e">
        <f>SUM(AO22:AO146)/SUM(AD22:AD146)*0.9</f>
        <v>#DIV/0!</v>
      </c>
      <c r="AC11" s="222" t="s">
        <v>63</v>
      </c>
      <c r="AD11" s="222"/>
      <c r="AE11" s="223"/>
      <c r="AF11" s="223"/>
      <c r="AG11" s="223"/>
      <c r="AH11" s="223"/>
      <c r="AI11" s="223"/>
      <c r="AJ11" s="223"/>
      <c r="AK11" s="223"/>
      <c r="AL11" s="223"/>
      <c r="AM11" s="223"/>
      <c r="AN11" s="223"/>
      <c r="AO11" s="223"/>
      <c r="AP11" s="223"/>
      <c r="AQ11" s="223"/>
      <c r="AR11" s="223"/>
      <c r="AS11" s="223"/>
      <c r="AT11" s="223"/>
      <c r="AU11" s="223"/>
      <c r="AV11" s="223"/>
      <c r="AW11" s="223"/>
      <c r="AX11" s="223"/>
      <c r="AY11" s="877" t="s">
        <v>64</v>
      </c>
      <c r="AZ11" s="877"/>
      <c r="BA11" s="877"/>
      <c r="BB11" s="877"/>
      <c r="BC11" s="877"/>
      <c r="BD11" s="877"/>
      <c r="BE11" s="877"/>
      <c r="BF11" s="877"/>
      <c r="BG11" s="877"/>
      <c r="BH11" s="224"/>
      <c r="BI11" s="225"/>
      <c r="BJ11" s="225"/>
      <c r="BK11" s="226"/>
      <c r="BL11" s="942" t="s">
        <v>64</v>
      </c>
      <c r="BM11" s="942"/>
      <c r="BN11" s="942"/>
      <c r="BO11" s="942"/>
      <c r="BP11" s="942"/>
      <c r="BQ11" s="942"/>
      <c r="BR11" s="942"/>
      <c r="BS11" s="942"/>
      <c r="BT11" s="943"/>
      <c r="BU11" s="227" t="str">
        <f>IF(BY14=0,"",IF($BY$17="N","",COUNTIF($BH$22:$BH$146,"&gt;0")))</f>
        <v/>
      </c>
      <c r="BV11" s="228" t="str">
        <f>IF(BY14=0,"",IF($BY$17="N","",COUNTIF($BH$22:$BH$146,"&gt;0")))</f>
        <v/>
      </c>
      <c r="BW11" s="228" t="str">
        <f>IF(BY14=0,"",IF($BY$17="N","",COUNTIF($BH$22:$BH$146,"&gt;0")))</f>
        <v/>
      </c>
      <c r="BX11" s="229"/>
      <c r="BY11" s="229"/>
    </row>
    <row r="12" spans="1:77" s="21" customFormat="1" ht="20.149999999999999" customHeight="1" thickBot="1" x14ac:dyDescent="0.3">
      <c r="A12" s="208"/>
      <c r="B12" s="209"/>
      <c r="C12" s="584" t="s">
        <v>142</v>
      </c>
      <c r="D12" s="209"/>
      <c r="E12" s="209"/>
      <c r="F12" s="209"/>
      <c r="G12" s="209"/>
      <c r="H12" s="209"/>
      <c r="I12" s="209"/>
      <c r="J12" s="230"/>
      <c r="K12" s="231" t="s">
        <v>65</v>
      </c>
      <c r="L12" s="232">
        <f>COUNT($B$22:$B$147)</f>
        <v>0</v>
      </c>
      <c r="M12" s="232">
        <f>COUNT($B$22:$B$147)</f>
        <v>0</v>
      </c>
      <c r="N12" s="232">
        <f>COUNT($B$22:$B$147)</f>
        <v>0</v>
      </c>
      <c r="O12" s="233">
        <f>COUNT($B$22:$B$147)</f>
        <v>0</v>
      </c>
      <c r="P12" s="233"/>
      <c r="Q12" s="233"/>
      <c r="R12" s="233">
        <f>COUNT($B$22:$B$147)</f>
        <v>0</v>
      </c>
      <c r="S12" s="233"/>
      <c r="T12" s="233"/>
      <c r="U12" s="233">
        <f>COUNT($B$22:$B$147)</f>
        <v>0</v>
      </c>
      <c r="V12" s="233"/>
      <c r="W12" s="233"/>
      <c r="X12" s="24"/>
      <c r="Y12" s="24"/>
      <c r="Z12" s="25"/>
      <c r="AA12" s="25"/>
      <c r="AB12" s="234" t="e">
        <f>SUM(AR22:AR146)/SUM(AD22:AD146)*0.9</f>
        <v>#DIV/0!</v>
      </c>
      <c r="AC12" s="235" t="s">
        <v>66</v>
      </c>
      <c r="AD12" s="236"/>
      <c r="AE12" s="237"/>
      <c r="AF12" s="237"/>
      <c r="AG12" s="237"/>
      <c r="AH12" s="237"/>
      <c r="AI12" s="237"/>
      <c r="AJ12" s="237"/>
      <c r="AK12" s="237"/>
      <c r="AL12" s="237"/>
      <c r="AM12" s="237"/>
      <c r="AN12" s="237"/>
      <c r="AO12" s="237"/>
      <c r="AP12" s="237"/>
      <c r="AQ12" s="237"/>
      <c r="AR12" s="237"/>
      <c r="AS12" s="237"/>
      <c r="AT12" s="237"/>
      <c r="AU12" s="237"/>
      <c r="AV12" s="237"/>
      <c r="AW12" s="237"/>
      <c r="AX12" s="231" t="s">
        <v>65</v>
      </c>
      <c r="AY12" s="233">
        <f>COUNT($BH$22:$BH$147)</f>
        <v>0</v>
      </c>
      <c r="AZ12" s="233"/>
      <c r="BA12" s="233"/>
      <c r="BB12" s="233">
        <f>COUNT($BH$22:$BH$147)</f>
        <v>0</v>
      </c>
      <c r="BC12" s="233"/>
      <c r="BD12" s="233"/>
      <c r="BE12" s="233">
        <f>COUNT($BH$22:$BH$147)</f>
        <v>0</v>
      </c>
      <c r="BF12" s="233"/>
      <c r="BG12" s="233"/>
      <c r="BH12" s="362" t="s">
        <v>65</v>
      </c>
      <c r="BI12" s="364" t="str">
        <f>IF($BY$17="y","",COUNTIF($BH$22:$BH$146,"&gt;0"))</f>
        <v/>
      </c>
      <c r="BJ12" s="364" t="str">
        <f>IF($BY$17="y","",COUNTIF($BH$22:$BH$146,"&gt;0"))</f>
        <v/>
      </c>
      <c r="BK12" s="365" t="str">
        <f>IF($BY$17="y","",COUNTIF($BH$22:$BH$146,"&gt;0"))</f>
        <v/>
      </c>
      <c r="BL12" s="936">
        <f>COUNT($BH$22:$BH$147)</f>
        <v>0</v>
      </c>
      <c r="BM12" s="936"/>
      <c r="BN12" s="936"/>
      <c r="BO12" s="936">
        <f>COUNT($BH$22:$BH$147)</f>
        <v>0</v>
      </c>
      <c r="BP12" s="936"/>
      <c r="BQ12" s="936"/>
      <c r="BR12" s="936">
        <f>COUNT($BH$22:$BH$147)</f>
        <v>0</v>
      </c>
      <c r="BS12" s="936"/>
      <c r="BT12" s="937"/>
      <c r="BU12" s="238" t="str">
        <f>IF(BY14=0,"",IF($BY$17="N","",COUNTIF($BY$22:$BY$146,"above")))</f>
        <v/>
      </c>
      <c r="BV12" s="238" t="str">
        <f>IF(BY14=0,"",IF($BY$17="N","",COUNTIF($BY22:$BY146,"above")))</f>
        <v/>
      </c>
      <c r="BW12" s="238" t="str">
        <f>IF(BY14=0,"",IF($BY$17="N","",COUNTIF($BY22:$BY146,"above")))</f>
        <v/>
      </c>
      <c r="BX12" s="239"/>
      <c r="BY12" s="239"/>
    </row>
    <row r="13" spans="1:77" s="22" customFormat="1" ht="20.149999999999999" customHeight="1" thickBot="1" x14ac:dyDescent="0.3">
      <c r="A13" s="208"/>
      <c r="B13" s="209"/>
      <c r="C13" s="584" t="s">
        <v>141</v>
      </c>
      <c r="D13" s="209"/>
      <c r="E13" s="209"/>
      <c r="F13" s="209"/>
      <c r="G13" s="209"/>
      <c r="H13" s="209"/>
      <c r="I13" s="209"/>
      <c r="J13" s="230"/>
      <c r="K13" s="231" t="s">
        <v>67</v>
      </c>
      <c r="L13" s="240">
        <f>COUNTIF($D$22:$D$147,"Y")</f>
        <v>0</v>
      </c>
      <c r="M13" s="240">
        <f>COUNTIF($D$22:$D$147,"Y")</f>
        <v>0</v>
      </c>
      <c r="N13" s="240">
        <f>COUNTIF($D$22:$D$147,"Y")</f>
        <v>0</v>
      </c>
      <c r="O13" s="241">
        <f>COUNTIF($D$22:$D$147,"Y")</f>
        <v>0</v>
      </c>
      <c r="P13" s="241"/>
      <c r="Q13" s="241"/>
      <c r="R13" s="241">
        <f>COUNTIF($D$22:$D$147,"Y")</f>
        <v>0</v>
      </c>
      <c r="S13" s="241"/>
      <c r="T13" s="241"/>
      <c r="U13" s="241">
        <f>COUNTIF($D$22:$D$147,"Y")</f>
        <v>0</v>
      </c>
      <c r="V13" s="241"/>
      <c r="W13" s="241"/>
      <c r="X13" s="26"/>
      <c r="Y13" s="27"/>
      <c r="Z13" s="25"/>
      <c r="AA13" s="25"/>
      <c r="AB13" s="234" t="e">
        <f>SUM(AD22:AD146)/SUM(AK22:AK146)*1.1</f>
        <v>#DIV/0!</v>
      </c>
      <c r="AC13" s="242" t="s">
        <v>68</v>
      </c>
      <c r="AD13" s="242"/>
      <c r="AE13" s="237"/>
      <c r="AF13" s="237"/>
      <c r="AG13" s="237"/>
      <c r="AH13" s="237"/>
      <c r="AI13" s="237"/>
      <c r="AJ13" s="237"/>
      <c r="AK13" s="237"/>
      <c r="AL13" s="237"/>
      <c r="AM13" s="237"/>
      <c r="AN13" s="237"/>
      <c r="AO13" s="237"/>
      <c r="AP13" s="237"/>
      <c r="AQ13" s="237"/>
      <c r="AR13" s="237"/>
      <c r="AS13" s="237"/>
      <c r="AT13" s="237"/>
      <c r="AU13" s="237"/>
      <c r="AV13" s="237"/>
      <c r="AW13" s="237"/>
      <c r="AX13" s="231" t="s">
        <v>67</v>
      </c>
      <c r="AY13" s="241">
        <f>COUNTIF($D$22:$D$147,"Y")</f>
        <v>0</v>
      </c>
      <c r="AZ13" s="241"/>
      <c r="BA13" s="241"/>
      <c r="BB13" s="241">
        <f>COUNTIF($D$22:$D$147,"Y")</f>
        <v>0</v>
      </c>
      <c r="BC13" s="241"/>
      <c r="BD13" s="241"/>
      <c r="BE13" s="241">
        <f>COUNTIF($D$22:$D$147,"Y")</f>
        <v>0</v>
      </c>
      <c r="BF13" s="241"/>
      <c r="BG13" s="241"/>
      <c r="BH13" s="363" t="s">
        <v>69</v>
      </c>
      <c r="BI13" s="366" t="str">
        <f>IF($BY$17="Y","",COUNTIF($BY$22:$BY$146,"above"))</f>
        <v/>
      </c>
      <c r="BJ13" s="366" t="str">
        <f>IF($BY$17="Y","",COUNTIF($BY$22:$BY$146,"above"))</f>
        <v/>
      </c>
      <c r="BK13" s="367" t="str">
        <f>IF($BY$17="Y","",COUNTIF($BY$22:$BY$146,"above"))</f>
        <v/>
      </c>
      <c r="BL13" s="936">
        <f>COUNTIF($D$22:$D$147,"Y")</f>
        <v>0</v>
      </c>
      <c r="BM13" s="936"/>
      <c r="BN13" s="936"/>
      <c r="BO13" s="936">
        <f>COUNTIF($D$22:$D$147,"Y")</f>
        <v>0</v>
      </c>
      <c r="BP13" s="936"/>
      <c r="BQ13" s="936"/>
      <c r="BR13" s="936">
        <f>COUNTIF($D$22:$D$147,"Y")</f>
        <v>0</v>
      </c>
      <c r="BS13" s="936"/>
      <c r="BT13" s="937"/>
      <c r="BU13" s="238" t="str">
        <f>IF(BY14=0,"",IF($BY$17="N","",COUNTIF($BY$22:$BY$146,"below")))</f>
        <v/>
      </c>
      <c r="BV13" s="238" t="str">
        <f>IF(BY14=0,"",IF($BY$17="N","",COUNTIF($BY22:$BY146,"below")))</f>
        <v/>
      </c>
      <c r="BW13" s="238" t="str">
        <f>IF(BY14=0,"",IF($BY$17="N","",COUNTIF($BY22:$BY146,"below")))</f>
        <v/>
      </c>
      <c r="BX13" s="243"/>
      <c r="BY13" s="243"/>
    </row>
    <row r="14" spans="1:77" s="22" customFormat="1" ht="20.149999999999999" customHeight="1" thickBot="1" x14ac:dyDescent="0.3">
      <c r="A14" s="208"/>
      <c r="B14" s="209"/>
      <c r="C14" s="584" t="s">
        <v>59</v>
      </c>
      <c r="D14" s="209"/>
      <c r="E14" s="209"/>
      <c r="F14" s="209"/>
      <c r="G14" s="209"/>
      <c r="H14" s="878" t="s">
        <v>60</v>
      </c>
      <c r="I14" s="879"/>
      <c r="J14" s="230"/>
      <c r="K14" s="231" t="s">
        <v>70</v>
      </c>
      <c r="L14" s="244">
        <f>L12-L13</f>
        <v>0</v>
      </c>
      <c r="M14" s="244">
        <f>M12-M13</f>
        <v>0</v>
      </c>
      <c r="N14" s="244">
        <f>N12-N13</f>
        <v>0</v>
      </c>
      <c r="O14" s="245">
        <f>O12-O13</f>
        <v>0</v>
      </c>
      <c r="P14" s="245"/>
      <c r="Q14" s="245"/>
      <c r="R14" s="245">
        <f>R12-R13</f>
        <v>0</v>
      </c>
      <c r="S14" s="245"/>
      <c r="T14" s="245"/>
      <c r="U14" s="245">
        <f>U12-U13</f>
        <v>0</v>
      </c>
      <c r="V14" s="245"/>
      <c r="W14" s="245"/>
      <c r="X14" s="246"/>
      <c r="Y14" s="29"/>
      <c r="Z14" s="25"/>
      <c r="AA14" s="25"/>
      <c r="AB14" s="234" t="e">
        <f>SUM($H$22:$H$146)/SUM($F$22:$F$146)*0.9</f>
        <v>#DIV/0!</v>
      </c>
      <c r="AC14" s="242" t="s">
        <v>71</v>
      </c>
      <c r="AD14" s="235"/>
      <c r="AE14" s="237"/>
      <c r="AF14" s="237"/>
      <c r="AG14" s="237"/>
      <c r="AH14" s="237"/>
      <c r="AI14" s="237"/>
      <c r="AJ14" s="237"/>
      <c r="AK14" s="237"/>
      <c r="AL14" s="237"/>
      <c r="AM14" s="237"/>
      <c r="AN14" s="237"/>
      <c r="AO14" s="237"/>
      <c r="AP14" s="237"/>
      <c r="AQ14" s="237"/>
      <c r="AR14" s="237"/>
      <c r="AS14" s="237"/>
      <c r="AT14" s="237"/>
      <c r="AU14" s="237"/>
      <c r="AV14" s="237"/>
      <c r="AW14" s="237"/>
      <c r="AX14" s="231" t="s">
        <v>70</v>
      </c>
      <c r="AY14" s="245">
        <f>AY12-AY13</f>
        <v>0</v>
      </c>
      <c r="AZ14" s="245"/>
      <c r="BA14" s="245"/>
      <c r="BB14" s="245">
        <f>BB12-BB13</f>
        <v>0</v>
      </c>
      <c r="BC14" s="245"/>
      <c r="BD14" s="245"/>
      <c r="BE14" s="245">
        <f>BE12-BE13</f>
        <v>0</v>
      </c>
      <c r="BF14" s="245"/>
      <c r="BG14" s="245"/>
      <c r="BH14" s="363" t="s">
        <v>72</v>
      </c>
      <c r="BI14" s="366" t="str">
        <f>IF($BY$17="Y","",COUNTIF($BY$22:$BY$146,"below"))</f>
        <v/>
      </c>
      <c r="BJ14" s="366" t="str">
        <f>IF($BY$17="Y","",COUNTIF($BY$22:$BY$146,"below"))</f>
        <v/>
      </c>
      <c r="BK14" s="367" t="str">
        <f>IF($BY$17="Y","",COUNTIF($BY$22:$BY$146,"below"))</f>
        <v/>
      </c>
      <c r="BL14" s="936">
        <f>BL12-BL13</f>
        <v>0</v>
      </c>
      <c r="BM14" s="936"/>
      <c r="BN14" s="936"/>
      <c r="BO14" s="936">
        <f>BO12-BO13</f>
        <v>0</v>
      </c>
      <c r="BP14" s="936"/>
      <c r="BQ14" s="936"/>
      <c r="BR14" s="936">
        <f>BR12-BR13</f>
        <v>0</v>
      </c>
      <c r="BS14" s="936"/>
      <c r="BT14" s="937"/>
      <c r="BU14" s="238" t="str">
        <f>IF(BY14=0,"",IF($BY$17="N","",COUNTIF(BU22:BU146,"Yes")))</f>
        <v/>
      </c>
      <c r="BV14" s="247" t="str">
        <f>IF(BY14=0,"",IF($BY$17="N","",COUNTIF(BV22:BV146,"Yes")))</f>
        <v/>
      </c>
      <c r="BW14" s="238" t="str">
        <f>IF(BY14=0,"",IF($BY$17="N","",COUNTIF(BW22:BW146,"Yes")))</f>
        <v/>
      </c>
      <c r="BX14" s="248" t="s">
        <v>73</v>
      </c>
      <c r="BY14" s="249">
        <f>COUNT(BX22:BX146)</f>
        <v>0</v>
      </c>
    </row>
    <row r="15" spans="1:77" s="22" customFormat="1" ht="20.149999999999999" customHeight="1" thickBot="1" x14ac:dyDescent="0.3">
      <c r="A15" s="208"/>
      <c r="B15" s="209"/>
      <c r="C15" s="209"/>
      <c r="D15" s="209"/>
      <c r="E15" s="209"/>
      <c r="F15" s="209"/>
      <c r="G15" s="209"/>
      <c r="H15" s="870" t="s">
        <v>34</v>
      </c>
      <c r="I15" s="871"/>
      <c r="J15" s="230"/>
      <c r="K15" s="231" t="s">
        <v>74</v>
      </c>
      <c r="L15" s="240">
        <f>COUNTIF(L22:L147,"Yes")</f>
        <v>0</v>
      </c>
      <c r="M15" s="240">
        <f>COUNTIF(M22:M147,"Yes")</f>
        <v>0</v>
      </c>
      <c r="N15" s="240">
        <f>COUNTIF(N22:N147,"Yes")</f>
        <v>0</v>
      </c>
      <c r="O15" s="241">
        <f>COUNTIF(O22:O147,"Yes")</f>
        <v>0</v>
      </c>
      <c r="P15" s="241"/>
      <c r="Q15" s="241"/>
      <c r="R15" s="241">
        <f>COUNTIF(R22:R147,"Yes")</f>
        <v>0</v>
      </c>
      <c r="S15" s="241"/>
      <c r="T15" s="241"/>
      <c r="U15" s="241">
        <f>COUNTIF(U22:U147,"Yes")</f>
        <v>0</v>
      </c>
      <c r="V15" s="241"/>
      <c r="W15" s="241"/>
      <c r="X15" s="30"/>
      <c r="Y15" s="31"/>
      <c r="Z15" s="25"/>
      <c r="AA15" s="25"/>
      <c r="AB15" s="234" t="e">
        <f>SUM(I22:I146)/SUM(F22:F146)*0.9</f>
        <v>#DIV/0!</v>
      </c>
      <c r="AC15" s="242" t="s">
        <v>75</v>
      </c>
      <c r="AD15" s="242"/>
      <c r="AE15" s="250"/>
      <c r="AF15" s="250" t="s">
        <v>76</v>
      </c>
      <c r="AG15" s="250"/>
      <c r="AH15" s="250"/>
      <c r="AI15" s="250"/>
      <c r="AJ15" s="250"/>
      <c r="AK15" s="250" t="s">
        <v>76</v>
      </c>
      <c r="AL15" s="250"/>
      <c r="AM15" s="250"/>
      <c r="AN15" s="250"/>
      <c r="AO15" s="250"/>
      <c r="AP15" s="250"/>
      <c r="AQ15" s="250" t="s">
        <v>76</v>
      </c>
      <c r="AR15" s="250"/>
      <c r="AS15" s="250"/>
      <c r="AT15" s="250"/>
      <c r="AU15" s="250"/>
      <c r="AV15" s="250"/>
      <c r="AW15" s="250"/>
      <c r="AX15" s="231" t="s">
        <v>74</v>
      </c>
      <c r="AY15" s="241">
        <f>COUNTIF(AY22:AY147,"Yes")</f>
        <v>0</v>
      </c>
      <c r="AZ15" s="241"/>
      <c r="BA15" s="241"/>
      <c r="BB15" s="241">
        <f>COUNTIF(BB22:BB147,"Yes")</f>
        <v>0</v>
      </c>
      <c r="BC15" s="241"/>
      <c r="BD15" s="241"/>
      <c r="BE15" s="241">
        <f>COUNTIF(BE22:BE147,"Yes")</f>
        <v>0</v>
      </c>
      <c r="BF15" s="241"/>
      <c r="BG15" s="241"/>
      <c r="BH15" s="362" t="s">
        <v>77</v>
      </c>
      <c r="BI15" s="366" t="str">
        <f>IF($BY$17="Y","",COUNTIF(BI22:BI146,"Yes"))</f>
        <v/>
      </c>
      <c r="BJ15" s="366" t="str">
        <f>IF($BY$17="Y","",COUNTIF(BJ22:BJ146,"Yes"))</f>
        <v/>
      </c>
      <c r="BK15" s="368" t="str">
        <f>IF($BY$17="Y","",COUNTIF(BK22:BK146,"Yes"))</f>
        <v/>
      </c>
      <c r="BL15" s="936">
        <f>COUNTIF(BL22:BL147,"Yes")</f>
        <v>0</v>
      </c>
      <c r="BM15" s="936"/>
      <c r="BN15" s="936"/>
      <c r="BO15" s="936">
        <f>COUNTIF(BO22:BO147,"Yes")</f>
        <v>0</v>
      </c>
      <c r="BP15" s="936"/>
      <c r="BQ15" s="936"/>
      <c r="BR15" s="936">
        <f>COUNTIF(BR22:BR147,"Yes")</f>
        <v>0</v>
      </c>
      <c r="BS15" s="936"/>
      <c r="BT15" s="937"/>
      <c r="BU15" s="251" t="str">
        <f>IF(BY14=0,"",IF($BY$17="N","",COUNTIF(BU22:BU146,"NC")))</f>
        <v/>
      </c>
      <c r="BV15" s="252" t="str">
        <f>IF(BY14=0,"",IF($BY$17="N","",COUNTIF(BV22:BV146,"NC")))</f>
        <v/>
      </c>
      <c r="BW15" s="252" t="str">
        <f>IF(BY14=0,"",IF($BY$17="N","",COUNTIF(BW22:BW146,"NC")))</f>
        <v/>
      </c>
      <c r="BX15" s="248" t="s">
        <v>78</v>
      </c>
      <c r="BY15" s="253">
        <f>COUNTIF($BY$22:$BY$146,"above")</f>
        <v>0</v>
      </c>
    </row>
    <row r="16" spans="1:77" s="23" customFormat="1" ht="20.149999999999999" customHeight="1" thickBot="1" x14ac:dyDescent="0.3">
      <c r="A16" s="208"/>
      <c r="B16" s="209"/>
      <c r="C16" s="938" t="s">
        <v>135</v>
      </c>
      <c r="D16" s="938"/>
      <c r="E16" s="939"/>
      <c r="F16" s="388"/>
      <c r="G16" s="389"/>
      <c r="H16" s="940"/>
      <c r="I16" s="941"/>
      <c r="J16" s="254"/>
      <c r="K16" s="255" t="s">
        <v>79</v>
      </c>
      <c r="L16" s="256">
        <f>COUNTIF(L22:L147,"NC")</f>
        <v>0</v>
      </c>
      <c r="M16" s="256">
        <f>COUNTIF(M22:M147,"NC")</f>
        <v>0</v>
      </c>
      <c r="N16" s="256">
        <f>COUNTIF(N22:N147,"NC")</f>
        <v>0</v>
      </c>
      <c r="O16" s="257">
        <f>COUNTIF(O22:O147,"NC")</f>
        <v>0</v>
      </c>
      <c r="P16" s="257"/>
      <c r="Q16" s="257"/>
      <c r="R16" s="257">
        <f>COUNTIF(R22:R147,"NC")</f>
        <v>0</v>
      </c>
      <c r="S16" s="257"/>
      <c r="T16" s="257"/>
      <c r="U16" s="257">
        <f>COUNTIF(U22:U147,"NC")</f>
        <v>0</v>
      </c>
      <c r="V16" s="257"/>
      <c r="W16" s="257"/>
      <c r="X16" s="30"/>
      <c r="Y16" s="31"/>
      <c r="Z16" s="25"/>
      <c r="AA16" s="25"/>
      <c r="AB16" s="258" t="e">
        <f>SUM(F22:F146)/SUM(J22:J146)*1.1</f>
        <v>#DIV/0!</v>
      </c>
      <c r="AC16" s="259" t="s">
        <v>80</v>
      </c>
      <c r="AD16" s="260"/>
      <c r="AE16" s="261" t="s">
        <v>81</v>
      </c>
      <c r="AF16" s="262" t="s">
        <v>77</v>
      </c>
      <c r="AG16" s="263" t="s">
        <v>82</v>
      </c>
      <c r="AH16" s="261" t="s">
        <v>81</v>
      </c>
      <c r="AI16" s="262" t="s">
        <v>77</v>
      </c>
      <c r="AJ16" s="263" t="s">
        <v>82</v>
      </c>
      <c r="AK16" s="261" t="s">
        <v>81</v>
      </c>
      <c r="AL16" s="263" t="s">
        <v>77</v>
      </c>
      <c r="AM16" s="263" t="s">
        <v>82</v>
      </c>
      <c r="AN16" s="261"/>
      <c r="AO16" s="261" t="s">
        <v>81</v>
      </c>
      <c r="AP16" s="263" t="s">
        <v>77</v>
      </c>
      <c r="AQ16" s="263" t="s">
        <v>82</v>
      </c>
      <c r="AR16" s="261" t="s">
        <v>81</v>
      </c>
      <c r="AS16" s="262" t="s">
        <v>77</v>
      </c>
      <c r="AT16" s="263" t="s">
        <v>82</v>
      </c>
      <c r="AU16" s="261" t="s">
        <v>81</v>
      </c>
      <c r="AV16" s="263" t="s">
        <v>77</v>
      </c>
      <c r="AW16" s="263" t="s">
        <v>82</v>
      </c>
      <c r="AX16" s="255" t="s">
        <v>79</v>
      </c>
      <c r="AY16" s="257">
        <f>COUNTIF(AY22:AY147,"NC")</f>
        <v>0</v>
      </c>
      <c r="AZ16" s="257"/>
      <c r="BA16" s="257"/>
      <c r="BB16" s="257">
        <f>COUNTIF(BB22:BB147,"NC")</f>
        <v>0</v>
      </c>
      <c r="BC16" s="257"/>
      <c r="BD16" s="257"/>
      <c r="BE16" s="257">
        <f>COUNTIF(BE22:BE147,"NC")</f>
        <v>0</v>
      </c>
      <c r="BF16" s="257"/>
      <c r="BG16" s="257"/>
      <c r="BH16" s="362" t="s">
        <v>83</v>
      </c>
      <c r="BI16" s="390" t="str">
        <f>IF($BY$17="Y","",COUNTIF(BI22:BI146,"NC"))</f>
        <v/>
      </c>
      <c r="BJ16" s="390" t="str">
        <f>IF($BY$17="Y","",COUNTIF(BJ22:BJ146,"NC"))</f>
        <v/>
      </c>
      <c r="BK16" s="391" t="str">
        <f>IF($BY$17="Y","",COUNTIF(BK22:BK146,"NC"))</f>
        <v/>
      </c>
      <c r="BL16" s="936">
        <f>COUNTIF(BL22:BL147,"NC")</f>
        <v>0</v>
      </c>
      <c r="BM16" s="936"/>
      <c r="BN16" s="936"/>
      <c r="BO16" s="936">
        <f>COUNTIF(BO22:BO147,"NC")</f>
        <v>0</v>
      </c>
      <c r="BP16" s="936"/>
      <c r="BQ16" s="936"/>
      <c r="BR16" s="936">
        <f>COUNTIF(BR22:BR147,"NC")</f>
        <v>0</v>
      </c>
      <c r="BS16" s="936"/>
      <c r="BT16" s="937"/>
      <c r="BU16" s="239"/>
      <c r="BV16" s="239"/>
      <c r="BW16" s="239"/>
      <c r="BX16" s="248" t="s">
        <v>84</v>
      </c>
      <c r="BY16" s="253">
        <f>COUNTIF($BY$22:$BY$146,"below")</f>
        <v>0</v>
      </c>
    </row>
    <row r="17" spans="1:77" s="1" customFormat="1" ht="9.9" customHeight="1" thickBot="1" x14ac:dyDescent="0.45">
      <c r="A17" s="515"/>
      <c r="B17" s="516"/>
      <c r="C17" s="516"/>
      <c r="D17" s="517"/>
      <c r="E17" s="930"/>
      <c r="F17" s="932" t="s">
        <v>9</v>
      </c>
      <c r="G17" s="932" t="s">
        <v>9</v>
      </c>
      <c r="H17" s="934" t="s">
        <v>1</v>
      </c>
      <c r="I17" s="934" t="s">
        <v>2</v>
      </c>
      <c r="J17" s="923" t="s">
        <v>10</v>
      </c>
      <c r="K17" s="518"/>
      <c r="L17" s="519" t="s">
        <v>85</v>
      </c>
      <c r="M17" s="520" t="s">
        <v>86</v>
      </c>
      <c r="N17" s="519" t="s">
        <v>87</v>
      </c>
      <c r="O17" s="519">
        <v>0.9</v>
      </c>
      <c r="P17" s="520" t="s">
        <v>14</v>
      </c>
      <c r="Q17" s="519">
        <v>1.1000000000000001</v>
      </c>
      <c r="R17" s="519">
        <v>0.9</v>
      </c>
      <c r="S17" s="520" t="s">
        <v>14</v>
      </c>
      <c r="T17" s="519">
        <v>1.1000000000000001</v>
      </c>
      <c r="U17" s="519">
        <v>0.9</v>
      </c>
      <c r="V17" s="520" t="s">
        <v>14</v>
      </c>
      <c r="W17" s="519">
        <v>1.1000000000000001</v>
      </c>
      <c r="X17" s="925" t="s">
        <v>17</v>
      </c>
      <c r="Y17" s="927" t="s">
        <v>16</v>
      </c>
      <c r="Z17" s="927" t="s">
        <v>16</v>
      </c>
      <c r="AA17" s="927" t="s">
        <v>16</v>
      </c>
      <c r="AB17" s="521"/>
      <c r="AC17" s="521"/>
      <c r="AD17" s="521"/>
      <c r="AE17" s="522">
        <f>COUNTIF(AE22:AE146,"&gt;0")</f>
        <v>0</v>
      </c>
      <c r="AF17" s="523">
        <f>COUNTIF(AG22:AG146,"Yes")</f>
        <v>0</v>
      </c>
      <c r="AG17" s="524">
        <f>COUNTIF(AG22:AG146,"NC")</f>
        <v>0</v>
      </c>
      <c r="AH17" s="522">
        <f>COUNTIF(AH22:AH146,"&gt;0")</f>
        <v>0</v>
      </c>
      <c r="AI17" s="523">
        <f>COUNTIF(AJ22:AJ146,"Yes")</f>
        <v>0</v>
      </c>
      <c r="AJ17" s="524">
        <f>COUNTIF(AJ22:AJ146,"NC")</f>
        <v>0</v>
      </c>
      <c r="AK17" s="522">
        <f>COUNTIF(AK22:AK146,"&gt;0")</f>
        <v>0</v>
      </c>
      <c r="AL17" s="523">
        <f>COUNTIF(AM22:AM146,"Yes")</f>
        <v>0</v>
      </c>
      <c r="AM17" s="524">
        <f>COUNTIF(AM22:AM146,"NC")</f>
        <v>0</v>
      </c>
      <c r="AN17" s="522"/>
      <c r="AO17" s="522">
        <f>COUNTIF(AO22:AO146,"&gt;0")</f>
        <v>0</v>
      </c>
      <c r="AP17" s="523">
        <f>COUNTIF(AQ22:AQ146,"Yes")</f>
        <v>0</v>
      </c>
      <c r="AQ17" s="524">
        <f>COUNTIF(AQ22:AQ146,"NC")</f>
        <v>0</v>
      </c>
      <c r="AR17" s="522">
        <f>COUNTIF(AR$22:AR$117,"&gt;0")</f>
        <v>0</v>
      </c>
      <c r="AS17" s="523">
        <f>COUNTIF(AT$22:AT$117,"Yes")</f>
        <v>0</v>
      </c>
      <c r="AT17" s="524">
        <f>COUNTIF(AT$22:AT$117,"NC")</f>
        <v>0</v>
      </c>
      <c r="AU17" s="522">
        <f>COUNTIF(AU$22:AU$117,"&gt;0")</f>
        <v>0</v>
      </c>
      <c r="AV17" s="523">
        <f>COUNTIF(AW$22:AW$117,"Yes")</f>
        <v>0</v>
      </c>
      <c r="AW17" s="524">
        <f>COUNTIF(AW$22:AW$117,"NC")</f>
        <v>0</v>
      </c>
      <c r="AX17" s="524"/>
      <c r="AY17" s="525" t="s">
        <v>88</v>
      </c>
      <c r="AZ17" s="526" t="s">
        <v>89</v>
      </c>
      <c r="BA17" s="527">
        <v>1.1000000000000001</v>
      </c>
      <c r="BB17" s="525" t="s">
        <v>88</v>
      </c>
      <c r="BC17" s="526" t="s">
        <v>89</v>
      </c>
      <c r="BD17" s="527">
        <v>1.1000000000000001</v>
      </c>
      <c r="BE17" s="525" t="s">
        <v>88</v>
      </c>
      <c r="BF17" s="526" t="s">
        <v>89</v>
      </c>
      <c r="BG17" s="527">
        <v>1.1000000000000001</v>
      </c>
      <c r="BH17" s="528"/>
      <c r="BI17" s="529"/>
      <c r="BJ17" s="529"/>
      <c r="BK17" s="530"/>
      <c r="BL17" s="264" t="s">
        <v>88</v>
      </c>
      <c r="BM17" s="265" t="s">
        <v>89</v>
      </c>
      <c r="BN17" s="266">
        <v>1.1000000000000001</v>
      </c>
      <c r="BO17" s="267" t="s">
        <v>88</v>
      </c>
      <c r="BP17" s="265" t="s">
        <v>89</v>
      </c>
      <c r="BQ17" s="266">
        <v>1.1000000000000001</v>
      </c>
      <c r="BR17" s="267" t="s">
        <v>88</v>
      </c>
      <c r="BS17" s="265" t="s">
        <v>89</v>
      </c>
      <c r="BT17" s="392">
        <v>1.1000000000000001</v>
      </c>
      <c r="BU17" s="229"/>
      <c r="BV17" s="229"/>
      <c r="BW17" s="229"/>
      <c r="BX17" s="268" t="s">
        <v>90</v>
      </c>
      <c r="BY17" s="269" t="str">
        <f>IF(BY14=BY16,"Y",IF(BY15=BY14,"Y","N"))</f>
        <v>Y</v>
      </c>
    </row>
    <row r="18" spans="1:77" s="1" customFormat="1" ht="9.9" customHeight="1" thickBot="1" x14ac:dyDescent="0.45">
      <c r="A18" s="531"/>
      <c r="B18" s="532"/>
      <c r="C18" s="532"/>
      <c r="D18" s="533"/>
      <c r="E18" s="931"/>
      <c r="F18" s="933"/>
      <c r="G18" s="933"/>
      <c r="H18" s="935"/>
      <c r="I18" s="935"/>
      <c r="J18" s="924"/>
      <c r="K18" s="534"/>
      <c r="L18" s="929"/>
      <c r="M18" s="929"/>
      <c r="N18" s="929"/>
      <c r="O18" s="535" t="str">
        <f>IF($P18="","",($P$18*0.9))</f>
        <v/>
      </c>
      <c r="P18" s="536" t="str">
        <f>IF($G21=0,"",$H$21/$G$21)</f>
        <v/>
      </c>
      <c r="Q18" s="535" t="str">
        <f>IF(P18="","",($P$18*1.1))</f>
        <v/>
      </c>
      <c r="R18" s="535" t="str">
        <f>IF($S$18="","",($S$18*0.9))</f>
        <v/>
      </c>
      <c r="S18" s="536" t="str">
        <f>IF($G21=0,"",$I$21/$G$21)</f>
        <v/>
      </c>
      <c r="T18" s="535" t="str">
        <f>IF($S$18="","",($S$18*1.1))</f>
        <v/>
      </c>
      <c r="U18" s="537" t="str">
        <f>IF($V18="","",($V$18*0.9))</f>
        <v/>
      </c>
      <c r="V18" s="538" t="str">
        <f>IF($G21=0,"",$G$21/$J$21)</f>
        <v/>
      </c>
      <c r="W18" s="537" t="str">
        <f>IF(V18="","",($V$18*1.1))</f>
        <v/>
      </c>
      <c r="X18" s="926"/>
      <c r="Y18" s="928"/>
      <c r="Z18" s="928"/>
      <c r="AA18" s="928"/>
      <c r="AB18" s="539"/>
      <c r="AC18" s="539"/>
      <c r="AD18" s="539"/>
      <c r="AE18" s="864" t="s">
        <v>91</v>
      </c>
      <c r="AF18" s="864"/>
      <c r="AG18" s="864"/>
      <c r="AH18" s="864" t="s">
        <v>92</v>
      </c>
      <c r="AI18" s="864"/>
      <c r="AJ18" s="864"/>
      <c r="AK18" s="864" t="s">
        <v>93</v>
      </c>
      <c r="AL18" s="864"/>
      <c r="AM18" s="864"/>
      <c r="AN18" s="540"/>
      <c r="AO18" s="864" t="s">
        <v>94</v>
      </c>
      <c r="AP18" s="864"/>
      <c r="AQ18" s="864"/>
      <c r="AR18" s="864" t="s">
        <v>95</v>
      </c>
      <c r="AS18" s="864"/>
      <c r="AT18" s="864"/>
      <c r="AU18" s="864" t="s">
        <v>96</v>
      </c>
      <c r="AV18" s="864"/>
      <c r="AW18" s="864"/>
      <c r="AX18" s="541"/>
      <c r="AY18" s="535" t="str">
        <f>IF($P18="","",($AZ$18*0.9))</f>
        <v/>
      </c>
      <c r="AZ18" s="536" t="str">
        <f>IF($G21=0,"",$H$21/$G$21)</f>
        <v/>
      </c>
      <c r="BA18" s="535" t="str">
        <f>IF(AZ18="","",($AZ$18*1.1))</f>
        <v/>
      </c>
      <c r="BB18" s="535" t="str">
        <f>IF($BC$18="","",($BC$18*0.9))</f>
        <v/>
      </c>
      <c r="BC18" s="536" t="str">
        <f>IF($G21=0,"",$I$21/$G$21)</f>
        <v/>
      </c>
      <c r="BD18" s="535" t="str">
        <f>IF($BC$18="","",($BC$18*1.1))</f>
        <v/>
      </c>
      <c r="BE18" s="537" t="str">
        <f>IF($V18="","",($V$18*0.9))</f>
        <v/>
      </c>
      <c r="BF18" s="538" t="str">
        <f>IF($G21=0,"",$G$21/$J$21)</f>
        <v/>
      </c>
      <c r="BG18" s="537" t="str">
        <f>IF(BF18="","",($V$18*1.1))</f>
        <v/>
      </c>
      <c r="BH18" s="542"/>
      <c r="BI18" s="543"/>
      <c r="BJ18" s="543"/>
      <c r="BK18" s="544"/>
      <c r="BL18" s="40" t="str">
        <f>IF($P18="","",($AZ$18*0.9))</f>
        <v/>
      </c>
      <c r="BM18" s="270" t="str">
        <f>IF($G21=0,"",$H$21/$G$21)</f>
        <v/>
      </c>
      <c r="BN18" s="34" t="str">
        <f>IF(BM18="","",($AZ$18*1.1))</f>
        <v/>
      </c>
      <c r="BO18" s="34" t="str">
        <f>IF($BC$18="","",($BC$18*0.9))</f>
        <v/>
      </c>
      <c r="BP18" s="270" t="str">
        <f>IF($G21=0,"",$I$21/$G$21)</f>
        <v/>
      </c>
      <c r="BQ18" s="34" t="str">
        <f>IF($BC$18="","",($BC$18*1.1))</f>
        <v/>
      </c>
      <c r="BR18" s="271" t="str">
        <f>IF($V18="","",($V$18*0.9))</f>
        <v/>
      </c>
      <c r="BS18" s="272" t="str">
        <f>IF($G21=0,"",$G$21/$J$21)</f>
        <v/>
      </c>
      <c r="BT18" s="393" t="str">
        <f>IF(BS18="","",($V$18*1.1))</f>
        <v/>
      </c>
      <c r="BU18" s="229"/>
      <c r="BV18" s="229"/>
      <c r="BW18" s="229"/>
      <c r="BX18" s="899" t="s">
        <v>97</v>
      </c>
      <c r="BY18" s="900"/>
    </row>
    <row r="19" spans="1:77" s="5" customFormat="1" ht="16.5" customHeight="1" thickBot="1" x14ac:dyDescent="0.4">
      <c r="A19" s="901" t="s">
        <v>11</v>
      </c>
      <c r="B19" s="903" t="s">
        <v>12</v>
      </c>
      <c r="C19" s="905" t="s">
        <v>0</v>
      </c>
      <c r="D19" s="906" t="s">
        <v>98</v>
      </c>
      <c r="E19" s="908"/>
      <c r="F19" s="910" t="s">
        <v>99</v>
      </c>
      <c r="G19" s="916" t="s">
        <v>18</v>
      </c>
      <c r="H19" s="908" t="s">
        <v>19</v>
      </c>
      <c r="I19" s="917" t="s">
        <v>100</v>
      </c>
      <c r="J19" s="917" t="s">
        <v>101</v>
      </c>
      <c r="K19" s="545"/>
      <c r="L19" s="546" t="s">
        <v>3</v>
      </c>
      <c r="M19" s="547" t="s">
        <v>4</v>
      </c>
      <c r="N19" s="546" t="s">
        <v>5</v>
      </c>
      <c r="O19" s="920" t="s">
        <v>6</v>
      </c>
      <c r="P19" s="921"/>
      <c r="Q19" s="922"/>
      <c r="R19" s="861" t="s">
        <v>7</v>
      </c>
      <c r="S19" s="862"/>
      <c r="T19" s="863"/>
      <c r="U19" s="885" t="s">
        <v>8</v>
      </c>
      <c r="V19" s="862"/>
      <c r="W19" s="886"/>
      <c r="X19" s="887" t="s">
        <v>27</v>
      </c>
      <c r="Y19" s="889" t="s">
        <v>28</v>
      </c>
      <c r="Z19" s="889" t="s">
        <v>29</v>
      </c>
      <c r="AA19" s="912" t="s">
        <v>30</v>
      </c>
      <c r="AB19" s="914" t="s">
        <v>102</v>
      </c>
      <c r="AC19" s="914" t="s">
        <v>0</v>
      </c>
      <c r="AD19" s="897" t="s">
        <v>103</v>
      </c>
      <c r="AE19" s="891" t="s">
        <v>104</v>
      </c>
      <c r="AF19" s="892"/>
      <c r="AG19" s="893"/>
      <c r="AH19" s="891" t="s">
        <v>105</v>
      </c>
      <c r="AI19" s="892"/>
      <c r="AJ19" s="893"/>
      <c r="AK19" s="891" t="s">
        <v>106</v>
      </c>
      <c r="AL19" s="892"/>
      <c r="AM19" s="893"/>
      <c r="AN19" s="548"/>
      <c r="AO19" s="891" t="s">
        <v>107</v>
      </c>
      <c r="AP19" s="892"/>
      <c r="AQ19" s="893"/>
      <c r="AR19" s="891" t="s">
        <v>107</v>
      </c>
      <c r="AS19" s="892"/>
      <c r="AT19" s="893"/>
      <c r="AU19" s="891" t="s">
        <v>108</v>
      </c>
      <c r="AV19" s="892"/>
      <c r="AW19" s="893"/>
      <c r="AX19" s="549"/>
      <c r="AY19" s="550"/>
      <c r="AZ19" s="551" t="s">
        <v>109</v>
      </c>
      <c r="BA19" s="552"/>
      <c r="BB19" s="550"/>
      <c r="BC19" s="551" t="s">
        <v>110</v>
      </c>
      <c r="BD19" s="553"/>
      <c r="BE19" s="554"/>
      <c r="BF19" s="555" t="s">
        <v>111</v>
      </c>
      <c r="BG19" s="556"/>
      <c r="BH19" s="894" t="s">
        <v>112</v>
      </c>
      <c r="BI19" s="895"/>
      <c r="BJ19" s="895"/>
      <c r="BK19" s="896"/>
      <c r="BL19" s="880" t="s">
        <v>113</v>
      </c>
      <c r="BM19" s="881"/>
      <c r="BN19" s="881"/>
      <c r="BO19" s="880" t="s">
        <v>114</v>
      </c>
      <c r="BP19" s="881"/>
      <c r="BQ19" s="881"/>
      <c r="BR19" s="880" t="s">
        <v>115</v>
      </c>
      <c r="BS19" s="881"/>
      <c r="BT19" s="882"/>
      <c r="BU19" s="273"/>
      <c r="BV19" s="273"/>
      <c r="BW19" s="274"/>
      <c r="BX19" s="275"/>
      <c r="BY19" s="276"/>
    </row>
    <row r="20" spans="1:77" s="5" customFormat="1" ht="62.5" thickBot="1" x14ac:dyDescent="0.4">
      <c r="A20" s="901"/>
      <c r="B20" s="903"/>
      <c r="C20" s="726"/>
      <c r="D20" s="907"/>
      <c r="E20" s="909"/>
      <c r="F20" s="911"/>
      <c r="G20" s="732"/>
      <c r="H20" s="741"/>
      <c r="I20" s="918"/>
      <c r="J20" s="919"/>
      <c r="K20" s="557"/>
      <c r="L20" s="558" t="s">
        <v>21</v>
      </c>
      <c r="M20" s="559" t="s">
        <v>22</v>
      </c>
      <c r="N20" s="558" t="s">
        <v>23</v>
      </c>
      <c r="O20" s="560" t="s">
        <v>13</v>
      </c>
      <c r="P20" s="561" t="s">
        <v>24</v>
      </c>
      <c r="Q20" s="562" t="s">
        <v>15</v>
      </c>
      <c r="R20" s="563" t="s">
        <v>13</v>
      </c>
      <c r="S20" s="561" t="s">
        <v>25</v>
      </c>
      <c r="T20" s="564" t="s">
        <v>15</v>
      </c>
      <c r="U20" s="560" t="s">
        <v>13</v>
      </c>
      <c r="V20" s="561" t="s">
        <v>26</v>
      </c>
      <c r="W20" s="562" t="s">
        <v>15</v>
      </c>
      <c r="X20" s="888"/>
      <c r="Y20" s="890"/>
      <c r="Z20" s="890"/>
      <c r="AA20" s="913"/>
      <c r="AB20" s="915"/>
      <c r="AC20" s="915"/>
      <c r="AD20" s="898"/>
      <c r="AE20" s="565" t="s">
        <v>116</v>
      </c>
      <c r="AF20" s="566" t="s">
        <v>117</v>
      </c>
      <c r="AG20" s="567" t="s">
        <v>118</v>
      </c>
      <c r="AH20" s="565" t="s">
        <v>119</v>
      </c>
      <c r="AI20" s="568" t="s">
        <v>120</v>
      </c>
      <c r="AJ20" s="569" t="s">
        <v>118</v>
      </c>
      <c r="AK20" s="565" t="s">
        <v>121</v>
      </c>
      <c r="AL20" s="568" t="s">
        <v>122</v>
      </c>
      <c r="AM20" s="570" t="s">
        <v>123</v>
      </c>
      <c r="AN20" s="571" t="s">
        <v>124</v>
      </c>
      <c r="AO20" s="572" t="s">
        <v>116</v>
      </c>
      <c r="AP20" s="568" t="s">
        <v>125</v>
      </c>
      <c r="AQ20" s="569" t="s">
        <v>118</v>
      </c>
      <c r="AR20" s="565" t="s">
        <v>119</v>
      </c>
      <c r="AS20" s="566" t="s">
        <v>120</v>
      </c>
      <c r="AT20" s="569" t="s">
        <v>118</v>
      </c>
      <c r="AU20" s="565" t="s">
        <v>121</v>
      </c>
      <c r="AV20" s="568" t="s">
        <v>122</v>
      </c>
      <c r="AW20" s="569" t="s">
        <v>118</v>
      </c>
      <c r="AX20" s="573"/>
      <c r="AY20" s="562" t="s">
        <v>118</v>
      </c>
      <c r="AZ20" s="562" t="s">
        <v>125</v>
      </c>
      <c r="BA20" s="562" t="s">
        <v>126</v>
      </c>
      <c r="BB20" s="562" t="s">
        <v>118</v>
      </c>
      <c r="BC20" s="562" t="s">
        <v>125</v>
      </c>
      <c r="BD20" s="562" t="s">
        <v>126</v>
      </c>
      <c r="BE20" s="562" t="s">
        <v>118</v>
      </c>
      <c r="BF20" s="574" t="s">
        <v>127</v>
      </c>
      <c r="BG20" s="562" t="s">
        <v>126</v>
      </c>
      <c r="BH20" s="575" t="s">
        <v>128</v>
      </c>
      <c r="BI20" s="576" t="s">
        <v>129</v>
      </c>
      <c r="BJ20" s="576" t="s">
        <v>130</v>
      </c>
      <c r="BK20" s="577" t="s">
        <v>131</v>
      </c>
      <c r="BL20" s="277" t="s">
        <v>13</v>
      </c>
      <c r="BM20" s="278" t="s">
        <v>24</v>
      </c>
      <c r="BN20" s="278" t="s">
        <v>15</v>
      </c>
      <c r="BO20" s="278" t="s">
        <v>13</v>
      </c>
      <c r="BP20" s="278" t="s">
        <v>132</v>
      </c>
      <c r="BQ20" s="278" t="s">
        <v>15</v>
      </c>
      <c r="BR20" s="278" t="s">
        <v>13</v>
      </c>
      <c r="BS20" s="279" t="s">
        <v>127</v>
      </c>
      <c r="BT20" s="394" t="s">
        <v>15</v>
      </c>
      <c r="BU20" s="280" t="s">
        <v>6</v>
      </c>
      <c r="BV20" s="281" t="s">
        <v>7</v>
      </c>
      <c r="BW20" s="281" t="s">
        <v>8</v>
      </c>
      <c r="BX20" s="282" t="s">
        <v>133</v>
      </c>
      <c r="BY20" s="282" t="s">
        <v>134</v>
      </c>
    </row>
    <row r="21" spans="1:77" s="7" customFormat="1" ht="16.5" customHeight="1" thickTop="1" thickBot="1" x14ac:dyDescent="0.4">
      <c r="A21" s="902"/>
      <c r="B21" s="904"/>
      <c r="C21" s="883" t="s">
        <v>165</v>
      </c>
      <c r="D21" s="884"/>
      <c r="E21" s="578"/>
      <c r="F21" s="385">
        <f>SUM($F22:$F147)</f>
        <v>0</v>
      </c>
      <c r="G21" s="385">
        <f>SUM($G22:$G147)</f>
        <v>0</v>
      </c>
      <c r="H21" s="578">
        <f>SUM($H22:$H147)</f>
        <v>0</v>
      </c>
      <c r="I21" s="578">
        <f>SUM($I22:$I147)</f>
        <v>0</v>
      </c>
      <c r="J21" s="386">
        <f>SUM(J22:J147)</f>
        <v>0</v>
      </c>
      <c r="K21" s="387"/>
      <c r="L21" s="386">
        <f>SUM($J22:$J147)</f>
        <v>0</v>
      </c>
      <c r="M21" s="386">
        <f>SUM($J22:$J147)</f>
        <v>0</v>
      </c>
      <c r="N21" s="386">
        <f>SUM($J22:$J147)</f>
        <v>0</v>
      </c>
      <c r="O21" s="387"/>
      <c r="P21" s="386" t="e">
        <f>AVERAGE(P22:P146)</f>
        <v>#DIV/0!</v>
      </c>
      <c r="Q21" s="387"/>
      <c r="R21" s="387"/>
      <c r="S21" s="386" t="e">
        <f>AVERAGE(S22:S146)</f>
        <v>#DIV/0!</v>
      </c>
      <c r="T21" s="387"/>
      <c r="U21" s="387"/>
      <c r="V21" s="386" t="e">
        <f>AVERAGE(V22:V146)</f>
        <v>#DIV/0!</v>
      </c>
      <c r="W21" s="387"/>
      <c r="X21" s="386"/>
      <c r="Y21" s="386"/>
      <c r="Z21" s="386"/>
      <c r="AA21" s="386"/>
      <c r="AB21" s="386"/>
      <c r="AC21" s="386"/>
      <c r="AD21" s="386">
        <f>SUM(AD22:AD146)</f>
        <v>0</v>
      </c>
      <c r="AE21" s="386">
        <f>SUM(AE22:AE147)</f>
        <v>0</v>
      </c>
      <c r="AF21" s="386" t="e">
        <f>AVERAGE(AF22:AF147)</f>
        <v>#DIV/0!</v>
      </c>
      <c r="AG21" s="386"/>
      <c r="AH21" s="386">
        <f>SUM(AH22:AH147)</f>
        <v>0</v>
      </c>
      <c r="AI21" s="386">
        <f>AVERAGE(AI22:AI147)</f>
        <v>0</v>
      </c>
      <c r="AJ21" s="386"/>
      <c r="AK21" s="386">
        <f>SUM(AK22:AK147)</f>
        <v>0</v>
      </c>
      <c r="AL21" s="386" t="e">
        <f>AVERAGE(AL22:AL147)</f>
        <v>#DIV/0!</v>
      </c>
      <c r="AM21" s="386"/>
      <c r="AN21" s="386"/>
      <c r="AO21" s="386">
        <f>SUM(AO22:AO147)</f>
        <v>0</v>
      </c>
      <c r="AP21" s="386" t="e">
        <f>AVERAGE(AP22:AP147)</f>
        <v>#DIV/0!</v>
      </c>
      <c r="AQ21" s="386"/>
      <c r="AR21" s="386">
        <f>SUM(AR22:AR147)</f>
        <v>0</v>
      </c>
      <c r="AS21" s="386">
        <f>SUM(AS22:AS147)</f>
        <v>0</v>
      </c>
      <c r="AT21" s="386"/>
      <c r="AU21" s="386">
        <f>SUM(AU22:AU147)</f>
        <v>0</v>
      </c>
      <c r="AV21" s="386">
        <f>SUM(AV22:AV147)</f>
        <v>0</v>
      </c>
      <c r="AW21" s="386"/>
      <c r="AX21" s="579"/>
      <c r="AY21" s="386">
        <f>SUM(AY22:AY147)</f>
        <v>0</v>
      </c>
      <c r="AZ21" s="580" t="e">
        <f>AVERAGE(AZ22:AZ147)</f>
        <v>#DIV/0!</v>
      </c>
      <c r="BA21" s="386"/>
      <c r="BB21" s="386">
        <f>SUM(BB22:BB147)</f>
        <v>0</v>
      </c>
      <c r="BC21" s="386">
        <f>SUM(BC22:BC147)</f>
        <v>0</v>
      </c>
      <c r="BD21" s="386"/>
      <c r="BE21" s="386">
        <f>SUM(BE22:BE147)</f>
        <v>0</v>
      </c>
      <c r="BF21" s="386" t="e">
        <f>AVERAGE(BF22:BF147)</f>
        <v>#DIV/0!</v>
      </c>
      <c r="BG21" s="386"/>
      <c r="BH21" s="581" t="str">
        <f>IF($F$16&gt;0,SUM(F22:F146)/SUM(G22:G146),"")</f>
        <v/>
      </c>
      <c r="BI21" s="582"/>
      <c r="BJ21" s="582"/>
      <c r="BK21" s="583"/>
      <c r="BL21" s="283"/>
      <c r="BM21" s="284"/>
      <c r="BN21" s="285"/>
      <c r="BO21" s="285"/>
      <c r="BP21" s="285"/>
      <c r="BQ21" s="285"/>
      <c r="BR21" s="285"/>
      <c r="BS21" s="285"/>
      <c r="BT21" s="395"/>
      <c r="BU21" s="286"/>
      <c r="BV21" s="287"/>
      <c r="BW21" s="287"/>
      <c r="BX21" s="288" t="e">
        <f>AVERAGE(BX22:BX147)</f>
        <v>#DIV/0!</v>
      </c>
      <c r="BY21" s="289"/>
    </row>
    <row r="22" spans="1:77" s="4" customFormat="1" ht="15.75" customHeight="1" x14ac:dyDescent="0.35">
      <c r="A22" s="104">
        <v>1</v>
      </c>
      <c r="B22" s="290"/>
      <c r="C22" s="20"/>
      <c r="D22" s="635"/>
      <c r="E22" s="637"/>
      <c r="F22" s="639"/>
      <c r="G22" s="45"/>
      <c r="H22" s="291"/>
      <c r="I22" s="291"/>
      <c r="J22" s="369"/>
      <c r="K22" s="370"/>
      <c r="L22" s="98" t="str">
        <f t="shared" ref="L22:L85" si="0">IF($X$21=0,"",IF(D22="","",IF($H22="","",IF($G22="","",IF($H22/$G22&gt;=$L$21,"yes","NC")))))</f>
        <v/>
      </c>
      <c r="M22" s="98" t="str">
        <f t="shared" ref="M22:M85" si="1">IF($X$21=0,"",IF($D22="","",IF($H22="","",IF($I22="","",IF($I22/$G22&gt;=$M$21,"yes","NC")))))</f>
        <v/>
      </c>
      <c r="N22" s="98" t="str">
        <f t="shared" ref="N22:N85" si="2">IF($X$21=0,"",IF($D22="","",IF($H22="","",IF($J22="","",IF($G22/$J22&lt;=$N$21,"yes","NC")))))</f>
        <v/>
      </c>
      <c r="O22" s="371" t="str">
        <f t="shared" ref="O22:O85" si="3">IF($D22="","",IF($P$18="","",IF(OR($P22&lt;$O$18,$P22&gt;$Q$18),"NC","yes")))</f>
        <v/>
      </c>
      <c r="P22" s="100" t="str">
        <f>IF($D22="","",$H22/$G22)</f>
        <v/>
      </c>
      <c r="Q22" s="103" t="str">
        <f t="shared" ref="Q22:Q85" si="4">IF($D22=0,"",IF(O22="yes",($P22/$P$18),IF(OR($P22&lt;$O$18,$P22&gt;$Q$18),($P22/$P$18))))</f>
        <v/>
      </c>
      <c r="R22" s="372" t="str">
        <f t="shared" ref="R22:R85" si="5">IF($D22="","",IF($S$18="","",IF(OR($S22&lt;$R$18,$S22&gt;$T$18),"NC","yes")))</f>
        <v/>
      </c>
      <c r="S22" s="100" t="str">
        <f t="shared" ref="S22:S85" si="6">IF($D22="","",$I22/$G22)</f>
        <v/>
      </c>
      <c r="T22" s="103" t="str">
        <f t="shared" ref="T22:T85" si="7">IF($D22=0,"",IF(R22="yes",($S22/$S$18),IF(OR($S22&gt;$R$18,$S22&lt;$T$18),($S22/$S$18))))</f>
        <v/>
      </c>
      <c r="U22" s="372" t="str">
        <f t="shared" ref="U22:U85" si="8">IF($D22="","",IF($V$18="","",IF(OR($V22&lt;$U$18,V22&gt;$W$18),"NC","yes")))</f>
        <v/>
      </c>
      <c r="V22" s="100" t="str">
        <f t="shared" ref="V22:V85" si="9">IF($D22="","",$G22/$J22)</f>
        <v/>
      </c>
      <c r="W22" s="103" t="str">
        <f t="shared" ref="W22:W85" si="10">IF($D22="","",IF(U22="yes",(V22/V$18),IF(OR(V22&lt;$U$18,V22&gt;W$18),(V22/V$18))))</f>
        <v/>
      </c>
      <c r="X22" s="373" t="str">
        <f t="shared" ref="X22:X85" si="11">IF(C22="","",IF($D22="",$H22,""))</f>
        <v/>
      </c>
      <c r="Y22" s="373" t="str">
        <f t="shared" ref="Y22:Y85" si="12">IF($C22="","",IF($D22="",$H22,""))</f>
        <v/>
      </c>
      <c r="Z22" s="373" t="str">
        <f t="shared" ref="Z22:Z85" si="13">IF($C22="","",IF($D22="",$I22,""))</f>
        <v/>
      </c>
      <c r="AA22" s="374" t="str">
        <f t="shared" ref="AA22:AA85" si="14">IF($C22="","",IF($D22="",J22,""))</f>
        <v/>
      </c>
      <c r="AB22" s="375">
        <f t="shared" ref="AB22:AB85" si="15">B21</f>
        <v>0</v>
      </c>
      <c r="AC22" s="375" t="str">
        <f t="shared" ref="AC22:AC85" si="16">IF($C22="","",$C22)</f>
        <v/>
      </c>
      <c r="AD22" s="375" t="str">
        <f t="shared" ref="AD22:AD85" si="17">IF($D22="","",IF(AN22="below",$G22,"0"))</f>
        <v/>
      </c>
      <c r="AE22" s="376" t="str">
        <f t="shared" ref="AE22:AE85" si="18">IF($D22="","",IF(AN22="below",$H22,0))</f>
        <v/>
      </c>
      <c r="AF22" s="376" t="str">
        <f t="shared" ref="AF22:AF85" si="19">IF($D22="","",$H22/$G22)</f>
        <v/>
      </c>
      <c r="AG22" s="377" t="str">
        <f t="shared" ref="AG22:AG85" si="20">IF($D22="","",IF(AF22&gt;$AB$11,"Yes",IF(AF22&lt;$AB$11,"NC")))</f>
        <v/>
      </c>
      <c r="AH22" s="376" t="str">
        <f t="shared" ref="AH22:AH85" si="21">IF($D22="","",IF(AN22="above",$I22,0))</f>
        <v/>
      </c>
      <c r="AI22" s="376" t="str">
        <f t="shared" ref="AI22:AI85" si="22">IF($D22="","",IF(AN22="above",$I22/$F22,0))</f>
        <v/>
      </c>
      <c r="AJ22" s="377" t="str">
        <f t="shared" ref="AJ22:AJ85" si="23">IF(AI22="","",IF(AI22&gt;=$AB$12,"Yes",IF(AI22&lt;$AB$12,"NC")))</f>
        <v/>
      </c>
      <c r="AK22" s="376" t="str">
        <f t="shared" ref="AK22:AK85" si="24">IF($D22="","",IF(AN22="below",$J22,0))</f>
        <v/>
      </c>
      <c r="AL22" s="376" t="str">
        <f t="shared" ref="AL22:AL85" si="25">IF($D22="","",$G22/$J22)</f>
        <v/>
      </c>
      <c r="AM22" s="377" t="str">
        <f t="shared" ref="AM22:AM85" si="26">IF(AL22="","",IF(AL22&lt;=$AB$13,"Yes",IF(AL22&gt;$AB$13,"NC")))</f>
        <v/>
      </c>
      <c r="AN22" s="378" t="str">
        <f t="shared" ref="AN22:AN85" si="27">IF($B22="","",IF(BX22&gt;$F$16,"above","below"))</f>
        <v/>
      </c>
      <c r="AO22" s="379" t="str">
        <f t="shared" ref="AO22:AO85" si="28">IF(AN22="","",IF(AN22="below",$H22,""))</f>
        <v/>
      </c>
      <c r="AP22" s="376" t="str">
        <f t="shared" ref="AP22:AP85" si="29">IF($AN22="","",IF($AN22="above","",$H22/$G22))</f>
        <v/>
      </c>
      <c r="AQ22" s="377" t="str">
        <f t="shared" ref="AQ22:AQ85" si="30">IF(AP22="","",IF(AP22&gt;$AB$11,"Yes",IF(AP22&lt;$AB$11,"NC")))</f>
        <v/>
      </c>
      <c r="AR22" s="379" t="str">
        <f t="shared" ref="AR22:AR85" si="31">IF($AN22="","",IF($AN22="above","",$I22))</f>
        <v/>
      </c>
      <c r="AS22" s="376" t="str">
        <f t="shared" ref="AS22:AS85" si="32">IF($AN22="","",IF($AN22="above","",$I22/$G22))</f>
        <v/>
      </c>
      <c r="AT22" s="377" t="str">
        <f t="shared" ref="AT22:AT85" si="33">IF(AN22="","",IF(($I22/$G22&gt;$AB$12),"Yes",IF(($I22/$G22)&lt;$AB$12,"NC")))</f>
        <v/>
      </c>
      <c r="AU22" s="379" t="str">
        <f t="shared" ref="AU22:AU85" si="34">IF($AN22="","",IF($AN22="above","",$J22))</f>
        <v/>
      </c>
      <c r="AV22" s="376" t="str">
        <f t="shared" ref="AV22:AV85" si="35">IF($AN22="","",IF($AN22="above","",$G22/$J22))</f>
        <v/>
      </c>
      <c r="AW22" s="377" t="str">
        <f t="shared" ref="AW22:AW85" si="36">IF(AV22="","",IF(AV22&lt;=$AB$13,"Yes",IF(AV22&gt;$AB$13,"NC")))</f>
        <v/>
      </c>
      <c r="AX22" s="380"/>
      <c r="AY22" s="377" t="str">
        <f t="shared" ref="AY22:AY85" si="37">IF($D22="","",IF($AZ$18="","",IF(OR($AZ22&lt;$AY$18,$AZ22&gt;$BA$18),"NC","yes")))</f>
        <v/>
      </c>
      <c r="AZ22" s="377" t="str">
        <f t="shared" ref="AZ22:AZ85" si="38">IF($D22="","",$H22/$G22)</f>
        <v/>
      </c>
      <c r="BA22" s="381" t="str">
        <f t="shared" ref="BA22:BA85" si="39">IF($D22=0,"",IF(AY22="yes",($AZ22/$AZ$18),IF(OR($AZ22&lt;$AY$18,$AZ22&gt;$BA$18),($AZ22/$AZ$18))))</f>
        <v/>
      </c>
      <c r="BB22" s="382" t="str">
        <f t="shared" ref="BB22:BB85" si="40">IF($D22="","",IF($BC$18="","",IF(OR($BC22&lt;$BB$18,$BC22&gt;$BD$18),"NC","yes")))</f>
        <v/>
      </c>
      <c r="BC22" s="383" t="str">
        <f t="shared" ref="BC22:BC85" si="41">IF($D22="","",$I22/$G22)</f>
        <v/>
      </c>
      <c r="BD22" s="381" t="str">
        <f t="shared" ref="BD22:BD85" si="42">IF($D22=0,"",IF(BB22="yes",($BC22/$BC$18),IF(OR($BC22&gt;$BB$18,$BC22&lt;$BD$18),($BC22/$BC$18))))</f>
        <v/>
      </c>
      <c r="BE22" s="382" t="str">
        <f t="shared" ref="BE22:BE85" si="43">IF($D22="","",IF($BF$18="","",IF(OR($BF22&lt;$BE$18,BF22&gt;$BG$18),"NC","yes")))</f>
        <v/>
      </c>
      <c r="BF22" s="383" t="str">
        <f t="shared" ref="BF22:BF85" si="44">IF($D22="","",$G22/$J22)</f>
        <v/>
      </c>
      <c r="BG22" s="381" t="str">
        <f t="shared" ref="BG22:BG85" si="45">IF($D22="","",IF(BE22="yes",(BF22/BF$18),IF(OR(BF22&lt;$U$18,BF22&gt;BG$18),(BF22/BF$18))))</f>
        <v/>
      </c>
      <c r="BH22" s="384" t="str">
        <f t="shared" ref="BH22:BH85" si="46">IF(G22&gt; 0,F22/G22,"")</f>
        <v/>
      </c>
      <c r="BI22" s="305" t="str">
        <f t="shared" ref="BI22:BI85" si="47">IF(BH22="","",IF(AN22="below","",IF($BY$17="Y","",IF(AF22&gt;$AB$11,"Yes",IF(AF22&lt;$AB$11,"NC")))))</f>
        <v/>
      </c>
      <c r="BJ22" s="305" t="str">
        <f t="shared" ref="BJ22:BJ85" si="48">IF(BH22="","",IF(AN22="below","",IF($BY$17="Y","",IF(($I22/$G22)&gt;=$AB$12,"Yes",IF(($I22/$G22)&lt;$AB$12,"NC")))))</f>
        <v/>
      </c>
      <c r="BK22" s="443" t="str">
        <f t="shared" ref="BK22:BK85" si="49">IF(BH22="","",IF(AN22="below","",IF($BY$17="Y","",IF(AL22&lt;=$AB$13,"Yes",IF(AL22&gt;$AB$13,"NC")))))</f>
        <v/>
      </c>
      <c r="BL22" s="306" t="str">
        <f>IF(AN22="below","",IF($D22="","",IF($AZ$18="","",IF(OR($AZ22&lt;$AY$18,$AZ22&gt;$BA$18),"NC","yes"))))</f>
        <v/>
      </c>
      <c r="BM22" s="100" t="str">
        <f>IF(AN22="below","",IF($D22="","",$H22/$G22))</f>
        <v/>
      </c>
      <c r="BN22" s="101" t="str">
        <f>IF(AN22="below","",IF($D22=0,"",IF(BL22="yes",($AZ22/$AZ$18),IF(OR($AZ22&lt;$AY$18,$AZ22&gt;$BA$18),($AZ22/$AZ$18)))))</f>
        <v/>
      </c>
      <c r="BO22" s="102" t="str">
        <f>IF(AN22="below","",IF($D22="","",IF($BC$18="","",IF(OR($BC22&lt;$BB$18,$BC22&gt;$BD$18),"NC","yes"))))</f>
        <v/>
      </c>
      <c r="BP22" s="100" t="str">
        <f>IF(AN22="below","",IF($D22="","",$I22/$G22))</f>
        <v/>
      </c>
      <c r="BQ22" s="101" t="str">
        <f>IF(AN22="below","",IF($D22=0,"",IF(BO22="yes",($BC22/$BC$18),IF(OR($BC22&gt;$BB$18,$BC22&lt;$BD$18),($BC22/$BC$18)))))</f>
        <v/>
      </c>
      <c r="BR22" s="102" t="str">
        <f>IF(AN22="below","",IF($D22="","",IF($BF$18="","",IF(OR($BF22&lt;$BE$18,BS22&gt;$BG$18),"NC","yes"))))</f>
        <v/>
      </c>
      <c r="BS22" s="100" t="str">
        <f>IF(AN22="below","",IF($D22="","",$G22/$J22))</f>
        <v/>
      </c>
      <c r="BT22" s="105" t="str">
        <f>IF(AN22="below","",IF($D22="","",IF(BR22="yes",(BS22/BS$18),IF(OR(BS22&lt;$U$18,BS22&gt;BT$18),(BS22/BS$18)))))</f>
        <v/>
      </c>
      <c r="BU22" s="305" t="str">
        <f t="shared" ref="BU22:BU85" si="50">IF($BY$17="N","",$AY22)</f>
        <v/>
      </c>
      <c r="BV22" s="305" t="str">
        <f t="shared" ref="BV22:BV85" si="51">IF($BY$17="N","",$BB22)</f>
        <v/>
      </c>
      <c r="BW22" s="305" t="str">
        <f t="shared" ref="BW22:BW85" si="52">IF($BY$17="N","",$BE22)</f>
        <v/>
      </c>
      <c r="BX22" s="307" t="str">
        <f t="shared" ref="BX22:BX85" si="53">IF(F22&gt;0,F22/G22,"")</f>
        <v/>
      </c>
      <c r="BY22" s="308" t="str">
        <f t="shared" ref="BY22:BY85" si="54">IF(BX22="","",IF(BX22&gt;$F$16,"above","below"))</f>
        <v/>
      </c>
    </row>
    <row r="23" spans="1:77" s="4" customFormat="1" ht="15.5" x14ac:dyDescent="0.35">
      <c r="A23" s="106">
        <v>2</v>
      </c>
      <c r="B23" s="290"/>
      <c r="C23" s="20"/>
      <c r="D23" s="635"/>
      <c r="E23" s="637"/>
      <c r="F23" s="639"/>
      <c r="G23" s="45"/>
      <c r="H23" s="291"/>
      <c r="I23" s="291"/>
      <c r="J23" s="292"/>
      <c r="K23" s="293"/>
      <c r="L23" s="35" t="str">
        <f t="shared" si="0"/>
        <v/>
      </c>
      <c r="M23" s="35" t="str">
        <f t="shared" si="1"/>
        <v/>
      </c>
      <c r="N23" s="35" t="str">
        <f t="shared" si="2"/>
        <v/>
      </c>
      <c r="O23" s="36" t="str">
        <f t="shared" si="3"/>
        <v/>
      </c>
      <c r="P23" s="37" t="str">
        <f t="shared" ref="P23:P86" si="55">IF($D23="","",H23/$G23)</f>
        <v/>
      </c>
      <c r="Q23" s="69" t="str">
        <f t="shared" si="4"/>
        <v/>
      </c>
      <c r="R23" s="294" t="str">
        <f t="shared" si="5"/>
        <v/>
      </c>
      <c r="S23" s="37" t="str">
        <f t="shared" si="6"/>
        <v/>
      </c>
      <c r="T23" s="69" t="str">
        <f t="shared" si="7"/>
        <v/>
      </c>
      <c r="U23" s="294" t="str">
        <f t="shared" si="8"/>
        <v/>
      </c>
      <c r="V23" s="37" t="str">
        <f t="shared" si="9"/>
        <v/>
      </c>
      <c r="W23" s="69" t="str">
        <f t="shared" si="10"/>
        <v/>
      </c>
      <c r="X23" s="38" t="str">
        <f t="shared" si="11"/>
        <v/>
      </c>
      <c r="Y23" s="38" t="str">
        <f t="shared" si="12"/>
        <v/>
      </c>
      <c r="Z23" s="38" t="str">
        <f t="shared" si="13"/>
        <v/>
      </c>
      <c r="AA23" s="39" t="str">
        <f t="shared" si="14"/>
        <v/>
      </c>
      <c r="AB23" s="295">
        <f t="shared" si="15"/>
        <v>0</v>
      </c>
      <c r="AC23" s="295" t="str">
        <f t="shared" si="16"/>
        <v/>
      </c>
      <c r="AD23" s="295" t="str">
        <f t="shared" si="17"/>
        <v/>
      </c>
      <c r="AE23" s="296" t="str">
        <f t="shared" si="18"/>
        <v/>
      </c>
      <c r="AF23" s="296" t="str">
        <f t="shared" si="19"/>
        <v/>
      </c>
      <c r="AG23" s="297" t="str">
        <f t="shared" si="20"/>
        <v/>
      </c>
      <c r="AH23" s="296" t="str">
        <f t="shared" si="21"/>
        <v/>
      </c>
      <c r="AI23" s="296" t="str">
        <f t="shared" si="22"/>
        <v/>
      </c>
      <c r="AJ23" s="297" t="str">
        <f t="shared" si="23"/>
        <v/>
      </c>
      <c r="AK23" s="296" t="str">
        <f t="shared" si="24"/>
        <v/>
      </c>
      <c r="AL23" s="296" t="str">
        <f t="shared" si="25"/>
        <v/>
      </c>
      <c r="AM23" s="297" t="str">
        <f t="shared" si="26"/>
        <v/>
      </c>
      <c r="AN23" s="298" t="str">
        <f t="shared" si="27"/>
        <v/>
      </c>
      <c r="AO23" s="299" t="str">
        <f t="shared" si="28"/>
        <v/>
      </c>
      <c r="AP23" s="296" t="str">
        <f t="shared" si="29"/>
        <v/>
      </c>
      <c r="AQ23" s="297" t="str">
        <f t="shared" si="30"/>
        <v/>
      </c>
      <c r="AR23" s="299" t="str">
        <f t="shared" si="31"/>
        <v/>
      </c>
      <c r="AS23" s="296" t="str">
        <f t="shared" si="32"/>
        <v/>
      </c>
      <c r="AT23" s="297" t="str">
        <f t="shared" si="33"/>
        <v/>
      </c>
      <c r="AU23" s="299" t="str">
        <f t="shared" si="34"/>
        <v/>
      </c>
      <c r="AV23" s="296" t="str">
        <f t="shared" si="35"/>
        <v/>
      </c>
      <c r="AW23" s="297" t="str">
        <f t="shared" si="36"/>
        <v/>
      </c>
      <c r="AX23" s="300"/>
      <c r="AY23" s="297" t="str">
        <f t="shared" si="37"/>
        <v/>
      </c>
      <c r="AZ23" s="297" t="str">
        <f t="shared" si="38"/>
        <v/>
      </c>
      <c r="BA23" s="301" t="str">
        <f t="shared" si="39"/>
        <v/>
      </c>
      <c r="BB23" s="302" t="str">
        <f t="shared" si="40"/>
        <v/>
      </c>
      <c r="BC23" s="303" t="str">
        <f t="shared" si="41"/>
        <v/>
      </c>
      <c r="BD23" s="301" t="str">
        <f t="shared" si="42"/>
        <v/>
      </c>
      <c r="BE23" s="302" t="str">
        <f t="shared" si="43"/>
        <v/>
      </c>
      <c r="BF23" s="303" t="str">
        <f t="shared" si="44"/>
        <v/>
      </c>
      <c r="BG23" s="301" t="str">
        <f t="shared" si="45"/>
        <v/>
      </c>
      <c r="BH23" s="304" t="str">
        <f t="shared" si="46"/>
        <v/>
      </c>
      <c r="BI23" s="305" t="str">
        <f t="shared" si="47"/>
        <v/>
      </c>
      <c r="BJ23" s="305" t="str">
        <f t="shared" si="48"/>
        <v/>
      </c>
      <c r="BK23" s="443" t="str">
        <f t="shared" si="49"/>
        <v/>
      </c>
      <c r="BL23" s="306" t="str">
        <f t="shared" ref="BL23:BL86" si="56">IF(AN23="below","",IF($D23="","",IF($AZ$18="","",IF(OR($AZ23&lt;$AY$18,$AZ23&gt;$BA$18),"NC","yes"))))</f>
        <v/>
      </c>
      <c r="BM23" s="100" t="str">
        <f t="shared" ref="BM23:BM86" si="57">IF(AN23="below","",IF($D23="","",$H23/$G23))</f>
        <v/>
      </c>
      <c r="BN23" s="101" t="str">
        <f t="shared" ref="BN23:BN86" si="58">IF(AN23="below","",IF($D23=0,"",IF(BL23="yes",($AZ23/$AZ$18),IF(OR($AZ23&lt;$AY$18,$AZ23&gt;$BA$18),($AZ23/$AZ$18)))))</f>
        <v/>
      </c>
      <c r="BO23" s="102" t="str">
        <f t="shared" ref="BO23:BO86" si="59">IF(AN23="below","",IF($D23="","",IF($BC$18="","",IF(OR($BC23&lt;$BB$18,$BC23&gt;$BD$18),"NC","yes"))))</f>
        <v/>
      </c>
      <c r="BP23" s="100" t="str">
        <f t="shared" ref="BP23:BP86" si="60">IF(AN23="below","",IF($D23="","",$I23/$G23))</f>
        <v/>
      </c>
      <c r="BQ23" s="101" t="str">
        <f t="shared" ref="BQ23:BQ86" si="61">IF(AN23="below","",IF($D23=0,"",IF(BO23="yes",($BC23/$BC$18),IF(OR($BC23&gt;$BB$18,$BC23&lt;$BD$18),($BC23/$BC$18)))))</f>
        <v/>
      </c>
      <c r="BR23" s="102" t="str">
        <f t="shared" ref="BR23:BR86" si="62">IF(AN23="below","",IF($D23="","",IF($BF$18="","",IF(OR($BF23&lt;$BE$18,BS23&gt;$BG$18),"NC","yes"))))</f>
        <v/>
      </c>
      <c r="BS23" s="100" t="str">
        <f t="shared" ref="BS23:BS86" si="63">IF(AN23="below","",IF($D23="","",$G23/$J23))</f>
        <v/>
      </c>
      <c r="BT23" s="105" t="str">
        <f t="shared" ref="BT23:BT86" si="64">IF(AN23="below","",IF($D23="","",IF(BR23="yes",(BS23/BS$18),IF(OR(BS23&lt;$U$18,BS23&gt;BT$18),(BS23/BS$18)))))</f>
        <v/>
      </c>
      <c r="BU23" s="305" t="str">
        <f t="shared" si="50"/>
        <v/>
      </c>
      <c r="BV23" s="305" t="str">
        <f t="shared" si="51"/>
        <v/>
      </c>
      <c r="BW23" s="305" t="str">
        <f t="shared" si="52"/>
        <v/>
      </c>
      <c r="BX23" s="307" t="str">
        <f t="shared" si="53"/>
        <v/>
      </c>
      <c r="BY23" s="308" t="str">
        <f t="shared" si="54"/>
        <v/>
      </c>
    </row>
    <row r="24" spans="1:77" s="4" customFormat="1" ht="15.5" x14ac:dyDescent="0.35">
      <c r="A24" s="106">
        <v>3</v>
      </c>
      <c r="B24" s="290"/>
      <c r="C24" s="20"/>
      <c r="D24" s="635"/>
      <c r="E24" s="637"/>
      <c r="F24" s="639"/>
      <c r="G24" s="45"/>
      <c r="H24" s="291"/>
      <c r="I24" s="291"/>
      <c r="J24" s="292"/>
      <c r="K24" s="293"/>
      <c r="L24" s="35" t="str">
        <f t="shared" si="0"/>
        <v/>
      </c>
      <c r="M24" s="35" t="str">
        <f t="shared" si="1"/>
        <v/>
      </c>
      <c r="N24" s="35" t="str">
        <f t="shared" si="2"/>
        <v/>
      </c>
      <c r="O24" s="36" t="str">
        <f t="shared" si="3"/>
        <v/>
      </c>
      <c r="P24" s="37" t="str">
        <f t="shared" si="55"/>
        <v/>
      </c>
      <c r="Q24" s="69" t="str">
        <f t="shared" si="4"/>
        <v/>
      </c>
      <c r="R24" s="294" t="str">
        <f t="shared" si="5"/>
        <v/>
      </c>
      <c r="S24" s="37" t="str">
        <f t="shared" si="6"/>
        <v/>
      </c>
      <c r="T24" s="69" t="str">
        <f t="shared" si="7"/>
        <v/>
      </c>
      <c r="U24" s="294" t="str">
        <f t="shared" si="8"/>
        <v/>
      </c>
      <c r="V24" s="37" t="str">
        <f t="shared" si="9"/>
        <v/>
      </c>
      <c r="W24" s="69" t="str">
        <f t="shared" si="10"/>
        <v/>
      </c>
      <c r="X24" s="38" t="str">
        <f t="shared" si="11"/>
        <v/>
      </c>
      <c r="Y24" s="38" t="str">
        <f t="shared" si="12"/>
        <v/>
      </c>
      <c r="Z24" s="38" t="str">
        <f t="shared" si="13"/>
        <v/>
      </c>
      <c r="AA24" s="39" t="str">
        <f t="shared" si="14"/>
        <v/>
      </c>
      <c r="AB24" s="295">
        <f t="shared" si="15"/>
        <v>0</v>
      </c>
      <c r="AC24" s="295" t="str">
        <f t="shared" si="16"/>
        <v/>
      </c>
      <c r="AD24" s="295" t="str">
        <f t="shared" si="17"/>
        <v/>
      </c>
      <c r="AE24" s="296" t="str">
        <f t="shared" si="18"/>
        <v/>
      </c>
      <c r="AF24" s="296" t="str">
        <f t="shared" si="19"/>
        <v/>
      </c>
      <c r="AG24" s="297" t="str">
        <f t="shared" si="20"/>
        <v/>
      </c>
      <c r="AH24" s="296" t="str">
        <f t="shared" si="21"/>
        <v/>
      </c>
      <c r="AI24" s="296" t="str">
        <f t="shared" si="22"/>
        <v/>
      </c>
      <c r="AJ24" s="297" t="str">
        <f t="shared" si="23"/>
        <v/>
      </c>
      <c r="AK24" s="296" t="str">
        <f t="shared" si="24"/>
        <v/>
      </c>
      <c r="AL24" s="296" t="str">
        <f t="shared" si="25"/>
        <v/>
      </c>
      <c r="AM24" s="297" t="str">
        <f t="shared" si="26"/>
        <v/>
      </c>
      <c r="AN24" s="298" t="str">
        <f t="shared" si="27"/>
        <v/>
      </c>
      <c r="AO24" s="299" t="str">
        <f t="shared" si="28"/>
        <v/>
      </c>
      <c r="AP24" s="296" t="str">
        <f t="shared" si="29"/>
        <v/>
      </c>
      <c r="AQ24" s="297" t="str">
        <f t="shared" si="30"/>
        <v/>
      </c>
      <c r="AR24" s="299" t="str">
        <f t="shared" si="31"/>
        <v/>
      </c>
      <c r="AS24" s="296" t="str">
        <f t="shared" si="32"/>
        <v/>
      </c>
      <c r="AT24" s="297" t="str">
        <f t="shared" si="33"/>
        <v/>
      </c>
      <c r="AU24" s="299" t="str">
        <f t="shared" si="34"/>
        <v/>
      </c>
      <c r="AV24" s="296" t="str">
        <f t="shared" si="35"/>
        <v/>
      </c>
      <c r="AW24" s="297" t="str">
        <f t="shared" si="36"/>
        <v/>
      </c>
      <c r="AX24" s="300"/>
      <c r="AY24" s="297" t="str">
        <f t="shared" si="37"/>
        <v/>
      </c>
      <c r="AZ24" s="297" t="str">
        <f t="shared" si="38"/>
        <v/>
      </c>
      <c r="BA24" s="301" t="str">
        <f t="shared" si="39"/>
        <v/>
      </c>
      <c r="BB24" s="302" t="str">
        <f t="shared" si="40"/>
        <v/>
      </c>
      <c r="BC24" s="303" t="str">
        <f t="shared" si="41"/>
        <v/>
      </c>
      <c r="BD24" s="301" t="str">
        <f t="shared" si="42"/>
        <v/>
      </c>
      <c r="BE24" s="302" t="str">
        <f t="shared" si="43"/>
        <v/>
      </c>
      <c r="BF24" s="303" t="str">
        <f t="shared" si="44"/>
        <v/>
      </c>
      <c r="BG24" s="301" t="str">
        <f t="shared" si="45"/>
        <v/>
      </c>
      <c r="BH24" s="304" t="str">
        <f t="shared" si="46"/>
        <v/>
      </c>
      <c r="BI24" s="305" t="str">
        <f t="shared" si="47"/>
        <v/>
      </c>
      <c r="BJ24" s="305" t="str">
        <f t="shared" si="48"/>
        <v/>
      </c>
      <c r="BK24" s="443" t="str">
        <f t="shared" si="49"/>
        <v/>
      </c>
      <c r="BL24" s="306" t="str">
        <f t="shared" si="56"/>
        <v/>
      </c>
      <c r="BM24" s="100" t="str">
        <f t="shared" si="57"/>
        <v/>
      </c>
      <c r="BN24" s="101" t="str">
        <f t="shared" si="58"/>
        <v/>
      </c>
      <c r="BO24" s="102" t="str">
        <f t="shared" si="59"/>
        <v/>
      </c>
      <c r="BP24" s="100" t="str">
        <f t="shared" si="60"/>
        <v/>
      </c>
      <c r="BQ24" s="101" t="str">
        <f t="shared" si="61"/>
        <v/>
      </c>
      <c r="BR24" s="102" t="str">
        <f t="shared" si="62"/>
        <v/>
      </c>
      <c r="BS24" s="100" t="str">
        <f t="shared" si="63"/>
        <v/>
      </c>
      <c r="BT24" s="105" t="str">
        <f t="shared" si="64"/>
        <v/>
      </c>
      <c r="BU24" s="305" t="str">
        <f t="shared" si="50"/>
        <v/>
      </c>
      <c r="BV24" s="305" t="str">
        <f t="shared" si="51"/>
        <v/>
      </c>
      <c r="BW24" s="305" t="str">
        <f t="shared" si="52"/>
        <v/>
      </c>
      <c r="BX24" s="307" t="str">
        <f t="shared" si="53"/>
        <v/>
      </c>
      <c r="BY24" s="308" t="str">
        <f t="shared" si="54"/>
        <v/>
      </c>
    </row>
    <row r="25" spans="1:77" s="4" customFormat="1" ht="15.5" x14ac:dyDescent="0.35">
      <c r="A25" s="106">
        <v>4</v>
      </c>
      <c r="B25" s="290"/>
      <c r="C25" s="20"/>
      <c r="D25" s="635"/>
      <c r="E25" s="637"/>
      <c r="F25" s="639"/>
      <c r="G25" s="45"/>
      <c r="H25" s="291"/>
      <c r="I25" s="291"/>
      <c r="J25" s="292"/>
      <c r="K25" s="293"/>
      <c r="L25" s="35" t="str">
        <f t="shared" si="0"/>
        <v/>
      </c>
      <c r="M25" s="35" t="str">
        <f t="shared" si="1"/>
        <v/>
      </c>
      <c r="N25" s="35" t="str">
        <f t="shared" si="2"/>
        <v/>
      </c>
      <c r="O25" s="36" t="str">
        <f t="shared" si="3"/>
        <v/>
      </c>
      <c r="P25" s="37" t="str">
        <f t="shared" si="55"/>
        <v/>
      </c>
      <c r="Q25" s="69" t="str">
        <f t="shared" si="4"/>
        <v/>
      </c>
      <c r="R25" s="294" t="str">
        <f t="shared" si="5"/>
        <v/>
      </c>
      <c r="S25" s="37" t="str">
        <f t="shared" si="6"/>
        <v/>
      </c>
      <c r="T25" s="69" t="str">
        <f t="shared" si="7"/>
        <v/>
      </c>
      <c r="U25" s="294" t="str">
        <f t="shared" si="8"/>
        <v/>
      </c>
      <c r="V25" s="37" t="str">
        <f t="shared" si="9"/>
        <v/>
      </c>
      <c r="W25" s="69" t="str">
        <f t="shared" si="10"/>
        <v/>
      </c>
      <c r="X25" s="38" t="str">
        <f t="shared" si="11"/>
        <v/>
      </c>
      <c r="Y25" s="38" t="str">
        <f t="shared" si="12"/>
        <v/>
      </c>
      <c r="Z25" s="38" t="str">
        <f t="shared" si="13"/>
        <v/>
      </c>
      <c r="AA25" s="39" t="str">
        <f t="shared" si="14"/>
        <v/>
      </c>
      <c r="AB25" s="295">
        <f t="shared" si="15"/>
        <v>0</v>
      </c>
      <c r="AC25" s="295" t="str">
        <f t="shared" si="16"/>
        <v/>
      </c>
      <c r="AD25" s="295" t="str">
        <f t="shared" si="17"/>
        <v/>
      </c>
      <c r="AE25" s="296" t="str">
        <f t="shared" si="18"/>
        <v/>
      </c>
      <c r="AF25" s="296" t="str">
        <f t="shared" si="19"/>
        <v/>
      </c>
      <c r="AG25" s="297" t="str">
        <f t="shared" si="20"/>
        <v/>
      </c>
      <c r="AH25" s="296" t="str">
        <f t="shared" si="21"/>
        <v/>
      </c>
      <c r="AI25" s="296" t="str">
        <f t="shared" si="22"/>
        <v/>
      </c>
      <c r="AJ25" s="297" t="str">
        <f t="shared" si="23"/>
        <v/>
      </c>
      <c r="AK25" s="296" t="str">
        <f t="shared" si="24"/>
        <v/>
      </c>
      <c r="AL25" s="296" t="str">
        <f t="shared" si="25"/>
        <v/>
      </c>
      <c r="AM25" s="297" t="str">
        <f t="shared" si="26"/>
        <v/>
      </c>
      <c r="AN25" s="298" t="str">
        <f t="shared" si="27"/>
        <v/>
      </c>
      <c r="AO25" s="299" t="str">
        <f t="shared" si="28"/>
        <v/>
      </c>
      <c r="AP25" s="296" t="str">
        <f t="shared" si="29"/>
        <v/>
      </c>
      <c r="AQ25" s="297" t="str">
        <f t="shared" si="30"/>
        <v/>
      </c>
      <c r="AR25" s="299" t="str">
        <f t="shared" si="31"/>
        <v/>
      </c>
      <c r="AS25" s="296" t="str">
        <f t="shared" si="32"/>
        <v/>
      </c>
      <c r="AT25" s="297" t="str">
        <f t="shared" si="33"/>
        <v/>
      </c>
      <c r="AU25" s="299" t="str">
        <f t="shared" si="34"/>
        <v/>
      </c>
      <c r="AV25" s="296" t="str">
        <f t="shared" si="35"/>
        <v/>
      </c>
      <c r="AW25" s="297" t="str">
        <f t="shared" si="36"/>
        <v/>
      </c>
      <c r="AX25" s="300"/>
      <c r="AY25" s="297" t="str">
        <f t="shared" si="37"/>
        <v/>
      </c>
      <c r="AZ25" s="297" t="str">
        <f t="shared" si="38"/>
        <v/>
      </c>
      <c r="BA25" s="301" t="str">
        <f t="shared" si="39"/>
        <v/>
      </c>
      <c r="BB25" s="302" t="str">
        <f t="shared" si="40"/>
        <v/>
      </c>
      <c r="BC25" s="303" t="str">
        <f t="shared" si="41"/>
        <v/>
      </c>
      <c r="BD25" s="301" t="str">
        <f t="shared" si="42"/>
        <v/>
      </c>
      <c r="BE25" s="302" t="str">
        <f t="shared" si="43"/>
        <v/>
      </c>
      <c r="BF25" s="303" t="str">
        <f t="shared" si="44"/>
        <v/>
      </c>
      <c r="BG25" s="301" t="str">
        <f t="shared" si="45"/>
        <v/>
      </c>
      <c r="BH25" s="304" t="str">
        <f t="shared" si="46"/>
        <v/>
      </c>
      <c r="BI25" s="305" t="str">
        <f t="shared" si="47"/>
        <v/>
      </c>
      <c r="BJ25" s="305" t="str">
        <f t="shared" si="48"/>
        <v/>
      </c>
      <c r="BK25" s="443" t="str">
        <f t="shared" si="49"/>
        <v/>
      </c>
      <c r="BL25" s="306" t="str">
        <f t="shared" si="56"/>
        <v/>
      </c>
      <c r="BM25" s="100" t="str">
        <f t="shared" si="57"/>
        <v/>
      </c>
      <c r="BN25" s="101" t="str">
        <f t="shared" si="58"/>
        <v/>
      </c>
      <c r="BO25" s="102" t="str">
        <f t="shared" si="59"/>
        <v/>
      </c>
      <c r="BP25" s="100" t="str">
        <f t="shared" si="60"/>
        <v/>
      </c>
      <c r="BQ25" s="101" t="str">
        <f t="shared" si="61"/>
        <v/>
      </c>
      <c r="BR25" s="102" t="str">
        <f t="shared" si="62"/>
        <v/>
      </c>
      <c r="BS25" s="100" t="str">
        <f t="shared" si="63"/>
        <v/>
      </c>
      <c r="BT25" s="105" t="str">
        <f t="shared" si="64"/>
        <v/>
      </c>
      <c r="BU25" s="305" t="str">
        <f t="shared" si="50"/>
        <v/>
      </c>
      <c r="BV25" s="305" t="str">
        <f t="shared" si="51"/>
        <v/>
      </c>
      <c r="BW25" s="305" t="str">
        <f t="shared" si="52"/>
        <v/>
      </c>
      <c r="BX25" s="307" t="str">
        <f t="shared" si="53"/>
        <v/>
      </c>
      <c r="BY25" s="308" t="str">
        <f t="shared" si="54"/>
        <v/>
      </c>
    </row>
    <row r="26" spans="1:77" s="4" customFormat="1" ht="15.5" x14ac:dyDescent="0.35">
      <c r="A26" s="106">
        <v>5</v>
      </c>
      <c r="B26" s="290"/>
      <c r="C26" s="20"/>
      <c r="D26" s="635"/>
      <c r="E26" s="637"/>
      <c r="F26" s="639"/>
      <c r="G26" s="45"/>
      <c r="H26" s="291"/>
      <c r="I26" s="291"/>
      <c r="J26" s="292"/>
      <c r="K26" s="293"/>
      <c r="L26" s="35" t="str">
        <f t="shared" si="0"/>
        <v/>
      </c>
      <c r="M26" s="35" t="str">
        <f t="shared" si="1"/>
        <v/>
      </c>
      <c r="N26" s="35" t="str">
        <f t="shared" si="2"/>
        <v/>
      </c>
      <c r="O26" s="36" t="str">
        <f t="shared" si="3"/>
        <v/>
      </c>
      <c r="P26" s="37" t="str">
        <f t="shared" si="55"/>
        <v/>
      </c>
      <c r="Q26" s="69" t="str">
        <f t="shared" si="4"/>
        <v/>
      </c>
      <c r="R26" s="294" t="str">
        <f t="shared" si="5"/>
        <v/>
      </c>
      <c r="S26" s="37" t="str">
        <f t="shared" si="6"/>
        <v/>
      </c>
      <c r="T26" s="69" t="str">
        <f t="shared" si="7"/>
        <v/>
      </c>
      <c r="U26" s="294" t="str">
        <f t="shared" si="8"/>
        <v/>
      </c>
      <c r="V26" s="37" t="str">
        <f t="shared" si="9"/>
        <v/>
      </c>
      <c r="W26" s="69" t="str">
        <f t="shared" si="10"/>
        <v/>
      </c>
      <c r="X26" s="38" t="str">
        <f t="shared" si="11"/>
        <v/>
      </c>
      <c r="Y26" s="38" t="str">
        <f t="shared" si="12"/>
        <v/>
      </c>
      <c r="Z26" s="38" t="str">
        <f t="shared" si="13"/>
        <v/>
      </c>
      <c r="AA26" s="39" t="str">
        <f t="shared" si="14"/>
        <v/>
      </c>
      <c r="AB26" s="295">
        <f t="shared" si="15"/>
        <v>0</v>
      </c>
      <c r="AC26" s="295" t="str">
        <f t="shared" si="16"/>
        <v/>
      </c>
      <c r="AD26" s="295" t="str">
        <f t="shared" si="17"/>
        <v/>
      </c>
      <c r="AE26" s="296" t="str">
        <f t="shared" si="18"/>
        <v/>
      </c>
      <c r="AF26" s="296" t="str">
        <f t="shared" si="19"/>
        <v/>
      </c>
      <c r="AG26" s="297" t="str">
        <f t="shared" si="20"/>
        <v/>
      </c>
      <c r="AH26" s="296" t="str">
        <f t="shared" si="21"/>
        <v/>
      </c>
      <c r="AI26" s="296" t="str">
        <f t="shared" si="22"/>
        <v/>
      </c>
      <c r="AJ26" s="297" t="str">
        <f t="shared" si="23"/>
        <v/>
      </c>
      <c r="AK26" s="296" t="str">
        <f t="shared" si="24"/>
        <v/>
      </c>
      <c r="AL26" s="296" t="str">
        <f t="shared" si="25"/>
        <v/>
      </c>
      <c r="AM26" s="297" t="str">
        <f t="shared" si="26"/>
        <v/>
      </c>
      <c r="AN26" s="298" t="str">
        <f t="shared" si="27"/>
        <v/>
      </c>
      <c r="AO26" s="299" t="str">
        <f t="shared" si="28"/>
        <v/>
      </c>
      <c r="AP26" s="296" t="str">
        <f t="shared" si="29"/>
        <v/>
      </c>
      <c r="AQ26" s="297" t="str">
        <f t="shared" si="30"/>
        <v/>
      </c>
      <c r="AR26" s="299" t="str">
        <f t="shared" si="31"/>
        <v/>
      </c>
      <c r="AS26" s="296" t="str">
        <f t="shared" si="32"/>
        <v/>
      </c>
      <c r="AT26" s="297" t="str">
        <f t="shared" si="33"/>
        <v/>
      </c>
      <c r="AU26" s="299" t="str">
        <f t="shared" si="34"/>
        <v/>
      </c>
      <c r="AV26" s="296" t="str">
        <f t="shared" si="35"/>
        <v/>
      </c>
      <c r="AW26" s="297" t="str">
        <f t="shared" si="36"/>
        <v/>
      </c>
      <c r="AX26" s="300"/>
      <c r="AY26" s="297" t="str">
        <f t="shared" si="37"/>
        <v/>
      </c>
      <c r="AZ26" s="297" t="str">
        <f t="shared" si="38"/>
        <v/>
      </c>
      <c r="BA26" s="301" t="str">
        <f t="shared" si="39"/>
        <v/>
      </c>
      <c r="BB26" s="302" t="str">
        <f t="shared" si="40"/>
        <v/>
      </c>
      <c r="BC26" s="303" t="str">
        <f t="shared" si="41"/>
        <v/>
      </c>
      <c r="BD26" s="301" t="str">
        <f t="shared" si="42"/>
        <v/>
      </c>
      <c r="BE26" s="302" t="str">
        <f t="shared" si="43"/>
        <v/>
      </c>
      <c r="BF26" s="303" t="str">
        <f t="shared" si="44"/>
        <v/>
      </c>
      <c r="BG26" s="301" t="str">
        <f t="shared" si="45"/>
        <v/>
      </c>
      <c r="BH26" s="304" t="str">
        <f t="shared" si="46"/>
        <v/>
      </c>
      <c r="BI26" s="305" t="str">
        <f t="shared" si="47"/>
        <v/>
      </c>
      <c r="BJ26" s="305" t="str">
        <f t="shared" si="48"/>
        <v/>
      </c>
      <c r="BK26" s="443" t="str">
        <f t="shared" si="49"/>
        <v/>
      </c>
      <c r="BL26" s="306" t="str">
        <f t="shared" si="56"/>
        <v/>
      </c>
      <c r="BM26" s="100" t="str">
        <f t="shared" si="57"/>
        <v/>
      </c>
      <c r="BN26" s="101" t="str">
        <f t="shared" si="58"/>
        <v/>
      </c>
      <c r="BO26" s="102" t="str">
        <f t="shared" si="59"/>
        <v/>
      </c>
      <c r="BP26" s="100" t="str">
        <f t="shared" si="60"/>
        <v/>
      </c>
      <c r="BQ26" s="101" t="str">
        <f t="shared" si="61"/>
        <v/>
      </c>
      <c r="BR26" s="102" t="str">
        <f t="shared" si="62"/>
        <v/>
      </c>
      <c r="BS26" s="100" t="str">
        <f t="shared" si="63"/>
        <v/>
      </c>
      <c r="BT26" s="105" t="str">
        <f t="shared" si="64"/>
        <v/>
      </c>
      <c r="BU26" s="305" t="str">
        <f t="shared" si="50"/>
        <v/>
      </c>
      <c r="BV26" s="305" t="str">
        <f t="shared" si="51"/>
        <v/>
      </c>
      <c r="BW26" s="305" t="str">
        <f t="shared" si="52"/>
        <v/>
      </c>
      <c r="BX26" s="307" t="str">
        <f t="shared" si="53"/>
        <v/>
      </c>
      <c r="BY26" s="308" t="str">
        <f t="shared" si="54"/>
        <v/>
      </c>
    </row>
    <row r="27" spans="1:77" s="4" customFormat="1" ht="15.5" x14ac:dyDescent="0.35">
      <c r="A27" s="106">
        <v>6</v>
      </c>
      <c r="B27" s="290"/>
      <c r="C27" s="20"/>
      <c r="D27" s="635"/>
      <c r="E27" s="637"/>
      <c r="F27" s="639"/>
      <c r="G27" s="45"/>
      <c r="H27" s="291"/>
      <c r="I27" s="291"/>
      <c r="J27" s="292"/>
      <c r="K27" s="293"/>
      <c r="L27" s="35" t="str">
        <f t="shared" si="0"/>
        <v/>
      </c>
      <c r="M27" s="35" t="str">
        <f t="shared" si="1"/>
        <v/>
      </c>
      <c r="N27" s="35" t="str">
        <f t="shared" si="2"/>
        <v/>
      </c>
      <c r="O27" s="36" t="str">
        <f t="shared" si="3"/>
        <v/>
      </c>
      <c r="P27" s="37" t="str">
        <f t="shared" si="55"/>
        <v/>
      </c>
      <c r="Q27" s="69" t="str">
        <f t="shared" si="4"/>
        <v/>
      </c>
      <c r="R27" s="294" t="str">
        <f t="shared" si="5"/>
        <v/>
      </c>
      <c r="S27" s="37" t="str">
        <f t="shared" si="6"/>
        <v/>
      </c>
      <c r="T27" s="69" t="str">
        <f t="shared" si="7"/>
        <v/>
      </c>
      <c r="U27" s="294" t="str">
        <f t="shared" si="8"/>
        <v/>
      </c>
      <c r="V27" s="37" t="str">
        <f t="shared" si="9"/>
        <v/>
      </c>
      <c r="W27" s="69" t="str">
        <f t="shared" si="10"/>
        <v/>
      </c>
      <c r="X27" s="38" t="str">
        <f t="shared" si="11"/>
        <v/>
      </c>
      <c r="Y27" s="38" t="str">
        <f t="shared" si="12"/>
        <v/>
      </c>
      <c r="Z27" s="38" t="str">
        <f t="shared" si="13"/>
        <v/>
      </c>
      <c r="AA27" s="39" t="str">
        <f t="shared" si="14"/>
        <v/>
      </c>
      <c r="AB27" s="295">
        <f t="shared" si="15"/>
        <v>0</v>
      </c>
      <c r="AC27" s="295" t="str">
        <f t="shared" si="16"/>
        <v/>
      </c>
      <c r="AD27" s="295" t="str">
        <f t="shared" si="17"/>
        <v/>
      </c>
      <c r="AE27" s="296" t="str">
        <f t="shared" si="18"/>
        <v/>
      </c>
      <c r="AF27" s="296" t="str">
        <f t="shared" si="19"/>
        <v/>
      </c>
      <c r="AG27" s="297" t="str">
        <f t="shared" si="20"/>
        <v/>
      </c>
      <c r="AH27" s="296" t="str">
        <f t="shared" si="21"/>
        <v/>
      </c>
      <c r="AI27" s="296" t="str">
        <f t="shared" si="22"/>
        <v/>
      </c>
      <c r="AJ27" s="297" t="str">
        <f t="shared" si="23"/>
        <v/>
      </c>
      <c r="AK27" s="296" t="str">
        <f t="shared" si="24"/>
        <v/>
      </c>
      <c r="AL27" s="296" t="str">
        <f t="shared" si="25"/>
        <v/>
      </c>
      <c r="AM27" s="297" t="str">
        <f t="shared" si="26"/>
        <v/>
      </c>
      <c r="AN27" s="298" t="str">
        <f t="shared" si="27"/>
        <v/>
      </c>
      <c r="AO27" s="299" t="str">
        <f t="shared" si="28"/>
        <v/>
      </c>
      <c r="AP27" s="296" t="str">
        <f t="shared" si="29"/>
        <v/>
      </c>
      <c r="AQ27" s="297" t="str">
        <f t="shared" si="30"/>
        <v/>
      </c>
      <c r="AR27" s="299" t="str">
        <f t="shared" si="31"/>
        <v/>
      </c>
      <c r="AS27" s="296" t="str">
        <f t="shared" si="32"/>
        <v/>
      </c>
      <c r="AT27" s="297" t="str">
        <f t="shared" si="33"/>
        <v/>
      </c>
      <c r="AU27" s="299" t="str">
        <f t="shared" si="34"/>
        <v/>
      </c>
      <c r="AV27" s="296" t="str">
        <f t="shared" si="35"/>
        <v/>
      </c>
      <c r="AW27" s="297" t="str">
        <f t="shared" si="36"/>
        <v/>
      </c>
      <c r="AX27" s="300"/>
      <c r="AY27" s="297" t="str">
        <f t="shared" si="37"/>
        <v/>
      </c>
      <c r="AZ27" s="297" t="str">
        <f t="shared" si="38"/>
        <v/>
      </c>
      <c r="BA27" s="301" t="str">
        <f t="shared" si="39"/>
        <v/>
      </c>
      <c r="BB27" s="302" t="str">
        <f t="shared" si="40"/>
        <v/>
      </c>
      <c r="BC27" s="303" t="str">
        <f t="shared" si="41"/>
        <v/>
      </c>
      <c r="BD27" s="301" t="str">
        <f t="shared" si="42"/>
        <v/>
      </c>
      <c r="BE27" s="302" t="str">
        <f t="shared" si="43"/>
        <v/>
      </c>
      <c r="BF27" s="303" t="str">
        <f t="shared" si="44"/>
        <v/>
      </c>
      <c r="BG27" s="301" t="str">
        <f t="shared" si="45"/>
        <v/>
      </c>
      <c r="BH27" s="304" t="str">
        <f t="shared" si="46"/>
        <v/>
      </c>
      <c r="BI27" s="305" t="str">
        <f t="shared" si="47"/>
        <v/>
      </c>
      <c r="BJ27" s="305" t="str">
        <f t="shared" si="48"/>
        <v/>
      </c>
      <c r="BK27" s="443" t="str">
        <f t="shared" si="49"/>
        <v/>
      </c>
      <c r="BL27" s="306" t="str">
        <f t="shared" si="56"/>
        <v/>
      </c>
      <c r="BM27" s="100" t="str">
        <f t="shared" si="57"/>
        <v/>
      </c>
      <c r="BN27" s="101" t="str">
        <f t="shared" si="58"/>
        <v/>
      </c>
      <c r="BO27" s="102" t="str">
        <f t="shared" si="59"/>
        <v/>
      </c>
      <c r="BP27" s="100" t="str">
        <f t="shared" si="60"/>
        <v/>
      </c>
      <c r="BQ27" s="101" t="str">
        <f t="shared" si="61"/>
        <v/>
      </c>
      <c r="BR27" s="102" t="str">
        <f t="shared" si="62"/>
        <v/>
      </c>
      <c r="BS27" s="100" t="str">
        <f t="shared" si="63"/>
        <v/>
      </c>
      <c r="BT27" s="105" t="str">
        <f t="shared" si="64"/>
        <v/>
      </c>
      <c r="BU27" s="305" t="str">
        <f t="shared" si="50"/>
        <v/>
      </c>
      <c r="BV27" s="305" t="str">
        <f t="shared" si="51"/>
        <v/>
      </c>
      <c r="BW27" s="305" t="str">
        <f t="shared" si="52"/>
        <v/>
      </c>
      <c r="BX27" s="307" t="str">
        <f t="shared" si="53"/>
        <v/>
      </c>
      <c r="BY27" s="308" t="str">
        <f t="shared" si="54"/>
        <v/>
      </c>
    </row>
    <row r="28" spans="1:77" s="4" customFormat="1" ht="15.5" x14ac:dyDescent="0.35">
      <c r="A28" s="106">
        <v>7</v>
      </c>
      <c r="B28" s="290"/>
      <c r="C28" s="20"/>
      <c r="D28" s="635"/>
      <c r="E28" s="637"/>
      <c r="F28" s="639"/>
      <c r="G28" s="45"/>
      <c r="H28" s="291"/>
      <c r="I28" s="291"/>
      <c r="J28" s="292"/>
      <c r="K28" s="293"/>
      <c r="L28" s="35" t="str">
        <f t="shared" si="0"/>
        <v/>
      </c>
      <c r="M28" s="35" t="str">
        <f t="shared" si="1"/>
        <v/>
      </c>
      <c r="N28" s="35" t="str">
        <f t="shared" si="2"/>
        <v/>
      </c>
      <c r="O28" s="36" t="str">
        <f t="shared" si="3"/>
        <v/>
      </c>
      <c r="P28" s="37" t="str">
        <f t="shared" si="55"/>
        <v/>
      </c>
      <c r="Q28" s="69" t="str">
        <f t="shared" si="4"/>
        <v/>
      </c>
      <c r="R28" s="294" t="str">
        <f t="shared" si="5"/>
        <v/>
      </c>
      <c r="S28" s="37" t="str">
        <f t="shared" si="6"/>
        <v/>
      </c>
      <c r="T28" s="69" t="str">
        <f t="shared" si="7"/>
        <v/>
      </c>
      <c r="U28" s="294" t="str">
        <f t="shared" si="8"/>
        <v/>
      </c>
      <c r="V28" s="37" t="str">
        <f t="shared" si="9"/>
        <v/>
      </c>
      <c r="W28" s="69" t="str">
        <f t="shared" si="10"/>
        <v/>
      </c>
      <c r="X28" s="38" t="str">
        <f t="shared" si="11"/>
        <v/>
      </c>
      <c r="Y28" s="38" t="str">
        <f t="shared" si="12"/>
        <v/>
      </c>
      <c r="Z28" s="38" t="str">
        <f t="shared" si="13"/>
        <v/>
      </c>
      <c r="AA28" s="39" t="str">
        <f t="shared" si="14"/>
        <v/>
      </c>
      <c r="AB28" s="295">
        <f t="shared" si="15"/>
        <v>0</v>
      </c>
      <c r="AC28" s="295" t="str">
        <f t="shared" si="16"/>
        <v/>
      </c>
      <c r="AD28" s="295" t="str">
        <f t="shared" si="17"/>
        <v/>
      </c>
      <c r="AE28" s="296" t="str">
        <f t="shared" si="18"/>
        <v/>
      </c>
      <c r="AF28" s="296" t="str">
        <f t="shared" si="19"/>
        <v/>
      </c>
      <c r="AG28" s="297" t="str">
        <f t="shared" si="20"/>
        <v/>
      </c>
      <c r="AH28" s="296" t="str">
        <f t="shared" si="21"/>
        <v/>
      </c>
      <c r="AI28" s="296" t="str">
        <f t="shared" si="22"/>
        <v/>
      </c>
      <c r="AJ28" s="297" t="str">
        <f t="shared" si="23"/>
        <v/>
      </c>
      <c r="AK28" s="296" t="str">
        <f t="shared" si="24"/>
        <v/>
      </c>
      <c r="AL28" s="296" t="str">
        <f t="shared" si="25"/>
        <v/>
      </c>
      <c r="AM28" s="297" t="str">
        <f t="shared" si="26"/>
        <v/>
      </c>
      <c r="AN28" s="298" t="str">
        <f t="shared" si="27"/>
        <v/>
      </c>
      <c r="AO28" s="299" t="str">
        <f t="shared" si="28"/>
        <v/>
      </c>
      <c r="AP28" s="296" t="str">
        <f t="shared" si="29"/>
        <v/>
      </c>
      <c r="AQ28" s="297" t="str">
        <f t="shared" si="30"/>
        <v/>
      </c>
      <c r="AR28" s="299" t="str">
        <f t="shared" si="31"/>
        <v/>
      </c>
      <c r="AS28" s="296" t="str">
        <f t="shared" si="32"/>
        <v/>
      </c>
      <c r="AT28" s="297" t="str">
        <f t="shared" si="33"/>
        <v/>
      </c>
      <c r="AU28" s="299" t="str">
        <f t="shared" si="34"/>
        <v/>
      </c>
      <c r="AV28" s="296" t="str">
        <f t="shared" si="35"/>
        <v/>
      </c>
      <c r="AW28" s="297" t="str">
        <f t="shared" si="36"/>
        <v/>
      </c>
      <c r="AX28" s="300"/>
      <c r="AY28" s="297" t="str">
        <f t="shared" si="37"/>
        <v/>
      </c>
      <c r="AZ28" s="297" t="str">
        <f t="shared" si="38"/>
        <v/>
      </c>
      <c r="BA28" s="301" t="str">
        <f t="shared" si="39"/>
        <v/>
      </c>
      <c r="BB28" s="302" t="str">
        <f t="shared" si="40"/>
        <v/>
      </c>
      <c r="BC28" s="303" t="str">
        <f t="shared" si="41"/>
        <v/>
      </c>
      <c r="BD28" s="301" t="str">
        <f t="shared" si="42"/>
        <v/>
      </c>
      <c r="BE28" s="302" t="str">
        <f t="shared" si="43"/>
        <v/>
      </c>
      <c r="BF28" s="303" t="str">
        <f t="shared" si="44"/>
        <v/>
      </c>
      <c r="BG28" s="301" t="str">
        <f t="shared" si="45"/>
        <v/>
      </c>
      <c r="BH28" s="304" t="str">
        <f t="shared" si="46"/>
        <v/>
      </c>
      <c r="BI28" s="305" t="str">
        <f t="shared" si="47"/>
        <v/>
      </c>
      <c r="BJ28" s="305" t="str">
        <f t="shared" si="48"/>
        <v/>
      </c>
      <c r="BK28" s="443" t="str">
        <f t="shared" si="49"/>
        <v/>
      </c>
      <c r="BL28" s="306" t="str">
        <f t="shared" si="56"/>
        <v/>
      </c>
      <c r="BM28" s="100" t="str">
        <f t="shared" si="57"/>
        <v/>
      </c>
      <c r="BN28" s="101" t="str">
        <f t="shared" si="58"/>
        <v/>
      </c>
      <c r="BO28" s="102" t="str">
        <f t="shared" si="59"/>
        <v/>
      </c>
      <c r="BP28" s="100" t="str">
        <f t="shared" si="60"/>
        <v/>
      </c>
      <c r="BQ28" s="101" t="str">
        <f t="shared" si="61"/>
        <v/>
      </c>
      <c r="BR28" s="102" t="str">
        <f t="shared" si="62"/>
        <v/>
      </c>
      <c r="BS28" s="100" t="str">
        <f t="shared" si="63"/>
        <v/>
      </c>
      <c r="BT28" s="105" t="str">
        <f t="shared" si="64"/>
        <v/>
      </c>
      <c r="BU28" s="305" t="str">
        <f t="shared" si="50"/>
        <v/>
      </c>
      <c r="BV28" s="305" t="str">
        <f t="shared" si="51"/>
        <v/>
      </c>
      <c r="BW28" s="305" t="str">
        <f t="shared" si="52"/>
        <v/>
      </c>
      <c r="BX28" s="307" t="str">
        <f t="shared" si="53"/>
        <v/>
      </c>
      <c r="BY28" s="308" t="str">
        <f t="shared" si="54"/>
        <v/>
      </c>
    </row>
    <row r="29" spans="1:77" s="4" customFormat="1" ht="15.5" x14ac:dyDescent="0.35">
      <c r="A29" s="106">
        <v>8</v>
      </c>
      <c r="B29" s="290"/>
      <c r="C29" s="20"/>
      <c r="D29" s="635"/>
      <c r="E29" s="637"/>
      <c r="F29" s="639"/>
      <c r="G29" s="45"/>
      <c r="H29" s="291"/>
      <c r="I29" s="291"/>
      <c r="J29" s="292"/>
      <c r="K29" s="293"/>
      <c r="L29" s="35" t="str">
        <f t="shared" si="0"/>
        <v/>
      </c>
      <c r="M29" s="35" t="str">
        <f t="shared" si="1"/>
        <v/>
      </c>
      <c r="N29" s="35" t="str">
        <f t="shared" si="2"/>
        <v/>
      </c>
      <c r="O29" s="36" t="str">
        <f t="shared" si="3"/>
        <v/>
      </c>
      <c r="P29" s="37" t="str">
        <f t="shared" si="55"/>
        <v/>
      </c>
      <c r="Q29" s="69" t="str">
        <f t="shared" si="4"/>
        <v/>
      </c>
      <c r="R29" s="294" t="str">
        <f t="shared" si="5"/>
        <v/>
      </c>
      <c r="S29" s="37" t="str">
        <f t="shared" si="6"/>
        <v/>
      </c>
      <c r="T29" s="69" t="str">
        <f t="shared" si="7"/>
        <v/>
      </c>
      <c r="U29" s="294" t="str">
        <f t="shared" si="8"/>
        <v/>
      </c>
      <c r="V29" s="37" t="str">
        <f t="shared" si="9"/>
        <v/>
      </c>
      <c r="W29" s="69" t="str">
        <f t="shared" si="10"/>
        <v/>
      </c>
      <c r="X29" s="38" t="str">
        <f t="shared" si="11"/>
        <v/>
      </c>
      <c r="Y29" s="38" t="str">
        <f t="shared" si="12"/>
        <v/>
      </c>
      <c r="Z29" s="38" t="str">
        <f t="shared" si="13"/>
        <v/>
      </c>
      <c r="AA29" s="39" t="str">
        <f t="shared" si="14"/>
        <v/>
      </c>
      <c r="AB29" s="295">
        <f t="shared" si="15"/>
        <v>0</v>
      </c>
      <c r="AC29" s="295" t="str">
        <f t="shared" si="16"/>
        <v/>
      </c>
      <c r="AD29" s="295" t="str">
        <f t="shared" si="17"/>
        <v/>
      </c>
      <c r="AE29" s="296" t="str">
        <f t="shared" si="18"/>
        <v/>
      </c>
      <c r="AF29" s="296" t="str">
        <f t="shared" si="19"/>
        <v/>
      </c>
      <c r="AG29" s="297" t="str">
        <f t="shared" si="20"/>
        <v/>
      </c>
      <c r="AH29" s="296" t="str">
        <f t="shared" si="21"/>
        <v/>
      </c>
      <c r="AI29" s="296" t="str">
        <f t="shared" si="22"/>
        <v/>
      </c>
      <c r="AJ29" s="297" t="str">
        <f t="shared" si="23"/>
        <v/>
      </c>
      <c r="AK29" s="296" t="str">
        <f t="shared" si="24"/>
        <v/>
      </c>
      <c r="AL29" s="296" t="str">
        <f t="shared" si="25"/>
        <v/>
      </c>
      <c r="AM29" s="297" t="str">
        <f t="shared" si="26"/>
        <v/>
      </c>
      <c r="AN29" s="298" t="str">
        <f t="shared" si="27"/>
        <v/>
      </c>
      <c r="AO29" s="299" t="str">
        <f t="shared" si="28"/>
        <v/>
      </c>
      <c r="AP29" s="296" t="str">
        <f t="shared" si="29"/>
        <v/>
      </c>
      <c r="AQ29" s="297" t="str">
        <f t="shared" si="30"/>
        <v/>
      </c>
      <c r="AR29" s="299" t="str">
        <f t="shared" si="31"/>
        <v/>
      </c>
      <c r="AS29" s="296" t="str">
        <f t="shared" si="32"/>
        <v/>
      </c>
      <c r="AT29" s="297" t="str">
        <f t="shared" si="33"/>
        <v/>
      </c>
      <c r="AU29" s="299" t="str">
        <f t="shared" si="34"/>
        <v/>
      </c>
      <c r="AV29" s="296" t="str">
        <f t="shared" si="35"/>
        <v/>
      </c>
      <c r="AW29" s="297" t="str">
        <f t="shared" si="36"/>
        <v/>
      </c>
      <c r="AX29" s="300"/>
      <c r="AY29" s="297" t="str">
        <f t="shared" si="37"/>
        <v/>
      </c>
      <c r="AZ29" s="297" t="str">
        <f t="shared" si="38"/>
        <v/>
      </c>
      <c r="BA29" s="301" t="str">
        <f t="shared" si="39"/>
        <v/>
      </c>
      <c r="BB29" s="302" t="str">
        <f t="shared" si="40"/>
        <v/>
      </c>
      <c r="BC29" s="303" t="str">
        <f t="shared" si="41"/>
        <v/>
      </c>
      <c r="BD29" s="301" t="str">
        <f t="shared" si="42"/>
        <v/>
      </c>
      <c r="BE29" s="302" t="str">
        <f t="shared" si="43"/>
        <v/>
      </c>
      <c r="BF29" s="303" t="str">
        <f t="shared" si="44"/>
        <v/>
      </c>
      <c r="BG29" s="301" t="str">
        <f t="shared" si="45"/>
        <v/>
      </c>
      <c r="BH29" s="304" t="str">
        <f t="shared" si="46"/>
        <v/>
      </c>
      <c r="BI29" s="305" t="str">
        <f t="shared" si="47"/>
        <v/>
      </c>
      <c r="BJ29" s="305" t="str">
        <f t="shared" si="48"/>
        <v/>
      </c>
      <c r="BK29" s="443" t="str">
        <f t="shared" si="49"/>
        <v/>
      </c>
      <c r="BL29" s="306" t="str">
        <f t="shared" si="56"/>
        <v/>
      </c>
      <c r="BM29" s="100" t="str">
        <f t="shared" si="57"/>
        <v/>
      </c>
      <c r="BN29" s="101" t="str">
        <f t="shared" si="58"/>
        <v/>
      </c>
      <c r="BO29" s="102" t="str">
        <f t="shared" si="59"/>
        <v/>
      </c>
      <c r="BP29" s="100" t="str">
        <f t="shared" si="60"/>
        <v/>
      </c>
      <c r="BQ29" s="101" t="str">
        <f t="shared" si="61"/>
        <v/>
      </c>
      <c r="BR29" s="102" t="str">
        <f t="shared" si="62"/>
        <v/>
      </c>
      <c r="BS29" s="100" t="str">
        <f t="shared" si="63"/>
        <v/>
      </c>
      <c r="BT29" s="105" t="str">
        <f t="shared" si="64"/>
        <v/>
      </c>
      <c r="BU29" s="305" t="str">
        <f t="shared" si="50"/>
        <v/>
      </c>
      <c r="BV29" s="305" t="str">
        <f t="shared" si="51"/>
        <v/>
      </c>
      <c r="BW29" s="305" t="str">
        <f t="shared" si="52"/>
        <v/>
      </c>
      <c r="BX29" s="307" t="str">
        <f t="shared" si="53"/>
        <v/>
      </c>
      <c r="BY29" s="308" t="str">
        <f t="shared" si="54"/>
        <v/>
      </c>
    </row>
    <row r="30" spans="1:77" s="4" customFormat="1" ht="15.5" x14ac:dyDescent="0.35">
      <c r="A30" s="106">
        <v>9</v>
      </c>
      <c r="B30" s="290"/>
      <c r="C30" s="20"/>
      <c r="D30" s="635"/>
      <c r="E30" s="637"/>
      <c r="F30" s="639"/>
      <c r="G30" s="45"/>
      <c r="H30" s="291"/>
      <c r="I30" s="291"/>
      <c r="J30" s="292"/>
      <c r="K30" s="293"/>
      <c r="L30" s="35" t="str">
        <f t="shared" si="0"/>
        <v/>
      </c>
      <c r="M30" s="35" t="str">
        <f t="shared" si="1"/>
        <v/>
      </c>
      <c r="N30" s="35" t="str">
        <f t="shared" si="2"/>
        <v/>
      </c>
      <c r="O30" s="36" t="str">
        <f t="shared" si="3"/>
        <v/>
      </c>
      <c r="P30" s="37" t="str">
        <f t="shared" si="55"/>
        <v/>
      </c>
      <c r="Q30" s="69" t="str">
        <f t="shared" si="4"/>
        <v/>
      </c>
      <c r="R30" s="294" t="str">
        <f t="shared" si="5"/>
        <v/>
      </c>
      <c r="S30" s="37" t="str">
        <f t="shared" si="6"/>
        <v/>
      </c>
      <c r="T30" s="69" t="str">
        <f t="shared" si="7"/>
        <v/>
      </c>
      <c r="U30" s="294" t="str">
        <f t="shared" si="8"/>
        <v/>
      </c>
      <c r="V30" s="37" t="str">
        <f t="shared" si="9"/>
        <v/>
      </c>
      <c r="W30" s="69" t="str">
        <f t="shared" si="10"/>
        <v/>
      </c>
      <c r="X30" s="38" t="str">
        <f t="shared" si="11"/>
        <v/>
      </c>
      <c r="Y30" s="38" t="str">
        <f t="shared" si="12"/>
        <v/>
      </c>
      <c r="Z30" s="38" t="str">
        <f t="shared" si="13"/>
        <v/>
      </c>
      <c r="AA30" s="39" t="str">
        <f t="shared" si="14"/>
        <v/>
      </c>
      <c r="AB30" s="295">
        <f t="shared" si="15"/>
        <v>0</v>
      </c>
      <c r="AC30" s="295" t="str">
        <f t="shared" si="16"/>
        <v/>
      </c>
      <c r="AD30" s="295" t="str">
        <f t="shared" si="17"/>
        <v/>
      </c>
      <c r="AE30" s="296" t="str">
        <f t="shared" si="18"/>
        <v/>
      </c>
      <c r="AF30" s="296" t="str">
        <f t="shared" si="19"/>
        <v/>
      </c>
      <c r="AG30" s="297" t="str">
        <f t="shared" si="20"/>
        <v/>
      </c>
      <c r="AH30" s="296" t="str">
        <f t="shared" si="21"/>
        <v/>
      </c>
      <c r="AI30" s="296" t="str">
        <f t="shared" si="22"/>
        <v/>
      </c>
      <c r="AJ30" s="297" t="str">
        <f t="shared" si="23"/>
        <v/>
      </c>
      <c r="AK30" s="296" t="str">
        <f t="shared" si="24"/>
        <v/>
      </c>
      <c r="AL30" s="296" t="str">
        <f t="shared" si="25"/>
        <v/>
      </c>
      <c r="AM30" s="297" t="str">
        <f t="shared" si="26"/>
        <v/>
      </c>
      <c r="AN30" s="298" t="str">
        <f t="shared" si="27"/>
        <v/>
      </c>
      <c r="AO30" s="299" t="str">
        <f t="shared" si="28"/>
        <v/>
      </c>
      <c r="AP30" s="296" t="str">
        <f t="shared" si="29"/>
        <v/>
      </c>
      <c r="AQ30" s="297" t="str">
        <f t="shared" si="30"/>
        <v/>
      </c>
      <c r="AR30" s="299" t="str">
        <f t="shared" si="31"/>
        <v/>
      </c>
      <c r="AS30" s="296" t="str">
        <f t="shared" si="32"/>
        <v/>
      </c>
      <c r="AT30" s="297" t="str">
        <f t="shared" si="33"/>
        <v/>
      </c>
      <c r="AU30" s="299" t="str">
        <f t="shared" si="34"/>
        <v/>
      </c>
      <c r="AV30" s="296" t="str">
        <f t="shared" si="35"/>
        <v/>
      </c>
      <c r="AW30" s="297" t="str">
        <f t="shared" si="36"/>
        <v/>
      </c>
      <c r="AX30" s="300"/>
      <c r="AY30" s="297" t="str">
        <f t="shared" si="37"/>
        <v/>
      </c>
      <c r="AZ30" s="297" t="str">
        <f t="shared" si="38"/>
        <v/>
      </c>
      <c r="BA30" s="301" t="str">
        <f t="shared" si="39"/>
        <v/>
      </c>
      <c r="BB30" s="302" t="str">
        <f t="shared" si="40"/>
        <v/>
      </c>
      <c r="BC30" s="303" t="str">
        <f t="shared" si="41"/>
        <v/>
      </c>
      <c r="BD30" s="301" t="str">
        <f t="shared" si="42"/>
        <v/>
      </c>
      <c r="BE30" s="302" t="str">
        <f t="shared" si="43"/>
        <v/>
      </c>
      <c r="BF30" s="303" t="str">
        <f t="shared" si="44"/>
        <v/>
      </c>
      <c r="BG30" s="301" t="str">
        <f t="shared" si="45"/>
        <v/>
      </c>
      <c r="BH30" s="304" t="str">
        <f t="shared" si="46"/>
        <v/>
      </c>
      <c r="BI30" s="305" t="str">
        <f t="shared" si="47"/>
        <v/>
      </c>
      <c r="BJ30" s="305" t="str">
        <f t="shared" si="48"/>
        <v/>
      </c>
      <c r="BK30" s="443" t="str">
        <f t="shared" si="49"/>
        <v/>
      </c>
      <c r="BL30" s="306" t="str">
        <f t="shared" si="56"/>
        <v/>
      </c>
      <c r="BM30" s="100" t="str">
        <f t="shared" si="57"/>
        <v/>
      </c>
      <c r="BN30" s="101" t="str">
        <f t="shared" si="58"/>
        <v/>
      </c>
      <c r="BO30" s="102" t="str">
        <f t="shared" si="59"/>
        <v/>
      </c>
      <c r="BP30" s="100" t="str">
        <f t="shared" si="60"/>
        <v/>
      </c>
      <c r="BQ30" s="101" t="str">
        <f t="shared" si="61"/>
        <v/>
      </c>
      <c r="BR30" s="102" t="str">
        <f t="shared" si="62"/>
        <v/>
      </c>
      <c r="BS30" s="100" t="str">
        <f t="shared" si="63"/>
        <v/>
      </c>
      <c r="BT30" s="105" t="str">
        <f t="shared" si="64"/>
        <v/>
      </c>
      <c r="BU30" s="305" t="str">
        <f t="shared" si="50"/>
        <v/>
      </c>
      <c r="BV30" s="305" t="str">
        <f t="shared" si="51"/>
        <v/>
      </c>
      <c r="BW30" s="305" t="str">
        <f t="shared" si="52"/>
        <v/>
      </c>
      <c r="BX30" s="307" t="str">
        <f t="shared" si="53"/>
        <v/>
      </c>
      <c r="BY30" s="308" t="str">
        <f t="shared" si="54"/>
        <v/>
      </c>
    </row>
    <row r="31" spans="1:77" s="4" customFormat="1" ht="15.5" x14ac:dyDescent="0.35">
      <c r="A31" s="106">
        <v>10</v>
      </c>
      <c r="B31" s="290"/>
      <c r="C31" s="20"/>
      <c r="D31" s="635"/>
      <c r="E31" s="637"/>
      <c r="F31" s="639"/>
      <c r="G31" s="45"/>
      <c r="H31" s="291"/>
      <c r="I31" s="291"/>
      <c r="J31" s="292"/>
      <c r="K31" s="293"/>
      <c r="L31" s="35" t="str">
        <f t="shared" si="0"/>
        <v/>
      </c>
      <c r="M31" s="35" t="str">
        <f t="shared" si="1"/>
        <v/>
      </c>
      <c r="N31" s="35" t="str">
        <f t="shared" si="2"/>
        <v/>
      </c>
      <c r="O31" s="36" t="str">
        <f t="shared" si="3"/>
        <v/>
      </c>
      <c r="P31" s="37" t="str">
        <f t="shared" si="55"/>
        <v/>
      </c>
      <c r="Q31" s="69" t="str">
        <f t="shared" si="4"/>
        <v/>
      </c>
      <c r="R31" s="294" t="str">
        <f t="shared" si="5"/>
        <v/>
      </c>
      <c r="S31" s="37" t="str">
        <f t="shared" si="6"/>
        <v/>
      </c>
      <c r="T31" s="69" t="str">
        <f t="shared" si="7"/>
        <v/>
      </c>
      <c r="U31" s="294" t="str">
        <f t="shared" si="8"/>
        <v/>
      </c>
      <c r="V31" s="37" t="str">
        <f t="shared" si="9"/>
        <v/>
      </c>
      <c r="W31" s="69" t="str">
        <f t="shared" si="10"/>
        <v/>
      </c>
      <c r="X31" s="38" t="str">
        <f t="shared" si="11"/>
        <v/>
      </c>
      <c r="Y31" s="38" t="str">
        <f t="shared" si="12"/>
        <v/>
      </c>
      <c r="Z31" s="38" t="str">
        <f t="shared" si="13"/>
        <v/>
      </c>
      <c r="AA31" s="39" t="str">
        <f t="shared" si="14"/>
        <v/>
      </c>
      <c r="AB31" s="295">
        <f t="shared" si="15"/>
        <v>0</v>
      </c>
      <c r="AC31" s="295" t="str">
        <f t="shared" si="16"/>
        <v/>
      </c>
      <c r="AD31" s="295" t="str">
        <f t="shared" si="17"/>
        <v/>
      </c>
      <c r="AE31" s="296" t="str">
        <f t="shared" si="18"/>
        <v/>
      </c>
      <c r="AF31" s="296" t="str">
        <f t="shared" si="19"/>
        <v/>
      </c>
      <c r="AG31" s="297" t="str">
        <f t="shared" si="20"/>
        <v/>
      </c>
      <c r="AH31" s="296" t="str">
        <f t="shared" si="21"/>
        <v/>
      </c>
      <c r="AI31" s="296" t="str">
        <f t="shared" si="22"/>
        <v/>
      </c>
      <c r="AJ31" s="297" t="str">
        <f t="shared" si="23"/>
        <v/>
      </c>
      <c r="AK31" s="296" t="str">
        <f t="shared" si="24"/>
        <v/>
      </c>
      <c r="AL31" s="296" t="str">
        <f t="shared" si="25"/>
        <v/>
      </c>
      <c r="AM31" s="297" t="str">
        <f t="shared" si="26"/>
        <v/>
      </c>
      <c r="AN31" s="298" t="str">
        <f t="shared" si="27"/>
        <v/>
      </c>
      <c r="AO31" s="299" t="str">
        <f t="shared" si="28"/>
        <v/>
      </c>
      <c r="AP31" s="296" t="str">
        <f t="shared" si="29"/>
        <v/>
      </c>
      <c r="AQ31" s="297" t="str">
        <f t="shared" si="30"/>
        <v/>
      </c>
      <c r="AR31" s="299" t="str">
        <f t="shared" si="31"/>
        <v/>
      </c>
      <c r="AS31" s="296" t="str">
        <f t="shared" si="32"/>
        <v/>
      </c>
      <c r="AT31" s="297" t="str">
        <f t="shared" si="33"/>
        <v/>
      </c>
      <c r="AU31" s="299" t="str">
        <f t="shared" si="34"/>
        <v/>
      </c>
      <c r="AV31" s="296" t="str">
        <f t="shared" si="35"/>
        <v/>
      </c>
      <c r="AW31" s="297" t="str">
        <f t="shared" si="36"/>
        <v/>
      </c>
      <c r="AX31" s="300"/>
      <c r="AY31" s="297" t="str">
        <f t="shared" si="37"/>
        <v/>
      </c>
      <c r="AZ31" s="297" t="str">
        <f t="shared" si="38"/>
        <v/>
      </c>
      <c r="BA31" s="301" t="str">
        <f t="shared" si="39"/>
        <v/>
      </c>
      <c r="BB31" s="302" t="str">
        <f t="shared" si="40"/>
        <v/>
      </c>
      <c r="BC31" s="303" t="str">
        <f t="shared" si="41"/>
        <v/>
      </c>
      <c r="BD31" s="301" t="str">
        <f t="shared" si="42"/>
        <v/>
      </c>
      <c r="BE31" s="302" t="str">
        <f t="shared" si="43"/>
        <v/>
      </c>
      <c r="BF31" s="303" t="str">
        <f t="shared" si="44"/>
        <v/>
      </c>
      <c r="BG31" s="301" t="str">
        <f t="shared" si="45"/>
        <v/>
      </c>
      <c r="BH31" s="304" t="str">
        <f t="shared" si="46"/>
        <v/>
      </c>
      <c r="BI31" s="305" t="str">
        <f t="shared" si="47"/>
        <v/>
      </c>
      <c r="BJ31" s="305" t="str">
        <f t="shared" si="48"/>
        <v/>
      </c>
      <c r="BK31" s="443" t="str">
        <f t="shared" si="49"/>
        <v/>
      </c>
      <c r="BL31" s="306" t="str">
        <f t="shared" si="56"/>
        <v/>
      </c>
      <c r="BM31" s="100" t="str">
        <f t="shared" si="57"/>
        <v/>
      </c>
      <c r="BN31" s="101" t="str">
        <f t="shared" si="58"/>
        <v/>
      </c>
      <c r="BO31" s="102" t="str">
        <f t="shared" si="59"/>
        <v/>
      </c>
      <c r="BP31" s="100" t="str">
        <f t="shared" si="60"/>
        <v/>
      </c>
      <c r="BQ31" s="101" t="str">
        <f t="shared" si="61"/>
        <v/>
      </c>
      <c r="BR31" s="102" t="str">
        <f t="shared" si="62"/>
        <v/>
      </c>
      <c r="BS31" s="100" t="str">
        <f t="shared" si="63"/>
        <v/>
      </c>
      <c r="BT31" s="105" t="str">
        <f t="shared" si="64"/>
        <v/>
      </c>
      <c r="BU31" s="305" t="str">
        <f t="shared" si="50"/>
        <v/>
      </c>
      <c r="BV31" s="305" t="str">
        <f t="shared" si="51"/>
        <v/>
      </c>
      <c r="BW31" s="305" t="str">
        <f t="shared" si="52"/>
        <v/>
      </c>
      <c r="BX31" s="307" t="str">
        <f t="shared" si="53"/>
        <v/>
      </c>
      <c r="BY31" s="308" t="str">
        <f t="shared" si="54"/>
        <v/>
      </c>
    </row>
    <row r="32" spans="1:77" s="4" customFormat="1" ht="15.5" x14ac:dyDescent="0.35">
      <c r="A32" s="106">
        <v>11</v>
      </c>
      <c r="B32" s="290"/>
      <c r="C32" s="20"/>
      <c r="D32" s="635"/>
      <c r="E32" s="637"/>
      <c r="F32" s="639"/>
      <c r="G32" s="45"/>
      <c r="H32" s="291"/>
      <c r="I32" s="291"/>
      <c r="J32" s="292"/>
      <c r="K32" s="293"/>
      <c r="L32" s="35" t="str">
        <f t="shared" si="0"/>
        <v/>
      </c>
      <c r="M32" s="35" t="str">
        <f t="shared" si="1"/>
        <v/>
      </c>
      <c r="N32" s="35" t="str">
        <f t="shared" si="2"/>
        <v/>
      </c>
      <c r="O32" s="36" t="str">
        <f t="shared" si="3"/>
        <v/>
      </c>
      <c r="P32" s="37" t="str">
        <f t="shared" si="55"/>
        <v/>
      </c>
      <c r="Q32" s="69" t="str">
        <f t="shared" si="4"/>
        <v/>
      </c>
      <c r="R32" s="294" t="str">
        <f t="shared" si="5"/>
        <v/>
      </c>
      <c r="S32" s="37" t="str">
        <f t="shared" si="6"/>
        <v/>
      </c>
      <c r="T32" s="69" t="str">
        <f t="shared" si="7"/>
        <v/>
      </c>
      <c r="U32" s="294" t="str">
        <f t="shared" si="8"/>
        <v/>
      </c>
      <c r="V32" s="37" t="str">
        <f t="shared" si="9"/>
        <v/>
      </c>
      <c r="W32" s="69" t="str">
        <f t="shared" si="10"/>
        <v/>
      </c>
      <c r="X32" s="38" t="str">
        <f t="shared" si="11"/>
        <v/>
      </c>
      <c r="Y32" s="38" t="str">
        <f t="shared" si="12"/>
        <v/>
      </c>
      <c r="Z32" s="38" t="str">
        <f t="shared" si="13"/>
        <v/>
      </c>
      <c r="AA32" s="39" t="str">
        <f t="shared" si="14"/>
        <v/>
      </c>
      <c r="AB32" s="295">
        <f t="shared" si="15"/>
        <v>0</v>
      </c>
      <c r="AC32" s="295" t="str">
        <f t="shared" si="16"/>
        <v/>
      </c>
      <c r="AD32" s="295" t="str">
        <f t="shared" si="17"/>
        <v/>
      </c>
      <c r="AE32" s="296" t="str">
        <f t="shared" si="18"/>
        <v/>
      </c>
      <c r="AF32" s="296" t="str">
        <f t="shared" si="19"/>
        <v/>
      </c>
      <c r="AG32" s="297" t="str">
        <f t="shared" si="20"/>
        <v/>
      </c>
      <c r="AH32" s="296" t="str">
        <f t="shared" si="21"/>
        <v/>
      </c>
      <c r="AI32" s="296" t="str">
        <f t="shared" si="22"/>
        <v/>
      </c>
      <c r="AJ32" s="297" t="str">
        <f t="shared" si="23"/>
        <v/>
      </c>
      <c r="AK32" s="296" t="str">
        <f t="shared" si="24"/>
        <v/>
      </c>
      <c r="AL32" s="296" t="str">
        <f t="shared" si="25"/>
        <v/>
      </c>
      <c r="AM32" s="297" t="str">
        <f t="shared" si="26"/>
        <v/>
      </c>
      <c r="AN32" s="298" t="str">
        <f t="shared" si="27"/>
        <v/>
      </c>
      <c r="AO32" s="299" t="str">
        <f t="shared" si="28"/>
        <v/>
      </c>
      <c r="AP32" s="296" t="str">
        <f t="shared" si="29"/>
        <v/>
      </c>
      <c r="AQ32" s="297" t="str">
        <f t="shared" si="30"/>
        <v/>
      </c>
      <c r="AR32" s="299" t="str">
        <f t="shared" si="31"/>
        <v/>
      </c>
      <c r="AS32" s="296" t="str">
        <f t="shared" si="32"/>
        <v/>
      </c>
      <c r="AT32" s="297" t="str">
        <f t="shared" si="33"/>
        <v/>
      </c>
      <c r="AU32" s="299" t="str">
        <f t="shared" si="34"/>
        <v/>
      </c>
      <c r="AV32" s="296" t="str">
        <f t="shared" si="35"/>
        <v/>
      </c>
      <c r="AW32" s="297" t="str">
        <f t="shared" si="36"/>
        <v/>
      </c>
      <c r="AX32" s="300"/>
      <c r="AY32" s="297" t="str">
        <f t="shared" si="37"/>
        <v/>
      </c>
      <c r="AZ32" s="297" t="str">
        <f t="shared" si="38"/>
        <v/>
      </c>
      <c r="BA32" s="301" t="str">
        <f t="shared" si="39"/>
        <v/>
      </c>
      <c r="BB32" s="302" t="str">
        <f t="shared" si="40"/>
        <v/>
      </c>
      <c r="BC32" s="303" t="str">
        <f t="shared" si="41"/>
        <v/>
      </c>
      <c r="BD32" s="301" t="str">
        <f t="shared" si="42"/>
        <v/>
      </c>
      <c r="BE32" s="302" t="str">
        <f t="shared" si="43"/>
        <v/>
      </c>
      <c r="BF32" s="303" t="str">
        <f t="shared" si="44"/>
        <v/>
      </c>
      <c r="BG32" s="301" t="str">
        <f t="shared" si="45"/>
        <v/>
      </c>
      <c r="BH32" s="304" t="str">
        <f t="shared" si="46"/>
        <v/>
      </c>
      <c r="BI32" s="305" t="str">
        <f t="shared" si="47"/>
        <v/>
      </c>
      <c r="BJ32" s="305" t="str">
        <f t="shared" si="48"/>
        <v/>
      </c>
      <c r="BK32" s="443" t="str">
        <f t="shared" si="49"/>
        <v/>
      </c>
      <c r="BL32" s="306" t="str">
        <f t="shared" si="56"/>
        <v/>
      </c>
      <c r="BM32" s="100" t="str">
        <f t="shared" si="57"/>
        <v/>
      </c>
      <c r="BN32" s="101" t="str">
        <f t="shared" si="58"/>
        <v/>
      </c>
      <c r="BO32" s="102" t="str">
        <f t="shared" si="59"/>
        <v/>
      </c>
      <c r="BP32" s="100" t="str">
        <f t="shared" si="60"/>
        <v/>
      </c>
      <c r="BQ32" s="101" t="str">
        <f t="shared" si="61"/>
        <v/>
      </c>
      <c r="BR32" s="102" t="str">
        <f t="shared" si="62"/>
        <v/>
      </c>
      <c r="BS32" s="100" t="str">
        <f t="shared" si="63"/>
        <v/>
      </c>
      <c r="BT32" s="105" t="str">
        <f t="shared" si="64"/>
        <v/>
      </c>
      <c r="BU32" s="305" t="str">
        <f t="shared" si="50"/>
        <v/>
      </c>
      <c r="BV32" s="305" t="str">
        <f t="shared" si="51"/>
        <v/>
      </c>
      <c r="BW32" s="305" t="str">
        <f t="shared" si="52"/>
        <v/>
      </c>
      <c r="BX32" s="307" t="str">
        <f t="shared" si="53"/>
        <v/>
      </c>
      <c r="BY32" s="308" t="str">
        <f t="shared" si="54"/>
        <v/>
      </c>
    </row>
    <row r="33" spans="1:77" s="4" customFormat="1" ht="15.5" x14ac:dyDescent="0.35">
      <c r="A33" s="106">
        <v>12</v>
      </c>
      <c r="B33" s="290"/>
      <c r="C33" s="20"/>
      <c r="D33" s="635"/>
      <c r="E33" s="637"/>
      <c r="F33" s="639"/>
      <c r="G33" s="45"/>
      <c r="H33" s="291"/>
      <c r="I33" s="291"/>
      <c r="J33" s="292"/>
      <c r="K33" s="293"/>
      <c r="L33" s="35" t="str">
        <f t="shared" si="0"/>
        <v/>
      </c>
      <c r="M33" s="35" t="str">
        <f t="shared" si="1"/>
        <v/>
      </c>
      <c r="N33" s="35" t="str">
        <f t="shared" si="2"/>
        <v/>
      </c>
      <c r="O33" s="36" t="str">
        <f t="shared" si="3"/>
        <v/>
      </c>
      <c r="P33" s="37" t="str">
        <f t="shared" si="55"/>
        <v/>
      </c>
      <c r="Q33" s="69" t="str">
        <f t="shared" si="4"/>
        <v/>
      </c>
      <c r="R33" s="294" t="str">
        <f t="shared" si="5"/>
        <v/>
      </c>
      <c r="S33" s="37" t="str">
        <f t="shared" si="6"/>
        <v/>
      </c>
      <c r="T33" s="69" t="str">
        <f t="shared" si="7"/>
        <v/>
      </c>
      <c r="U33" s="294" t="str">
        <f t="shared" si="8"/>
        <v/>
      </c>
      <c r="V33" s="37" t="str">
        <f t="shared" si="9"/>
        <v/>
      </c>
      <c r="W33" s="69" t="str">
        <f t="shared" si="10"/>
        <v/>
      </c>
      <c r="X33" s="38" t="str">
        <f t="shared" si="11"/>
        <v/>
      </c>
      <c r="Y33" s="38" t="str">
        <f t="shared" si="12"/>
        <v/>
      </c>
      <c r="Z33" s="38" t="str">
        <f t="shared" si="13"/>
        <v/>
      </c>
      <c r="AA33" s="39" t="str">
        <f t="shared" si="14"/>
        <v/>
      </c>
      <c r="AB33" s="295">
        <f t="shared" si="15"/>
        <v>0</v>
      </c>
      <c r="AC33" s="295" t="str">
        <f t="shared" si="16"/>
        <v/>
      </c>
      <c r="AD33" s="295" t="str">
        <f t="shared" si="17"/>
        <v/>
      </c>
      <c r="AE33" s="296" t="str">
        <f t="shared" si="18"/>
        <v/>
      </c>
      <c r="AF33" s="296" t="str">
        <f t="shared" si="19"/>
        <v/>
      </c>
      <c r="AG33" s="297" t="str">
        <f t="shared" si="20"/>
        <v/>
      </c>
      <c r="AH33" s="296" t="str">
        <f t="shared" si="21"/>
        <v/>
      </c>
      <c r="AI33" s="296" t="str">
        <f t="shared" si="22"/>
        <v/>
      </c>
      <c r="AJ33" s="297" t="str">
        <f t="shared" si="23"/>
        <v/>
      </c>
      <c r="AK33" s="296" t="str">
        <f t="shared" si="24"/>
        <v/>
      </c>
      <c r="AL33" s="296" t="str">
        <f t="shared" si="25"/>
        <v/>
      </c>
      <c r="AM33" s="297" t="str">
        <f t="shared" si="26"/>
        <v/>
      </c>
      <c r="AN33" s="298" t="str">
        <f t="shared" si="27"/>
        <v/>
      </c>
      <c r="AO33" s="299" t="str">
        <f t="shared" si="28"/>
        <v/>
      </c>
      <c r="AP33" s="296" t="str">
        <f t="shared" si="29"/>
        <v/>
      </c>
      <c r="AQ33" s="297" t="str">
        <f t="shared" si="30"/>
        <v/>
      </c>
      <c r="AR33" s="299" t="str">
        <f t="shared" si="31"/>
        <v/>
      </c>
      <c r="AS33" s="296" t="str">
        <f t="shared" si="32"/>
        <v/>
      </c>
      <c r="AT33" s="297" t="str">
        <f t="shared" si="33"/>
        <v/>
      </c>
      <c r="AU33" s="299" t="str">
        <f t="shared" si="34"/>
        <v/>
      </c>
      <c r="AV33" s="296" t="str">
        <f t="shared" si="35"/>
        <v/>
      </c>
      <c r="AW33" s="297" t="str">
        <f t="shared" si="36"/>
        <v/>
      </c>
      <c r="AX33" s="300"/>
      <c r="AY33" s="297" t="str">
        <f t="shared" si="37"/>
        <v/>
      </c>
      <c r="AZ33" s="297" t="str">
        <f t="shared" si="38"/>
        <v/>
      </c>
      <c r="BA33" s="301" t="str">
        <f t="shared" si="39"/>
        <v/>
      </c>
      <c r="BB33" s="302" t="str">
        <f t="shared" si="40"/>
        <v/>
      </c>
      <c r="BC33" s="303" t="str">
        <f t="shared" si="41"/>
        <v/>
      </c>
      <c r="BD33" s="301" t="str">
        <f t="shared" si="42"/>
        <v/>
      </c>
      <c r="BE33" s="302" t="str">
        <f t="shared" si="43"/>
        <v/>
      </c>
      <c r="BF33" s="303" t="str">
        <f t="shared" si="44"/>
        <v/>
      </c>
      <c r="BG33" s="301" t="str">
        <f t="shared" si="45"/>
        <v/>
      </c>
      <c r="BH33" s="304" t="str">
        <f t="shared" si="46"/>
        <v/>
      </c>
      <c r="BI33" s="305" t="str">
        <f t="shared" si="47"/>
        <v/>
      </c>
      <c r="BJ33" s="305" t="str">
        <f t="shared" si="48"/>
        <v/>
      </c>
      <c r="BK33" s="443" t="str">
        <f t="shared" si="49"/>
        <v/>
      </c>
      <c r="BL33" s="306" t="str">
        <f t="shared" si="56"/>
        <v/>
      </c>
      <c r="BM33" s="100" t="str">
        <f t="shared" si="57"/>
        <v/>
      </c>
      <c r="BN33" s="101" t="str">
        <f t="shared" si="58"/>
        <v/>
      </c>
      <c r="BO33" s="102" t="str">
        <f t="shared" si="59"/>
        <v/>
      </c>
      <c r="BP33" s="100" t="str">
        <f t="shared" si="60"/>
        <v/>
      </c>
      <c r="BQ33" s="101" t="str">
        <f t="shared" si="61"/>
        <v/>
      </c>
      <c r="BR33" s="102" t="str">
        <f t="shared" si="62"/>
        <v/>
      </c>
      <c r="BS33" s="100" t="str">
        <f t="shared" si="63"/>
        <v/>
      </c>
      <c r="BT33" s="105" t="str">
        <f t="shared" si="64"/>
        <v/>
      </c>
      <c r="BU33" s="305" t="str">
        <f t="shared" si="50"/>
        <v/>
      </c>
      <c r="BV33" s="305" t="str">
        <f t="shared" si="51"/>
        <v/>
      </c>
      <c r="BW33" s="305" t="str">
        <f t="shared" si="52"/>
        <v/>
      </c>
      <c r="BX33" s="307" t="str">
        <f t="shared" si="53"/>
        <v/>
      </c>
      <c r="BY33" s="308" t="str">
        <f t="shared" si="54"/>
        <v/>
      </c>
    </row>
    <row r="34" spans="1:77" s="4" customFormat="1" ht="15.5" x14ac:dyDescent="0.35">
      <c r="A34" s="106">
        <v>13</v>
      </c>
      <c r="B34" s="290"/>
      <c r="C34" s="20"/>
      <c r="D34" s="635"/>
      <c r="E34" s="637"/>
      <c r="F34" s="639"/>
      <c r="G34" s="45"/>
      <c r="H34" s="291"/>
      <c r="I34" s="291"/>
      <c r="J34" s="292"/>
      <c r="K34" s="293"/>
      <c r="L34" s="35" t="str">
        <f t="shared" si="0"/>
        <v/>
      </c>
      <c r="M34" s="35" t="str">
        <f t="shared" si="1"/>
        <v/>
      </c>
      <c r="N34" s="35" t="str">
        <f t="shared" si="2"/>
        <v/>
      </c>
      <c r="O34" s="36" t="str">
        <f t="shared" si="3"/>
        <v/>
      </c>
      <c r="P34" s="37" t="str">
        <f t="shared" si="55"/>
        <v/>
      </c>
      <c r="Q34" s="69" t="str">
        <f t="shared" si="4"/>
        <v/>
      </c>
      <c r="R34" s="294" t="str">
        <f t="shared" si="5"/>
        <v/>
      </c>
      <c r="S34" s="37" t="str">
        <f t="shared" si="6"/>
        <v/>
      </c>
      <c r="T34" s="69" t="str">
        <f t="shared" si="7"/>
        <v/>
      </c>
      <c r="U34" s="294" t="str">
        <f t="shared" si="8"/>
        <v/>
      </c>
      <c r="V34" s="37" t="str">
        <f t="shared" si="9"/>
        <v/>
      </c>
      <c r="W34" s="69" t="str">
        <f t="shared" si="10"/>
        <v/>
      </c>
      <c r="X34" s="38" t="str">
        <f t="shared" si="11"/>
        <v/>
      </c>
      <c r="Y34" s="38" t="str">
        <f t="shared" si="12"/>
        <v/>
      </c>
      <c r="Z34" s="38" t="str">
        <f t="shared" si="13"/>
        <v/>
      </c>
      <c r="AA34" s="39" t="str">
        <f t="shared" si="14"/>
        <v/>
      </c>
      <c r="AB34" s="295">
        <f t="shared" si="15"/>
        <v>0</v>
      </c>
      <c r="AC34" s="295" t="str">
        <f t="shared" si="16"/>
        <v/>
      </c>
      <c r="AD34" s="295" t="str">
        <f t="shared" si="17"/>
        <v/>
      </c>
      <c r="AE34" s="296" t="str">
        <f t="shared" si="18"/>
        <v/>
      </c>
      <c r="AF34" s="296" t="str">
        <f t="shared" si="19"/>
        <v/>
      </c>
      <c r="AG34" s="297" t="str">
        <f t="shared" si="20"/>
        <v/>
      </c>
      <c r="AH34" s="296" t="str">
        <f t="shared" si="21"/>
        <v/>
      </c>
      <c r="AI34" s="296" t="str">
        <f t="shared" si="22"/>
        <v/>
      </c>
      <c r="AJ34" s="297" t="str">
        <f t="shared" si="23"/>
        <v/>
      </c>
      <c r="AK34" s="296" t="str">
        <f t="shared" si="24"/>
        <v/>
      </c>
      <c r="AL34" s="296" t="str">
        <f t="shared" si="25"/>
        <v/>
      </c>
      <c r="AM34" s="297" t="str">
        <f t="shared" si="26"/>
        <v/>
      </c>
      <c r="AN34" s="298" t="str">
        <f t="shared" si="27"/>
        <v/>
      </c>
      <c r="AO34" s="299" t="str">
        <f t="shared" si="28"/>
        <v/>
      </c>
      <c r="AP34" s="296" t="str">
        <f t="shared" si="29"/>
        <v/>
      </c>
      <c r="AQ34" s="297" t="str">
        <f t="shared" si="30"/>
        <v/>
      </c>
      <c r="AR34" s="299" t="str">
        <f t="shared" si="31"/>
        <v/>
      </c>
      <c r="AS34" s="296" t="str">
        <f t="shared" si="32"/>
        <v/>
      </c>
      <c r="AT34" s="297" t="str">
        <f t="shared" si="33"/>
        <v/>
      </c>
      <c r="AU34" s="299" t="str">
        <f t="shared" si="34"/>
        <v/>
      </c>
      <c r="AV34" s="296" t="str">
        <f t="shared" si="35"/>
        <v/>
      </c>
      <c r="AW34" s="297" t="str">
        <f t="shared" si="36"/>
        <v/>
      </c>
      <c r="AX34" s="300"/>
      <c r="AY34" s="297" t="str">
        <f t="shared" si="37"/>
        <v/>
      </c>
      <c r="AZ34" s="297" t="str">
        <f t="shared" si="38"/>
        <v/>
      </c>
      <c r="BA34" s="301" t="str">
        <f t="shared" si="39"/>
        <v/>
      </c>
      <c r="BB34" s="302" t="str">
        <f t="shared" si="40"/>
        <v/>
      </c>
      <c r="BC34" s="303" t="str">
        <f t="shared" si="41"/>
        <v/>
      </c>
      <c r="BD34" s="301" t="str">
        <f t="shared" si="42"/>
        <v/>
      </c>
      <c r="BE34" s="302" t="str">
        <f t="shared" si="43"/>
        <v/>
      </c>
      <c r="BF34" s="303" t="str">
        <f t="shared" si="44"/>
        <v/>
      </c>
      <c r="BG34" s="301" t="str">
        <f t="shared" si="45"/>
        <v/>
      </c>
      <c r="BH34" s="304" t="str">
        <f t="shared" si="46"/>
        <v/>
      </c>
      <c r="BI34" s="305" t="str">
        <f t="shared" si="47"/>
        <v/>
      </c>
      <c r="BJ34" s="305" t="str">
        <f t="shared" si="48"/>
        <v/>
      </c>
      <c r="BK34" s="443" t="str">
        <f t="shared" si="49"/>
        <v/>
      </c>
      <c r="BL34" s="306" t="str">
        <f t="shared" si="56"/>
        <v/>
      </c>
      <c r="BM34" s="100" t="str">
        <f t="shared" si="57"/>
        <v/>
      </c>
      <c r="BN34" s="101" t="str">
        <f t="shared" si="58"/>
        <v/>
      </c>
      <c r="BO34" s="102" t="str">
        <f t="shared" si="59"/>
        <v/>
      </c>
      <c r="BP34" s="100" t="str">
        <f t="shared" si="60"/>
        <v/>
      </c>
      <c r="BQ34" s="101" t="str">
        <f t="shared" si="61"/>
        <v/>
      </c>
      <c r="BR34" s="102" t="str">
        <f t="shared" si="62"/>
        <v/>
      </c>
      <c r="BS34" s="100" t="str">
        <f t="shared" si="63"/>
        <v/>
      </c>
      <c r="BT34" s="105" t="str">
        <f t="shared" si="64"/>
        <v/>
      </c>
      <c r="BU34" s="305" t="str">
        <f t="shared" si="50"/>
        <v/>
      </c>
      <c r="BV34" s="305" t="str">
        <f t="shared" si="51"/>
        <v/>
      </c>
      <c r="BW34" s="305" t="str">
        <f t="shared" si="52"/>
        <v/>
      </c>
      <c r="BX34" s="307" t="str">
        <f t="shared" si="53"/>
        <v/>
      </c>
      <c r="BY34" s="308" t="str">
        <f t="shared" si="54"/>
        <v/>
      </c>
    </row>
    <row r="35" spans="1:77" s="4" customFormat="1" ht="15.5" x14ac:dyDescent="0.35">
      <c r="A35" s="106">
        <v>14</v>
      </c>
      <c r="B35" s="290"/>
      <c r="C35" s="20"/>
      <c r="D35" s="635"/>
      <c r="E35" s="637"/>
      <c r="F35" s="639"/>
      <c r="G35" s="45"/>
      <c r="H35" s="291"/>
      <c r="I35" s="291"/>
      <c r="J35" s="292"/>
      <c r="K35" s="293"/>
      <c r="L35" s="35" t="str">
        <f t="shared" si="0"/>
        <v/>
      </c>
      <c r="M35" s="35" t="str">
        <f t="shared" si="1"/>
        <v/>
      </c>
      <c r="N35" s="35" t="str">
        <f t="shared" si="2"/>
        <v/>
      </c>
      <c r="O35" s="36" t="str">
        <f t="shared" si="3"/>
        <v/>
      </c>
      <c r="P35" s="37" t="str">
        <f t="shared" si="55"/>
        <v/>
      </c>
      <c r="Q35" s="69" t="str">
        <f t="shared" si="4"/>
        <v/>
      </c>
      <c r="R35" s="294" t="str">
        <f t="shared" si="5"/>
        <v/>
      </c>
      <c r="S35" s="37" t="str">
        <f t="shared" si="6"/>
        <v/>
      </c>
      <c r="T35" s="69" t="str">
        <f t="shared" si="7"/>
        <v/>
      </c>
      <c r="U35" s="294" t="str">
        <f t="shared" si="8"/>
        <v/>
      </c>
      <c r="V35" s="37" t="str">
        <f t="shared" si="9"/>
        <v/>
      </c>
      <c r="W35" s="69" t="str">
        <f t="shared" si="10"/>
        <v/>
      </c>
      <c r="X35" s="38" t="str">
        <f t="shared" si="11"/>
        <v/>
      </c>
      <c r="Y35" s="38" t="str">
        <f t="shared" si="12"/>
        <v/>
      </c>
      <c r="Z35" s="38" t="str">
        <f t="shared" si="13"/>
        <v/>
      </c>
      <c r="AA35" s="39" t="str">
        <f t="shared" si="14"/>
        <v/>
      </c>
      <c r="AB35" s="295">
        <f t="shared" si="15"/>
        <v>0</v>
      </c>
      <c r="AC35" s="295" t="str">
        <f t="shared" si="16"/>
        <v/>
      </c>
      <c r="AD35" s="295" t="str">
        <f t="shared" si="17"/>
        <v/>
      </c>
      <c r="AE35" s="296" t="str">
        <f t="shared" si="18"/>
        <v/>
      </c>
      <c r="AF35" s="296" t="str">
        <f t="shared" si="19"/>
        <v/>
      </c>
      <c r="AG35" s="297" t="str">
        <f t="shared" si="20"/>
        <v/>
      </c>
      <c r="AH35" s="296" t="str">
        <f t="shared" si="21"/>
        <v/>
      </c>
      <c r="AI35" s="296" t="str">
        <f t="shared" si="22"/>
        <v/>
      </c>
      <c r="AJ35" s="297" t="str">
        <f t="shared" si="23"/>
        <v/>
      </c>
      <c r="AK35" s="296" t="str">
        <f t="shared" si="24"/>
        <v/>
      </c>
      <c r="AL35" s="296" t="str">
        <f t="shared" si="25"/>
        <v/>
      </c>
      <c r="AM35" s="297" t="str">
        <f t="shared" si="26"/>
        <v/>
      </c>
      <c r="AN35" s="298" t="str">
        <f t="shared" si="27"/>
        <v/>
      </c>
      <c r="AO35" s="299" t="str">
        <f t="shared" si="28"/>
        <v/>
      </c>
      <c r="AP35" s="296" t="str">
        <f t="shared" si="29"/>
        <v/>
      </c>
      <c r="AQ35" s="297" t="str">
        <f t="shared" si="30"/>
        <v/>
      </c>
      <c r="AR35" s="299" t="str">
        <f t="shared" si="31"/>
        <v/>
      </c>
      <c r="AS35" s="296" t="str">
        <f t="shared" si="32"/>
        <v/>
      </c>
      <c r="AT35" s="297" t="str">
        <f t="shared" si="33"/>
        <v/>
      </c>
      <c r="AU35" s="299" t="str">
        <f t="shared" si="34"/>
        <v/>
      </c>
      <c r="AV35" s="296" t="str">
        <f t="shared" si="35"/>
        <v/>
      </c>
      <c r="AW35" s="297" t="str">
        <f t="shared" si="36"/>
        <v/>
      </c>
      <c r="AX35" s="300"/>
      <c r="AY35" s="297" t="str">
        <f t="shared" si="37"/>
        <v/>
      </c>
      <c r="AZ35" s="297" t="str">
        <f t="shared" si="38"/>
        <v/>
      </c>
      <c r="BA35" s="301" t="str">
        <f t="shared" si="39"/>
        <v/>
      </c>
      <c r="BB35" s="302" t="str">
        <f t="shared" si="40"/>
        <v/>
      </c>
      <c r="BC35" s="303" t="str">
        <f t="shared" si="41"/>
        <v/>
      </c>
      <c r="BD35" s="301" t="str">
        <f t="shared" si="42"/>
        <v/>
      </c>
      <c r="BE35" s="302" t="str">
        <f t="shared" si="43"/>
        <v/>
      </c>
      <c r="BF35" s="303" t="str">
        <f t="shared" si="44"/>
        <v/>
      </c>
      <c r="BG35" s="301" t="str">
        <f t="shared" si="45"/>
        <v/>
      </c>
      <c r="BH35" s="304" t="str">
        <f t="shared" si="46"/>
        <v/>
      </c>
      <c r="BI35" s="305" t="str">
        <f t="shared" si="47"/>
        <v/>
      </c>
      <c r="BJ35" s="305" t="str">
        <f t="shared" si="48"/>
        <v/>
      </c>
      <c r="BK35" s="443" t="str">
        <f t="shared" si="49"/>
        <v/>
      </c>
      <c r="BL35" s="306" t="str">
        <f t="shared" si="56"/>
        <v/>
      </c>
      <c r="BM35" s="100" t="str">
        <f t="shared" si="57"/>
        <v/>
      </c>
      <c r="BN35" s="101" t="str">
        <f t="shared" si="58"/>
        <v/>
      </c>
      <c r="BO35" s="102" t="str">
        <f t="shared" si="59"/>
        <v/>
      </c>
      <c r="BP35" s="100" t="str">
        <f t="shared" si="60"/>
        <v/>
      </c>
      <c r="BQ35" s="101" t="str">
        <f t="shared" si="61"/>
        <v/>
      </c>
      <c r="BR35" s="102" t="str">
        <f t="shared" si="62"/>
        <v/>
      </c>
      <c r="BS35" s="100" t="str">
        <f t="shared" si="63"/>
        <v/>
      </c>
      <c r="BT35" s="105" t="str">
        <f t="shared" si="64"/>
        <v/>
      </c>
      <c r="BU35" s="305" t="str">
        <f t="shared" si="50"/>
        <v/>
      </c>
      <c r="BV35" s="305" t="str">
        <f t="shared" si="51"/>
        <v/>
      </c>
      <c r="BW35" s="305" t="str">
        <f t="shared" si="52"/>
        <v/>
      </c>
      <c r="BX35" s="307" t="str">
        <f t="shared" si="53"/>
        <v/>
      </c>
      <c r="BY35" s="308" t="str">
        <f t="shared" si="54"/>
        <v/>
      </c>
    </row>
    <row r="36" spans="1:77" s="4" customFormat="1" ht="15.5" x14ac:dyDescent="0.35">
      <c r="A36" s="106">
        <v>15</v>
      </c>
      <c r="B36" s="290"/>
      <c r="C36" s="20"/>
      <c r="D36" s="635"/>
      <c r="E36" s="637"/>
      <c r="F36" s="639"/>
      <c r="G36" s="45"/>
      <c r="H36" s="291"/>
      <c r="I36" s="291"/>
      <c r="J36" s="292"/>
      <c r="K36" s="293"/>
      <c r="L36" s="35" t="str">
        <f t="shared" si="0"/>
        <v/>
      </c>
      <c r="M36" s="35" t="str">
        <f t="shared" si="1"/>
        <v/>
      </c>
      <c r="N36" s="35" t="str">
        <f t="shared" si="2"/>
        <v/>
      </c>
      <c r="O36" s="36" t="str">
        <f t="shared" si="3"/>
        <v/>
      </c>
      <c r="P36" s="37" t="str">
        <f t="shared" si="55"/>
        <v/>
      </c>
      <c r="Q36" s="69" t="str">
        <f t="shared" si="4"/>
        <v/>
      </c>
      <c r="R36" s="294" t="str">
        <f t="shared" si="5"/>
        <v/>
      </c>
      <c r="S36" s="37" t="str">
        <f t="shared" si="6"/>
        <v/>
      </c>
      <c r="T36" s="69" t="str">
        <f t="shared" si="7"/>
        <v/>
      </c>
      <c r="U36" s="294" t="str">
        <f t="shared" si="8"/>
        <v/>
      </c>
      <c r="V36" s="37" t="str">
        <f t="shared" si="9"/>
        <v/>
      </c>
      <c r="W36" s="69" t="str">
        <f t="shared" si="10"/>
        <v/>
      </c>
      <c r="X36" s="38" t="str">
        <f t="shared" si="11"/>
        <v/>
      </c>
      <c r="Y36" s="38" t="str">
        <f t="shared" si="12"/>
        <v/>
      </c>
      <c r="Z36" s="38" t="str">
        <f t="shared" si="13"/>
        <v/>
      </c>
      <c r="AA36" s="39" t="str">
        <f t="shared" si="14"/>
        <v/>
      </c>
      <c r="AB36" s="295">
        <f t="shared" si="15"/>
        <v>0</v>
      </c>
      <c r="AC36" s="295" t="str">
        <f t="shared" si="16"/>
        <v/>
      </c>
      <c r="AD36" s="295" t="str">
        <f t="shared" si="17"/>
        <v/>
      </c>
      <c r="AE36" s="296" t="str">
        <f t="shared" si="18"/>
        <v/>
      </c>
      <c r="AF36" s="296" t="str">
        <f t="shared" si="19"/>
        <v/>
      </c>
      <c r="AG36" s="297" t="str">
        <f t="shared" si="20"/>
        <v/>
      </c>
      <c r="AH36" s="296" t="str">
        <f t="shared" si="21"/>
        <v/>
      </c>
      <c r="AI36" s="296" t="str">
        <f t="shared" si="22"/>
        <v/>
      </c>
      <c r="AJ36" s="297" t="str">
        <f t="shared" si="23"/>
        <v/>
      </c>
      <c r="AK36" s="296" t="str">
        <f t="shared" si="24"/>
        <v/>
      </c>
      <c r="AL36" s="296" t="str">
        <f t="shared" si="25"/>
        <v/>
      </c>
      <c r="AM36" s="297" t="str">
        <f t="shared" si="26"/>
        <v/>
      </c>
      <c r="AN36" s="298" t="str">
        <f t="shared" si="27"/>
        <v/>
      </c>
      <c r="AO36" s="299" t="str">
        <f t="shared" si="28"/>
        <v/>
      </c>
      <c r="AP36" s="296" t="str">
        <f t="shared" si="29"/>
        <v/>
      </c>
      <c r="AQ36" s="297" t="str">
        <f t="shared" si="30"/>
        <v/>
      </c>
      <c r="AR36" s="299" t="str">
        <f t="shared" si="31"/>
        <v/>
      </c>
      <c r="AS36" s="296" t="str">
        <f t="shared" si="32"/>
        <v/>
      </c>
      <c r="AT36" s="297" t="str">
        <f t="shared" si="33"/>
        <v/>
      </c>
      <c r="AU36" s="299" t="str">
        <f t="shared" si="34"/>
        <v/>
      </c>
      <c r="AV36" s="296" t="str">
        <f t="shared" si="35"/>
        <v/>
      </c>
      <c r="AW36" s="297" t="str">
        <f t="shared" si="36"/>
        <v/>
      </c>
      <c r="AX36" s="300"/>
      <c r="AY36" s="297" t="str">
        <f t="shared" si="37"/>
        <v/>
      </c>
      <c r="AZ36" s="297" t="str">
        <f t="shared" si="38"/>
        <v/>
      </c>
      <c r="BA36" s="301" t="str">
        <f t="shared" si="39"/>
        <v/>
      </c>
      <c r="BB36" s="302" t="str">
        <f t="shared" si="40"/>
        <v/>
      </c>
      <c r="BC36" s="303" t="str">
        <f t="shared" si="41"/>
        <v/>
      </c>
      <c r="BD36" s="301" t="str">
        <f t="shared" si="42"/>
        <v/>
      </c>
      <c r="BE36" s="302" t="str">
        <f t="shared" si="43"/>
        <v/>
      </c>
      <c r="BF36" s="303" t="str">
        <f t="shared" si="44"/>
        <v/>
      </c>
      <c r="BG36" s="301" t="str">
        <f t="shared" si="45"/>
        <v/>
      </c>
      <c r="BH36" s="304" t="str">
        <f t="shared" si="46"/>
        <v/>
      </c>
      <c r="BI36" s="305" t="str">
        <f t="shared" si="47"/>
        <v/>
      </c>
      <c r="BJ36" s="305" t="str">
        <f t="shared" si="48"/>
        <v/>
      </c>
      <c r="BK36" s="443" t="str">
        <f t="shared" si="49"/>
        <v/>
      </c>
      <c r="BL36" s="306" t="str">
        <f t="shared" si="56"/>
        <v/>
      </c>
      <c r="BM36" s="100" t="str">
        <f t="shared" si="57"/>
        <v/>
      </c>
      <c r="BN36" s="101" t="str">
        <f t="shared" si="58"/>
        <v/>
      </c>
      <c r="BO36" s="102" t="str">
        <f t="shared" si="59"/>
        <v/>
      </c>
      <c r="BP36" s="100" t="str">
        <f t="shared" si="60"/>
        <v/>
      </c>
      <c r="BQ36" s="101" t="str">
        <f t="shared" si="61"/>
        <v/>
      </c>
      <c r="BR36" s="102" t="str">
        <f t="shared" si="62"/>
        <v/>
      </c>
      <c r="BS36" s="100" t="str">
        <f t="shared" si="63"/>
        <v/>
      </c>
      <c r="BT36" s="105" t="str">
        <f t="shared" si="64"/>
        <v/>
      </c>
      <c r="BU36" s="305" t="str">
        <f t="shared" si="50"/>
        <v/>
      </c>
      <c r="BV36" s="305" t="str">
        <f t="shared" si="51"/>
        <v/>
      </c>
      <c r="BW36" s="305" t="str">
        <f t="shared" si="52"/>
        <v/>
      </c>
      <c r="BX36" s="307" t="str">
        <f t="shared" si="53"/>
        <v/>
      </c>
      <c r="BY36" s="308" t="str">
        <f t="shared" si="54"/>
        <v/>
      </c>
    </row>
    <row r="37" spans="1:77" s="4" customFormat="1" ht="15.5" x14ac:dyDescent="0.35">
      <c r="A37" s="106">
        <v>16</v>
      </c>
      <c r="B37" s="290"/>
      <c r="C37" s="20"/>
      <c r="D37" s="635"/>
      <c r="E37" s="637"/>
      <c r="F37" s="639"/>
      <c r="G37" s="45"/>
      <c r="H37" s="291"/>
      <c r="I37" s="291"/>
      <c r="J37" s="292"/>
      <c r="K37" s="293"/>
      <c r="L37" s="35" t="str">
        <f t="shared" si="0"/>
        <v/>
      </c>
      <c r="M37" s="35" t="str">
        <f t="shared" si="1"/>
        <v/>
      </c>
      <c r="N37" s="35" t="str">
        <f t="shared" si="2"/>
        <v/>
      </c>
      <c r="O37" s="36" t="str">
        <f t="shared" si="3"/>
        <v/>
      </c>
      <c r="P37" s="37" t="str">
        <f t="shared" si="55"/>
        <v/>
      </c>
      <c r="Q37" s="69" t="str">
        <f t="shared" si="4"/>
        <v/>
      </c>
      <c r="R37" s="294" t="str">
        <f t="shared" si="5"/>
        <v/>
      </c>
      <c r="S37" s="37" t="str">
        <f t="shared" si="6"/>
        <v/>
      </c>
      <c r="T37" s="69" t="str">
        <f t="shared" si="7"/>
        <v/>
      </c>
      <c r="U37" s="294" t="str">
        <f t="shared" si="8"/>
        <v/>
      </c>
      <c r="V37" s="37" t="str">
        <f t="shared" si="9"/>
        <v/>
      </c>
      <c r="W37" s="69" t="str">
        <f t="shared" si="10"/>
        <v/>
      </c>
      <c r="X37" s="38" t="str">
        <f t="shared" si="11"/>
        <v/>
      </c>
      <c r="Y37" s="38" t="str">
        <f t="shared" si="12"/>
        <v/>
      </c>
      <c r="Z37" s="38" t="str">
        <f t="shared" si="13"/>
        <v/>
      </c>
      <c r="AA37" s="39" t="str">
        <f t="shared" si="14"/>
        <v/>
      </c>
      <c r="AB37" s="295">
        <f t="shared" si="15"/>
        <v>0</v>
      </c>
      <c r="AC37" s="295" t="str">
        <f t="shared" si="16"/>
        <v/>
      </c>
      <c r="AD37" s="295" t="str">
        <f t="shared" si="17"/>
        <v/>
      </c>
      <c r="AE37" s="296" t="str">
        <f t="shared" si="18"/>
        <v/>
      </c>
      <c r="AF37" s="296" t="str">
        <f t="shared" si="19"/>
        <v/>
      </c>
      <c r="AG37" s="297" t="str">
        <f t="shared" si="20"/>
        <v/>
      </c>
      <c r="AH37" s="296" t="str">
        <f t="shared" si="21"/>
        <v/>
      </c>
      <c r="AI37" s="296" t="str">
        <f t="shared" si="22"/>
        <v/>
      </c>
      <c r="AJ37" s="297" t="str">
        <f t="shared" si="23"/>
        <v/>
      </c>
      <c r="AK37" s="296" t="str">
        <f t="shared" si="24"/>
        <v/>
      </c>
      <c r="AL37" s="296" t="str">
        <f t="shared" si="25"/>
        <v/>
      </c>
      <c r="AM37" s="297" t="str">
        <f t="shared" si="26"/>
        <v/>
      </c>
      <c r="AN37" s="298" t="str">
        <f t="shared" si="27"/>
        <v/>
      </c>
      <c r="AO37" s="299" t="str">
        <f t="shared" si="28"/>
        <v/>
      </c>
      <c r="AP37" s="296" t="str">
        <f t="shared" si="29"/>
        <v/>
      </c>
      <c r="AQ37" s="297" t="str">
        <f t="shared" si="30"/>
        <v/>
      </c>
      <c r="AR37" s="299" t="str">
        <f t="shared" si="31"/>
        <v/>
      </c>
      <c r="AS37" s="296" t="str">
        <f t="shared" si="32"/>
        <v/>
      </c>
      <c r="AT37" s="297" t="str">
        <f t="shared" si="33"/>
        <v/>
      </c>
      <c r="AU37" s="299" t="str">
        <f t="shared" si="34"/>
        <v/>
      </c>
      <c r="AV37" s="296" t="str">
        <f t="shared" si="35"/>
        <v/>
      </c>
      <c r="AW37" s="297" t="str">
        <f t="shared" si="36"/>
        <v/>
      </c>
      <c r="AX37" s="300"/>
      <c r="AY37" s="297" t="str">
        <f t="shared" si="37"/>
        <v/>
      </c>
      <c r="AZ37" s="297" t="str">
        <f t="shared" si="38"/>
        <v/>
      </c>
      <c r="BA37" s="301" t="str">
        <f t="shared" si="39"/>
        <v/>
      </c>
      <c r="BB37" s="302" t="str">
        <f t="shared" si="40"/>
        <v/>
      </c>
      <c r="BC37" s="303" t="str">
        <f t="shared" si="41"/>
        <v/>
      </c>
      <c r="BD37" s="301" t="str">
        <f t="shared" si="42"/>
        <v/>
      </c>
      <c r="BE37" s="302" t="str">
        <f t="shared" si="43"/>
        <v/>
      </c>
      <c r="BF37" s="303" t="str">
        <f t="shared" si="44"/>
        <v/>
      </c>
      <c r="BG37" s="301" t="str">
        <f t="shared" si="45"/>
        <v/>
      </c>
      <c r="BH37" s="304" t="str">
        <f t="shared" si="46"/>
        <v/>
      </c>
      <c r="BI37" s="305" t="str">
        <f t="shared" si="47"/>
        <v/>
      </c>
      <c r="BJ37" s="305" t="str">
        <f t="shared" si="48"/>
        <v/>
      </c>
      <c r="BK37" s="443" t="str">
        <f t="shared" si="49"/>
        <v/>
      </c>
      <c r="BL37" s="306" t="str">
        <f t="shared" si="56"/>
        <v/>
      </c>
      <c r="BM37" s="100" t="str">
        <f t="shared" si="57"/>
        <v/>
      </c>
      <c r="BN37" s="101" t="str">
        <f t="shared" si="58"/>
        <v/>
      </c>
      <c r="BO37" s="102" t="str">
        <f t="shared" si="59"/>
        <v/>
      </c>
      <c r="BP37" s="100" t="str">
        <f t="shared" si="60"/>
        <v/>
      </c>
      <c r="BQ37" s="101" t="str">
        <f t="shared" si="61"/>
        <v/>
      </c>
      <c r="BR37" s="102" t="str">
        <f t="shared" si="62"/>
        <v/>
      </c>
      <c r="BS37" s="100" t="str">
        <f t="shared" si="63"/>
        <v/>
      </c>
      <c r="BT37" s="105" t="str">
        <f t="shared" si="64"/>
        <v/>
      </c>
      <c r="BU37" s="305" t="str">
        <f t="shared" si="50"/>
        <v/>
      </c>
      <c r="BV37" s="305" t="str">
        <f t="shared" si="51"/>
        <v/>
      </c>
      <c r="BW37" s="305" t="str">
        <f t="shared" si="52"/>
        <v/>
      </c>
      <c r="BX37" s="307" t="str">
        <f t="shared" si="53"/>
        <v/>
      </c>
      <c r="BY37" s="308" t="str">
        <f t="shared" si="54"/>
        <v/>
      </c>
    </row>
    <row r="38" spans="1:77" s="4" customFormat="1" ht="15.5" x14ac:dyDescent="0.35">
      <c r="A38" s="106">
        <v>17</v>
      </c>
      <c r="B38" s="290"/>
      <c r="C38" s="20"/>
      <c r="D38" s="635"/>
      <c r="E38" s="637"/>
      <c r="F38" s="639"/>
      <c r="G38" s="45"/>
      <c r="H38" s="291"/>
      <c r="I38" s="291"/>
      <c r="J38" s="292"/>
      <c r="K38" s="293"/>
      <c r="L38" s="35" t="str">
        <f t="shared" si="0"/>
        <v/>
      </c>
      <c r="M38" s="35" t="str">
        <f t="shared" si="1"/>
        <v/>
      </c>
      <c r="N38" s="35" t="str">
        <f t="shared" si="2"/>
        <v/>
      </c>
      <c r="O38" s="36" t="str">
        <f t="shared" si="3"/>
        <v/>
      </c>
      <c r="P38" s="37" t="str">
        <f t="shared" si="55"/>
        <v/>
      </c>
      <c r="Q38" s="69" t="str">
        <f t="shared" si="4"/>
        <v/>
      </c>
      <c r="R38" s="294" t="str">
        <f t="shared" si="5"/>
        <v/>
      </c>
      <c r="S38" s="37" t="str">
        <f t="shared" si="6"/>
        <v/>
      </c>
      <c r="T38" s="69" t="str">
        <f t="shared" si="7"/>
        <v/>
      </c>
      <c r="U38" s="294" t="str">
        <f t="shared" si="8"/>
        <v/>
      </c>
      <c r="V38" s="37" t="str">
        <f t="shared" si="9"/>
        <v/>
      </c>
      <c r="W38" s="69" t="str">
        <f t="shared" si="10"/>
        <v/>
      </c>
      <c r="X38" s="38" t="str">
        <f t="shared" si="11"/>
        <v/>
      </c>
      <c r="Y38" s="38" t="str">
        <f t="shared" si="12"/>
        <v/>
      </c>
      <c r="Z38" s="38" t="str">
        <f t="shared" si="13"/>
        <v/>
      </c>
      <c r="AA38" s="39" t="str">
        <f t="shared" si="14"/>
        <v/>
      </c>
      <c r="AB38" s="295">
        <f t="shared" si="15"/>
        <v>0</v>
      </c>
      <c r="AC38" s="295" t="str">
        <f t="shared" si="16"/>
        <v/>
      </c>
      <c r="AD38" s="295" t="str">
        <f t="shared" si="17"/>
        <v/>
      </c>
      <c r="AE38" s="296" t="str">
        <f t="shared" si="18"/>
        <v/>
      </c>
      <c r="AF38" s="296" t="str">
        <f t="shared" si="19"/>
        <v/>
      </c>
      <c r="AG38" s="297" t="str">
        <f t="shared" si="20"/>
        <v/>
      </c>
      <c r="AH38" s="296" t="str">
        <f t="shared" si="21"/>
        <v/>
      </c>
      <c r="AI38" s="296" t="str">
        <f t="shared" si="22"/>
        <v/>
      </c>
      <c r="AJ38" s="297" t="str">
        <f t="shared" si="23"/>
        <v/>
      </c>
      <c r="AK38" s="296" t="str">
        <f t="shared" si="24"/>
        <v/>
      </c>
      <c r="AL38" s="296" t="str">
        <f t="shared" si="25"/>
        <v/>
      </c>
      <c r="AM38" s="297" t="str">
        <f t="shared" si="26"/>
        <v/>
      </c>
      <c r="AN38" s="298" t="str">
        <f t="shared" si="27"/>
        <v/>
      </c>
      <c r="AO38" s="299" t="str">
        <f t="shared" si="28"/>
        <v/>
      </c>
      <c r="AP38" s="296" t="str">
        <f t="shared" si="29"/>
        <v/>
      </c>
      <c r="AQ38" s="297" t="str">
        <f t="shared" si="30"/>
        <v/>
      </c>
      <c r="AR38" s="299" t="str">
        <f t="shared" si="31"/>
        <v/>
      </c>
      <c r="AS38" s="296" t="str">
        <f t="shared" si="32"/>
        <v/>
      </c>
      <c r="AT38" s="297" t="str">
        <f t="shared" si="33"/>
        <v/>
      </c>
      <c r="AU38" s="299" t="str">
        <f t="shared" si="34"/>
        <v/>
      </c>
      <c r="AV38" s="296" t="str">
        <f t="shared" si="35"/>
        <v/>
      </c>
      <c r="AW38" s="297" t="str">
        <f t="shared" si="36"/>
        <v/>
      </c>
      <c r="AX38" s="300"/>
      <c r="AY38" s="297" t="str">
        <f t="shared" si="37"/>
        <v/>
      </c>
      <c r="AZ38" s="297" t="str">
        <f t="shared" si="38"/>
        <v/>
      </c>
      <c r="BA38" s="301" t="str">
        <f t="shared" si="39"/>
        <v/>
      </c>
      <c r="BB38" s="302" t="str">
        <f t="shared" si="40"/>
        <v/>
      </c>
      <c r="BC38" s="303" t="str">
        <f t="shared" si="41"/>
        <v/>
      </c>
      <c r="BD38" s="301" t="str">
        <f t="shared" si="42"/>
        <v/>
      </c>
      <c r="BE38" s="302" t="str">
        <f t="shared" si="43"/>
        <v/>
      </c>
      <c r="BF38" s="303" t="str">
        <f t="shared" si="44"/>
        <v/>
      </c>
      <c r="BG38" s="301" t="str">
        <f t="shared" si="45"/>
        <v/>
      </c>
      <c r="BH38" s="304" t="str">
        <f t="shared" si="46"/>
        <v/>
      </c>
      <c r="BI38" s="305" t="str">
        <f t="shared" si="47"/>
        <v/>
      </c>
      <c r="BJ38" s="305" t="str">
        <f t="shared" si="48"/>
        <v/>
      </c>
      <c r="BK38" s="443" t="str">
        <f t="shared" si="49"/>
        <v/>
      </c>
      <c r="BL38" s="306" t="str">
        <f t="shared" si="56"/>
        <v/>
      </c>
      <c r="BM38" s="100" t="str">
        <f t="shared" si="57"/>
        <v/>
      </c>
      <c r="BN38" s="101" t="str">
        <f t="shared" si="58"/>
        <v/>
      </c>
      <c r="BO38" s="102" t="str">
        <f t="shared" si="59"/>
        <v/>
      </c>
      <c r="BP38" s="100" t="str">
        <f t="shared" si="60"/>
        <v/>
      </c>
      <c r="BQ38" s="101" t="str">
        <f t="shared" si="61"/>
        <v/>
      </c>
      <c r="BR38" s="102" t="str">
        <f t="shared" si="62"/>
        <v/>
      </c>
      <c r="BS38" s="100" t="str">
        <f t="shared" si="63"/>
        <v/>
      </c>
      <c r="BT38" s="105" t="str">
        <f t="shared" si="64"/>
        <v/>
      </c>
      <c r="BU38" s="305" t="str">
        <f t="shared" si="50"/>
        <v/>
      </c>
      <c r="BV38" s="305" t="str">
        <f t="shared" si="51"/>
        <v/>
      </c>
      <c r="BW38" s="305" t="str">
        <f t="shared" si="52"/>
        <v/>
      </c>
      <c r="BX38" s="307" t="str">
        <f t="shared" si="53"/>
        <v/>
      </c>
      <c r="BY38" s="308" t="str">
        <f t="shared" si="54"/>
        <v/>
      </c>
    </row>
    <row r="39" spans="1:77" s="4" customFormat="1" ht="15.5" x14ac:dyDescent="0.35">
      <c r="A39" s="106">
        <v>18</v>
      </c>
      <c r="B39" s="290"/>
      <c r="C39" s="20"/>
      <c r="D39" s="635"/>
      <c r="E39" s="637"/>
      <c r="F39" s="639"/>
      <c r="G39" s="45"/>
      <c r="H39" s="291"/>
      <c r="I39" s="291"/>
      <c r="J39" s="292"/>
      <c r="K39" s="293"/>
      <c r="L39" s="35" t="str">
        <f t="shared" si="0"/>
        <v/>
      </c>
      <c r="M39" s="35" t="str">
        <f t="shared" si="1"/>
        <v/>
      </c>
      <c r="N39" s="35" t="str">
        <f t="shared" si="2"/>
        <v/>
      </c>
      <c r="O39" s="36" t="str">
        <f t="shared" si="3"/>
        <v/>
      </c>
      <c r="P39" s="37" t="str">
        <f t="shared" si="55"/>
        <v/>
      </c>
      <c r="Q39" s="69" t="str">
        <f t="shared" si="4"/>
        <v/>
      </c>
      <c r="R39" s="294" t="str">
        <f t="shared" si="5"/>
        <v/>
      </c>
      <c r="S39" s="37" t="str">
        <f t="shared" si="6"/>
        <v/>
      </c>
      <c r="T39" s="69" t="str">
        <f t="shared" si="7"/>
        <v/>
      </c>
      <c r="U39" s="294" t="str">
        <f t="shared" si="8"/>
        <v/>
      </c>
      <c r="V39" s="37" t="str">
        <f t="shared" si="9"/>
        <v/>
      </c>
      <c r="W39" s="69" t="str">
        <f t="shared" si="10"/>
        <v/>
      </c>
      <c r="X39" s="38" t="str">
        <f t="shared" si="11"/>
        <v/>
      </c>
      <c r="Y39" s="38" t="str">
        <f t="shared" si="12"/>
        <v/>
      </c>
      <c r="Z39" s="38" t="str">
        <f t="shared" si="13"/>
        <v/>
      </c>
      <c r="AA39" s="39" t="str">
        <f t="shared" si="14"/>
        <v/>
      </c>
      <c r="AB39" s="295">
        <f t="shared" si="15"/>
        <v>0</v>
      </c>
      <c r="AC39" s="295" t="str">
        <f t="shared" si="16"/>
        <v/>
      </c>
      <c r="AD39" s="295" t="str">
        <f t="shared" si="17"/>
        <v/>
      </c>
      <c r="AE39" s="296" t="str">
        <f t="shared" si="18"/>
        <v/>
      </c>
      <c r="AF39" s="296" t="str">
        <f t="shared" si="19"/>
        <v/>
      </c>
      <c r="AG39" s="297" t="str">
        <f t="shared" si="20"/>
        <v/>
      </c>
      <c r="AH39" s="296" t="str">
        <f t="shared" si="21"/>
        <v/>
      </c>
      <c r="AI39" s="296" t="str">
        <f t="shared" si="22"/>
        <v/>
      </c>
      <c r="AJ39" s="297" t="str">
        <f t="shared" si="23"/>
        <v/>
      </c>
      <c r="AK39" s="296" t="str">
        <f t="shared" si="24"/>
        <v/>
      </c>
      <c r="AL39" s="296" t="str">
        <f t="shared" si="25"/>
        <v/>
      </c>
      <c r="AM39" s="297" t="str">
        <f t="shared" si="26"/>
        <v/>
      </c>
      <c r="AN39" s="298" t="str">
        <f t="shared" si="27"/>
        <v/>
      </c>
      <c r="AO39" s="299" t="str">
        <f t="shared" si="28"/>
        <v/>
      </c>
      <c r="AP39" s="296" t="str">
        <f t="shared" si="29"/>
        <v/>
      </c>
      <c r="AQ39" s="297" t="str">
        <f t="shared" si="30"/>
        <v/>
      </c>
      <c r="AR39" s="299" t="str">
        <f t="shared" si="31"/>
        <v/>
      </c>
      <c r="AS39" s="296" t="str">
        <f t="shared" si="32"/>
        <v/>
      </c>
      <c r="AT39" s="297" t="str">
        <f t="shared" si="33"/>
        <v/>
      </c>
      <c r="AU39" s="299" t="str">
        <f t="shared" si="34"/>
        <v/>
      </c>
      <c r="AV39" s="296" t="str">
        <f t="shared" si="35"/>
        <v/>
      </c>
      <c r="AW39" s="297" t="str">
        <f t="shared" si="36"/>
        <v/>
      </c>
      <c r="AX39" s="300"/>
      <c r="AY39" s="297" t="str">
        <f t="shared" si="37"/>
        <v/>
      </c>
      <c r="AZ39" s="297" t="str">
        <f t="shared" si="38"/>
        <v/>
      </c>
      <c r="BA39" s="301" t="str">
        <f t="shared" si="39"/>
        <v/>
      </c>
      <c r="BB39" s="302" t="str">
        <f t="shared" si="40"/>
        <v/>
      </c>
      <c r="BC39" s="303" t="str">
        <f t="shared" si="41"/>
        <v/>
      </c>
      <c r="BD39" s="301" t="str">
        <f t="shared" si="42"/>
        <v/>
      </c>
      <c r="BE39" s="302" t="str">
        <f t="shared" si="43"/>
        <v/>
      </c>
      <c r="BF39" s="303" t="str">
        <f t="shared" si="44"/>
        <v/>
      </c>
      <c r="BG39" s="301" t="str">
        <f t="shared" si="45"/>
        <v/>
      </c>
      <c r="BH39" s="304" t="str">
        <f t="shared" si="46"/>
        <v/>
      </c>
      <c r="BI39" s="305" t="str">
        <f t="shared" si="47"/>
        <v/>
      </c>
      <c r="BJ39" s="305" t="str">
        <f t="shared" si="48"/>
        <v/>
      </c>
      <c r="BK39" s="443" t="str">
        <f t="shared" si="49"/>
        <v/>
      </c>
      <c r="BL39" s="306" t="str">
        <f t="shared" si="56"/>
        <v/>
      </c>
      <c r="BM39" s="100" t="str">
        <f t="shared" si="57"/>
        <v/>
      </c>
      <c r="BN39" s="101" t="str">
        <f t="shared" si="58"/>
        <v/>
      </c>
      <c r="BO39" s="102" t="str">
        <f t="shared" si="59"/>
        <v/>
      </c>
      <c r="BP39" s="100" t="str">
        <f t="shared" si="60"/>
        <v/>
      </c>
      <c r="BQ39" s="101" t="str">
        <f t="shared" si="61"/>
        <v/>
      </c>
      <c r="BR39" s="102" t="str">
        <f t="shared" si="62"/>
        <v/>
      </c>
      <c r="BS39" s="100" t="str">
        <f t="shared" si="63"/>
        <v/>
      </c>
      <c r="BT39" s="105" t="str">
        <f t="shared" si="64"/>
        <v/>
      </c>
      <c r="BU39" s="305" t="str">
        <f t="shared" si="50"/>
        <v/>
      </c>
      <c r="BV39" s="305" t="str">
        <f t="shared" si="51"/>
        <v/>
      </c>
      <c r="BW39" s="305" t="str">
        <f t="shared" si="52"/>
        <v/>
      </c>
      <c r="BX39" s="307" t="str">
        <f t="shared" si="53"/>
        <v/>
      </c>
      <c r="BY39" s="308" t="str">
        <f t="shared" si="54"/>
        <v/>
      </c>
    </row>
    <row r="40" spans="1:77" s="4" customFormat="1" ht="15.5" x14ac:dyDescent="0.35">
      <c r="A40" s="106">
        <v>19</v>
      </c>
      <c r="B40" s="290"/>
      <c r="C40" s="20"/>
      <c r="D40" s="635"/>
      <c r="E40" s="637"/>
      <c r="F40" s="639"/>
      <c r="G40" s="45"/>
      <c r="H40" s="291"/>
      <c r="I40" s="291"/>
      <c r="J40" s="292"/>
      <c r="K40" s="293"/>
      <c r="L40" s="35" t="str">
        <f t="shared" si="0"/>
        <v/>
      </c>
      <c r="M40" s="35" t="str">
        <f t="shared" si="1"/>
        <v/>
      </c>
      <c r="N40" s="35" t="str">
        <f t="shared" si="2"/>
        <v/>
      </c>
      <c r="O40" s="36" t="str">
        <f t="shared" si="3"/>
        <v/>
      </c>
      <c r="P40" s="37" t="str">
        <f t="shared" si="55"/>
        <v/>
      </c>
      <c r="Q40" s="69" t="str">
        <f t="shared" si="4"/>
        <v/>
      </c>
      <c r="R40" s="294" t="str">
        <f t="shared" si="5"/>
        <v/>
      </c>
      <c r="S40" s="37" t="str">
        <f t="shared" si="6"/>
        <v/>
      </c>
      <c r="T40" s="69" t="str">
        <f t="shared" si="7"/>
        <v/>
      </c>
      <c r="U40" s="294" t="str">
        <f t="shared" si="8"/>
        <v/>
      </c>
      <c r="V40" s="37" t="str">
        <f t="shared" si="9"/>
        <v/>
      </c>
      <c r="W40" s="69" t="str">
        <f t="shared" si="10"/>
        <v/>
      </c>
      <c r="X40" s="38" t="str">
        <f t="shared" si="11"/>
        <v/>
      </c>
      <c r="Y40" s="38" t="str">
        <f t="shared" si="12"/>
        <v/>
      </c>
      <c r="Z40" s="38" t="str">
        <f t="shared" si="13"/>
        <v/>
      </c>
      <c r="AA40" s="39" t="str">
        <f t="shared" si="14"/>
        <v/>
      </c>
      <c r="AB40" s="295">
        <f t="shared" si="15"/>
        <v>0</v>
      </c>
      <c r="AC40" s="295" t="str">
        <f t="shared" si="16"/>
        <v/>
      </c>
      <c r="AD40" s="295" t="str">
        <f t="shared" si="17"/>
        <v/>
      </c>
      <c r="AE40" s="296" t="str">
        <f t="shared" si="18"/>
        <v/>
      </c>
      <c r="AF40" s="296" t="str">
        <f t="shared" si="19"/>
        <v/>
      </c>
      <c r="AG40" s="297" t="str">
        <f t="shared" si="20"/>
        <v/>
      </c>
      <c r="AH40" s="296" t="str">
        <f t="shared" si="21"/>
        <v/>
      </c>
      <c r="AI40" s="296" t="str">
        <f t="shared" si="22"/>
        <v/>
      </c>
      <c r="AJ40" s="297" t="str">
        <f t="shared" si="23"/>
        <v/>
      </c>
      <c r="AK40" s="296" t="str">
        <f t="shared" si="24"/>
        <v/>
      </c>
      <c r="AL40" s="296" t="str">
        <f t="shared" si="25"/>
        <v/>
      </c>
      <c r="AM40" s="297" t="str">
        <f t="shared" si="26"/>
        <v/>
      </c>
      <c r="AN40" s="298" t="str">
        <f t="shared" si="27"/>
        <v/>
      </c>
      <c r="AO40" s="299" t="str">
        <f t="shared" si="28"/>
        <v/>
      </c>
      <c r="AP40" s="296" t="str">
        <f t="shared" si="29"/>
        <v/>
      </c>
      <c r="AQ40" s="297" t="str">
        <f t="shared" si="30"/>
        <v/>
      </c>
      <c r="AR40" s="299" t="str">
        <f t="shared" si="31"/>
        <v/>
      </c>
      <c r="AS40" s="296" t="str">
        <f t="shared" si="32"/>
        <v/>
      </c>
      <c r="AT40" s="297" t="str">
        <f t="shared" si="33"/>
        <v/>
      </c>
      <c r="AU40" s="299" t="str">
        <f t="shared" si="34"/>
        <v/>
      </c>
      <c r="AV40" s="296" t="str">
        <f t="shared" si="35"/>
        <v/>
      </c>
      <c r="AW40" s="297" t="str">
        <f t="shared" si="36"/>
        <v/>
      </c>
      <c r="AX40" s="300"/>
      <c r="AY40" s="297" t="str">
        <f t="shared" si="37"/>
        <v/>
      </c>
      <c r="AZ40" s="297" t="str">
        <f t="shared" si="38"/>
        <v/>
      </c>
      <c r="BA40" s="301" t="str">
        <f t="shared" si="39"/>
        <v/>
      </c>
      <c r="BB40" s="302" t="str">
        <f t="shared" si="40"/>
        <v/>
      </c>
      <c r="BC40" s="303" t="str">
        <f t="shared" si="41"/>
        <v/>
      </c>
      <c r="BD40" s="301" t="str">
        <f t="shared" si="42"/>
        <v/>
      </c>
      <c r="BE40" s="302" t="str">
        <f t="shared" si="43"/>
        <v/>
      </c>
      <c r="BF40" s="303" t="str">
        <f t="shared" si="44"/>
        <v/>
      </c>
      <c r="BG40" s="301" t="str">
        <f t="shared" si="45"/>
        <v/>
      </c>
      <c r="BH40" s="304" t="str">
        <f t="shared" si="46"/>
        <v/>
      </c>
      <c r="BI40" s="305" t="str">
        <f t="shared" si="47"/>
        <v/>
      </c>
      <c r="BJ40" s="305" t="str">
        <f t="shared" si="48"/>
        <v/>
      </c>
      <c r="BK40" s="443" t="str">
        <f t="shared" si="49"/>
        <v/>
      </c>
      <c r="BL40" s="306" t="str">
        <f t="shared" si="56"/>
        <v/>
      </c>
      <c r="BM40" s="100" t="str">
        <f t="shared" si="57"/>
        <v/>
      </c>
      <c r="BN40" s="101" t="str">
        <f t="shared" si="58"/>
        <v/>
      </c>
      <c r="BO40" s="102" t="str">
        <f t="shared" si="59"/>
        <v/>
      </c>
      <c r="BP40" s="100" t="str">
        <f t="shared" si="60"/>
        <v/>
      </c>
      <c r="BQ40" s="101" t="str">
        <f t="shared" si="61"/>
        <v/>
      </c>
      <c r="BR40" s="102" t="str">
        <f t="shared" si="62"/>
        <v/>
      </c>
      <c r="BS40" s="100" t="str">
        <f t="shared" si="63"/>
        <v/>
      </c>
      <c r="BT40" s="105" t="str">
        <f t="shared" si="64"/>
        <v/>
      </c>
      <c r="BU40" s="305" t="str">
        <f t="shared" si="50"/>
        <v/>
      </c>
      <c r="BV40" s="305" t="str">
        <f t="shared" si="51"/>
        <v/>
      </c>
      <c r="BW40" s="305" t="str">
        <f t="shared" si="52"/>
        <v/>
      </c>
      <c r="BX40" s="307" t="str">
        <f t="shared" si="53"/>
        <v/>
      </c>
      <c r="BY40" s="308" t="str">
        <f t="shared" si="54"/>
        <v/>
      </c>
    </row>
    <row r="41" spans="1:77" s="4" customFormat="1" ht="15.5" x14ac:dyDescent="0.35">
      <c r="A41" s="106">
        <v>20</v>
      </c>
      <c r="B41" s="290"/>
      <c r="C41" s="20"/>
      <c r="D41" s="635"/>
      <c r="E41" s="637"/>
      <c r="F41" s="639"/>
      <c r="G41" s="45"/>
      <c r="H41" s="291"/>
      <c r="I41" s="291"/>
      <c r="J41" s="292"/>
      <c r="K41" s="293"/>
      <c r="L41" s="35" t="str">
        <f t="shared" si="0"/>
        <v/>
      </c>
      <c r="M41" s="35" t="str">
        <f t="shared" si="1"/>
        <v/>
      </c>
      <c r="N41" s="35" t="str">
        <f t="shared" si="2"/>
        <v/>
      </c>
      <c r="O41" s="36" t="str">
        <f t="shared" si="3"/>
        <v/>
      </c>
      <c r="P41" s="37" t="str">
        <f t="shared" si="55"/>
        <v/>
      </c>
      <c r="Q41" s="69" t="str">
        <f t="shared" si="4"/>
        <v/>
      </c>
      <c r="R41" s="294" t="str">
        <f t="shared" si="5"/>
        <v/>
      </c>
      <c r="S41" s="37" t="str">
        <f t="shared" si="6"/>
        <v/>
      </c>
      <c r="T41" s="69" t="str">
        <f t="shared" si="7"/>
        <v/>
      </c>
      <c r="U41" s="294" t="str">
        <f t="shared" si="8"/>
        <v/>
      </c>
      <c r="V41" s="37" t="str">
        <f t="shared" si="9"/>
        <v/>
      </c>
      <c r="W41" s="69" t="str">
        <f t="shared" si="10"/>
        <v/>
      </c>
      <c r="X41" s="38" t="str">
        <f t="shared" si="11"/>
        <v/>
      </c>
      <c r="Y41" s="38" t="str">
        <f t="shared" si="12"/>
        <v/>
      </c>
      <c r="Z41" s="38" t="str">
        <f t="shared" si="13"/>
        <v/>
      </c>
      <c r="AA41" s="39" t="str">
        <f t="shared" si="14"/>
        <v/>
      </c>
      <c r="AB41" s="295">
        <f t="shared" si="15"/>
        <v>0</v>
      </c>
      <c r="AC41" s="295" t="str">
        <f t="shared" si="16"/>
        <v/>
      </c>
      <c r="AD41" s="295" t="str">
        <f t="shared" si="17"/>
        <v/>
      </c>
      <c r="AE41" s="296" t="str">
        <f t="shared" si="18"/>
        <v/>
      </c>
      <c r="AF41" s="296" t="str">
        <f t="shared" si="19"/>
        <v/>
      </c>
      <c r="AG41" s="297" t="str">
        <f t="shared" si="20"/>
        <v/>
      </c>
      <c r="AH41" s="296" t="str">
        <f t="shared" si="21"/>
        <v/>
      </c>
      <c r="AI41" s="296" t="str">
        <f t="shared" si="22"/>
        <v/>
      </c>
      <c r="AJ41" s="297" t="str">
        <f t="shared" si="23"/>
        <v/>
      </c>
      <c r="AK41" s="296" t="str">
        <f t="shared" si="24"/>
        <v/>
      </c>
      <c r="AL41" s="296" t="str">
        <f t="shared" si="25"/>
        <v/>
      </c>
      <c r="AM41" s="297" t="str">
        <f t="shared" si="26"/>
        <v/>
      </c>
      <c r="AN41" s="298" t="str">
        <f t="shared" si="27"/>
        <v/>
      </c>
      <c r="AO41" s="299" t="str">
        <f t="shared" si="28"/>
        <v/>
      </c>
      <c r="AP41" s="296" t="str">
        <f t="shared" si="29"/>
        <v/>
      </c>
      <c r="AQ41" s="297" t="str">
        <f t="shared" si="30"/>
        <v/>
      </c>
      <c r="AR41" s="299" t="str">
        <f t="shared" si="31"/>
        <v/>
      </c>
      <c r="AS41" s="296" t="str">
        <f t="shared" si="32"/>
        <v/>
      </c>
      <c r="AT41" s="297" t="str">
        <f t="shared" si="33"/>
        <v/>
      </c>
      <c r="AU41" s="299" t="str">
        <f t="shared" si="34"/>
        <v/>
      </c>
      <c r="AV41" s="296" t="str">
        <f t="shared" si="35"/>
        <v/>
      </c>
      <c r="AW41" s="297" t="str">
        <f t="shared" si="36"/>
        <v/>
      </c>
      <c r="AX41" s="300"/>
      <c r="AY41" s="297" t="str">
        <f t="shared" si="37"/>
        <v/>
      </c>
      <c r="AZ41" s="297" t="str">
        <f t="shared" si="38"/>
        <v/>
      </c>
      <c r="BA41" s="301" t="str">
        <f t="shared" si="39"/>
        <v/>
      </c>
      <c r="BB41" s="302" t="str">
        <f t="shared" si="40"/>
        <v/>
      </c>
      <c r="BC41" s="303" t="str">
        <f t="shared" si="41"/>
        <v/>
      </c>
      <c r="BD41" s="301" t="str">
        <f t="shared" si="42"/>
        <v/>
      </c>
      <c r="BE41" s="302" t="str">
        <f t="shared" si="43"/>
        <v/>
      </c>
      <c r="BF41" s="303" t="str">
        <f t="shared" si="44"/>
        <v/>
      </c>
      <c r="BG41" s="301" t="str">
        <f t="shared" si="45"/>
        <v/>
      </c>
      <c r="BH41" s="304" t="str">
        <f t="shared" si="46"/>
        <v/>
      </c>
      <c r="BI41" s="305" t="str">
        <f t="shared" si="47"/>
        <v/>
      </c>
      <c r="BJ41" s="305" t="str">
        <f t="shared" si="48"/>
        <v/>
      </c>
      <c r="BK41" s="443" t="str">
        <f t="shared" si="49"/>
        <v/>
      </c>
      <c r="BL41" s="306" t="str">
        <f t="shared" si="56"/>
        <v/>
      </c>
      <c r="BM41" s="100" t="str">
        <f t="shared" si="57"/>
        <v/>
      </c>
      <c r="BN41" s="101" t="str">
        <f t="shared" si="58"/>
        <v/>
      </c>
      <c r="BO41" s="102" t="str">
        <f t="shared" si="59"/>
        <v/>
      </c>
      <c r="BP41" s="100" t="str">
        <f t="shared" si="60"/>
        <v/>
      </c>
      <c r="BQ41" s="101" t="str">
        <f t="shared" si="61"/>
        <v/>
      </c>
      <c r="BR41" s="102" t="str">
        <f t="shared" si="62"/>
        <v/>
      </c>
      <c r="BS41" s="100" t="str">
        <f t="shared" si="63"/>
        <v/>
      </c>
      <c r="BT41" s="105" t="str">
        <f t="shared" si="64"/>
        <v/>
      </c>
      <c r="BU41" s="305" t="str">
        <f t="shared" si="50"/>
        <v/>
      </c>
      <c r="BV41" s="305" t="str">
        <f t="shared" si="51"/>
        <v/>
      </c>
      <c r="BW41" s="305" t="str">
        <f t="shared" si="52"/>
        <v/>
      </c>
      <c r="BX41" s="307" t="str">
        <f t="shared" si="53"/>
        <v/>
      </c>
      <c r="BY41" s="308" t="str">
        <f t="shared" si="54"/>
        <v/>
      </c>
    </row>
    <row r="42" spans="1:77" s="4" customFormat="1" ht="15.5" x14ac:dyDescent="0.35">
      <c r="A42" s="106">
        <v>21</v>
      </c>
      <c r="B42" s="290"/>
      <c r="C42" s="20"/>
      <c r="D42" s="635"/>
      <c r="E42" s="637"/>
      <c r="F42" s="639"/>
      <c r="G42" s="45"/>
      <c r="H42" s="291"/>
      <c r="I42" s="291"/>
      <c r="J42" s="292"/>
      <c r="K42" s="293"/>
      <c r="L42" s="35" t="str">
        <f t="shared" si="0"/>
        <v/>
      </c>
      <c r="M42" s="35" t="str">
        <f t="shared" si="1"/>
        <v/>
      </c>
      <c r="N42" s="35" t="str">
        <f t="shared" si="2"/>
        <v/>
      </c>
      <c r="O42" s="36" t="str">
        <f t="shared" si="3"/>
        <v/>
      </c>
      <c r="P42" s="37" t="str">
        <f t="shared" si="55"/>
        <v/>
      </c>
      <c r="Q42" s="69" t="str">
        <f t="shared" si="4"/>
        <v/>
      </c>
      <c r="R42" s="294" t="str">
        <f t="shared" si="5"/>
        <v/>
      </c>
      <c r="S42" s="37" t="str">
        <f t="shared" si="6"/>
        <v/>
      </c>
      <c r="T42" s="69" t="str">
        <f t="shared" si="7"/>
        <v/>
      </c>
      <c r="U42" s="294" t="str">
        <f t="shared" si="8"/>
        <v/>
      </c>
      <c r="V42" s="37" t="str">
        <f t="shared" si="9"/>
        <v/>
      </c>
      <c r="W42" s="69" t="str">
        <f t="shared" si="10"/>
        <v/>
      </c>
      <c r="X42" s="38" t="str">
        <f t="shared" si="11"/>
        <v/>
      </c>
      <c r="Y42" s="38" t="str">
        <f t="shared" si="12"/>
        <v/>
      </c>
      <c r="Z42" s="38" t="str">
        <f t="shared" si="13"/>
        <v/>
      </c>
      <c r="AA42" s="39" t="str">
        <f t="shared" si="14"/>
        <v/>
      </c>
      <c r="AB42" s="295">
        <f t="shared" si="15"/>
        <v>0</v>
      </c>
      <c r="AC42" s="295" t="str">
        <f t="shared" si="16"/>
        <v/>
      </c>
      <c r="AD42" s="295" t="str">
        <f t="shared" si="17"/>
        <v/>
      </c>
      <c r="AE42" s="296" t="str">
        <f t="shared" si="18"/>
        <v/>
      </c>
      <c r="AF42" s="296" t="str">
        <f t="shared" si="19"/>
        <v/>
      </c>
      <c r="AG42" s="297" t="str">
        <f t="shared" si="20"/>
        <v/>
      </c>
      <c r="AH42" s="296" t="str">
        <f t="shared" si="21"/>
        <v/>
      </c>
      <c r="AI42" s="296" t="str">
        <f t="shared" si="22"/>
        <v/>
      </c>
      <c r="AJ42" s="297" t="str">
        <f t="shared" si="23"/>
        <v/>
      </c>
      <c r="AK42" s="296" t="str">
        <f t="shared" si="24"/>
        <v/>
      </c>
      <c r="AL42" s="296" t="str">
        <f t="shared" si="25"/>
        <v/>
      </c>
      <c r="AM42" s="297" t="str">
        <f t="shared" si="26"/>
        <v/>
      </c>
      <c r="AN42" s="298" t="str">
        <f t="shared" si="27"/>
        <v/>
      </c>
      <c r="AO42" s="299" t="str">
        <f t="shared" si="28"/>
        <v/>
      </c>
      <c r="AP42" s="296" t="str">
        <f t="shared" si="29"/>
        <v/>
      </c>
      <c r="AQ42" s="297" t="str">
        <f t="shared" si="30"/>
        <v/>
      </c>
      <c r="AR42" s="299" t="str">
        <f t="shared" si="31"/>
        <v/>
      </c>
      <c r="AS42" s="296" t="str">
        <f t="shared" si="32"/>
        <v/>
      </c>
      <c r="AT42" s="297" t="str">
        <f t="shared" si="33"/>
        <v/>
      </c>
      <c r="AU42" s="299" t="str">
        <f t="shared" si="34"/>
        <v/>
      </c>
      <c r="AV42" s="296" t="str">
        <f t="shared" si="35"/>
        <v/>
      </c>
      <c r="AW42" s="297" t="str">
        <f t="shared" si="36"/>
        <v/>
      </c>
      <c r="AX42" s="300"/>
      <c r="AY42" s="297" t="str">
        <f t="shared" si="37"/>
        <v/>
      </c>
      <c r="AZ42" s="297" t="str">
        <f t="shared" si="38"/>
        <v/>
      </c>
      <c r="BA42" s="301" t="str">
        <f t="shared" si="39"/>
        <v/>
      </c>
      <c r="BB42" s="302" t="str">
        <f t="shared" si="40"/>
        <v/>
      </c>
      <c r="BC42" s="303" t="str">
        <f t="shared" si="41"/>
        <v/>
      </c>
      <c r="BD42" s="301" t="str">
        <f t="shared" si="42"/>
        <v/>
      </c>
      <c r="BE42" s="302" t="str">
        <f t="shared" si="43"/>
        <v/>
      </c>
      <c r="BF42" s="303" t="str">
        <f t="shared" si="44"/>
        <v/>
      </c>
      <c r="BG42" s="301" t="str">
        <f t="shared" si="45"/>
        <v/>
      </c>
      <c r="BH42" s="304" t="str">
        <f t="shared" si="46"/>
        <v/>
      </c>
      <c r="BI42" s="305" t="str">
        <f t="shared" si="47"/>
        <v/>
      </c>
      <c r="BJ42" s="305" t="str">
        <f t="shared" si="48"/>
        <v/>
      </c>
      <c r="BK42" s="443" t="str">
        <f t="shared" si="49"/>
        <v/>
      </c>
      <c r="BL42" s="306" t="str">
        <f t="shared" si="56"/>
        <v/>
      </c>
      <c r="BM42" s="100" t="str">
        <f t="shared" si="57"/>
        <v/>
      </c>
      <c r="BN42" s="101" t="str">
        <f t="shared" si="58"/>
        <v/>
      </c>
      <c r="BO42" s="102" t="str">
        <f t="shared" si="59"/>
        <v/>
      </c>
      <c r="BP42" s="100" t="str">
        <f t="shared" si="60"/>
        <v/>
      </c>
      <c r="BQ42" s="101" t="str">
        <f t="shared" si="61"/>
        <v/>
      </c>
      <c r="BR42" s="102" t="str">
        <f t="shared" si="62"/>
        <v/>
      </c>
      <c r="BS42" s="100" t="str">
        <f t="shared" si="63"/>
        <v/>
      </c>
      <c r="BT42" s="105" t="str">
        <f t="shared" si="64"/>
        <v/>
      </c>
      <c r="BU42" s="305" t="str">
        <f t="shared" si="50"/>
        <v/>
      </c>
      <c r="BV42" s="305" t="str">
        <f t="shared" si="51"/>
        <v/>
      </c>
      <c r="BW42" s="305" t="str">
        <f t="shared" si="52"/>
        <v/>
      </c>
      <c r="BX42" s="307" t="str">
        <f t="shared" si="53"/>
        <v/>
      </c>
      <c r="BY42" s="308" t="str">
        <f t="shared" si="54"/>
        <v/>
      </c>
    </row>
    <row r="43" spans="1:77" s="4" customFormat="1" ht="15.5" x14ac:dyDescent="0.35">
      <c r="A43" s="106">
        <v>22</v>
      </c>
      <c r="B43" s="290"/>
      <c r="C43" s="20"/>
      <c r="D43" s="635"/>
      <c r="E43" s="637"/>
      <c r="F43" s="639"/>
      <c r="G43" s="45"/>
      <c r="H43" s="291"/>
      <c r="I43" s="291"/>
      <c r="J43" s="292"/>
      <c r="K43" s="293"/>
      <c r="L43" s="35" t="str">
        <f t="shared" si="0"/>
        <v/>
      </c>
      <c r="M43" s="35" t="str">
        <f t="shared" si="1"/>
        <v/>
      </c>
      <c r="N43" s="35" t="str">
        <f t="shared" si="2"/>
        <v/>
      </c>
      <c r="O43" s="36" t="str">
        <f t="shared" si="3"/>
        <v/>
      </c>
      <c r="P43" s="37" t="str">
        <f t="shared" si="55"/>
        <v/>
      </c>
      <c r="Q43" s="69" t="str">
        <f t="shared" si="4"/>
        <v/>
      </c>
      <c r="R43" s="294" t="str">
        <f t="shared" si="5"/>
        <v/>
      </c>
      <c r="S43" s="37" t="str">
        <f t="shared" si="6"/>
        <v/>
      </c>
      <c r="T43" s="69" t="str">
        <f t="shared" si="7"/>
        <v/>
      </c>
      <c r="U43" s="294" t="str">
        <f t="shared" si="8"/>
        <v/>
      </c>
      <c r="V43" s="37" t="str">
        <f t="shared" si="9"/>
        <v/>
      </c>
      <c r="W43" s="69" t="str">
        <f t="shared" si="10"/>
        <v/>
      </c>
      <c r="X43" s="38" t="str">
        <f t="shared" si="11"/>
        <v/>
      </c>
      <c r="Y43" s="38" t="str">
        <f t="shared" si="12"/>
        <v/>
      </c>
      <c r="Z43" s="38" t="str">
        <f t="shared" si="13"/>
        <v/>
      </c>
      <c r="AA43" s="39" t="str">
        <f t="shared" si="14"/>
        <v/>
      </c>
      <c r="AB43" s="295">
        <f t="shared" si="15"/>
        <v>0</v>
      </c>
      <c r="AC43" s="295" t="str">
        <f t="shared" si="16"/>
        <v/>
      </c>
      <c r="AD43" s="295" t="str">
        <f t="shared" si="17"/>
        <v/>
      </c>
      <c r="AE43" s="296" t="str">
        <f t="shared" si="18"/>
        <v/>
      </c>
      <c r="AF43" s="296" t="str">
        <f t="shared" si="19"/>
        <v/>
      </c>
      <c r="AG43" s="297" t="str">
        <f t="shared" si="20"/>
        <v/>
      </c>
      <c r="AH43" s="296" t="str">
        <f t="shared" si="21"/>
        <v/>
      </c>
      <c r="AI43" s="296" t="str">
        <f t="shared" si="22"/>
        <v/>
      </c>
      <c r="AJ43" s="297" t="str">
        <f t="shared" si="23"/>
        <v/>
      </c>
      <c r="AK43" s="296" t="str">
        <f t="shared" si="24"/>
        <v/>
      </c>
      <c r="AL43" s="296" t="str">
        <f t="shared" si="25"/>
        <v/>
      </c>
      <c r="AM43" s="297" t="str">
        <f t="shared" si="26"/>
        <v/>
      </c>
      <c r="AN43" s="298" t="str">
        <f t="shared" si="27"/>
        <v/>
      </c>
      <c r="AO43" s="299" t="str">
        <f t="shared" si="28"/>
        <v/>
      </c>
      <c r="AP43" s="296" t="str">
        <f t="shared" si="29"/>
        <v/>
      </c>
      <c r="AQ43" s="297" t="str">
        <f t="shared" si="30"/>
        <v/>
      </c>
      <c r="AR43" s="299" t="str">
        <f t="shared" si="31"/>
        <v/>
      </c>
      <c r="AS43" s="296" t="str">
        <f t="shared" si="32"/>
        <v/>
      </c>
      <c r="AT43" s="297" t="str">
        <f t="shared" si="33"/>
        <v/>
      </c>
      <c r="AU43" s="299" t="str">
        <f t="shared" si="34"/>
        <v/>
      </c>
      <c r="AV43" s="296" t="str">
        <f t="shared" si="35"/>
        <v/>
      </c>
      <c r="AW43" s="297" t="str">
        <f t="shared" si="36"/>
        <v/>
      </c>
      <c r="AX43" s="300"/>
      <c r="AY43" s="297" t="str">
        <f t="shared" si="37"/>
        <v/>
      </c>
      <c r="AZ43" s="297" t="str">
        <f t="shared" si="38"/>
        <v/>
      </c>
      <c r="BA43" s="301" t="str">
        <f t="shared" si="39"/>
        <v/>
      </c>
      <c r="BB43" s="302" t="str">
        <f t="shared" si="40"/>
        <v/>
      </c>
      <c r="BC43" s="303" t="str">
        <f t="shared" si="41"/>
        <v/>
      </c>
      <c r="BD43" s="301" t="str">
        <f t="shared" si="42"/>
        <v/>
      </c>
      <c r="BE43" s="302" t="str">
        <f t="shared" si="43"/>
        <v/>
      </c>
      <c r="BF43" s="303" t="str">
        <f t="shared" si="44"/>
        <v/>
      </c>
      <c r="BG43" s="301" t="str">
        <f t="shared" si="45"/>
        <v/>
      </c>
      <c r="BH43" s="304" t="str">
        <f t="shared" si="46"/>
        <v/>
      </c>
      <c r="BI43" s="305" t="str">
        <f t="shared" si="47"/>
        <v/>
      </c>
      <c r="BJ43" s="305" t="str">
        <f t="shared" si="48"/>
        <v/>
      </c>
      <c r="BK43" s="443" t="str">
        <f t="shared" si="49"/>
        <v/>
      </c>
      <c r="BL43" s="306" t="str">
        <f t="shared" si="56"/>
        <v/>
      </c>
      <c r="BM43" s="100" t="str">
        <f t="shared" si="57"/>
        <v/>
      </c>
      <c r="BN43" s="101" t="str">
        <f t="shared" si="58"/>
        <v/>
      </c>
      <c r="BO43" s="102" t="str">
        <f t="shared" si="59"/>
        <v/>
      </c>
      <c r="BP43" s="100" t="str">
        <f t="shared" si="60"/>
        <v/>
      </c>
      <c r="BQ43" s="101" t="str">
        <f t="shared" si="61"/>
        <v/>
      </c>
      <c r="BR43" s="102" t="str">
        <f t="shared" si="62"/>
        <v/>
      </c>
      <c r="BS43" s="100" t="str">
        <f t="shared" si="63"/>
        <v/>
      </c>
      <c r="BT43" s="105" t="str">
        <f t="shared" si="64"/>
        <v/>
      </c>
      <c r="BU43" s="305" t="str">
        <f t="shared" si="50"/>
        <v/>
      </c>
      <c r="BV43" s="305" t="str">
        <f t="shared" si="51"/>
        <v/>
      </c>
      <c r="BW43" s="305" t="str">
        <f t="shared" si="52"/>
        <v/>
      </c>
      <c r="BX43" s="307" t="str">
        <f t="shared" si="53"/>
        <v/>
      </c>
      <c r="BY43" s="308" t="str">
        <f t="shared" si="54"/>
        <v/>
      </c>
    </row>
    <row r="44" spans="1:77" s="4" customFormat="1" ht="15.5" x14ac:dyDescent="0.35">
      <c r="A44" s="106">
        <v>23</v>
      </c>
      <c r="B44" s="290"/>
      <c r="C44" s="20"/>
      <c r="D44" s="635"/>
      <c r="E44" s="637"/>
      <c r="F44" s="639"/>
      <c r="G44" s="45"/>
      <c r="H44" s="291"/>
      <c r="I44" s="291"/>
      <c r="J44" s="292"/>
      <c r="K44" s="293"/>
      <c r="L44" s="35" t="str">
        <f t="shared" si="0"/>
        <v/>
      </c>
      <c r="M44" s="35" t="str">
        <f t="shared" si="1"/>
        <v/>
      </c>
      <c r="N44" s="35" t="str">
        <f t="shared" si="2"/>
        <v/>
      </c>
      <c r="O44" s="36" t="str">
        <f t="shared" si="3"/>
        <v/>
      </c>
      <c r="P44" s="37" t="str">
        <f t="shared" si="55"/>
        <v/>
      </c>
      <c r="Q44" s="69" t="str">
        <f t="shared" si="4"/>
        <v/>
      </c>
      <c r="R44" s="294" t="str">
        <f t="shared" si="5"/>
        <v/>
      </c>
      <c r="S44" s="37" t="str">
        <f t="shared" si="6"/>
        <v/>
      </c>
      <c r="T44" s="69" t="str">
        <f t="shared" si="7"/>
        <v/>
      </c>
      <c r="U44" s="294" t="str">
        <f t="shared" si="8"/>
        <v/>
      </c>
      <c r="V44" s="37" t="str">
        <f t="shared" si="9"/>
        <v/>
      </c>
      <c r="W44" s="69" t="str">
        <f t="shared" si="10"/>
        <v/>
      </c>
      <c r="X44" s="38" t="str">
        <f t="shared" si="11"/>
        <v/>
      </c>
      <c r="Y44" s="38" t="str">
        <f t="shared" si="12"/>
        <v/>
      </c>
      <c r="Z44" s="38" t="str">
        <f t="shared" si="13"/>
        <v/>
      </c>
      <c r="AA44" s="39" t="str">
        <f t="shared" si="14"/>
        <v/>
      </c>
      <c r="AB44" s="295">
        <f t="shared" si="15"/>
        <v>0</v>
      </c>
      <c r="AC44" s="295" t="str">
        <f t="shared" si="16"/>
        <v/>
      </c>
      <c r="AD44" s="295" t="str">
        <f t="shared" si="17"/>
        <v/>
      </c>
      <c r="AE44" s="296" t="str">
        <f t="shared" si="18"/>
        <v/>
      </c>
      <c r="AF44" s="296" t="str">
        <f t="shared" si="19"/>
        <v/>
      </c>
      <c r="AG44" s="297" t="str">
        <f t="shared" si="20"/>
        <v/>
      </c>
      <c r="AH44" s="296" t="str">
        <f t="shared" si="21"/>
        <v/>
      </c>
      <c r="AI44" s="296" t="str">
        <f t="shared" si="22"/>
        <v/>
      </c>
      <c r="AJ44" s="297" t="str">
        <f t="shared" si="23"/>
        <v/>
      </c>
      <c r="AK44" s="296" t="str">
        <f t="shared" si="24"/>
        <v/>
      </c>
      <c r="AL44" s="296" t="str">
        <f t="shared" si="25"/>
        <v/>
      </c>
      <c r="AM44" s="297" t="str">
        <f t="shared" si="26"/>
        <v/>
      </c>
      <c r="AN44" s="298" t="str">
        <f t="shared" si="27"/>
        <v/>
      </c>
      <c r="AO44" s="299" t="str">
        <f t="shared" si="28"/>
        <v/>
      </c>
      <c r="AP44" s="296" t="str">
        <f t="shared" si="29"/>
        <v/>
      </c>
      <c r="AQ44" s="297" t="str">
        <f t="shared" si="30"/>
        <v/>
      </c>
      <c r="AR44" s="299" t="str">
        <f t="shared" si="31"/>
        <v/>
      </c>
      <c r="AS44" s="296" t="str">
        <f t="shared" si="32"/>
        <v/>
      </c>
      <c r="AT44" s="297" t="str">
        <f t="shared" si="33"/>
        <v/>
      </c>
      <c r="AU44" s="299" t="str">
        <f t="shared" si="34"/>
        <v/>
      </c>
      <c r="AV44" s="296" t="str">
        <f t="shared" si="35"/>
        <v/>
      </c>
      <c r="AW44" s="297" t="str">
        <f t="shared" si="36"/>
        <v/>
      </c>
      <c r="AX44" s="300"/>
      <c r="AY44" s="297" t="str">
        <f t="shared" si="37"/>
        <v/>
      </c>
      <c r="AZ44" s="297" t="str">
        <f t="shared" si="38"/>
        <v/>
      </c>
      <c r="BA44" s="301" t="str">
        <f t="shared" si="39"/>
        <v/>
      </c>
      <c r="BB44" s="302" t="str">
        <f t="shared" si="40"/>
        <v/>
      </c>
      <c r="BC44" s="303" t="str">
        <f t="shared" si="41"/>
        <v/>
      </c>
      <c r="BD44" s="301" t="str">
        <f t="shared" si="42"/>
        <v/>
      </c>
      <c r="BE44" s="302" t="str">
        <f t="shared" si="43"/>
        <v/>
      </c>
      <c r="BF44" s="303" t="str">
        <f t="shared" si="44"/>
        <v/>
      </c>
      <c r="BG44" s="301" t="str">
        <f t="shared" si="45"/>
        <v/>
      </c>
      <c r="BH44" s="304" t="str">
        <f t="shared" si="46"/>
        <v/>
      </c>
      <c r="BI44" s="305" t="str">
        <f t="shared" si="47"/>
        <v/>
      </c>
      <c r="BJ44" s="305" t="str">
        <f t="shared" si="48"/>
        <v/>
      </c>
      <c r="BK44" s="443" t="str">
        <f t="shared" si="49"/>
        <v/>
      </c>
      <c r="BL44" s="306" t="str">
        <f t="shared" si="56"/>
        <v/>
      </c>
      <c r="BM44" s="100" t="str">
        <f t="shared" si="57"/>
        <v/>
      </c>
      <c r="BN44" s="101" t="str">
        <f t="shared" si="58"/>
        <v/>
      </c>
      <c r="BO44" s="102" t="str">
        <f t="shared" si="59"/>
        <v/>
      </c>
      <c r="BP44" s="100" t="str">
        <f t="shared" si="60"/>
        <v/>
      </c>
      <c r="BQ44" s="101" t="str">
        <f t="shared" si="61"/>
        <v/>
      </c>
      <c r="BR44" s="102" t="str">
        <f t="shared" si="62"/>
        <v/>
      </c>
      <c r="BS44" s="100" t="str">
        <f t="shared" si="63"/>
        <v/>
      </c>
      <c r="BT44" s="105" t="str">
        <f t="shared" si="64"/>
        <v/>
      </c>
      <c r="BU44" s="305" t="str">
        <f t="shared" si="50"/>
        <v/>
      </c>
      <c r="BV44" s="305" t="str">
        <f t="shared" si="51"/>
        <v/>
      </c>
      <c r="BW44" s="305" t="str">
        <f t="shared" si="52"/>
        <v/>
      </c>
      <c r="BX44" s="307" t="str">
        <f t="shared" si="53"/>
        <v/>
      </c>
      <c r="BY44" s="308" t="str">
        <f t="shared" si="54"/>
        <v/>
      </c>
    </row>
    <row r="45" spans="1:77" s="4" customFormat="1" ht="15.5" x14ac:dyDescent="0.35">
      <c r="A45" s="106">
        <v>24</v>
      </c>
      <c r="B45" s="290"/>
      <c r="C45" s="20"/>
      <c r="D45" s="635"/>
      <c r="E45" s="637"/>
      <c r="F45" s="639"/>
      <c r="G45" s="45"/>
      <c r="H45" s="291"/>
      <c r="I45" s="291"/>
      <c r="J45" s="292"/>
      <c r="K45" s="293"/>
      <c r="L45" s="35" t="str">
        <f t="shared" si="0"/>
        <v/>
      </c>
      <c r="M45" s="35" t="str">
        <f t="shared" si="1"/>
        <v/>
      </c>
      <c r="N45" s="35" t="str">
        <f t="shared" si="2"/>
        <v/>
      </c>
      <c r="O45" s="36" t="str">
        <f t="shared" si="3"/>
        <v/>
      </c>
      <c r="P45" s="37" t="str">
        <f t="shared" si="55"/>
        <v/>
      </c>
      <c r="Q45" s="69" t="str">
        <f t="shared" si="4"/>
        <v/>
      </c>
      <c r="R45" s="294" t="str">
        <f t="shared" si="5"/>
        <v/>
      </c>
      <c r="S45" s="37" t="str">
        <f t="shared" si="6"/>
        <v/>
      </c>
      <c r="T45" s="69" t="str">
        <f t="shared" si="7"/>
        <v/>
      </c>
      <c r="U45" s="294" t="str">
        <f t="shared" si="8"/>
        <v/>
      </c>
      <c r="V45" s="37" t="str">
        <f t="shared" si="9"/>
        <v/>
      </c>
      <c r="W45" s="69" t="str">
        <f t="shared" si="10"/>
        <v/>
      </c>
      <c r="X45" s="38" t="str">
        <f t="shared" si="11"/>
        <v/>
      </c>
      <c r="Y45" s="38" t="str">
        <f t="shared" si="12"/>
        <v/>
      </c>
      <c r="Z45" s="38" t="str">
        <f t="shared" si="13"/>
        <v/>
      </c>
      <c r="AA45" s="39" t="str">
        <f t="shared" si="14"/>
        <v/>
      </c>
      <c r="AB45" s="295">
        <f t="shared" si="15"/>
        <v>0</v>
      </c>
      <c r="AC45" s="295" t="str">
        <f t="shared" si="16"/>
        <v/>
      </c>
      <c r="AD45" s="295" t="str">
        <f t="shared" si="17"/>
        <v/>
      </c>
      <c r="AE45" s="296" t="str">
        <f t="shared" si="18"/>
        <v/>
      </c>
      <c r="AF45" s="296" t="str">
        <f t="shared" si="19"/>
        <v/>
      </c>
      <c r="AG45" s="297" t="str">
        <f t="shared" si="20"/>
        <v/>
      </c>
      <c r="AH45" s="296" t="str">
        <f t="shared" si="21"/>
        <v/>
      </c>
      <c r="AI45" s="296" t="str">
        <f t="shared" si="22"/>
        <v/>
      </c>
      <c r="AJ45" s="297" t="str">
        <f t="shared" si="23"/>
        <v/>
      </c>
      <c r="AK45" s="296" t="str">
        <f t="shared" si="24"/>
        <v/>
      </c>
      <c r="AL45" s="296" t="str">
        <f t="shared" si="25"/>
        <v/>
      </c>
      <c r="AM45" s="297" t="str">
        <f t="shared" si="26"/>
        <v/>
      </c>
      <c r="AN45" s="298" t="str">
        <f t="shared" si="27"/>
        <v/>
      </c>
      <c r="AO45" s="299" t="str">
        <f t="shared" si="28"/>
        <v/>
      </c>
      <c r="AP45" s="296" t="str">
        <f t="shared" si="29"/>
        <v/>
      </c>
      <c r="AQ45" s="297" t="str">
        <f t="shared" si="30"/>
        <v/>
      </c>
      <c r="AR45" s="299" t="str">
        <f t="shared" si="31"/>
        <v/>
      </c>
      <c r="AS45" s="296" t="str">
        <f t="shared" si="32"/>
        <v/>
      </c>
      <c r="AT45" s="297" t="str">
        <f t="shared" si="33"/>
        <v/>
      </c>
      <c r="AU45" s="299" t="str">
        <f t="shared" si="34"/>
        <v/>
      </c>
      <c r="AV45" s="296" t="str">
        <f t="shared" si="35"/>
        <v/>
      </c>
      <c r="AW45" s="297" t="str">
        <f t="shared" si="36"/>
        <v/>
      </c>
      <c r="AX45" s="300"/>
      <c r="AY45" s="297" t="str">
        <f t="shared" si="37"/>
        <v/>
      </c>
      <c r="AZ45" s="297" t="str">
        <f t="shared" si="38"/>
        <v/>
      </c>
      <c r="BA45" s="301" t="str">
        <f t="shared" si="39"/>
        <v/>
      </c>
      <c r="BB45" s="302" t="str">
        <f t="shared" si="40"/>
        <v/>
      </c>
      <c r="BC45" s="303" t="str">
        <f t="shared" si="41"/>
        <v/>
      </c>
      <c r="BD45" s="301" t="str">
        <f t="shared" si="42"/>
        <v/>
      </c>
      <c r="BE45" s="302" t="str">
        <f t="shared" si="43"/>
        <v/>
      </c>
      <c r="BF45" s="303" t="str">
        <f t="shared" si="44"/>
        <v/>
      </c>
      <c r="BG45" s="301" t="str">
        <f t="shared" si="45"/>
        <v/>
      </c>
      <c r="BH45" s="304" t="str">
        <f t="shared" si="46"/>
        <v/>
      </c>
      <c r="BI45" s="305" t="str">
        <f t="shared" si="47"/>
        <v/>
      </c>
      <c r="BJ45" s="305" t="str">
        <f t="shared" si="48"/>
        <v/>
      </c>
      <c r="BK45" s="443" t="str">
        <f t="shared" si="49"/>
        <v/>
      </c>
      <c r="BL45" s="306" t="str">
        <f t="shared" si="56"/>
        <v/>
      </c>
      <c r="BM45" s="100" t="str">
        <f t="shared" si="57"/>
        <v/>
      </c>
      <c r="BN45" s="101" t="str">
        <f t="shared" si="58"/>
        <v/>
      </c>
      <c r="BO45" s="102" t="str">
        <f t="shared" si="59"/>
        <v/>
      </c>
      <c r="BP45" s="100" t="str">
        <f t="shared" si="60"/>
        <v/>
      </c>
      <c r="BQ45" s="101" t="str">
        <f t="shared" si="61"/>
        <v/>
      </c>
      <c r="BR45" s="102" t="str">
        <f t="shared" si="62"/>
        <v/>
      </c>
      <c r="BS45" s="100" t="str">
        <f t="shared" si="63"/>
        <v/>
      </c>
      <c r="BT45" s="105" t="str">
        <f t="shared" si="64"/>
        <v/>
      </c>
      <c r="BU45" s="305" t="str">
        <f t="shared" si="50"/>
        <v/>
      </c>
      <c r="BV45" s="305" t="str">
        <f t="shared" si="51"/>
        <v/>
      </c>
      <c r="BW45" s="305" t="str">
        <f t="shared" si="52"/>
        <v/>
      </c>
      <c r="BX45" s="307" t="str">
        <f t="shared" si="53"/>
        <v/>
      </c>
      <c r="BY45" s="308" t="str">
        <f t="shared" si="54"/>
        <v/>
      </c>
    </row>
    <row r="46" spans="1:77" s="10" customFormat="1" ht="16" thickBot="1" x14ac:dyDescent="0.4">
      <c r="A46" s="106">
        <v>25</v>
      </c>
      <c r="B46" s="290"/>
      <c r="C46" s="20"/>
      <c r="D46" s="635"/>
      <c r="E46" s="637"/>
      <c r="F46" s="639"/>
      <c r="G46" s="45"/>
      <c r="H46" s="291"/>
      <c r="I46" s="291"/>
      <c r="J46" s="292"/>
      <c r="K46" s="293"/>
      <c r="L46" s="35" t="str">
        <f t="shared" si="0"/>
        <v/>
      </c>
      <c r="M46" s="35" t="str">
        <f t="shared" si="1"/>
        <v/>
      </c>
      <c r="N46" s="35" t="str">
        <f t="shared" si="2"/>
        <v/>
      </c>
      <c r="O46" s="36" t="str">
        <f t="shared" si="3"/>
        <v/>
      </c>
      <c r="P46" s="37" t="str">
        <f t="shared" si="55"/>
        <v/>
      </c>
      <c r="Q46" s="69" t="str">
        <f t="shared" si="4"/>
        <v/>
      </c>
      <c r="R46" s="294" t="str">
        <f t="shared" si="5"/>
        <v/>
      </c>
      <c r="S46" s="37" t="str">
        <f t="shared" si="6"/>
        <v/>
      </c>
      <c r="T46" s="69" t="str">
        <f t="shared" si="7"/>
        <v/>
      </c>
      <c r="U46" s="294" t="str">
        <f t="shared" si="8"/>
        <v/>
      </c>
      <c r="V46" s="37" t="str">
        <f t="shared" si="9"/>
        <v/>
      </c>
      <c r="W46" s="69" t="str">
        <f t="shared" si="10"/>
        <v/>
      </c>
      <c r="X46" s="38" t="str">
        <f t="shared" si="11"/>
        <v/>
      </c>
      <c r="Y46" s="38" t="str">
        <f t="shared" si="12"/>
        <v/>
      </c>
      <c r="Z46" s="38" t="str">
        <f t="shared" si="13"/>
        <v/>
      </c>
      <c r="AA46" s="39" t="str">
        <f t="shared" si="14"/>
        <v/>
      </c>
      <c r="AB46" s="295">
        <f t="shared" si="15"/>
        <v>0</v>
      </c>
      <c r="AC46" s="295" t="str">
        <f t="shared" si="16"/>
        <v/>
      </c>
      <c r="AD46" s="295" t="str">
        <f t="shared" si="17"/>
        <v/>
      </c>
      <c r="AE46" s="296" t="str">
        <f t="shared" si="18"/>
        <v/>
      </c>
      <c r="AF46" s="296" t="str">
        <f t="shared" si="19"/>
        <v/>
      </c>
      <c r="AG46" s="297" t="str">
        <f t="shared" si="20"/>
        <v/>
      </c>
      <c r="AH46" s="296" t="str">
        <f t="shared" si="21"/>
        <v/>
      </c>
      <c r="AI46" s="296" t="str">
        <f t="shared" si="22"/>
        <v/>
      </c>
      <c r="AJ46" s="297" t="str">
        <f t="shared" si="23"/>
        <v/>
      </c>
      <c r="AK46" s="296" t="str">
        <f t="shared" si="24"/>
        <v/>
      </c>
      <c r="AL46" s="296" t="str">
        <f t="shared" si="25"/>
        <v/>
      </c>
      <c r="AM46" s="297" t="str">
        <f t="shared" si="26"/>
        <v/>
      </c>
      <c r="AN46" s="298" t="str">
        <f t="shared" si="27"/>
        <v/>
      </c>
      <c r="AO46" s="299" t="str">
        <f t="shared" si="28"/>
        <v/>
      </c>
      <c r="AP46" s="296" t="str">
        <f t="shared" si="29"/>
        <v/>
      </c>
      <c r="AQ46" s="297" t="str">
        <f t="shared" si="30"/>
        <v/>
      </c>
      <c r="AR46" s="299" t="str">
        <f t="shared" si="31"/>
        <v/>
      </c>
      <c r="AS46" s="296" t="str">
        <f t="shared" si="32"/>
        <v/>
      </c>
      <c r="AT46" s="297" t="str">
        <f t="shared" si="33"/>
        <v/>
      </c>
      <c r="AU46" s="299" t="str">
        <f t="shared" si="34"/>
        <v/>
      </c>
      <c r="AV46" s="296" t="str">
        <f t="shared" si="35"/>
        <v/>
      </c>
      <c r="AW46" s="297" t="str">
        <f t="shared" si="36"/>
        <v/>
      </c>
      <c r="AX46" s="300"/>
      <c r="AY46" s="297" t="str">
        <f t="shared" si="37"/>
        <v/>
      </c>
      <c r="AZ46" s="297" t="str">
        <f t="shared" si="38"/>
        <v/>
      </c>
      <c r="BA46" s="301" t="str">
        <f t="shared" si="39"/>
        <v/>
      </c>
      <c r="BB46" s="302" t="str">
        <f t="shared" si="40"/>
        <v/>
      </c>
      <c r="BC46" s="303" t="str">
        <f t="shared" si="41"/>
        <v/>
      </c>
      <c r="BD46" s="301" t="str">
        <f t="shared" si="42"/>
        <v/>
      </c>
      <c r="BE46" s="302" t="str">
        <f t="shared" si="43"/>
        <v/>
      </c>
      <c r="BF46" s="303" t="str">
        <f t="shared" si="44"/>
        <v/>
      </c>
      <c r="BG46" s="301" t="str">
        <f t="shared" si="45"/>
        <v/>
      </c>
      <c r="BH46" s="304" t="str">
        <f t="shared" si="46"/>
        <v/>
      </c>
      <c r="BI46" s="305" t="str">
        <f t="shared" si="47"/>
        <v/>
      </c>
      <c r="BJ46" s="305" t="str">
        <f t="shared" si="48"/>
        <v/>
      </c>
      <c r="BK46" s="443" t="str">
        <f t="shared" si="49"/>
        <v/>
      </c>
      <c r="BL46" s="306" t="str">
        <f t="shared" si="56"/>
        <v/>
      </c>
      <c r="BM46" s="100" t="str">
        <f t="shared" si="57"/>
        <v/>
      </c>
      <c r="BN46" s="101" t="str">
        <f t="shared" si="58"/>
        <v/>
      </c>
      <c r="BO46" s="102" t="str">
        <f t="shared" si="59"/>
        <v/>
      </c>
      <c r="BP46" s="100" t="str">
        <f t="shared" si="60"/>
        <v/>
      </c>
      <c r="BQ46" s="101" t="str">
        <f t="shared" si="61"/>
        <v/>
      </c>
      <c r="BR46" s="102" t="str">
        <f t="shared" si="62"/>
        <v/>
      </c>
      <c r="BS46" s="100" t="str">
        <f t="shared" si="63"/>
        <v/>
      </c>
      <c r="BT46" s="105" t="str">
        <f t="shared" si="64"/>
        <v/>
      </c>
      <c r="BU46" s="305" t="str">
        <f t="shared" si="50"/>
        <v/>
      </c>
      <c r="BV46" s="305" t="str">
        <f t="shared" si="51"/>
        <v/>
      </c>
      <c r="BW46" s="305" t="str">
        <f t="shared" si="52"/>
        <v/>
      </c>
      <c r="BX46" s="307" t="str">
        <f t="shared" si="53"/>
        <v/>
      </c>
      <c r="BY46" s="308" t="str">
        <f t="shared" si="54"/>
        <v/>
      </c>
    </row>
    <row r="47" spans="1:77" s="4" customFormat="1" ht="15.5" x14ac:dyDescent="0.35">
      <c r="A47" s="106">
        <v>26</v>
      </c>
      <c r="B47" s="290"/>
      <c r="C47" s="20"/>
      <c r="D47" s="635"/>
      <c r="E47" s="637"/>
      <c r="F47" s="639"/>
      <c r="G47" s="45"/>
      <c r="H47" s="291"/>
      <c r="I47" s="291"/>
      <c r="J47" s="292"/>
      <c r="K47" s="293"/>
      <c r="L47" s="35" t="str">
        <f t="shared" si="0"/>
        <v/>
      </c>
      <c r="M47" s="35" t="str">
        <f t="shared" si="1"/>
        <v/>
      </c>
      <c r="N47" s="35" t="str">
        <f t="shared" si="2"/>
        <v/>
      </c>
      <c r="O47" s="36" t="str">
        <f t="shared" si="3"/>
        <v/>
      </c>
      <c r="P47" s="37" t="str">
        <f t="shared" si="55"/>
        <v/>
      </c>
      <c r="Q47" s="69" t="str">
        <f t="shared" si="4"/>
        <v/>
      </c>
      <c r="R47" s="294" t="str">
        <f t="shared" si="5"/>
        <v/>
      </c>
      <c r="S47" s="37" t="str">
        <f t="shared" si="6"/>
        <v/>
      </c>
      <c r="T47" s="69" t="str">
        <f t="shared" si="7"/>
        <v/>
      </c>
      <c r="U47" s="294" t="str">
        <f t="shared" si="8"/>
        <v/>
      </c>
      <c r="V47" s="37" t="str">
        <f t="shared" si="9"/>
        <v/>
      </c>
      <c r="W47" s="69" t="str">
        <f t="shared" si="10"/>
        <v/>
      </c>
      <c r="X47" s="38" t="str">
        <f t="shared" si="11"/>
        <v/>
      </c>
      <c r="Y47" s="38" t="str">
        <f t="shared" si="12"/>
        <v/>
      </c>
      <c r="Z47" s="38" t="str">
        <f t="shared" si="13"/>
        <v/>
      </c>
      <c r="AA47" s="39" t="str">
        <f t="shared" si="14"/>
        <v/>
      </c>
      <c r="AB47" s="295">
        <f t="shared" si="15"/>
        <v>0</v>
      </c>
      <c r="AC47" s="295" t="str">
        <f t="shared" si="16"/>
        <v/>
      </c>
      <c r="AD47" s="295" t="str">
        <f t="shared" si="17"/>
        <v/>
      </c>
      <c r="AE47" s="296" t="str">
        <f t="shared" si="18"/>
        <v/>
      </c>
      <c r="AF47" s="296" t="str">
        <f t="shared" si="19"/>
        <v/>
      </c>
      <c r="AG47" s="297" t="str">
        <f t="shared" si="20"/>
        <v/>
      </c>
      <c r="AH47" s="296" t="str">
        <f t="shared" si="21"/>
        <v/>
      </c>
      <c r="AI47" s="296" t="str">
        <f t="shared" si="22"/>
        <v/>
      </c>
      <c r="AJ47" s="297" t="str">
        <f t="shared" si="23"/>
        <v/>
      </c>
      <c r="AK47" s="296" t="str">
        <f t="shared" si="24"/>
        <v/>
      </c>
      <c r="AL47" s="296" t="str">
        <f t="shared" si="25"/>
        <v/>
      </c>
      <c r="AM47" s="297" t="str">
        <f t="shared" si="26"/>
        <v/>
      </c>
      <c r="AN47" s="298" t="str">
        <f t="shared" si="27"/>
        <v/>
      </c>
      <c r="AO47" s="299" t="str">
        <f t="shared" si="28"/>
        <v/>
      </c>
      <c r="AP47" s="296" t="str">
        <f t="shared" si="29"/>
        <v/>
      </c>
      <c r="AQ47" s="297" t="str">
        <f t="shared" si="30"/>
        <v/>
      </c>
      <c r="AR47" s="299" t="str">
        <f t="shared" si="31"/>
        <v/>
      </c>
      <c r="AS47" s="296" t="str">
        <f t="shared" si="32"/>
        <v/>
      </c>
      <c r="AT47" s="297" t="str">
        <f t="shared" si="33"/>
        <v/>
      </c>
      <c r="AU47" s="299" t="str">
        <f t="shared" si="34"/>
        <v/>
      </c>
      <c r="AV47" s="296" t="str">
        <f t="shared" si="35"/>
        <v/>
      </c>
      <c r="AW47" s="297" t="str">
        <f t="shared" si="36"/>
        <v/>
      </c>
      <c r="AX47" s="300"/>
      <c r="AY47" s="297" t="str">
        <f t="shared" si="37"/>
        <v/>
      </c>
      <c r="AZ47" s="297" t="str">
        <f t="shared" si="38"/>
        <v/>
      </c>
      <c r="BA47" s="301" t="str">
        <f t="shared" si="39"/>
        <v/>
      </c>
      <c r="BB47" s="302" t="str">
        <f t="shared" si="40"/>
        <v/>
      </c>
      <c r="BC47" s="303" t="str">
        <f t="shared" si="41"/>
        <v/>
      </c>
      <c r="BD47" s="301" t="str">
        <f t="shared" si="42"/>
        <v/>
      </c>
      <c r="BE47" s="302" t="str">
        <f t="shared" si="43"/>
        <v/>
      </c>
      <c r="BF47" s="303" t="str">
        <f t="shared" si="44"/>
        <v/>
      </c>
      <c r="BG47" s="301" t="str">
        <f t="shared" si="45"/>
        <v/>
      </c>
      <c r="BH47" s="304" t="str">
        <f t="shared" si="46"/>
        <v/>
      </c>
      <c r="BI47" s="305" t="str">
        <f t="shared" si="47"/>
        <v/>
      </c>
      <c r="BJ47" s="305" t="str">
        <f t="shared" si="48"/>
        <v/>
      </c>
      <c r="BK47" s="443" t="str">
        <f t="shared" si="49"/>
        <v/>
      </c>
      <c r="BL47" s="306" t="str">
        <f t="shared" si="56"/>
        <v/>
      </c>
      <c r="BM47" s="100" t="str">
        <f t="shared" si="57"/>
        <v/>
      </c>
      <c r="BN47" s="101" t="str">
        <f t="shared" si="58"/>
        <v/>
      </c>
      <c r="BO47" s="102" t="str">
        <f t="shared" si="59"/>
        <v/>
      </c>
      <c r="BP47" s="100" t="str">
        <f t="shared" si="60"/>
        <v/>
      </c>
      <c r="BQ47" s="101" t="str">
        <f t="shared" si="61"/>
        <v/>
      </c>
      <c r="BR47" s="102" t="str">
        <f t="shared" si="62"/>
        <v/>
      </c>
      <c r="BS47" s="100" t="str">
        <f t="shared" si="63"/>
        <v/>
      </c>
      <c r="BT47" s="105" t="str">
        <f t="shared" si="64"/>
        <v/>
      </c>
      <c r="BU47" s="305" t="str">
        <f t="shared" si="50"/>
        <v/>
      </c>
      <c r="BV47" s="305" t="str">
        <f t="shared" si="51"/>
        <v/>
      </c>
      <c r="BW47" s="305" t="str">
        <f t="shared" si="52"/>
        <v/>
      </c>
      <c r="BX47" s="307" t="str">
        <f t="shared" si="53"/>
        <v/>
      </c>
      <c r="BY47" s="308" t="str">
        <f t="shared" si="54"/>
        <v/>
      </c>
    </row>
    <row r="48" spans="1:77" s="4" customFormat="1" ht="15.5" x14ac:dyDescent="0.35">
      <c r="A48" s="106">
        <v>27</v>
      </c>
      <c r="B48" s="290"/>
      <c r="C48" s="20"/>
      <c r="D48" s="635"/>
      <c r="E48" s="637"/>
      <c r="F48" s="639"/>
      <c r="G48" s="45"/>
      <c r="H48" s="291"/>
      <c r="I48" s="291"/>
      <c r="J48" s="292"/>
      <c r="K48" s="293"/>
      <c r="L48" s="35" t="str">
        <f t="shared" si="0"/>
        <v/>
      </c>
      <c r="M48" s="35" t="str">
        <f t="shared" si="1"/>
        <v/>
      </c>
      <c r="N48" s="35" t="str">
        <f t="shared" si="2"/>
        <v/>
      </c>
      <c r="O48" s="36" t="str">
        <f t="shared" si="3"/>
        <v/>
      </c>
      <c r="P48" s="37" t="str">
        <f t="shared" si="55"/>
        <v/>
      </c>
      <c r="Q48" s="69" t="str">
        <f t="shared" si="4"/>
        <v/>
      </c>
      <c r="R48" s="294" t="str">
        <f t="shared" si="5"/>
        <v/>
      </c>
      <c r="S48" s="37" t="str">
        <f t="shared" si="6"/>
        <v/>
      </c>
      <c r="T48" s="69" t="str">
        <f t="shared" si="7"/>
        <v/>
      </c>
      <c r="U48" s="294" t="str">
        <f t="shared" si="8"/>
        <v/>
      </c>
      <c r="V48" s="37" t="str">
        <f t="shared" si="9"/>
        <v/>
      </c>
      <c r="W48" s="69" t="str">
        <f t="shared" si="10"/>
        <v/>
      </c>
      <c r="X48" s="38" t="str">
        <f t="shared" si="11"/>
        <v/>
      </c>
      <c r="Y48" s="38" t="str">
        <f t="shared" si="12"/>
        <v/>
      </c>
      <c r="Z48" s="38" t="str">
        <f t="shared" si="13"/>
        <v/>
      </c>
      <c r="AA48" s="39" t="str">
        <f t="shared" si="14"/>
        <v/>
      </c>
      <c r="AB48" s="295">
        <f t="shared" si="15"/>
        <v>0</v>
      </c>
      <c r="AC48" s="295" t="str">
        <f t="shared" si="16"/>
        <v/>
      </c>
      <c r="AD48" s="295" t="str">
        <f t="shared" si="17"/>
        <v/>
      </c>
      <c r="AE48" s="296" t="str">
        <f t="shared" si="18"/>
        <v/>
      </c>
      <c r="AF48" s="296" t="str">
        <f t="shared" si="19"/>
        <v/>
      </c>
      <c r="AG48" s="297" t="str">
        <f t="shared" si="20"/>
        <v/>
      </c>
      <c r="AH48" s="296" t="str">
        <f t="shared" si="21"/>
        <v/>
      </c>
      <c r="AI48" s="296" t="str">
        <f t="shared" si="22"/>
        <v/>
      </c>
      <c r="AJ48" s="297" t="str">
        <f t="shared" si="23"/>
        <v/>
      </c>
      <c r="AK48" s="296" t="str">
        <f t="shared" si="24"/>
        <v/>
      </c>
      <c r="AL48" s="296" t="str">
        <f t="shared" si="25"/>
        <v/>
      </c>
      <c r="AM48" s="297" t="str">
        <f t="shared" si="26"/>
        <v/>
      </c>
      <c r="AN48" s="298" t="str">
        <f t="shared" si="27"/>
        <v/>
      </c>
      <c r="AO48" s="299" t="str">
        <f t="shared" si="28"/>
        <v/>
      </c>
      <c r="AP48" s="296" t="str">
        <f t="shared" si="29"/>
        <v/>
      </c>
      <c r="AQ48" s="297" t="str">
        <f t="shared" si="30"/>
        <v/>
      </c>
      <c r="AR48" s="299" t="str">
        <f t="shared" si="31"/>
        <v/>
      </c>
      <c r="AS48" s="296" t="str">
        <f t="shared" si="32"/>
        <v/>
      </c>
      <c r="AT48" s="297" t="str">
        <f t="shared" si="33"/>
        <v/>
      </c>
      <c r="AU48" s="299" t="str">
        <f t="shared" si="34"/>
        <v/>
      </c>
      <c r="AV48" s="296" t="str">
        <f t="shared" si="35"/>
        <v/>
      </c>
      <c r="AW48" s="297" t="str">
        <f t="shared" si="36"/>
        <v/>
      </c>
      <c r="AX48" s="300"/>
      <c r="AY48" s="297" t="str">
        <f t="shared" si="37"/>
        <v/>
      </c>
      <c r="AZ48" s="297" t="str">
        <f t="shared" si="38"/>
        <v/>
      </c>
      <c r="BA48" s="301" t="str">
        <f t="shared" si="39"/>
        <v/>
      </c>
      <c r="BB48" s="302" t="str">
        <f t="shared" si="40"/>
        <v/>
      </c>
      <c r="BC48" s="303" t="str">
        <f t="shared" si="41"/>
        <v/>
      </c>
      <c r="BD48" s="301" t="str">
        <f t="shared" si="42"/>
        <v/>
      </c>
      <c r="BE48" s="302" t="str">
        <f t="shared" si="43"/>
        <v/>
      </c>
      <c r="BF48" s="303" t="str">
        <f t="shared" si="44"/>
        <v/>
      </c>
      <c r="BG48" s="301" t="str">
        <f t="shared" si="45"/>
        <v/>
      </c>
      <c r="BH48" s="304" t="str">
        <f t="shared" si="46"/>
        <v/>
      </c>
      <c r="BI48" s="305" t="str">
        <f t="shared" si="47"/>
        <v/>
      </c>
      <c r="BJ48" s="305" t="str">
        <f t="shared" si="48"/>
        <v/>
      </c>
      <c r="BK48" s="443" t="str">
        <f t="shared" si="49"/>
        <v/>
      </c>
      <c r="BL48" s="306" t="str">
        <f t="shared" si="56"/>
        <v/>
      </c>
      <c r="BM48" s="100" t="str">
        <f t="shared" si="57"/>
        <v/>
      </c>
      <c r="BN48" s="101" t="str">
        <f t="shared" si="58"/>
        <v/>
      </c>
      <c r="BO48" s="102" t="str">
        <f t="shared" si="59"/>
        <v/>
      </c>
      <c r="BP48" s="100" t="str">
        <f t="shared" si="60"/>
        <v/>
      </c>
      <c r="BQ48" s="101" t="str">
        <f t="shared" si="61"/>
        <v/>
      </c>
      <c r="BR48" s="102" t="str">
        <f t="shared" si="62"/>
        <v/>
      </c>
      <c r="BS48" s="100" t="str">
        <f t="shared" si="63"/>
        <v/>
      </c>
      <c r="BT48" s="105" t="str">
        <f t="shared" si="64"/>
        <v/>
      </c>
      <c r="BU48" s="305" t="str">
        <f t="shared" si="50"/>
        <v/>
      </c>
      <c r="BV48" s="305" t="str">
        <f t="shared" si="51"/>
        <v/>
      </c>
      <c r="BW48" s="305" t="str">
        <f t="shared" si="52"/>
        <v/>
      </c>
      <c r="BX48" s="307" t="str">
        <f t="shared" si="53"/>
        <v/>
      </c>
      <c r="BY48" s="308" t="str">
        <f t="shared" si="54"/>
        <v/>
      </c>
    </row>
    <row r="49" spans="1:77" s="4" customFormat="1" ht="15.5" x14ac:dyDescent="0.35">
      <c r="A49" s="106">
        <v>28</v>
      </c>
      <c r="B49" s="290"/>
      <c r="C49" s="20"/>
      <c r="D49" s="635"/>
      <c r="E49" s="637"/>
      <c r="F49" s="639"/>
      <c r="G49" s="45"/>
      <c r="H49" s="291"/>
      <c r="I49" s="291"/>
      <c r="J49" s="292"/>
      <c r="K49" s="293"/>
      <c r="L49" s="35" t="str">
        <f t="shared" si="0"/>
        <v/>
      </c>
      <c r="M49" s="35" t="str">
        <f t="shared" si="1"/>
        <v/>
      </c>
      <c r="N49" s="35" t="str">
        <f t="shared" si="2"/>
        <v/>
      </c>
      <c r="O49" s="36" t="str">
        <f t="shared" si="3"/>
        <v/>
      </c>
      <c r="P49" s="37" t="str">
        <f t="shared" si="55"/>
        <v/>
      </c>
      <c r="Q49" s="69" t="str">
        <f t="shared" si="4"/>
        <v/>
      </c>
      <c r="R49" s="294" t="str">
        <f t="shared" si="5"/>
        <v/>
      </c>
      <c r="S49" s="37" t="str">
        <f t="shared" si="6"/>
        <v/>
      </c>
      <c r="T49" s="69" t="str">
        <f t="shared" si="7"/>
        <v/>
      </c>
      <c r="U49" s="294" t="str">
        <f t="shared" si="8"/>
        <v/>
      </c>
      <c r="V49" s="37" t="str">
        <f t="shared" si="9"/>
        <v/>
      </c>
      <c r="W49" s="69" t="str">
        <f t="shared" si="10"/>
        <v/>
      </c>
      <c r="X49" s="38" t="str">
        <f t="shared" si="11"/>
        <v/>
      </c>
      <c r="Y49" s="38" t="str">
        <f t="shared" si="12"/>
        <v/>
      </c>
      <c r="Z49" s="38" t="str">
        <f t="shared" si="13"/>
        <v/>
      </c>
      <c r="AA49" s="39" t="str">
        <f t="shared" si="14"/>
        <v/>
      </c>
      <c r="AB49" s="295">
        <f t="shared" si="15"/>
        <v>0</v>
      </c>
      <c r="AC49" s="295" t="str">
        <f t="shared" si="16"/>
        <v/>
      </c>
      <c r="AD49" s="295" t="str">
        <f t="shared" si="17"/>
        <v/>
      </c>
      <c r="AE49" s="296" t="str">
        <f t="shared" si="18"/>
        <v/>
      </c>
      <c r="AF49" s="296" t="str">
        <f t="shared" si="19"/>
        <v/>
      </c>
      <c r="AG49" s="297" t="str">
        <f t="shared" si="20"/>
        <v/>
      </c>
      <c r="AH49" s="296" t="str">
        <f t="shared" si="21"/>
        <v/>
      </c>
      <c r="AI49" s="296" t="str">
        <f t="shared" si="22"/>
        <v/>
      </c>
      <c r="AJ49" s="297" t="str">
        <f t="shared" si="23"/>
        <v/>
      </c>
      <c r="AK49" s="296" t="str">
        <f t="shared" si="24"/>
        <v/>
      </c>
      <c r="AL49" s="296" t="str">
        <f t="shared" si="25"/>
        <v/>
      </c>
      <c r="AM49" s="297" t="str">
        <f t="shared" si="26"/>
        <v/>
      </c>
      <c r="AN49" s="298" t="str">
        <f t="shared" si="27"/>
        <v/>
      </c>
      <c r="AO49" s="299" t="str">
        <f t="shared" si="28"/>
        <v/>
      </c>
      <c r="AP49" s="296" t="str">
        <f t="shared" si="29"/>
        <v/>
      </c>
      <c r="AQ49" s="297" t="str">
        <f t="shared" si="30"/>
        <v/>
      </c>
      <c r="AR49" s="299" t="str">
        <f t="shared" si="31"/>
        <v/>
      </c>
      <c r="AS49" s="296" t="str">
        <f t="shared" si="32"/>
        <v/>
      </c>
      <c r="AT49" s="297" t="str">
        <f t="shared" si="33"/>
        <v/>
      </c>
      <c r="AU49" s="299" t="str">
        <f t="shared" si="34"/>
        <v/>
      </c>
      <c r="AV49" s="296" t="str">
        <f t="shared" si="35"/>
        <v/>
      </c>
      <c r="AW49" s="297" t="str">
        <f t="shared" si="36"/>
        <v/>
      </c>
      <c r="AX49" s="300"/>
      <c r="AY49" s="297" t="str">
        <f t="shared" si="37"/>
        <v/>
      </c>
      <c r="AZ49" s="297" t="str">
        <f t="shared" si="38"/>
        <v/>
      </c>
      <c r="BA49" s="301" t="str">
        <f t="shared" si="39"/>
        <v/>
      </c>
      <c r="BB49" s="302" t="str">
        <f t="shared" si="40"/>
        <v/>
      </c>
      <c r="BC49" s="303" t="str">
        <f t="shared" si="41"/>
        <v/>
      </c>
      <c r="BD49" s="301" t="str">
        <f t="shared" si="42"/>
        <v/>
      </c>
      <c r="BE49" s="302" t="str">
        <f t="shared" si="43"/>
        <v/>
      </c>
      <c r="BF49" s="303" t="str">
        <f t="shared" si="44"/>
        <v/>
      </c>
      <c r="BG49" s="301" t="str">
        <f t="shared" si="45"/>
        <v/>
      </c>
      <c r="BH49" s="304" t="str">
        <f t="shared" si="46"/>
        <v/>
      </c>
      <c r="BI49" s="305" t="str">
        <f t="shared" si="47"/>
        <v/>
      </c>
      <c r="BJ49" s="305" t="str">
        <f t="shared" si="48"/>
        <v/>
      </c>
      <c r="BK49" s="443" t="str">
        <f t="shared" si="49"/>
        <v/>
      </c>
      <c r="BL49" s="306" t="str">
        <f t="shared" si="56"/>
        <v/>
      </c>
      <c r="BM49" s="100" t="str">
        <f t="shared" si="57"/>
        <v/>
      </c>
      <c r="BN49" s="101" t="str">
        <f t="shared" si="58"/>
        <v/>
      </c>
      <c r="BO49" s="102" t="str">
        <f t="shared" si="59"/>
        <v/>
      </c>
      <c r="BP49" s="100" t="str">
        <f t="shared" si="60"/>
        <v/>
      </c>
      <c r="BQ49" s="101" t="str">
        <f t="shared" si="61"/>
        <v/>
      </c>
      <c r="BR49" s="102" t="str">
        <f t="shared" si="62"/>
        <v/>
      </c>
      <c r="BS49" s="100" t="str">
        <f t="shared" si="63"/>
        <v/>
      </c>
      <c r="BT49" s="105" t="str">
        <f t="shared" si="64"/>
        <v/>
      </c>
      <c r="BU49" s="305" t="str">
        <f t="shared" si="50"/>
        <v/>
      </c>
      <c r="BV49" s="305" t="str">
        <f t="shared" si="51"/>
        <v/>
      </c>
      <c r="BW49" s="305" t="str">
        <f t="shared" si="52"/>
        <v/>
      </c>
      <c r="BX49" s="307" t="str">
        <f t="shared" si="53"/>
        <v/>
      </c>
      <c r="BY49" s="308" t="str">
        <f t="shared" si="54"/>
        <v/>
      </c>
    </row>
    <row r="50" spans="1:77" s="4" customFormat="1" ht="15.5" x14ac:dyDescent="0.35">
      <c r="A50" s="106">
        <v>29</v>
      </c>
      <c r="B50" s="290"/>
      <c r="C50" s="20"/>
      <c r="D50" s="635"/>
      <c r="E50" s="637"/>
      <c r="F50" s="639"/>
      <c r="G50" s="45"/>
      <c r="H50" s="291"/>
      <c r="I50" s="291"/>
      <c r="J50" s="292"/>
      <c r="K50" s="293"/>
      <c r="L50" s="35" t="str">
        <f t="shared" si="0"/>
        <v/>
      </c>
      <c r="M50" s="35" t="str">
        <f t="shared" si="1"/>
        <v/>
      </c>
      <c r="N50" s="35" t="str">
        <f t="shared" si="2"/>
        <v/>
      </c>
      <c r="O50" s="36" t="str">
        <f t="shared" si="3"/>
        <v/>
      </c>
      <c r="P50" s="37" t="str">
        <f t="shared" si="55"/>
        <v/>
      </c>
      <c r="Q50" s="69" t="str">
        <f t="shared" si="4"/>
        <v/>
      </c>
      <c r="R50" s="294" t="str">
        <f t="shared" si="5"/>
        <v/>
      </c>
      <c r="S50" s="37" t="str">
        <f t="shared" si="6"/>
        <v/>
      </c>
      <c r="T50" s="69" t="str">
        <f t="shared" si="7"/>
        <v/>
      </c>
      <c r="U50" s="294" t="str">
        <f t="shared" si="8"/>
        <v/>
      </c>
      <c r="V50" s="37" t="str">
        <f t="shared" si="9"/>
        <v/>
      </c>
      <c r="W50" s="69" t="str">
        <f t="shared" si="10"/>
        <v/>
      </c>
      <c r="X50" s="38" t="str">
        <f t="shared" si="11"/>
        <v/>
      </c>
      <c r="Y50" s="38" t="str">
        <f t="shared" si="12"/>
        <v/>
      </c>
      <c r="Z50" s="38" t="str">
        <f t="shared" si="13"/>
        <v/>
      </c>
      <c r="AA50" s="39" t="str">
        <f t="shared" si="14"/>
        <v/>
      </c>
      <c r="AB50" s="295">
        <f t="shared" si="15"/>
        <v>0</v>
      </c>
      <c r="AC50" s="295" t="str">
        <f t="shared" si="16"/>
        <v/>
      </c>
      <c r="AD50" s="295" t="str">
        <f t="shared" si="17"/>
        <v/>
      </c>
      <c r="AE50" s="296" t="str">
        <f t="shared" si="18"/>
        <v/>
      </c>
      <c r="AF50" s="296" t="str">
        <f t="shared" si="19"/>
        <v/>
      </c>
      <c r="AG50" s="297" t="str">
        <f t="shared" si="20"/>
        <v/>
      </c>
      <c r="AH50" s="296" t="str">
        <f t="shared" si="21"/>
        <v/>
      </c>
      <c r="AI50" s="296" t="str">
        <f t="shared" si="22"/>
        <v/>
      </c>
      <c r="AJ50" s="297" t="str">
        <f t="shared" si="23"/>
        <v/>
      </c>
      <c r="AK50" s="296" t="str">
        <f t="shared" si="24"/>
        <v/>
      </c>
      <c r="AL50" s="296" t="str">
        <f t="shared" si="25"/>
        <v/>
      </c>
      <c r="AM50" s="297" t="str">
        <f t="shared" si="26"/>
        <v/>
      </c>
      <c r="AN50" s="298" t="str">
        <f t="shared" si="27"/>
        <v/>
      </c>
      <c r="AO50" s="299" t="str">
        <f t="shared" si="28"/>
        <v/>
      </c>
      <c r="AP50" s="296" t="str">
        <f t="shared" si="29"/>
        <v/>
      </c>
      <c r="AQ50" s="297" t="str">
        <f t="shared" si="30"/>
        <v/>
      </c>
      <c r="AR50" s="299" t="str">
        <f t="shared" si="31"/>
        <v/>
      </c>
      <c r="AS50" s="296" t="str">
        <f t="shared" si="32"/>
        <v/>
      </c>
      <c r="AT50" s="297" t="str">
        <f t="shared" si="33"/>
        <v/>
      </c>
      <c r="AU50" s="299" t="str">
        <f t="shared" si="34"/>
        <v/>
      </c>
      <c r="AV50" s="296" t="str">
        <f t="shared" si="35"/>
        <v/>
      </c>
      <c r="AW50" s="297" t="str">
        <f t="shared" si="36"/>
        <v/>
      </c>
      <c r="AX50" s="300"/>
      <c r="AY50" s="297" t="str">
        <f t="shared" si="37"/>
        <v/>
      </c>
      <c r="AZ50" s="297" t="str">
        <f t="shared" si="38"/>
        <v/>
      </c>
      <c r="BA50" s="301" t="str">
        <f t="shared" si="39"/>
        <v/>
      </c>
      <c r="BB50" s="302" t="str">
        <f t="shared" si="40"/>
        <v/>
      </c>
      <c r="BC50" s="303" t="str">
        <f t="shared" si="41"/>
        <v/>
      </c>
      <c r="BD50" s="301" t="str">
        <f t="shared" si="42"/>
        <v/>
      </c>
      <c r="BE50" s="302" t="str">
        <f t="shared" si="43"/>
        <v/>
      </c>
      <c r="BF50" s="303" t="str">
        <f t="shared" si="44"/>
        <v/>
      </c>
      <c r="BG50" s="301" t="str">
        <f t="shared" si="45"/>
        <v/>
      </c>
      <c r="BH50" s="304" t="str">
        <f t="shared" si="46"/>
        <v/>
      </c>
      <c r="BI50" s="305" t="str">
        <f t="shared" si="47"/>
        <v/>
      </c>
      <c r="BJ50" s="305" t="str">
        <f t="shared" si="48"/>
        <v/>
      </c>
      <c r="BK50" s="443" t="str">
        <f t="shared" si="49"/>
        <v/>
      </c>
      <c r="BL50" s="306" t="str">
        <f t="shared" si="56"/>
        <v/>
      </c>
      <c r="BM50" s="100" t="str">
        <f t="shared" si="57"/>
        <v/>
      </c>
      <c r="BN50" s="101" t="str">
        <f t="shared" si="58"/>
        <v/>
      </c>
      <c r="BO50" s="102" t="str">
        <f t="shared" si="59"/>
        <v/>
      </c>
      <c r="BP50" s="100" t="str">
        <f t="shared" si="60"/>
        <v/>
      </c>
      <c r="BQ50" s="101" t="str">
        <f t="shared" si="61"/>
        <v/>
      </c>
      <c r="BR50" s="102" t="str">
        <f t="shared" si="62"/>
        <v/>
      </c>
      <c r="BS50" s="100" t="str">
        <f t="shared" si="63"/>
        <v/>
      </c>
      <c r="BT50" s="105" t="str">
        <f t="shared" si="64"/>
        <v/>
      </c>
      <c r="BU50" s="305" t="str">
        <f t="shared" si="50"/>
        <v/>
      </c>
      <c r="BV50" s="305" t="str">
        <f t="shared" si="51"/>
        <v/>
      </c>
      <c r="BW50" s="305" t="str">
        <f t="shared" si="52"/>
        <v/>
      </c>
      <c r="BX50" s="307" t="str">
        <f t="shared" si="53"/>
        <v/>
      </c>
      <c r="BY50" s="308" t="str">
        <f t="shared" si="54"/>
        <v/>
      </c>
    </row>
    <row r="51" spans="1:77" s="4" customFormat="1" ht="15.5" x14ac:dyDescent="0.35">
      <c r="A51" s="106">
        <v>30</v>
      </c>
      <c r="B51" s="290"/>
      <c r="C51" s="20"/>
      <c r="D51" s="635"/>
      <c r="E51" s="637"/>
      <c r="F51" s="639"/>
      <c r="G51" s="45"/>
      <c r="H51" s="291"/>
      <c r="I51" s="291"/>
      <c r="J51" s="292"/>
      <c r="K51" s="293"/>
      <c r="L51" s="35" t="str">
        <f t="shared" si="0"/>
        <v/>
      </c>
      <c r="M51" s="35" t="str">
        <f t="shared" si="1"/>
        <v/>
      </c>
      <c r="N51" s="35" t="str">
        <f t="shared" si="2"/>
        <v/>
      </c>
      <c r="O51" s="36" t="str">
        <f t="shared" si="3"/>
        <v/>
      </c>
      <c r="P51" s="37" t="str">
        <f t="shared" si="55"/>
        <v/>
      </c>
      <c r="Q51" s="69" t="str">
        <f t="shared" si="4"/>
        <v/>
      </c>
      <c r="R51" s="294" t="str">
        <f t="shared" si="5"/>
        <v/>
      </c>
      <c r="S51" s="37" t="str">
        <f t="shared" si="6"/>
        <v/>
      </c>
      <c r="T51" s="69" t="str">
        <f t="shared" si="7"/>
        <v/>
      </c>
      <c r="U51" s="294" t="str">
        <f t="shared" si="8"/>
        <v/>
      </c>
      <c r="V51" s="37" t="str">
        <f t="shared" si="9"/>
        <v/>
      </c>
      <c r="W51" s="69" t="str">
        <f t="shared" si="10"/>
        <v/>
      </c>
      <c r="X51" s="38" t="str">
        <f t="shared" si="11"/>
        <v/>
      </c>
      <c r="Y51" s="38" t="str">
        <f t="shared" si="12"/>
        <v/>
      </c>
      <c r="Z51" s="38" t="str">
        <f t="shared" si="13"/>
        <v/>
      </c>
      <c r="AA51" s="39" t="str">
        <f t="shared" si="14"/>
        <v/>
      </c>
      <c r="AB51" s="295">
        <f t="shared" si="15"/>
        <v>0</v>
      </c>
      <c r="AC51" s="295" t="str">
        <f t="shared" si="16"/>
        <v/>
      </c>
      <c r="AD51" s="295" t="str">
        <f t="shared" si="17"/>
        <v/>
      </c>
      <c r="AE51" s="296" t="str">
        <f t="shared" si="18"/>
        <v/>
      </c>
      <c r="AF51" s="296" t="str">
        <f t="shared" si="19"/>
        <v/>
      </c>
      <c r="AG51" s="297" t="str">
        <f t="shared" si="20"/>
        <v/>
      </c>
      <c r="AH51" s="296" t="str">
        <f t="shared" si="21"/>
        <v/>
      </c>
      <c r="AI51" s="296" t="str">
        <f t="shared" si="22"/>
        <v/>
      </c>
      <c r="AJ51" s="297" t="str">
        <f t="shared" si="23"/>
        <v/>
      </c>
      <c r="AK51" s="296" t="str">
        <f t="shared" si="24"/>
        <v/>
      </c>
      <c r="AL51" s="296" t="str">
        <f t="shared" si="25"/>
        <v/>
      </c>
      <c r="AM51" s="297" t="str">
        <f t="shared" si="26"/>
        <v/>
      </c>
      <c r="AN51" s="298" t="str">
        <f t="shared" si="27"/>
        <v/>
      </c>
      <c r="AO51" s="299" t="str">
        <f t="shared" si="28"/>
        <v/>
      </c>
      <c r="AP51" s="296" t="str">
        <f t="shared" si="29"/>
        <v/>
      </c>
      <c r="AQ51" s="297" t="str">
        <f t="shared" si="30"/>
        <v/>
      </c>
      <c r="AR51" s="299" t="str">
        <f t="shared" si="31"/>
        <v/>
      </c>
      <c r="AS51" s="296" t="str">
        <f t="shared" si="32"/>
        <v/>
      </c>
      <c r="AT51" s="297" t="str">
        <f t="shared" si="33"/>
        <v/>
      </c>
      <c r="AU51" s="299" t="str">
        <f t="shared" si="34"/>
        <v/>
      </c>
      <c r="AV51" s="296" t="str">
        <f t="shared" si="35"/>
        <v/>
      </c>
      <c r="AW51" s="297" t="str">
        <f t="shared" si="36"/>
        <v/>
      </c>
      <c r="AX51" s="300"/>
      <c r="AY51" s="297" t="str">
        <f t="shared" si="37"/>
        <v/>
      </c>
      <c r="AZ51" s="297" t="str">
        <f t="shared" si="38"/>
        <v/>
      </c>
      <c r="BA51" s="301" t="str">
        <f t="shared" si="39"/>
        <v/>
      </c>
      <c r="BB51" s="302" t="str">
        <f t="shared" si="40"/>
        <v/>
      </c>
      <c r="BC51" s="303" t="str">
        <f t="shared" si="41"/>
        <v/>
      </c>
      <c r="BD51" s="301" t="str">
        <f t="shared" si="42"/>
        <v/>
      </c>
      <c r="BE51" s="302" t="str">
        <f t="shared" si="43"/>
        <v/>
      </c>
      <c r="BF51" s="303" t="str">
        <f t="shared" si="44"/>
        <v/>
      </c>
      <c r="BG51" s="301" t="str">
        <f t="shared" si="45"/>
        <v/>
      </c>
      <c r="BH51" s="304" t="str">
        <f t="shared" si="46"/>
        <v/>
      </c>
      <c r="BI51" s="305" t="str">
        <f t="shared" si="47"/>
        <v/>
      </c>
      <c r="BJ51" s="305" t="str">
        <f t="shared" si="48"/>
        <v/>
      </c>
      <c r="BK51" s="443" t="str">
        <f t="shared" si="49"/>
        <v/>
      </c>
      <c r="BL51" s="306" t="str">
        <f t="shared" si="56"/>
        <v/>
      </c>
      <c r="BM51" s="100" t="str">
        <f t="shared" si="57"/>
        <v/>
      </c>
      <c r="BN51" s="101" t="str">
        <f t="shared" si="58"/>
        <v/>
      </c>
      <c r="BO51" s="102" t="str">
        <f t="shared" si="59"/>
        <v/>
      </c>
      <c r="BP51" s="100" t="str">
        <f t="shared" si="60"/>
        <v/>
      </c>
      <c r="BQ51" s="101" t="str">
        <f t="shared" si="61"/>
        <v/>
      </c>
      <c r="BR51" s="102" t="str">
        <f t="shared" si="62"/>
        <v/>
      </c>
      <c r="BS51" s="100" t="str">
        <f t="shared" si="63"/>
        <v/>
      </c>
      <c r="BT51" s="105" t="str">
        <f t="shared" si="64"/>
        <v/>
      </c>
      <c r="BU51" s="305" t="str">
        <f t="shared" si="50"/>
        <v/>
      </c>
      <c r="BV51" s="305" t="str">
        <f t="shared" si="51"/>
        <v/>
      </c>
      <c r="BW51" s="305" t="str">
        <f t="shared" si="52"/>
        <v/>
      </c>
      <c r="BX51" s="307" t="str">
        <f t="shared" si="53"/>
        <v/>
      </c>
      <c r="BY51" s="308" t="str">
        <f t="shared" si="54"/>
        <v/>
      </c>
    </row>
    <row r="52" spans="1:77" s="4" customFormat="1" ht="15.5" x14ac:dyDescent="0.35">
      <c r="A52" s="106">
        <v>31</v>
      </c>
      <c r="B52" s="290"/>
      <c r="C52" s="20"/>
      <c r="D52" s="635"/>
      <c r="E52" s="637"/>
      <c r="F52" s="639"/>
      <c r="G52" s="45"/>
      <c r="H52" s="291"/>
      <c r="I52" s="291"/>
      <c r="J52" s="292"/>
      <c r="K52" s="293"/>
      <c r="L52" s="35" t="str">
        <f t="shared" si="0"/>
        <v/>
      </c>
      <c r="M52" s="35" t="str">
        <f t="shared" si="1"/>
        <v/>
      </c>
      <c r="N52" s="35" t="str">
        <f t="shared" si="2"/>
        <v/>
      </c>
      <c r="O52" s="36" t="str">
        <f t="shared" si="3"/>
        <v/>
      </c>
      <c r="P52" s="37" t="str">
        <f t="shared" si="55"/>
        <v/>
      </c>
      <c r="Q52" s="69" t="str">
        <f t="shared" si="4"/>
        <v/>
      </c>
      <c r="R52" s="294" t="str">
        <f t="shared" si="5"/>
        <v/>
      </c>
      <c r="S52" s="37" t="str">
        <f t="shared" si="6"/>
        <v/>
      </c>
      <c r="T52" s="69" t="str">
        <f t="shared" si="7"/>
        <v/>
      </c>
      <c r="U52" s="294" t="str">
        <f t="shared" si="8"/>
        <v/>
      </c>
      <c r="V52" s="37" t="str">
        <f t="shared" si="9"/>
        <v/>
      </c>
      <c r="W52" s="69" t="str">
        <f t="shared" si="10"/>
        <v/>
      </c>
      <c r="X52" s="38" t="str">
        <f t="shared" si="11"/>
        <v/>
      </c>
      <c r="Y52" s="38" t="str">
        <f t="shared" si="12"/>
        <v/>
      </c>
      <c r="Z52" s="38" t="str">
        <f t="shared" si="13"/>
        <v/>
      </c>
      <c r="AA52" s="39" t="str">
        <f t="shared" si="14"/>
        <v/>
      </c>
      <c r="AB52" s="295">
        <f t="shared" si="15"/>
        <v>0</v>
      </c>
      <c r="AC52" s="295" t="str">
        <f t="shared" si="16"/>
        <v/>
      </c>
      <c r="AD52" s="295" t="str">
        <f t="shared" si="17"/>
        <v/>
      </c>
      <c r="AE52" s="296" t="str">
        <f t="shared" si="18"/>
        <v/>
      </c>
      <c r="AF52" s="296" t="str">
        <f t="shared" si="19"/>
        <v/>
      </c>
      <c r="AG52" s="297" t="str">
        <f t="shared" si="20"/>
        <v/>
      </c>
      <c r="AH52" s="296" t="str">
        <f t="shared" si="21"/>
        <v/>
      </c>
      <c r="AI52" s="296" t="str">
        <f t="shared" si="22"/>
        <v/>
      </c>
      <c r="AJ52" s="297" t="str">
        <f t="shared" si="23"/>
        <v/>
      </c>
      <c r="AK52" s="296" t="str">
        <f t="shared" si="24"/>
        <v/>
      </c>
      <c r="AL52" s="296" t="str">
        <f t="shared" si="25"/>
        <v/>
      </c>
      <c r="AM52" s="297" t="str">
        <f t="shared" si="26"/>
        <v/>
      </c>
      <c r="AN52" s="298" t="str">
        <f t="shared" si="27"/>
        <v/>
      </c>
      <c r="AO52" s="299" t="str">
        <f t="shared" si="28"/>
        <v/>
      </c>
      <c r="AP52" s="296" t="str">
        <f t="shared" si="29"/>
        <v/>
      </c>
      <c r="AQ52" s="297" t="str">
        <f t="shared" si="30"/>
        <v/>
      </c>
      <c r="AR52" s="299" t="str">
        <f t="shared" si="31"/>
        <v/>
      </c>
      <c r="AS52" s="296" t="str">
        <f t="shared" si="32"/>
        <v/>
      </c>
      <c r="AT52" s="297" t="str">
        <f t="shared" si="33"/>
        <v/>
      </c>
      <c r="AU52" s="299" t="str">
        <f t="shared" si="34"/>
        <v/>
      </c>
      <c r="AV52" s="296" t="str">
        <f t="shared" si="35"/>
        <v/>
      </c>
      <c r="AW52" s="297" t="str">
        <f t="shared" si="36"/>
        <v/>
      </c>
      <c r="AX52" s="300"/>
      <c r="AY52" s="297" t="str">
        <f t="shared" si="37"/>
        <v/>
      </c>
      <c r="AZ52" s="297" t="str">
        <f t="shared" si="38"/>
        <v/>
      </c>
      <c r="BA52" s="301" t="str">
        <f t="shared" si="39"/>
        <v/>
      </c>
      <c r="BB52" s="302" t="str">
        <f t="shared" si="40"/>
        <v/>
      </c>
      <c r="BC52" s="303" t="str">
        <f t="shared" si="41"/>
        <v/>
      </c>
      <c r="BD52" s="301" t="str">
        <f t="shared" si="42"/>
        <v/>
      </c>
      <c r="BE52" s="302" t="str">
        <f t="shared" si="43"/>
        <v/>
      </c>
      <c r="BF52" s="303" t="str">
        <f t="shared" si="44"/>
        <v/>
      </c>
      <c r="BG52" s="301" t="str">
        <f t="shared" si="45"/>
        <v/>
      </c>
      <c r="BH52" s="304" t="str">
        <f t="shared" si="46"/>
        <v/>
      </c>
      <c r="BI52" s="305" t="str">
        <f t="shared" si="47"/>
        <v/>
      </c>
      <c r="BJ52" s="305" t="str">
        <f t="shared" si="48"/>
        <v/>
      </c>
      <c r="BK52" s="443" t="str">
        <f t="shared" si="49"/>
        <v/>
      </c>
      <c r="BL52" s="306" t="str">
        <f t="shared" si="56"/>
        <v/>
      </c>
      <c r="BM52" s="100" t="str">
        <f t="shared" si="57"/>
        <v/>
      </c>
      <c r="BN52" s="101" t="str">
        <f t="shared" si="58"/>
        <v/>
      </c>
      <c r="BO52" s="102" t="str">
        <f t="shared" si="59"/>
        <v/>
      </c>
      <c r="BP52" s="100" t="str">
        <f t="shared" si="60"/>
        <v/>
      </c>
      <c r="BQ52" s="101" t="str">
        <f t="shared" si="61"/>
        <v/>
      </c>
      <c r="BR52" s="102" t="str">
        <f t="shared" si="62"/>
        <v/>
      </c>
      <c r="BS52" s="100" t="str">
        <f t="shared" si="63"/>
        <v/>
      </c>
      <c r="BT52" s="105" t="str">
        <f t="shared" si="64"/>
        <v/>
      </c>
      <c r="BU52" s="305" t="str">
        <f t="shared" si="50"/>
        <v/>
      </c>
      <c r="BV52" s="305" t="str">
        <f t="shared" si="51"/>
        <v/>
      </c>
      <c r="BW52" s="305" t="str">
        <f t="shared" si="52"/>
        <v/>
      </c>
      <c r="BX52" s="307" t="str">
        <f t="shared" si="53"/>
        <v/>
      </c>
      <c r="BY52" s="308" t="str">
        <f t="shared" si="54"/>
        <v/>
      </c>
    </row>
    <row r="53" spans="1:77" s="4" customFormat="1" ht="15.5" x14ac:dyDescent="0.35">
      <c r="A53" s="106">
        <v>32</v>
      </c>
      <c r="B53" s="290"/>
      <c r="C53" s="20"/>
      <c r="D53" s="635"/>
      <c r="E53" s="637"/>
      <c r="F53" s="639"/>
      <c r="G53" s="45"/>
      <c r="H53" s="291"/>
      <c r="I53" s="291"/>
      <c r="J53" s="292"/>
      <c r="K53" s="293"/>
      <c r="L53" s="35" t="str">
        <f t="shared" si="0"/>
        <v/>
      </c>
      <c r="M53" s="35" t="str">
        <f t="shared" si="1"/>
        <v/>
      </c>
      <c r="N53" s="35" t="str">
        <f t="shared" si="2"/>
        <v/>
      </c>
      <c r="O53" s="36" t="str">
        <f t="shared" si="3"/>
        <v/>
      </c>
      <c r="P53" s="37" t="str">
        <f t="shared" si="55"/>
        <v/>
      </c>
      <c r="Q53" s="69" t="str">
        <f t="shared" si="4"/>
        <v/>
      </c>
      <c r="R53" s="294" t="str">
        <f t="shared" si="5"/>
        <v/>
      </c>
      <c r="S53" s="37" t="str">
        <f t="shared" si="6"/>
        <v/>
      </c>
      <c r="T53" s="69" t="str">
        <f t="shared" si="7"/>
        <v/>
      </c>
      <c r="U53" s="294" t="str">
        <f t="shared" si="8"/>
        <v/>
      </c>
      <c r="V53" s="37" t="str">
        <f t="shared" si="9"/>
        <v/>
      </c>
      <c r="W53" s="69" t="str">
        <f t="shared" si="10"/>
        <v/>
      </c>
      <c r="X53" s="38" t="str">
        <f t="shared" si="11"/>
        <v/>
      </c>
      <c r="Y53" s="38" t="str">
        <f t="shared" si="12"/>
        <v/>
      </c>
      <c r="Z53" s="38" t="str">
        <f t="shared" si="13"/>
        <v/>
      </c>
      <c r="AA53" s="39" t="str">
        <f t="shared" si="14"/>
        <v/>
      </c>
      <c r="AB53" s="295">
        <f t="shared" si="15"/>
        <v>0</v>
      </c>
      <c r="AC53" s="295" t="str">
        <f t="shared" si="16"/>
        <v/>
      </c>
      <c r="AD53" s="295" t="str">
        <f t="shared" si="17"/>
        <v/>
      </c>
      <c r="AE53" s="296" t="str">
        <f t="shared" si="18"/>
        <v/>
      </c>
      <c r="AF53" s="296" t="str">
        <f t="shared" si="19"/>
        <v/>
      </c>
      <c r="AG53" s="297" t="str">
        <f t="shared" si="20"/>
        <v/>
      </c>
      <c r="AH53" s="296" t="str">
        <f t="shared" si="21"/>
        <v/>
      </c>
      <c r="AI53" s="296" t="str">
        <f t="shared" si="22"/>
        <v/>
      </c>
      <c r="AJ53" s="297" t="str">
        <f t="shared" si="23"/>
        <v/>
      </c>
      <c r="AK53" s="296" t="str">
        <f t="shared" si="24"/>
        <v/>
      </c>
      <c r="AL53" s="296" t="str">
        <f t="shared" si="25"/>
        <v/>
      </c>
      <c r="AM53" s="297" t="str">
        <f t="shared" si="26"/>
        <v/>
      </c>
      <c r="AN53" s="298" t="str">
        <f t="shared" si="27"/>
        <v/>
      </c>
      <c r="AO53" s="299" t="str">
        <f t="shared" si="28"/>
        <v/>
      </c>
      <c r="AP53" s="296" t="str">
        <f t="shared" si="29"/>
        <v/>
      </c>
      <c r="AQ53" s="297" t="str">
        <f t="shared" si="30"/>
        <v/>
      </c>
      <c r="AR53" s="299" t="str">
        <f t="shared" si="31"/>
        <v/>
      </c>
      <c r="AS53" s="296" t="str">
        <f t="shared" si="32"/>
        <v/>
      </c>
      <c r="AT53" s="297" t="str">
        <f t="shared" si="33"/>
        <v/>
      </c>
      <c r="AU53" s="299" t="str">
        <f t="shared" si="34"/>
        <v/>
      </c>
      <c r="AV53" s="296" t="str">
        <f t="shared" si="35"/>
        <v/>
      </c>
      <c r="AW53" s="297" t="str">
        <f t="shared" si="36"/>
        <v/>
      </c>
      <c r="AX53" s="300"/>
      <c r="AY53" s="297" t="str">
        <f t="shared" si="37"/>
        <v/>
      </c>
      <c r="AZ53" s="297" t="str">
        <f t="shared" si="38"/>
        <v/>
      </c>
      <c r="BA53" s="301" t="str">
        <f t="shared" si="39"/>
        <v/>
      </c>
      <c r="BB53" s="302" t="str">
        <f t="shared" si="40"/>
        <v/>
      </c>
      <c r="BC53" s="303" t="str">
        <f t="shared" si="41"/>
        <v/>
      </c>
      <c r="BD53" s="301" t="str">
        <f t="shared" si="42"/>
        <v/>
      </c>
      <c r="BE53" s="302" t="str">
        <f t="shared" si="43"/>
        <v/>
      </c>
      <c r="BF53" s="303" t="str">
        <f t="shared" si="44"/>
        <v/>
      </c>
      <c r="BG53" s="301" t="str">
        <f t="shared" si="45"/>
        <v/>
      </c>
      <c r="BH53" s="304" t="str">
        <f t="shared" si="46"/>
        <v/>
      </c>
      <c r="BI53" s="305" t="str">
        <f t="shared" si="47"/>
        <v/>
      </c>
      <c r="BJ53" s="305" t="str">
        <f t="shared" si="48"/>
        <v/>
      </c>
      <c r="BK53" s="443" t="str">
        <f t="shared" si="49"/>
        <v/>
      </c>
      <c r="BL53" s="306" t="str">
        <f t="shared" si="56"/>
        <v/>
      </c>
      <c r="BM53" s="100" t="str">
        <f t="shared" si="57"/>
        <v/>
      </c>
      <c r="BN53" s="101" t="str">
        <f t="shared" si="58"/>
        <v/>
      </c>
      <c r="BO53" s="102" t="str">
        <f t="shared" si="59"/>
        <v/>
      </c>
      <c r="BP53" s="100" t="str">
        <f t="shared" si="60"/>
        <v/>
      </c>
      <c r="BQ53" s="101" t="str">
        <f t="shared" si="61"/>
        <v/>
      </c>
      <c r="BR53" s="102" t="str">
        <f t="shared" si="62"/>
        <v/>
      </c>
      <c r="BS53" s="100" t="str">
        <f t="shared" si="63"/>
        <v/>
      </c>
      <c r="BT53" s="105" t="str">
        <f t="shared" si="64"/>
        <v/>
      </c>
      <c r="BU53" s="305" t="str">
        <f t="shared" si="50"/>
        <v/>
      </c>
      <c r="BV53" s="305" t="str">
        <f t="shared" si="51"/>
        <v/>
      </c>
      <c r="BW53" s="305" t="str">
        <f t="shared" si="52"/>
        <v/>
      </c>
      <c r="BX53" s="307" t="str">
        <f t="shared" si="53"/>
        <v/>
      </c>
      <c r="BY53" s="308" t="str">
        <f t="shared" si="54"/>
        <v/>
      </c>
    </row>
    <row r="54" spans="1:77" s="4" customFormat="1" ht="15.5" x14ac:dyDescent="0.35">
      <c r="A54" s="106">
        <v>33</v>
      </c>
      <c r="B54" s="290"/>
      <c r="C54" s="20"/>
      <c r="D54" s="635"/>
      <c r="E54" s="637"/>
      <c r="F54" s="639"/>
      <c r="G54" s="45"/>
      <c r="H54" s="291"/>
      <c r="I54" s="291"/>
      <c r="J54" s="292"/>
      <c r="K54" s="293"/>
      <c r="L54" s="35" t="str">
        <f t="shared" si="0"/>
        <v/>
      </c>
      <c r="M54" s="35" t="str">
        <f t="shared" si="1"/>
        <v/>
      </c>
      <c r="N54" s="35" t="str">
        <f t="shared" si="2"/>
        <v/>
      </c>
      <c r="O54" s="36" t="str">
        <f t="shared" si="3"/>
        <v/>
      </c>
      <c r="P54" s="37" t="str">
        <f t="shared" si="55"/>
        <v/>
      </c>
      <c r="Q54" s="69" t="str">
        <f t="shared" si="4"/>
        <v/>
      </c>
      <c r="R54" s="294" t="str">
        <f t="shared" si="5"/>
        <v/>
      </c>
      <c r="S54" s="37" t="str">
        <f t="shared" si="6"/>
        <v/>
      </c>
      <c r="T54" s="69" t="str">
        <f t="shared" si="7"/>
        <v/>
      </c>
      <c r="U54" s="294" t="str">
        <f t="shared" si="8"/>
        <v/>
      </c>
      <c r="V54" s="37" t="str">
        <f t="shared" si="9"/>
        <v/>
      </c>
      <c r="W54" s="69" t="str">
        <f t="shared" si="10"/>
        <v/>
      </c>
      <c r="X54" s="38" t="str">
        <f t="shared" si="11"/>
        <v/>
      </c>
      <c r="Y54" s="38" t="str">
        <f t="shared" si="12"/>
        <v/>
      </c>
      <c r="Z54" s="38" t="str">
        <f t="shared" si="13"/>
        <v/>
      </c>
      <c r="AA54" s="39" t="str">
        <f t="shared" si="14"/>
        <v/>
      </c>
      <c r="AB54" s="295">
        <f t="shared" si="15"/>
        <v>0</v>
      </c>
      <c r="AC54" s="295" t="str">
        <f t="shared" si="16"/>
        <v/>
      </c>
      <c r="AD54" s="295" t="str">
        <f t="shared" si="17"/>
        <v/>
      </c>
      <c r="AE54" s="296" t="str">
        <f t="shared" si="18"/>
        <v/>
      </c>
      <c r="AF54" s="296" t="str">
        <f t="shared" si="19"/>
        <v/>
      </c>
      <c r="AG54" s="297" t="str">
        <f t="shared" si="20"/>
        <v/>
      </c>
      <c r="AH54" s="296" t="str">
        <f t="shared" si="21"/>
        <v/>
      </c>
      <c r="AI54" s="296" t="str">
        <f t="shared" si="22"/>
        <v/>
      </c>
      <c r="AJ54" s="297" t="str">
        <f t="shared" si="23"/>
        <v/>
      </c>
      <c r="AK54" s="296" t="str">
        <f t="shared" si="24"/>
        <v/>
      </c>
      <c r="AL54" s="296" t="str">
        <f t="shared" si="25"/>
        <v/>
      </c>
      <c r="AM54" s="297" t="str">
        <f t="shared" si="26"/>
        <v/>
      </c>
      <c r="AN54" s="298" t="str">
        <f t="shared" si="27"/>
        <v/>
      </c>
      <c r="AO54" s="299" t="str">
        <f t="shared" si="28"/>
        <v/>
      </c>
      <c r="AP54" s="296" t="str">
        <f t="shared" si="29"/>
        <v/>
      </c>
      <c r="AQ54" s="297" t="str">
        <f t="shared" si="30"/>
        <v/>
      </c>
      <c r="AR54" s="299" t="str">
        <f t="shared" si="31"/>
        <v/>
      </c>
      <c r="AS54" s="296" t="str">
        <f t="shared" si="32"/>
        <v/>
      </c>
      <c r="AT54" s="297" t="str">
        <f t="shared" si="33"/>
        <v/>
      </c>
      <c r="AU54" s="299" t="str">
        <f t="shared" si="34"/>
        <v/>
      </c>
      <c r="AV54" s="296" t="str">
        <f t="shared" si="35"/>
        <v/>
      </c>
      <c r="AW54" s="297" t="str">
        <f t="shared" si="36"/>
        <v/>
      </c>
      <c r="AX54" s="300"/>
      <c r="AY54" s="297" t="str">
        <f t="shared" si="37"/>
        <v/>
      </c>
      <c r="AZ54" s="297" t="str">
        <f t="shared" si="38"/>
        <v/>
      </c>
      <c r="BA54" s="301" t="str">
        <f t="shared" si="39"/>
        <v/>
      </c>
      <c r="BB54" s="302" t="str">
        <f t="shared" si="40"/>
        <v/>
      </c>
      <c r="BC54" s="303" t="str">
        <f t="shared" si="41"/>
        <v/>
      </c>
      <c r="BD54" s="301" t="str">
        <f t="shared" si="42"/>
        <v/>
      </c>
      <c r="BE54" s="302" t="str">
        <f t="shared" si="43"/>
        <v/>
      </c>
      <c r="BF54" s="303" t="str">
        <f t="shared" si="44"/>
        <v/>
      </c>
      <c r="BG54" s="301" t="str">
        <f t="shared" si="45"/>
        <v/>
      </c>
      <c r="BH54" s="304" t="str">
        <f t="shared" si="46"/>
        <v/>
      </c>
      <c r="BI54" s="305" t="str">
        <f t="shared" si="47"/>
        <v/>
      </c>
      <c r="BJ54" s="305" t="str">
        <f t="shared" si="48"/>
        <v/>
      </c>
      <c r="BK54" s="443" t="str">
        <f t="shared" si="49"/>
        <v/>
      </c>
      <c r="BL54" s="306" t="str">
        <f t="shared" si="56"/>
        <v/>
      </c>
      <c r="BM54" s="100" t="str">
        <f t="shared" si="57"/>
        <v/>
      </c>
      <c r="BN54" s="101" t="str">
        <f t="shared" si="58"/>
        <v/>
      </c>
      <c r="BO54" s="102" t="str">
        <f t="shared" si="59"/>
        <v/>
      </c>
      <c r="BP54" s="100" t="str">
        <f t="shared" si="60"/>
        <v/>
      </c>
      <c r="BQ54" s="101" t="str">
        <f t="shared" si="61"/>
        <v/>
      </c>
      <c r="BR54" s="102" t="str">
        <f t="shared" si="62"/>
        <v/>
      </c>
      <c r="BS54" s="100" t="str">
        <f t="shared" si="63"/>
        <v/>
      </c>
      <c r="BT54" s="105" t="str">
        <f t="shared" si="64"/>
        <v/>
      </c>
      <c r="BU54" s="305" t="str">
        <f t="shared" si="50"/>
        <v/>
      </c>
      <c r="BV54" s="305" t="str">
        <f t="shared" si="51"/>
        <v/>
      </c>
      <c r="BW54" s="305" t="str">
        <f t="shared" si="52"/>
        <v/>
      </c>
      <c r="BX54" s="307" t="str">
        <f t="shared" si="53"/>
        <v/>
      </c>
      <c r="BY54" s="308" t="str">
        <f t="shared" si="54"/>
        <v/>
      </c>
    </row>
    <row r="55" spans="1:77" s="4" customFormat="1" ht="15.5" x14ac:dyDescent="0.35">
      <c r="A55" s="106">
        <v>34</v>
      </c>
      <c r="B55" s="290"/>
      <c r="C55" s="20"/>
      <c r="D55" s="635"/>
      <c r="E55" s="637"/>
      <c r="F55" s="639"/>
      <c r="G55" s="45"/>
      <c r="H55" s="291"/>
      <c r="I55" s="291"/>
      <c r="J55" s="292"/>
      <c r="K55" s="293"/>
      <c r="L55" s="35" t="str">
        <f t="shared" si="0"/>
        <v/>
      </c>
      <c r="M55" s="35" t="str">
        <f t="shared" si="1"/>
        <v/>
      </c>
      <c r="N55" s="35" t="str">
        <f t="shared" si="2"/>
        <v/>
      </c>
      <c r="O55" s="36" t="str">
        <f t="shared" si="3"/>
        <v/>
      </c>
      <c r="P55" s="37" t="str">
        <f t="shared" si="55"/>
        <v/>
      </c>
      <c r="Q55" s="69" t="str">
        <f t="shared" si="4"/>
        <v/>
      </c>
      <c r="R55" s="294" t="str">
        <f t="shared" si="5"/>
        <v/>
      </c>
      <c r="S55" s="37" t="str">
        <f t="shared" si="6"/>
        <v/>
      </c>
      <c r="T55" s="69" t="str">
        <f t="shared" si="7"/>
        <v/>
      </c>
      <c r="U55" s="294" t="str">
        <f t="shared" si="8"/>
        <v/>
      </c>
      <c r="V55" s="37" t="str">
        <f t="shared" si="9"/>
        <v/>
      </c>
      <c r="W55" s="69" t="str">
        <f t="shared" si="10"/>
        <v/>
      </c>
      <c r="X55" s="38" t="str">
        <f t="shared" si="11"/>
        <v/>
      </c>
      <c r="Y55" s="38" t="str">
        <f t="shared" si="12"/>
        <v/>
      </c>
      <c r="Z55" s="38" t="str">
        <f t="shared" si="13"/>
        <v/>
      </c>
      <c r="AA55" s="39" t="str">
        <f t="shared" si="14"/>
        <v/>
      </c>
      <c r="AB55" s="295">
        <f t="shared" si="15"/>
        <v>0</v>
      </c>
      <c r="AC55" s="295" t="str">
        <f t="shared" si="16"/>
        <v/>
      </c>
      <c r="AD55" s="295" t="str">
        <f t="shared" si="17"/>
        <v/>
      </c>
      <c r="AE55" s="296" t="str">
        <f t="shared" si="18"/>
        <v/>
      </c>
      <c r="AF55" s="296" t="str">
        <f t="shared" si="19"/>
        <v/>
      </c>
      <c r="AG55" s="297" t="str">
        <f t="shared" si="20"/>
        <v/>
      </c>
      <c r="AH55" s="296" t="str">
        <f t="shared" si="21"/>
        <v/>
      </c>
      <c r="AI55" s="296" t="str">
        <f t="shared" si="22"/>
        <v/>
      </c>
      <c r="AJ55" s="297" t="str">
        <f t="shared" si="23"/>
        <v/>
      </c>
      <c r="AK55" s="296" t="str">
        <f t="shared" si="24"/>
        <v/>
      </c>
      <c r="AL55" s="296" t="str">
        <f t="shared" si="25"/>
        <v/>
      </c>
      <c r="AM55" s="297" t="str">
        <f t="shared" si="26"/>
        <v/>
      </c>
      <c r="AN55" s="298" t="str">
        <f t="shared" si="27"/>
        <v/>
      </c>
      <c r="AO55" s="299" t="str">
        <f t="shared" si="28"/>
        <v/>
      </c>
      <c r="AP55" s="296" t="str">
        <f t="shared" si="29"/>
        <v/>
      </c>
      <c r="AQ55" s="297" t="str">
        <f t="shared" si="30"/>
        <v/>
      </c>
      <c r="AR55" s="299" t="str">
        <f t="shared" si="31"/>
        <v/>
      </c>
      <c r="AS55" s="296" t="str">
        <f t="shared" si="32"/>
        <v/>
      </c>
      <c r="AT55" s="297" t="str">
        <f t="shared" si="33"/>
        <v/>
      </c>
      <c r="AU55" s="299" t="str">
        <f t="shared" si="34"/>
        <v/>
      </c>
      <c r="AV55" s="296" t="str">
        <f t="shared" si="35"/>
        <v/>
      </c>
      <c r="AW55" s="297" t="str">
        <f t="shared" si="36"/>
        <v/>
      </c>
      <c r="AX55" s="300"/>
      <c r="AY55" s="297" t="str">
        <f t="shared" si="37"/>
        <v/>
      </c>
      <c r="AZ55" s="297" t="str">
        <f t="shared" si="38"/>
        <v/>
      </c>
      <c r="BA55" s="301" t="str">
        <f t="shared" si="39"/>
        <v/>
      </c>
      <c r="BB55" s="302" t="str">
        <f t="shared" si="40"/>
        <v/>
      </c>
      <c r="BC55" s="303" t="str">
        <f t="shared" si="41"/>
        <v/>
      </c>
      <c r="BD55" s="301" t="str">
        <f t="shared" si="42"/>
        <v/>
      </c>
      <c r="BE55" s="302" t="str">
        <f t="shared" si="43"/>
        <v/>
      </c>
      <c r="BF55" s="303" t="str">
        <f t="shared" si="44"/>
        <v/>
      </c>
      <c r="BG55" s="301" t="str">
        <f t="shared" si="45"/>
        <v/>
      </c>
      <c r="BH55" s="304" t="str">
        <f t="shared" si="46"/>
        <v/>
      </c>
      <c r="BI55" s="305" t="str">
        <f t="shared" si="47"/>
        <v/>
      </c>
      <c r="BJ55" s="305" t="str">
        <f t="shared" si="48"/>
        <v/>
      </c>
      <c r="BK55" s="443" t="str">
        <f t="shared" si="49"/>
        <v/>
      </c>
      <c r="BL55" s="306" t="str">
        <f t="shared" si="56"/>
        <v/>
      </c>
      <c r="BM55" s="100" t="str">
        <f t="shared" si="57"/>
        <v/>
      </c>
      <c r="BN55" s="101" t="str">
        <f t="shared" si="58"/>
        <v/>
      </c>
      <c r="BO55" s="102" t="str">
        <f t="shared" si="59"/>
        <v/>
      </c>
      <c r="BP55" s="100" t="str">
        <f t="shared" si="60"/>
        <v/>
      </c>
      <c r="BQ55" s="101" t="str">
        <f t="shared" si="61"/>
        <v/>
      </c>
      <c r="BR55" s="102" t="str">
        <f t="shared" si="62"/>
        <v/>
      </c>
      <c r="BS55" s="100" t="str">
        <f t="shared" si="63"/>
        <v/>
      </c>
      <c r="BT55" s="105" t="str">
        <f t="shared" si="64"/>
        <v/>
      </c>
      <c r="BU55" s="305" t="str">
        <f t="shared" si="50"/>
        <v/>
      </c>
      <c r="BV55" s="305" t="str">
        <f t="shared" si="51"/>
        <v/>
      </c>
      <c r="BW55" s="305" t="str">
        <f t="shared" si="52"/>
        <v/>
      </c>
      <c r="BX55" s="307" t="str">
        <f t="shared" si="53"/>
        <v/>
      </c>
      <c r="BY55" s="308" t="str">
        <f t="shared" si="54"/>
        <v/>
      </c>
    </row>
    <row r="56" spans="1:77" s="4" customFormat="1" ht="15.5" x14ac:dyDescent="0.35">
      <c r="A56" s="106">
        <v>35</v>
      </c>
      <c r="B56" s="290"/>
      <c r="C56" s="20"/>
      <c r="D56" s="635"/>
      <c r="E56" s="637"/>
      <c r="F56" s="639"/>
      <c r="G56" s="45"/>
      <c r="H56" s="291"/>
      <c r="I56" s="291"/>
      <c r="J56" s="292"/>
      <c r="K56" s="293"/>
      <c r="L56" s="35" t="str">
        <f t="shared" si="0"/>
        <v/>
      </c>
      <c r="M56" s="35" t="str">
        <f t="shared" si="1"/>
        <v/>
      </c>
      <c r="N56" s="35" t="str">
        <f t="shared" si="2"/>
        <v/>
      </c>
      <c r="O56" s="36" t="str">
        <f t="shared" si="3"/>
        <v/>
      </c>
      <c r="P56" s="37" t="str">
        <f t="shared" si="55"/>
        <v/>
      </c>
      <c r="Q56" s="69" t="str">
        <f t="shared" si="4"/>
        <v/>
      </c>
      <c r="R56" s="294" t="str">
        <f t="shared" si="5"/>
        <v/>
      </c>
      <c r="S56" s="37" t="str">
        <f t="shared" si="6"/>
        <v/>
      </c>
      <c r="T56" s="69" t="str">
        <f t="shared" si="7"/>
        <v/>
      </c>
      <c r="U56" s="294" t="str">
        <f t="shared" si="8"/>
        <v/>
      </c>
      <c r="V56" s="37" t="str">
        <f t="shared" si="9"/>
        <v/>
      </c>
      <c r="W56" s="69" t="str">
        <f t="shared" si="10"/>
        <v/>
      </c>
      <c r="X56" s="38" t="str">
        <f t="shared" si="11"/>
        <v/>
      </c>
      <c r="Y56" s="38" t="str">
        <f t="shared" si="12"/>
        <v/>
      </c>
      <c r="Z56" s="38" t="str">
        <f t="shared" si="13"/>
        <v/>
      </c>
      <c r="AA56" s="39" t="str">
        <f t="shared" si="14"/>
        <v/>
      </c>
      <c r="AB56" s="295">
        <f t="shared" si="15"/>
        <v>0</v>
      </c>
      <c r="AC56" s="295" t="str">
        <f t="shared" si="16"/>
        <v/>
      </c>
      <c r="AD56" s="295" t="str">
        <f t="shared" si="17"/>
        <v/>
      </c>
      <c r="AE56" s="296" t="str">
        <f t="shared" si="18"/>
        <v/>
      </c>
      <c r="AF56" s="296" t="str">
        <f t="shared" si="19"/>
        <v/>
      </c>
      <c r="AG56" s="297" t="str">
        <f t="shared" si="20"/>
        <v/>
      </c>
      <c r="AH56" s="296" t="str">
        <f t="shared" si="21"/>
        <v/>
      </c>
      <c r="AI56" s="296" t="str">
        <f t="shared" si="22"/>
        <v/>
      </c>
      <c r="AJ56" s="297" t="str">
        <f t="shared" si="23"/>
        <v/>
      </c>
      <c r="AK56" s="296" t="str">
        <f t="shared" si="24"/>
        <v/>
      </c>
      <c r="AL56" s="296" t="str">
        <f t="shared" si="25"/>
        <v/>
      </c>
      <c r="AM56" s="297" t="str">
        <f t="shared" si="26"/>
        <v/>
      </c>
      <c r="AN56" s="298" t="str">
        <f t="shared" si="27"/>
        <v/>
      </c>
      <c r="AO56" s="299" t="str">
        <f t="shared" si="28"/>
        <v/>
      </c>
      <c r="AP56" s="296" t="str">
        <f t="shared" si="29"/>
        <v/>
      </c>
      <c r="AQ56" s="297" t="str">
        <f t="shared" si="30"/>
        <v/>
      </c>
      <c r="AR56" s="299" t="str">
        <f t="shared" si="31"/>
        <v/>
      </c>
      <c r="AS56" s="296" t="str">
        <f t="shared" si="32"/>
        <v/>
      </c>
      <c r="AT56" s="297" t="str">
        <f t="shared" si="33"/>
        <v/>
      </c>
      <c r="AU56" s="299" t="str">
        <f t="shared" si="34"/>
        <v/>
      </c>
      <c r="AV56" s="296" t="str">
        <f t="shared" si="35"/>
        <v/>
      </c>
      <c r="AW56" s="297" t="str">
        <f t="shared" si="36"/>
        <v/>
      </c>
      <c r="AX56" s="300"/>
      <c r="AY56" s="297" t="str">
        <f t="shared" si="37"/>
        <v/>
      </c>
      <c r="AZ56" s="297" t="str">
        <f t="shared" si="38"/>
        <v/>
      </c>
      <c r="BA56" s="301" t="str">
        <f t="shared" si="39"/>
        <v/>
      </c>
      <c r="BB56" s="302" t="str">
        <f t="shared" si="40"/>
        <v/>
      </c>
      <c r="BC56" s="303" t="str">
        <f t="shared" si="41"/>
        <v/>
      </c>
      <c r="BD56" s="301" t="str">
        <f t="shared" si="42"/>
        <v/>
      </c>
      <c r="BE56" s="302" t="str">
        <f t="shared" si="43"/>
        <v/>
      </c>
      <c r="BF56" s="303" t="str">
        <f t="shared" si="44"/>
        <v/>
      </c>
      <c r="BG56" s="301" t="str">
        <f t="shared" si="45"/>
        <v/>
      </c>
      <c r="BH56" s="304" t="str">
        <f t="shared" si="46"/>
        <v/>
      </c>
      <c r="BI56" s="305" t="str">
        <f t="shared" si="47"/>
        <v/>
      </c>
      <c r="BJ56" s="305" t="str">
        <f t="shared" si="48"/>
        <v/>
      </c>
      <c r="BK56" s="443" t="str">
        <f t="shared" si="49"/>
        <v/>
      </c>
      <c r="BL56" s="306" t="str">
        <f t="shared" si="56"/>
        <v/>
      </c>
      <c r="BM56" s="100" t="str">
        <f t="shared" si="57"/>
        <v/>
      </c>
      <c r="BN56" s="101" t="str">
        <f t="shared" si="58"/>
        <v/>
      </c>
      <c r="BO56" s="102" t="str">
        <f t="shared" si="59"/>
        <v/>
      </c>
      <c r="BP56" s="100" t="str">
        <f t="shared" si="60"/>
        <v/>
      </c>
      <c r="BQ56" s="101" t="str">
        <f t="shared" si="61"/>
        <v/>
      </c>
      <c r="BR56" s="102" t="str">
        <f t="shared" si="62"/>
        <v/>
      </c>
      <c r="BS56" s="100" t="str">
        <f t="shared" si="63"/>
        <v/>
      </c>
      <c r="BT56" s="105" t="str">
        <f t="shared" si="64"/>
        <v/>
      </c>
      <c r="BU56" s="305" t="str">
        <f t="shared" si="50"/>
        <v/>
      </c>
      <c r="BV56" s="305" t="str">
        <f t="shared" si="51"/>
        <v/>
      </c>
      <c r="BW56" s="305" t="str">
        <f t="shared" si="52"/>
        <v/>
      </c>
      <c r="BX56" s="307" t="str">
        <f t="shared" si="53"/>
        <v/>
      </c>
      <c r="BY56" s="308" t="str">
        <f t="shared" si="54"/>
        <v/>
      </c>
    </row>
    <row r="57" spans="1:77" s="4" customFormat="1" ht="15.5" x14ac:dyDescent="0.35">
      <c r="A57" s="106">
        <v>36</v>
      </c>
      <c r="B57" s="290"/>
      <c r="C57" s="20"/>
      <c r="D57" s="635"/>
      <c r="E57" s="637"/>
      <c r="F57" s="639"/>
      <c r="G57" s="45"/>
      <c r="H57" s="291"/>
      <c r="I57" s="291"/>
      <c r="J57" s="292"/>
      <c r="K57" s="293"/>
      <c r="L57" s="35" t="str">
        <f t="shared" si="0"/>
        <v/>
      </c>
      <c r="M57" s="35" t="str">
        <f t="shared" si="1"/>
        <v/>
      </c>
      <c r="N57" s="35" t="str">
        <f t="shared" si="2"/>
        <v/>
      </c>
      <c r="O57" s="36" t="str">
        <f t="shared" si="3"/>
        <v/>
      </c>
      <c r="P57" s="37" t="str">
        <f t="shared" si="55"/>
        <v/>
      </c>
      <c r="Q57" s="69" t="str">
        <f t="shared" si="4"/>
        <v/>
      </c>
      <c r="R57" s="294" t="str">
        <f t="shared" si="5"/>
        <v/>
      </c>
      <c r="S57" s="37" t="str">
        <f t="shared" si="6"/>
        <v/>
      </c>
      <c r="T57" s="69" t="str">
        <f t="shared" si="7"/>
        <v/>
      </c>
      <c r="U57" s="294" t="str">
        <f t="shared" si="8"/>
        <v/>
      </c>
      <c r="V57" s="37" t="str">
        <f t="shared" si="9"/>
        <v/>
      </c>
      <c r="W57" s="69" t="str">
        <f t="shared" si="10"/>
        <v/>
      </c>
      <c r="X57" s="38" t="str">
        <f t="shared" si="11"/>
        <v/>
      </c>
      <c r="Y57" s="38" t="str">
        <f t="shared" si="12"/>
        <v/>
      </c>
      <c r="Z57" s="38" t="str">
        <f t="shared" si="13"/>
        <v/>
      </c>
      <c r="AA57" s="39" t="str">
        <f t="shared" si="14"/>
        <v/>
      </c>
      <c r="AB57" s="295">
        <f t="shared" si="15"/>
        <v>0</v>
      </c>
      <c r="AC57" s="295" t="str">
        <f t="shared" si="16"/>
        <v/>
      </c>
      <c r="AD57" s="295" t="str">
        <f t="shared" si="17"/>
        <v/>
      </c>
      <c r="AE57" s="296" t="str">
        <f t="shared" si="18"/>
        <v/>
      </c>
      <c r="AF57" s="296" t="str">
        <f t="shared" si="19"/>
        <v/>
      </c>
      <c r="AG57" s="297" t="str">
        <f t="shared" si="20"/>
        <v/>
      </c>
      <c r="AH57" s="296" t="str">
        <f t="shared" si="21"/>
        <v/>
      </c>
      <c r="AI57" s="296" t="str">
        <f t="shared" si="22"/>
        <v/>
      </c>
      <c r="AJ57" s="297" t="str">
        <f t="shared" si="23"/>
        <v/>
      </c>
      <c r="AK57" s="296" t="str">
        <f t="shared" si="24"/>
        <v/>
      </c>
      <c r="AL57" s="296" t="str">
        <f t="shared" si="25"/>
        <v/>
      </c>
      <c r="AM57" s="297" t="str">
        <f t="shared" si="26"/>
        <v/>
      </c>
      <c r="AN57" s="298" t="str">
        <f t="shared" si="27"/>
        <v/>
      </c>
      <c r="AO57" s="299" t="str">
        <f t="shared" si="28"/>
        <v/>
      </c>
      <c r="AP57" s="296" t="str">
        <f t="shared" si="29"/>
        <v/>
      </c>
      <c r="AQ57" s="297" t="str">
        <f t="shared" si="30"/>
        <v/>
      </c>
      <c r="AR57" s="299" t="str">
        <f t="shared" si="31"/>
        <v/>
      </c>
      <c r="AS57" s="296" t="str">
        <f t="shared" si="32"/>
        <v/>
      </c>
      <c r="AT57" s="297" t="str">
        <f t="shared" si="33"/>
        <v/>
      </c>
      <c r="AU57" s="299" t="str">
        <f t="shared" si="34"/>
        <v/>
      </c>
      <c r="AV57" s="296" t="str">
        <f t="shared" si="35"/>
        <v/>
      </c>
      <c r="AW57" s="297" t="str">
        <f t="shared" si="36"/>
        <v/>
      </c>
      <c r="AX57" s="300"/>
      <c r="AY57" s="297" t="str">
        <f t="shared" si="37"/>
        <v/>
      </c>
      <c r="AZ57" s="297" t="str">
        <f t="shared" si="38"/>
        <v/>
      </c>
      <c r="BA57" s="301" t="str">
        <f t="shared" si="39"/>
        <v/>
      </c>
      <c r="BB57" s="302" t="str">
        <f t="shared" si="40"/>
        <v/>
      </c>
      <c r="BC57" s="303" t="str">
        <f t="shared" si="41"/>
        <v/>
      </c>
      <c r="BD57" s="301" t="str">
        <f t="shared" si="42"/>
        <v/>
      </c>
      <c r="BE57" s="302" t="str">
        <f t="shared" si="43"/>
        <v/>
      </c>
      <c r="BF57" s="303" t="str">
        <f t="shared" si="44"/>
        <v/>
      </c>
      <c r="BG57" s="301" t="str">
        <f t="shared" si="45"/>
        <v/>
      </c>
      <c r="BH57" s="304" t="str">
        <f t="shared" si="46"/>
        <v/>
      </c>
      <c r="BI57" s="305" t="str">
        <f t="shared" si="47"/>
        <v/>
      </c>
      <c r="BJ57" s="305" t="str">
        <f t="shared" si="48"/>
        <v/>
      </c>
      <c r="BK57" s="443" t="str">
        <f t="shared" si="49"/>
        <v/>
      </c>
      <c r="BL57" s="306" t="str">
        <f t="shared" si="56"/>
        <v/>
      </c>
      <c r="BM57" s="100" t="str">
        <f t="shared" si="57"/>
        <v/>
      </c>
      <c r="BN57" s="101" t="str">
        <f t="shared" si="58"/>
        <v/>
      </c>
      <c r="BO57" s="102" t="str">
        <f t="shared" si="59"/>
        <v/>
      </c>
      <c r="BP57" s="100" t="str">
        <f t="shared" si="60"/>
        <v/>
      </c>
      <c r="BQ57" s="101" t="str">
        <f t="shared" si="61"/>
        <v/>
      </c>
      <c r="BR57" s="102" t="str">
        <f t="shared" si="62"/>
        <v/>
      </c>
      <c r="BS57" s="100" t="str">
        <f t="shared" si="63"/>
        <v/>
      </c>
      <c r="BT57" s="105" t="str">
        <f t="shared" si="64"/>
        <v/>
      </c>
      <c r="BU57" s="305" t="str">
        <f t="shared" si="50"/>
        <v/>
      </c>
      <c r="BV57" s="305" t="str">
        <f t="shared" si="51"/>
        <v/>
      </c>
      <c r="BW57" s="305" t="str">
        <f t="shared" si="52"/>
        <v/>
      </c>
      <c r="BX57" s="307" t="str">
        <f t="shared" si="53"/>
        <v/>
      </c>
      <c r="BY57" s="308" t="str">
        <f t="shared" si="54"/>
        <v/>
      </c>
    </row>
    <row r="58" spans="1:77" s="4" customFormat="1" ht="15.5" x14ac:dyDescent="0.35">
      <c r="A58" s="106">
        <v>37</v>
      </c>
      <c r="B58" s="290"/>
      <c r="C58" s="20"/>
      <c r="D58" s="635"/>
      <c r="E58" s="637"/>
      <c r="F58" s="639"/>
      <c r="G58" s="45"/>
      <c r="H58" s="291"/>
      <c r="I58" s="291"/>
      <c r="J58" s="292"/>
      <c r="K58" s="293"/>
      <c r="L58" s="35" t="str">
        <f t="shared" si="0"/>
        <v/>
      </c>
      <c r="M58" s="35" t="str">
        <f t="shared" si="1"/>
        <v/>
      </c>
      <c r="N58" s="35" t="str">
        <f t="shared" si="2"/>
        <v/>
      </c>
      <c r="O58" s="36" t="str">
        <f t="shared" si="3"/>
        <v/>
      </c>
      <c r="P58" s="37" t="str">
        <f t="shared" si="55"/>
        <v/>
      </c>
      <c r="Q58" s="69" t="str">
        <f t="shared" si="4"/>
        <v/>
      </c>
      <c r="R58" s="294" t="str">
        <f t="shared" si="5"/>
        <v/>
      </c>
      <c r="S58" s="37" t="str">
        <f t="shared" si="6"/>
        <v/>
      </c>
      <c r="T58" s="69" t="str">
        <f t="shared" si="7"/>
        <v/>
      </c>
      <c r="U58" s="294" t="str">
        <f t="shared" si="8"/>
        <v/>
      </c>
      <c r="V58" s="37" t="str">
        <f t="shared" si="9"/>
        <v/>
      </c>
      <c r="W58" s="69" t="str">
        <f t="shared" si="10"/>
        <v/>
      </c>
      <c r="X58" s="38" t="str">
        <f t="shared" si="11"/>
        <v/>
      </c>
      <c r="Y58" s="38" t="str">
        <f t="shared" si="12"/>
        <v/>
      </c>
      <c r="Z58" s="38" t="str">
        <f t="shared" si="13"/>
        <v/>
      </c>
      <c r="AA58" s="39" t="str">
        <f t="shared" si="14"/>
        <v/>
      </c>
      <c r="AB58" s="295">
        <f t="shared" si="15"/>
        <v>0</v>
      </c>
      <c r="AC58" s="295" t="str">
        <f t="shared" si="16"/>
        <v/>
      </c>
      <c r="AD58" s="295" t="str">
        <f t="shared" si="17"/>
        <v/>
      </c>
      <c r="AE58" s="296" t="str">
        <f t="shared" si="18"/>
        <v/>
      </c>
      <c r="AF58" s="296" t="str">
        <f t="shared" si="19"/>
        <v/>
      </c>
      <c r="AG58" s="297" t="str">
        <f t="shared" si="20"/>
        <v/>
      </c>
      <c r="AH58" s="296" t="str">
        <f t="shared" si="21"/>
        <v/>
      </c>
      <c r="AI58" s="296" t="str">
        <f t="shared" si="22"/>
        <v/>
      </c>
      <c r="AJ58" s="297" t="str">
        <f t="shared" si="23"/>
        <v/>
      </c>
      <c r="AK58" s="296" t="str">
        <f t="shared" si="24"/>
        <v/>
      </c>
      <c r="AL58" s="296" t="str">
        <f t="shared" si="25"/>
        <v/>
      </c>
      <c r="AM58" s="297" t="str">
        <f t="shared" si="26"/>
        <v/>
      </c>
      <c r="AN58" s="298" t="str">
        <f t="shared" si="27"/>
        <v/>
      </c>
      <c r="AO58" s="299" t="str">
        <f t="shared" si="28"/>
        <v/>
      </c>
      <c r="AP58" s="296" t="str">
        <f t="shared" si="29"/>
        <v/>
      </c>
      <c r="AQ58" s="297" t="str">
        <f t="shared" si="30"/>
        <v/>
      </c>
      <c r="AR58" s="299" t="str">
        <f t="shared" si="31"/>
        <v/>
      </c>
      <c r="AS58" s="296" t="str">
        <f t="shared" si="32"/>
        <v/>
      </c>
      <c r="AT58" s="297" t="str">
        <f t="shared" si="33"/>
        <v/>
      </c>
      <c r="AU58" s="299" t="str">
        <f t="shared" si="34"/>
        <v/>
      </c>
      <c r="AV58" s="296" t="str">
        <f t="shared" si="35"/>
        <v/>
      </c>
      <c r="AW58" s="297" t="str">
        <f t="shared" si="36"/>
        <v/>
      </c>
      <c r="AX58" s="300"/>
      <c r="AY58" s="297" t="str">
        <f t="shared" si="37"/>
        <v/>
      </c>
      <c r="AZ58" s="297" t="str">
        <f t="shared" si="38"/>
        <v/>
      </c>
      <c r="BA58" s="301" t="str">
        <f t="shared" si="39"/>
        <v/>
      </c>
      <c r="BB58" s="302" t="str">
        <f t="shared" si="40"/>
        <v/>
      </c>
      <c r="BC58" s="303" t="str">
        <f t="shared" si="41"/>
        <v/>
      </c>
      <c r="BD58" s="301" t="str">
        <f t="shared" si="42"/>
        <v/>
      </c>
      <c r="BE58" s="302" t="str">
        <f t="shared" si="43"/>
        <v/>
      </c>
      <c r="BF58" s="303" t="str">
        <f t="shared" si="44"/>
        <v/>
      </c>
      <c r="BG58" s="301" t="str">
        <f t="shared" si="45"/>
        <v/>
      </c>
      <c r="BH58" s="304" t="str">
        <f t="shared" si="46"/>
        <v/>
      </c>
      <c r="BI58" s="305" t="str">
        <f t="shared" si="47"/>
        <v/>
      </c>
      <c r="BJ58" s="305" t="str">
        <f t="shared" si="48"/>
        <v/>
      </c>
      <c r="BK58" s="443" t="str">
        <f t="shared" si="49"/>
        <v/>
      </c>
      <c r="BL58" s="306" t="str">
        <f t="shared" si="56"/>
        <v/>
      </c>
      <c r="BM58" s="100" t="str">
        <f t="shared" si="57"/>
        <v/>
      </c>
      <c r="BN58" s="101" t="str">
        <f t="shared" si="58"/>
        <v/>
      </c>
      <c r="BO58" s="102" t="str">
        <f t="shared" si="59"/>
        <v/>
      </c>
      <c r="BP58" s="100" t="str">
        <f t="shared" si="60"/>
        <v/>
      </c>
      <c r="BQ58" s="101" t="str">
        <f t="shared" si="61"/>
        <v/>
      </c>
      <c r="BR58" s="102" t="str">
        <f t="shared" si="62"/>
        <v/>
      </c>
      <c r="BS58" s="100" t="str">
        <f t="shared" si="63"/>
        <v/>
      </c>
      <c r="BT58" s="105" t="str">
        <f t="shared" si="64"/>
        <v/>
      </c>
      <c r="BU58" s="305" t="str">
        <f t="shared" si="50"/>
        <v/>
      </c>
      <c r="BV58" s="305" t="str">
        <f t="shared" si="51"/>
        <v/>
      </c>
      <c r="BW58" s="305" t="str">
        <f t="shared" si="52"/>
        <v/>
      </c>
      <c r="BX58" s="307" t="str">
        <f t="shared" si="53"/>
        <v/>
      </c>
      <c r="BY58" s="308" t="str">
        <f t="shared" si="54"/>
        <v/>
      </c>
    </row>
    <row r="59" spans="1:77" s="4" customFormat="1" ht="15.5" x14ac:dyDescent="0.35">
      <c r="A59" s="106">
        <v>38</v>
      </c>
      <c r="B59" s="290"/>
      <c r="C59" s="20"/>
      <c r="D59" s="635"/>
      <c r="E59" s="637"/>
      <c r="F59" s="639"/>
      <c r="G59" s="45"/>
      <c r="H59" s="291"/>
      <c r="I59" s="291"/>
      <c r="J59" s="292"/>
      <c r="K59" s="293"/>
      <c r="L59" s="35" t="str">
        <f t="shared" si="0"/>
        <v/>
      </c>
      <c r="M59" s="35" t="str">
        <f t="shared" si="1"/>
        <v/>
      </c>
      <c r="N59" s="35" t="str">
        <f t="shared" si="2"/>
        <v/>
      </c>
      <c r="O59" s="36" t="str">
        <f t="shared" si="3"/>
        <v/>
      </c>
      <c r="P59" s="37" t="str">
        <f t="shared" si="55"/>
        <v/>
      </c>
      <c r="Q59" s="69" t="str">
        <f t="shared" si="4"/>
        <v/>
      </c>
      <c r="R59" s="294" t="str">
        <f t="shared" si="5"/>
        <v/>
      </c>
      <c r="S59" s="37" t="str">
        <f t="shared" si="6"/>
        <v/>
      </c>
      <c r="T59" s="69" t="str">
        <f t="shared" si="7"/>
        <v/>
      </c>
      <c r="U59" s="294" t="str">
        <f t="shared" si="8"/>
        <v/>
      </c>
      <c r="V59" s="37" t="str">
        <f t="shared" si="9"/>
        <v/>
      </c>
      <c r="W59" s="69" t="str">
        <f t="shared" si="10"/>
        <v/>
      </c>
      <c r="X59" s="38" t="str">
        <f t="shared" si="11"/>
        <v/>
      </c>
      <c r="Y59" s="38" t="str">
        <f t="shared" si="12"/>
        <v/>
      </c>
      <c r="Z59" s="38" t="str">
        <f t="shared" si="13"/>
        <v/>
      </c>
      <c r="AA59" s="39" t="str">
        <f t="shared" si="14"/>
        <v/>
      </c>
      <c r="AB59" s="295">
        <f t="shared" si="15"/>
        <v>0</v>
      </c>
      <c r="AC59" s="295" t="str">
        <f t="shared" si="16"/>
        <v/>
      </c>
      <c r="AD59" s="295" t="str">
        <f t="shared" si="17"/>
        <v/>
      </c>
      <c r="AE59" s="296" t="str">
        <f t="shared" si="18"/>
        <v/>
      </c>
      <c r="AF59" s="296" t="str">
        <f t="shared" si="19"/>
        <v/>
      </c>
      <c r="AG59" s="297" t="str">
        <f t="shared" si="20"/>
        <v/>
      </c>
      <c r="AH59" s="296" t="str">
        <f t="shared" si="21"/>
        <v/>
      </c>
      <c r="AI59" s="296" t="str">
        <f t="shared" si="22"/>
        <v/>
      </c>
      <c r="AJ59" s="297" t="str">
        <f t="shared" si="23"/>
        <v/>
      </c>
      <c r="AK59" s="296" t="str">
        <f t="shared" si="24"/>
        <v/>
      </c>
      <c r="AL59" s="296" t="str">
        <f t="shared" si="25"/>
        <v/>
      </c>
      <c r="AM59" s="297" t="str">
        <f t="shared" si="26"/>
        <v/>
      </c>
      <c r="AN59" s="298" t="str">
        <f t="shared" si="27"/>
        <v/>
      </c>
      <c r="AO59" s="299" t="str">
        <f t="shared" si="28"/>
        <v/>
      </c>
      <c r="AP59" s="296" t="str">
        <f t="shared" si="29"/>
        <v/>
      </c>
      <c r="AQ59" s="297" t="str">
        <f t="shared" si="30"/>
        <v/>
      </c>
      <c r="AR59" s="299" t="str">
        <f t="shared" si="31"/>
        <v/>
      </c>
      <c r="AS59" s="296" t="str">
        <f t="shared" si="32"/>
        <v/>
      </c>
      <c r="AT59" s="297" t="str">
        <f t="shared" si="33"/>
        <v/>
      </c>
      <c r="AU59" s="299" t="str">
        <f t="shared" si="34"/>
        <v/>
      </c>
      <c r="AV59" s="296" t="str">
        <f t="shared" si="35"/>
        <v/>
      </c>
      <c r="AW59" s="297" t="str">
        <f t="shared" si="36"/>
        <v/>
      </c>
      <c r="AX59" s="300"/>
      <c r="AY59" s="297" t="str">
        <f t="shared" si="37"/>
        <v/>
      </c>
      <c r="AZ59" s="297" t="str">
        <f t="shared" si="38"/>
        <v/>
      </c>
      <c r="BA59" s="301" t="str">
        <f t="shared" si="39"/>
        <v/>
      </c>
      <c r="BB59" s="302" t="str">
        <f t="shared" si="40"/>
        <v/>
      </c>
      <c r="BC59" s="303" t="str">
        <f t="shared" si="41"/>
        <v/>
      </c>
      <c r="BD59" s="301" t="str">
        <f t="shared" si="42"/>
        <v/>
      </c>
      <c r="BE59" s="302" t="str">
        <f t="shared" si="43"/>
        <v/>
      </c>
      <c r="BF59" s="303" t="str">
        <f t="shared" si="44"/>
        <v/>
      </c>
      <c r="BG59" s="301" t="str">
        <f t="shared" si="45"/>
        <v/>
      </c>
      <c r="BH59" s="304" t="str">
        <f t="shared" si="46"/>
        <v/>
      </c>
      <c r="BI59" s="305" t="str">
        <f t="shared" si="47"/>
        <v/>
      </c>
      <c r="BJ59" s="305" t="str">
        <f t="shared" si="48"/>
        <v/>
      </c>
      <c r="BK59" s="443" t="str">
        <f t="shared" si="49"/>
        <v/>
      </c>
      <c r="BL59" s="306" t="str">
        <f t="shared" si="56"/>
        <v/>
      </c>
      <c r="BM59" s="100" t="str">
        <f t="shared" si="57"/>
        <v/>
      </c>
      <c r="BN59" s="101" t="str">
        <f t="shared" si="58"/>
        <v/>
      </c>
      <c r="BO59" s="102" t="str">
        <f t="shared" si="59"/>
        <v/>
      </c>
      <c r="BP59" s="100" t="str">
        <f t="shared" si="60"/>
        <v/>
      </c>
      <c r="BQ59" s="101" t="str">
        <f t="shared" si="61"/>
        <v/>
      </c>
      <c r="BR59" s="102" t="str">
        <f t="shared" si="62"/>
        <v/>
      </c>
      <c r="BS59" s="100" t="str">
        <f t="shared" si="63"/>
        <v/>
      </c>
      <c r="BT59" s="105" t="str">
        <f t="shared" si="64"/>
        <v/>
      </c>
      <c r="BU59" s="305" t="str">
        <f t="shared" si="50"/>
        <v/>
      </c>
      <c r="BV59" s="305" t="str">
        <f t="shared" si="51"/>
        <v/>
      </c>
      <c r="BW59" s="305" t="str">
        <f t="shared" si="52"/>
        <v/>
      </c>
      <c r="BX59" s="307" t="str">
        <f t="shared" si="53"/>
        <v/>
      </c>
      <c r="BY59" s="308" t="str">
        <f t="shared" si="54"/>
        <v/>
      </c>
    </row>
    <row r="60" spans="1:77" s="4" customFormat="1" ht="15.5" x14ac:dyDescent="0.35">
      <c r="A60" s="106">
        <v>39</v>
      </c>
      <c r="B60" s="290"/>
      <c r="C60" s="20"/>
      <c r="D60" s="635"/>
      <c r="E60" s="637"/>
      <c r="F60" s="639"/>
      <c r="G60" s="45"/>
      <c r="H60" s="291"/>
      <c r="I60" s="291"/>
      <c r="J60" s="292"/>
      <c r="K60" s="293"/>
      <c r="L60" s="35" t="str">
        <f t="shared" si="0"/>
        <v/>
      </c>
      <c r="M60" s="35" t="str">
        <f t="shared" si="1"/>
        <v/>
      </c>
      <c r="N60" s="35" t="str">
        <f t="shared" si="2"/>
        <v/>
      </c>
      <c r="O60" s="36" t="str">
        <f t="shared" si="3"/>
        <v/>
      </c>
      <c r="P60" s="37" t="str">
        <f t="shared" si="55"/>
        <v/>
      </c>
      <c r="Q60" s="69" t="str">
        <f t="shared" si="4"/>
        <v/>
      </c>
      <c r="R60" s="294" t="str">
        <f t="shared" si="5"/>
        <v/>
      </c>
      <c r="S60" s="37" t="str">
        <f t="shared" si="6"/>
        <v/>
      </c>
      <c r="T60" s="69" t="str">
        <f t="shared" si="7"/>
        <v/>
      </c>
      <c r="U60" s="294" t="str">
        <f t="shared" si="8"/>
        <v/>
      </c>
      <c r="V60" s="37" t="str">
        <f t="shared" si="9"/>
        <v/>
      </c>
      <c r="W60" s="69" t="str">
        <f t="shared" si="10"/>
        <v/>
      </c>
      <c r="X60" s="38" t="str">
        <f t="shared" si="11"/>
        <v/>
      </c>
      <c r="Y60" s="38" t="str">
        <f t="shared" si="12"/>
        <v/>
      </c>
      <c r="Z60" s="38" t="str">
        <f t="shared" si="13"/>
        <v/>
      </c>
      <c r="AA60" s="39" t="str">
        <f t="shared" si="14"/>
        <v/>
      </c>
      <c r="AB60" s="295">
        <f t="shared" si="15"/>
        <v>0</v>
      </c>
      <c r="AC60" s="295" t="str">
        <f t="shared" si="16"/>
        <v/>
      </c>
      <c r="AD60" s="295" t="str">
        <f t="shared" si="17"/>
        <v/>
      </c>
      <c r="AE60" s="296" t="str">
        <f t="shared" si="18"/>
        <v/>
      </c>
      <c r="AF60" s="296" t="str">
        <f t="shared" si="19"/>
        <v/>
      </c>
      <c r="AG60" s="297" t="str">
        <f t="shared" si="20"/>
        <v/>
      </c>
      <c r="AH60" s="296" t="str">
        <f t="shared" si="21"/>
        <v/>
      </c>
      <c r="AI60" s="296" t="str">
        <f t="shared" si="22"/>
        <v/>
      </c>
      <c r="AJ60" s="297" t="str">
        <f t="shared" si="23"/>
        <v/>
      </c>
      <c r="AK60" s="296" t="str">
        <f t="shared" si="24"/>
        <v/>
      </c>
      <c r="AL60" s="296" t="str">
        <f t="shared" si="25"/>
        <v/>
      </c>
      <c r="AM60" s="297" t="str">
        <f t="shared" si="26"/>
        <v/>
      </c>
      <c r="AN60" s="298" t="str">
        <f t="shared" si="27"/>
        <v/>
      </c>
      <c r="AO60" s="299" t="str">
        <f t="shared" si="28"/>
        <v/>
      </c>
      <c r="AP60" s="296" t="str">
        <f t="shared" si="29"/>
        <v/>
      </c>
      <c r="AQ60" s="297" t="str">
        <f t="shared" si="30"/>
        <v/>
      </c>
      <c r="AR60" s="299" t="str">
        <f t="shared" si="31"/>
        <v/>
      </c>
      <c r="AS60" s="296" t="str">
        <f t="shared" si="32"/>
        <v/>
      </c>
      <c r="AT60" s="297" t="str">
        <f t="shared" si="33"/>
        <v/>
      </c>
      <c r="AU60" s="299" t="str">
        <f t="shared" si="34"/>
        <v/>
      </c>
      <c r="AV60" s="296" t="str">
        <f t="shared" si="35"/>
        <v/>
      </c>
      <c r="AW60" s="297" t="str">
        <f t="shared" si="36"/>
        <v/>
      </c>
      <c r="AX60" s="300"/>
      <c r="AY60" s="297" t="str">
        <f t="shared" si="37"/>
        <v/>
      </c>
      <c r="AZ60" s="297" t="str">
        <f t="shared" si="38"/>
        <v/>
      </c>
      <c r="BA60" s="301" t="str">
        <f t="shared" si="39"/>
        <v/>
      </c>
      <c r="BB60" s="302" t="str">
        <f t="shared" si="40"/>
        <v/>
      </c>
      <c r="BC60" s="303" t="str">
        <f t="shared" si="41"/>
        <v/>
      </c>
      <c r="BD60" s="301" t="str">
        <f t="shared" si="42"/>
        <v/>
      </c>
      <c r="BE60" s="302" t="str">
        <f t="shared" si="43"/>
        <v/>
      </c>
      <c r="BF60" s="303" t="str">
        <f t="shared" si="44"/>
        <v/>
      </c>
      <c r="BG60" s="301" t="str">
        <f t="shared" si="45"/>
        <v/>
      </c>
      <c r="BH60" s="304" t="str">
        <f t="shared" si="46"/>
        <v/>
      </c>
      <c r="BI60" s="305" t="str">
        <f t="shared" si="47"/>
        <v/>
      </c>
      <c r="BJ60" s="305" t="str">
        <f t="shared" si="48"/>
        <v/>
      </c>
      <c r="BK60" s="443" t="str">
        <f t="shared" si="49"/>
        <v/>
      </c>
      <c r="BL60" s="306" t="str">
        <f t="shared" si="56"/>
        <v/>
      </c>
      <c r="BM60" s="100" t="str">
        <f t="shared" si="57"/>
        <v/>
      </c>
      <c r="BN60" s="101" t="str">
        <f t="shared" si="58"/>
        <v/>
      </c>
      <c r="BO60" s="102" t="str">
        <f t="shared" si="59"/>
        <v/>
      </c>
      <c r="BP60" s="100" t="str">
        <f t="shared" si="60"/>
        <v/>
      </c>
      <c r="BQ60" s="101" t="str">
        <f t="shared" si="61"/>
        <v/>
      </c>
      <c r="BR60" s="102" t="str">
        <f t="shared" si="62"/>
        <v/>
      </c>
      <c r="BS60" s="100" t="str">
        <f t="shared" si="63"/>
        <v/>
      </c>
      <c r="BT60" s="105" t="str">
        <f t="shared" si="64"/>
        <v/>
      </c>
      <c r="BU60" s="305" t="str">
        <f t="shared" si="50"/>
        <v/>
      </c>
      <c r="BV60" s="305" t="str">
        <f t="shared" si="51"/>
        <v/>
      </c>
      <c r="BW60" s="305" t="str">
        <f t="shared" si="52"/>
        <v/>
      </c>
      <c r="BX60" s="307" t="str">
        <f t="shared" si="53"/>
        <v/>
      </c>
      <c r="BY60" s="308" t="str">
        <f t="shared" si="54"/>
        <v/>
      </c>
    </row>
    <row r="61" spans="1:77" s="4" customFormat="1" ht="15.5" x14ac:dyDescent="0.35">
      <c r="A61" s="106">
        <v>40</v>
      </c>
      <c r="B61" s="290"/>
      <c r="C61" s="20"/>
      <c r="D61" s="635"/>
      <c r="E61" s="637"/>
      <c r="F61" s="639"/>
      <c r="G61" s="45"/>
      <c r="H61" s="291"/>
      <c r="I61" s="291"/>
      <c r="J61" s="292"/>
      <c r="K61" s="293"/>
      <c r="L61" s="35" t="str">
        <f t="shared" si="0"/>
        <v/>
      </c>
      <c r="M61" s="35" t="str">
        <f t="shared" si="1"/>
        <v/>
      </c>
      <c r="N61" s="35" t="str">
        <f t="shared" si="2"/>
        <v/>
      </c>
      <c r="O61" s="36" t="str">
        <f t="shared" si="3"/>
        <v/>
      </c>
      <c r="P61" s="37" t="str">
        <f t="shared" si="55"/>
        <v/>
      </c>
      <c r="Q61" s="69" t="str">
        <f t="shared" si="4"/>
        <v/>
      </c>
      <c r="R61" s="294" t="str">
        <f t="shared" si="5"/>
        <v/>
      </c>
      <c r="S61" s="37" t="str">
        <f t="shared" si="6"/>
        <v/>
      </c>
      <c r="T61" s="69" t="str">
        <f t="shared" si="7"/>
        <v/>
      </c>
      <c r="U61" s="294" t="str">
        <f t="shared" si="8"/>
        <v/>
      </c>
      <c r="V61" s="37" t="str">
        <f t="shared" si="9"/>
        <v/>
      </c>
      <c r="W61" s="69" t="str">
        <f t="shared" si="10"/>
        <v/>
      </c>
      <c r="X61" s="38" t="str">
        <f t="shared" si="11"/>
        <v/>
      </c>
      <c r="Y61" s="38" t="str">
        <f t="shared" si="12"/>
        <v/>
      </c>
      <c r="Z61" s="38" t="str">
        <f t="shared" si="13"/>
        <v/>
      </c>
      <c r="AA61" s="39" t="str">
        <f t="shared" si="14"/>
        <v/>
      </c>
      <c r="AB61" s="295">
        <f t="shared" si="15"/>
        <v>0</v>
      </c>
      <c r="AC61" s="295" t="str">
        <f t="shared" si="16"/>
        <v/>
      </c>
      <c r="AD61" s="295" t="str">
        <f t="shared" si="17"/>
        <v/>
      </c>
      <c r="AE61" s="296" t="str">
        <f t="shared" si="18"/>
        <v/>
      </c>
      <c r="AF61" s="296" t="str">
        <f t="shared" si="19"/>
        <v/>
      </c>
      <c r="AG61" s="297" t="str">
        <f t="shared" si="20"/>
        <v/>
      </c>
      <c r="AH61" s="296" t="str">
        <f t="shared" si="21"/>
        <v/>
      </c>
      <c r="AI61" s="296" t="str">
        <f t="shared" si="22"/>
        <v/>
      </c>
      <c r="AJ61" s="297" t="str">
        <f t="shared" si="23"/>
        <v/>
      </c>
      <c r="AK61" s="296" t="str">
        <f t="shared" si="24"/>
        <v/>
      </c>
      <c r="AL61" s="296" t="str">
        <f t="shared" si="25"/>
        <v/>
      </c>
      <c r="AM61" s="297" t="str">
        <f t="shared" si="26"/>
        <v/>
      </c>
      <c r="AN61" s="298" t="str">
        <f t="shared" si="27"/>
        <v/>
      </c>
      <c r="AO61" s="299" t="str">
        <f t="shared" si="28"/>
        <v/>
      </c>
      <c r="AP61" s="296" t="str">
        <f t="shared" si="29"/>
        <v/>
      </c>
      <c r="AQ61" s="297" t="str">
        <f t="shared" si="30"/>
        <v/>
      </c>
      <c r="AR61" s="299" t="str">
        <f t="shared" si="31"/>
        <v/>
      </c>
      <c r="AS61" s="296" t="str">
        <f t="shared" si="32"/>
        <v/>
      </c>
      <c r="AT61" s="297" t="str">
        <f t="shared" si="33"/>
        <v/>
      </c>
      <c r="AU61" s="299" t="str">
        <f t="shared" si="34"/>
        <v/>
      </c>
      <c r="AV61" s="296" t="str">
        <f t="shared" si="35"/>
        <v/>
      </c>
      <c r="AW61" s="297" t="str">
        <f t="shared" si="36"/>
        <v/>
      </c>
      <c r="AX61" s="300"/>
      <c r="AY61" s="297" t="str">
        <f t="shared" si="37"/>
        <v/>
      </c>
      <c r="AZ61" s="297" t="str">
        <f t="shared" si="38"/>
        <v/>
      </c>
      <c r="BA61" s="301" t="str">
        <f t="shared" si="39"/>
        <v/>
      </c>
      <c r="BB61" s="302" t="str">
        <f t="shared" si="40"/>
        <v/>
      </c>
      <c r="BC61" s="303" t="str">
        <f t="shared" si="41"/>
        <v/>
      </c>
      <c r="BD61" s="301" t="str">
        <f t="shared" si="42"/>
        <v/>
      </c>
      <c r="BE61" s="302" t="str">
        <f t="shared" si="43"/>
        <v/>
      </c>
      <c r="BF61" s="303" t="str">
        <f t="shared" si="44"/>
        <v/>
      </c>
      <c r="BG61" s="301" t="str">
        <f t="shared" si="45"/>
        <v/>
      </c>
      <c r="BH61" s="304" t="str">
        <f t="shared" si="46"/>
        <v/>
      </c>
      <c r="BI61" s="305" t="str">
        <f t="shared" si="47"/>
        <v/>
      </c>
      <c r="BJ61" s="305" t="str">
        <f t="shared" si="48"/>
        <v/>
      </c>
      <c r="BK61" s="443" t="str">
        <f t="shared" si="49"/>
        <v/>
      </c>
      <c r="BL61" s="306" t="str">
        <f t="shared" si="56"/>
        <v/>
      </c>
      <c r="BM61" s="100" t="str">
        <f t="shared" si="57"/>
        <v/>
      </c>
      <c r="BN61" s="101" t="str">
        <f t="shared" si="58"/>
        <v/>
      </c>
      <c r="BO61" s="102" t="str">
        <f t="shared" si="59"/>
        <v/>
      </c>
      <c r="BP61" s="100" t="str">
        <f t="shared" si="60"/>
        <v/>
      </c>
      <c r="BQ61" s="101" t="str">
        <f t="shared" si="61"/>
        <v/>
      </c>
      <c r="BR61" s="102" t="str">
        <f t="shared" si="62"/>
        <v/>
      </c>
      <c r="BS61" s="100" t="str">
        <f t="shared" si="63"/>
        <v/>
      </c>
      <c r="BT61" s="105" t="str">
        <f t="shared" si="64"/>
        <v/>
      </c>
      <c r="BU61" s="305" t="str">
        <f t="shared" si="50"/>
        <v/>
      </c>
      <c r="BV61" s="305" t="str">
        <f t="shared" si="51"/>
        <v/>
      </c>
      <c r="BW61" s="305" t="str">
        <f t="shared" si="52"/>
        <v/>
      </c>
      <c r="BX61" s="307" t="str">
        <f t="shared" si="53"/>
        <v/>
      </c>
      <c r="BY61" s="308" t="str">
        <f t="shared" si="54"/>
        <v/>
      </c>
    </row>
    <row r="62" spans="1:77" s="4" customFormat="1" ht="15.5" x14ac:dyDescent="0.35">
      <c r="A62" s="106">
        <v>41</v>
      </c>
      <c r="B62" s="290"/>
      <c r="C62" s="20"/>
      <c r="D62" s="635"/>
      <c r="E62" s="637"/>
      <c r="F62" s="639"/>
      <c r="G62" s="45"/>
      <c r="H62" s="291"/>
      <c r="I62" s="291"/>
      <c r="J62" s="292"/>
      <c r="K62" s="293"/>
      <c r="L62" s="35" t="str">
        <f t="shared" si="0"/>
        <v/>
      </c>
      <c r="M62" s="35" t="str">
        <f t="shared" si="1"/>
        <v/>
      </c>
      <c r="N62" s="35" t="str">
        <f t="shared" si="2"/>
        <v/>
      </c>
      <c r="O62" s="36" t="str">
        <f t="shared" si="3"/>
        <v/>
      </c>
      <c r="P62" s="37" t="str">
        <f t="shared" si="55"/>
        <v/>
      </c>
      <c r="Q62" s="69" t="str">
        <f t="shared" si="4"/>
        <v/>
      </c>
      <c r="R62" s="294" t="str">
        <f t="shared" si="5"/>
        <v/>
      </c>
      <c r="S62" s="37" t="str">
        <f t="shared" si="6"/>
        <v/>
      </c>
      <c r="T62" s="69" t="str">
        <f t="shared" si="7"/>
        <v/>
      </c>
      <c r="U62" s="294" t="str">
        <f t="shared" si="8"/>
        <v/>
      </c>
      <c r="V62" s="37" t="str">
        <f t="shared" si="9"/>
        <v/>
      </c>
      <c r="W62" s="69" t="str">
        <f t="shared" si="10"/>
        <v/>
      </c>
      <c r="X62" s="38" t="str">
        <f t="shared" si="11"/>
        <v/>
      </c>
      <c r="Y62" s="38" t="str">
        <f t="shared" si="12"/>
        <v/>
      </c>
      <c r="Z62" s="38" t="str">
        <f t="shared" si="13"/>
        <v/>
      </c>
      <c r="AA62" s="39" t="str">
        <f t="shared" si="14"/>
        <v/>
      </c>
      <c r="AB62" s="295">
        <f t="shared" si="15"/>
        <v>0</v>
      </c>
      <c r="AC62" s="295" t="str">
        <f t="shared" si="16"/>
        <v/>
      </c>
      <c r="AD62" s="295" t="str">
        <f t="shared" si="17"/>
        <v/>
      </c>
      <c r="AE62" s="296" t="str">
        <f t="shared" si="18"/>
        <v/>
      </c>
      <c r="AF62" s="296" t="str">
        <f t="shared" si="19"/>
        <v/>
      </c>
      <c r="AG62" s="297" t="str">
        <f t="shared" si="20"/>
        <v/>
      </c>
      <c r="AH62" s="296" t="str">
        <f t="shared" si="21"/>
        <v/>
      </c>
      <c r="AI62" s="296" t="str">
        <f t="shared" si="22"/>
        <v/>
      </c>
      <c r="AJ62" s="297" t="str">
        <f t="shared" si="23"/>
        <v/>
      </c>
      <c r="AK62" s="296" t="str">
        <f t="shared" si="24"/>
        <v/>
      </c>
      <c r="AL62" s="296" t="str">
        <f t="shared" si="25"/>
        <v/>
      </c>
      <c r="AM62" s="297" t="str">
        <f t="shared" si="26"/>
        <v/>
      </c>
      <c r="AN62" s="298" t="str">
        <f t="shared" si="27"/>
        <v/>
      </c>
      <c r="AO62" s="299" t="str">
        <f t="shared" si="28"/>
        <v/>
      </c>
      <c r="AP62" s="296" t="str">
        <f t="shared" si="29"/>
        <v/>
      </c>
      <c r="AQ62" s="297" t="str">
        <f t="shared" si="30"/>
        <v/>
      </c>
      <c r="AR62" s="299" t="str">
        <f t="shared" si="31"/>
        <v/>
      </c>
      <c r="AS62" s="296" t="str">
        <f t="shared" si="32"/>
        <v/>
      </c>
      <c r="AT62" s="297" t="str">
        <f t="shared" si="33"/>
        <v/>
      </c>
      <c r="AU62" s="299" t="str">
        <f t="shared" si="34"/>
        <v/>
      </c>
      <c r="AV62" s="296" t="str">
        <f t="shared" si="35"/>
        <v/>
      </c>
      <c r="AW62" s="297" t="str">
        <f t="shared" si="36"/>
        <v/>
      </c>
      <c r="AX62" s="300"/>
      <c r="AY62" s="297" t="str">
        <f t="shared" si="37"/>
        <v/>
      </c>
      <c r="AZ62" s="297" t="str">
        <f t="shared" si="38"/>
        <v/>
      </c>
      <c r="BA62" s="301" t="str">
        <f t="shared" si="39"/>
        <v/>
      </c>
      <c r="BB62" s="302" t="str">
        <f t="shared" si="40"/>
        <v/>
      </c>
      <c r="BC62" s="303" t="str">
        <f t="shared" si="41"/>
        <v/>
      </c>
      <c r="BD62" s="301" t="str">
        <f t="shared" si="42"/>
        <v/>
      </c>
      <c r="BE62" s="302" t="str">
        <f t="shared" si="43"/>
        <v/>
      </c>
      <c r="BF62" s="303" t="str">
        <f t="shared" si="44"/>
        <v/>
      </c>
      <c r="BG62" s="301" t="str">
        <f t="shared" si="45"/>
        <v/>
      </c>
      <c r="BH62" s="304" t="str">
        <f t="shared" si="46"/>
        <v/>
      </c>
      <c r="BI62" s="305" t="str">
        <f t="shared" si="47"/>
        <v/>
      </c>
      <c r="BJ62" s="305" t="str">
        <f t="shared" si="48"/>
        <v/>
      </c>
      <c r="BK62" s="443" t="str">
        <f t="shared" si="49"/>
        <v/>
      </c>
      <c r="BL62" s="306" t="str">
        <f t="shared" si="56"/>
        <v/>
      </c>
      <c r="BM62" s="100" t="str">
        <f t="shared" si="57"/>
        <v/>
      </c>
      <c r="BN62" s="101" t="str">
        <f t="shared" si="58"/>
        <v/>
      </c>
      <c r="BO62" s="102" t="str">
        <f t="shared" si="59"/>
        <v/>
      </c>
      <c r="BP62" s="100" t="str">
        <f t="shared" si="60"/>
        <v/>
      </c>
      <c r="BQ62" s="101" t="str">
        <f t="shared" si="61"/>
        <v/>
      </c>
      <c r="BR62" s="102" t="str">
        <f t="shared" si="62"/>
        <v/>
      </c>
      <c r="BS62" s="100" t="str">
        <f t="shared" si="63"/>
        <v/>
      </c>
      <c r="BT62" s="105" t="str">
        <f t="shared" si="64"/>
        <v/>
      </c>
      <c r="BU62" s="305" t="str">
        <f t="shared" si="50"/>
        <v/>
      </c>
      <c r="BV62" s="305" t="str">
        <f t="shared" si="51"/>
        <v/>
      </c>
      <c r="BW62" s="305" t="str">
        <f t="shared" si="52"/>
        <v/>
      </c>
      <c r="BX62" s="307" t="str">
        <f t="shared" si="53"/>
        <v/>
      </c>
      <c r="BY62" s="308" t="str">
        <f t="shared" si="54"/>
        <v/>
      </c>
    </row>
    <row r="63" spans="1:77" s="4" customFormat="1" ht="15.5" x14ac:dyDescent="0.35">
      <c r="A63" s="106">
        <v>42</v>
      </c>
      <c r="B63" s="290"/>
      <c r="C63" s="20"/>
      <c r="D63" s="635"/>
      <c r="E63" s="637"/>
      <c r="F63" s="639"/>
      <c r="G63" s="45"/>
      <c r="H63" s="291"/>
      <c r="I63" s="291"/>
      <c r="J63" s="292"/>
      <c r="K63" s="293"/>
      <c r="L63" s="35" t="str">
        <f t="shared" si="0"/>
        <v/>
      </c>
      <c r="M63" s="35" t="str">
        <f t="shared" si="1"/>
        <v/>
      </c>
      <c r="N63" s="35" t="str">
        <f t="shared" si="2"/>
        <v/>
      </c>
      <c r="O63" s="36" t="str">
        <f t="shared" si="3"/>
        <v/>
      </c>
      <c r="P63" s="37" t="str">
        <f t="shared" si="55"/>
        <v/>
      </c>
      <c r="Q63" s="69" t="str">
        <f t="shared" si="4"/>
        <v/>
      </c>
      <c r="R63" s="294" t="str">
        <f t="shared" si="5"/>
        <v/>
      </c>
      <c r="S63" s="37" t="str">
        <f t="shared" si="6"/>
        <v/>
      </c>
      <c r="T63" s="69" t="str">
        <f t="shared" si="7"/>
        <v/>
      </c>
      <c r="U63" s="294" t="str">
        <f t="shared" si="8"/>
        <v/>
      </c>
      <c r="V63" s="37" t="str">
        <f t="shared" si="9"/>
        <v/>
      </c>
      <c r="W63" s="69" t="str">
        <f t="shared" si="10"/>
        <v/>
      </c>
      <c r="X63" s="38" t="str">
        <f t="shared" si="11"/>
        <v/>
      </c>
      <c r="Y63" s="38" t="str">
        <f t="shared" si="12"/>
        <v/>
      </c>
      <c r="Z63" s="38" t="str">
        <f t="shared" si="13"/>
        <v/>
      </c>
      <c r="AA63" s="39" t="str">
        <f t="shared" si="14"/>
        <v/>
      </c>
      <c r="AB63" s="295">
        <f t="shared" si="15"/>
        <v>0</v>
      </c>
      <c r="AC63" s="295" t="str">
        <f t="shared" si="16"/>
        <v/>
      </c>
      <c r="AD63" s="295" t="str">
        <f t="shared" si="17"/>
        <v/>
      </c>
      <c r="AE63" s="296" t="str">
        <f t="shared" si="18"/>
        <v/>
      </c>
      <c r="AF63" s="296" t="str">
        <f t="shared" si="19"/>
        <v/>
      </c>
      <c r="AG63" s="297" t="str">
        <f t="shared" si="20"/>
        <v/>
      </c>
      <c r="AH63" s="296" t="str">
        <f t="shared" si="21"/>
        <v/>
      </c>
      <c r="AI63" s="296" t="str">
        <f t="shared" si="22"/>
        <v/>
      </c>
      <c r="AJ63" s="297" t="str">
        <f t="shared" si="23"/>
        <v/>
      </c>
      <c r="AK63" s="296" t="str">
        <f t="shared" si="24"/>
        <v/>
      </c>
      <c r="AL63" s="296" t="str">
        <f t="shared" si="25"/>
        <v/>
      </c>
      <c r="AM63" s="297" t="str">
        <f t="shared" si="26"/>
        <v/>
      </c>
      <c r="AN63" s="298" t="str">
        <f t="shared" si="27"/>
        <v/>
      </c>
      <c r="AO63" s="299" t="str">
        <f t="shared" si="28"/>
        <v/>
      </c>
      <c r="AP63" s="296" t="str">
        <f t="shared" si="29"/>
        <v/>
      </c>
      <c r="AQ63" s="297" t="str">
        <f t="shared" si="30"/>
        <v/>
      </c>
      <c r="AR63" s="299" t="str">
        <f t="shared" si="31"/>
        <v/>
      </c>
      <c r="AS63" s="296" t="str">
        <f t="shared" si="32"/>
        <v/>
      </c>
      <c r="AT63" s="297" t="str">
        <f t="shared" si="33"/>
        <v/>
      </c>
      <c r="AU63" s="299" t="str">
        <f t="shared" si="34"/>
        <v/>
      </c>
      <c r="AV63" s="296" t="str">
        <f t="shared" si="35"/>
        <v/>
      </c>
      <c r="AW63" s="297" t="str">
        <f t="shared" si="36"/>
        <v/>
      </c>
      <c r="AX63" s="300"/>
      <c r="AY63" s="297" t="str">
        <f t="shared" si="37"/>
        <v/>
      </c>
      <c r="AZ63" s="297" t="str">
        <f t="shared" si="38"/>
        <v/>
      </c>
      <c r="BA63" s="301" t="str">
        <f t="shared" si="39"/>
        <v/>
      </c>
      <c r="BB63" s="302" t="str">
        <f t="shared" si="40"/>
        <v/>
      </c>
      <c r="BC63" s="303" t="str">
        <f t="shared" si="41"/>
        <v/>
      </c>
      <c r="BD63" s="301" t="str">
        <f t="shared" si="42"/>
        <v/>
      </c>
      <c r="BE63" s="302" t="str">
        <f t="shared" si="43"/>
        <v/>
      </c>
      <c r="BF63" s="303" t="str">
        <f t="shared" si="44"/>
        <v/>
      </c>
      <c r="BG63" s="301" t="str">
        <f t="shared" si="45"/>
        <v/>
      </c>
      <c r="BH63" s="304" t="str">
        <f t="shared" si="46"/>
        <v/>
      </c>
      <c r="BI63" s="305" t="str">
        <f t="shared" si="47"/>
        <v/>
      </c>
      <c r="BJ63" s="305" t="str">
        <f t="shared" si="48"/>
        <v/>
      </c>
      <c r="BK63" s="443" t="str">
        <f t="shared" si="49"/>
        <v/>
      </c>
      <c r="BL63" s="306" t="str">
        <f t="shared" si="56"/>
        <v/>
      </c>
      <c r="BM63" s="100" t="str">
        <f t="shared" si="57"/>
        <v/>
      </c>
      <c r="BN63" s="101" t="str">
        <f t="shared" si="58"/>
        <v/>
      </c>
      <c r="BO63" s="102" t="str">
        <f t="shared" si="59"/>
        <v/>
      </c>
      <c r="BP63" s="100" t="str">
        <f t="shared" si="60"/>
        <v/>
      </c>
      <c r="BQ63" s="101" t="str">
        <f t="shared" si="61"/>
        <v/>
      </c>
      <c r="BR63" s="102" t="str">
        <f t="shared" si="62"/>
        <v/>
      </c>
      <c r="BS63" s="100" t="str">
        <f t="shared" si="63"/>
        <v/>
      </c>
      <c r="BT63" s="105" t="str">
        <f t="shared" si="64"/>
        <v/>
      </c>
      <c r="BU63" s="305" t="str">
        <f t="shared" si="50"/>
        <v/>
      </c>
      <c r="BV63" s="305" t="str">
        <f t="shared" si="51"/>
        <v/>
      </c>
      <c r="BW63" s="305" t="str">
        <f t="shared" si="52"/>
        <v/>
      </c>
      <c r="BX63" s="307" t="str">
        <f t="shared" si="53"/>
        <v/>
      </c>
      <c r="BY63" s="308" t="str">
        <f t="shared" si="54"/>
        <v/>
      </c>
    </row>
    <row r="64" spans="1:77" s="4" customFormat="1" ht="15.5" x14ac:dyDescent="0.35">
      <c r="A64" s="106">
        <v>43</v>
      </c>
      <c r="B64" s="290"/>
      <c r="C64" s="20"/>
      <c r="D64" s="635"/>
      <c r="E64" s="637"/>
      <c r="F64" s="639"/>
      <c r="G64" s="45"/>
      <c r="H64" s="291"/>
      <c r="I64" s="291"/>
      <c r="J64" s="292"/>
      <c r="K64" s="293"/>
      <c r="L64" s="35" t="str">
        <f t="shared" si="0"/>
        <v/>
      </c>
      <c r="M64" s="35" t="str">
        <f t="shared" si="1"/>
        <v/>
      </c>
      <c r="N64" s="35" t="str">
        <f t="shared" si="2"/>
        <v/>
      </c>
      <c r="O64" s="36" t="str">
        <f t="shared" si="3"/>
        <v/>
      </c>
      <c r="P64" s="37" t="str">
        <f t="shared" si="55"/>
        <v/>
      </c>
      <c r="Q64" s="69" t="str">
        <f t="shared" si="4"/>
        <v/>
      </c>
      <c r="R64" s="294" t="str">
        <f t="shared" si="5"/>
        <v/>
      </c>
      <c r="S64" s="37" t="str">
        <f t="shared" si="6"/>
        <v/>
      </c>
      <c r="T64" s="69" t="str">
        <f t="shared" si="7"/>
        <v/>
      </c>
      <c r="U64" s="294" t="str">
        <f t="shared" si="8"/>
        <v/>
      </c>
      <c r="V64" s="37" t="str">
        <f t="shared" si="9"/>
        <v/>
      </c>
      <c r="W64" s="69" t="str">
        <f t="shared" si="10"/>
        <v/>
      </c>
      <c r="X64" s="38" t="str">
        <f t="shared" si="11"/>
        <v/>
      </c>
      <c r="Y64" s="38" t="str">
        <f t="shared" si="12"/>
        <v/>
      </c>
      <c r="Z64" s="38" t="str">
        <f t="shared" si="13"/>
        <v/>
      </c>
      <c r="AA64" s="39" t="str">
        <f t="shared" si="14"/>
        <v/>
      </c>
      <c r="AB64" s="295">
        <f t="shared" si="15"/>
        <v>0</v>
      </c>
      <c r="AC64" s="295" t="str">
        <f t="shared" si="16"/>
        <v/>
      </c>
      <c r="AD64" s="295" t="str">
        <f t="shared" si="17"/>
        <v/>
      </c>
      <c r="AE64" s="296" t="str">
        <f t="shared" si="18"/>
        <v/>
      </c>
      <c r="AF64" s="296" t="str">
        <f t="shared" si="19"/>
        <v/>
      </c>
      <c r="AG64" s="297" t="str">
        <f t="shared" si="20"/>
        <v/>
      </c>
      <c r="AH64" s="296" t="str">
        <f t="shared" si="21"/>
        <v/>
      </c>
      <c r="AI64" s="296" t="str">
        <f t="shared" si="22"/>
        <v/>
      </c>
      <c r="AJ64" s="297" t="str">
        <f t="shared" si="23"/>
        <v/>
      </c>
      <c r="AK64" s="296" t="str">
        <f t="shared" si="24"/>
        <v/>
      </c>
      <c r="AL64" s="296" t="str">
        <f t="shared" si="25"/>
        <v/>
      </c>
      <c r="AM64" s="297" t="str">
        <f t="shared" si="26"/>
        <v/>
      </c>
      <c r="AN64" s="298" t="str">
        <f t="shared" si="27"/>
        <v/>
      </c>
      <c r="AO64" s="299" t="str">
        <f t="shared" si="28"/>
        <v/>
      </c>
      <c r="AP64" s="296" t="str">
        <f t="shared" si="29"/>
        <v/>
      </c>
      <c r="AQ64" s="297" t="str">
        <f t="shared" si="30"/>
        <v/>
      </c>
      <c r="AR64" s="299" t="str">
        <f t="shared" si="31"/>
        <v/>
      </c>
      <c r="AS64" s="296" t="str">
        <f t="shared" si="32"/>
        <v/>
      </c>
      <c r="AT64" s="297" t="str">
        <f t="shared" si="33"/>
        <v/>
      </c>
      <c r="AU64" s="299" t="str">
        <f t="shared" si="34"/>
        <v/>
      </c>
      <c r="AV64" s="296" t="str">
        <f t="shared" si="35"/>
        <v/>
      </c>
      <c r="AW64" s="297" t="str">
        <f t="shared" si="36"/>
        <v/>
      </c>
      <c r="AX64" s="300"/>
      <c r="AY64" s="297" t="str">
        <f t="shared" si="37"/>
        <v/>
      </c>
      <c r="AZ64" s="297" t="str">
        <f t="shared" si="38"/>
        <v/>
      </c>
      <c r="BA64" s="301" t="str">
        <f t="shared" si="39"/>
        <v/>
      </c>
      <c r="BB64" s="302" t="str">
        <f t="shared" si="40"/>
        <v/>
      </c>
      <c r="BC64" s="303" t="str">
        <f t="shared" si="41"/>
        <v/>
      </c>
      <c r="BD64" s="301" t="str">
        <f t="shared" si="42"/>
        <v/>
      </c>
      <c r="BE64" s="302" t="str">
        <f t="shared" si="43"/>
        <v/>
      </c>
      <c r="BF64" s="303" t="str">
        <f t="shared" si="44"/>
        <v/>
      </c>
      <c r="BG64" s="301" t="str">
        <f t="shared" si="45"/>
        <v/>
      </c>
      <c r="BH64" s="304" t="str">
        <f t="shared" si="46"/>
        <v/>
      </c>
      <c r="BI64" s="305" t="str">
        <f t="shared" si="47"/>
        <v/>
      </c>
      <c r="BJ64" s="305" t="str">
        <f t="shared" si="48"/>
        <v/>
      </c>
      <c r="BK64" s="443" t="str">
        <f t="shared" si="49"/>
        <v/>
      </c>
      <c r="BL64" s="306" t="str">
        <f t="shared" si="56"/>
        <v/>
      </c>
      <c r="BM64" s="100" t="str">
        <f t="shared" si="57"/>
        <v/>
      </c>
      <c r="BN64" s="101" t="str">
        <f t="shared" si="58"/>
        <v/>
      </c>
      <c r="BO64" s="102" t="str">
        <f t="shared" si="59"/>
        <v/>
      </c>
      <c r="BP64" s="100" t="str">
        <f t="shared" si="60"/>
        <v/>
      </c>
      <c r="BQ64" s="101" t="str">
        <f t="shared" si="61"/>
        <v/>
      </c>
      <c r="BR64" s="102" t="str">
        <f t="shared" si="62"/>
        <v/>
      </c>
      <c r="BS64" s="100" t="str">
        <f t="shared" si="63"/>
        <v/>
      </c>
      <c r="BT64" s="105" t="str">
        <f t="shared" si="64"/>
        <v/>
      </c>
      <c r="BU64" s="305" t="str">
        <f t="shared" si="50"/>
        <v/>
      </c>
      <c r="BV64" s="305" t="str">
        <f t="shared" si="51"/>
        <v/>
      </c>
      <c r="BW64" s="305" t="str">
        <f t="shared" si="52"/>
        <v/>
      </c>
      <c r="BX64" s="307" t="str">
        <f t="shared" si="53"/>
        <v/>
      </c>
      <c r="BY64" s="308" t="str">
        <f t="shared" si="54"/>
        <v/>
      </c>
    </row>
    <row r="65" spans="1:77" s="4" customFormat="1" ht="15.5" x14ac:dyDescent="0.35">
      <c r="A65" s="106">
        <v>44</v>
      </c>
      <c r="B65" s="290"/>
      <c r="C65" s="20"/>
      <c r="D65" s="635"/>
      <c r="E65" s="637"/>
      <c r="F65" s="639"/>
      <c r="G65" s="45"/>
      <c r="H65" s="291"/>
      <c r="I65" s="291"/>
      <c r="J65" s="292"/>
      <c r="K65" s="293"/>
      <c r="L65" s="35" t="str">
        <f t="shared" si="0"/>
        <v/>
      </c>
      <c r="M65" s="35" t="str">
        <f t="shared" si="1"/>
        <v/>
      </c>
      <c r="N65" s="35" t="str">
        <f t="shared" si="2"/>
        <v/>
      </c>
      <c r="O65" s="36" t="str">
        <f t="shared" si="3"/>
        <v/>
      </c>
      <c r="P65" s="37" t="str">
        <f t="shared" si="55"/>
        <v/>
      </c>
      <c r="Q65" s="69" t="str">
        <f t="shared" si="4"/>
        <v/>
      </c>
      <c r="R65" s="294" t="str">
        <f t="shared" si="5"/>
        <v/>
      </c>
      <c r="S65" s="37" t="str">
        <f t="shared" si="6"/>
        <v/>
      </c>
      <c r="T65" s="69" t="str">
        <f t="shared" si="7"/>
        <v/>
      </c>
      <c r="U65" s="294" t="str">
        <f t="shared" si="8"/>
        <v/>
      </c>
      <c r="V65" s="37" t="str">
        <f t="shared" si="9"/>
        <v/>
      </c>
      <c r="W65" s="69" t="str">
        <f t="shared" si="10"/>
        <v/>
      </c>
      <c r="X65" s="38" t="str">
        <f t="shared" si="11"/>
        <v/>
      </c>
      <c r="Y65" s="38" t="str">
        <f t="shared" si="12"/>
        <v/>
      </c>
      <c r="Z65" s="38" t="str">
        <f t="shared" si="13"/>
        <v/>
      </c>
      <c r="AA65" s="39" t="str">
        <f t="shared" si="14"/>
        <v/>
      </c>
      <c r="AB65" s="295">
        <f t="shared" si="15"/>
        <v>0</v>
      </c>
      <c r="AC65" s="295" t="str">
        <f t="shared" si="16"/>
        <v/>
      </c>
      <c r="AD65" s="295" t="str">
        <f t="shared" si="17"/>
        <v/>
      </c>
      <c r="AE65" s="296" t="str">
        <f t="shared" si="18"/>
        <v/>
      </c>
      <c r="AF65" s="296" t="str">
        <f t="shared" si="19"/>
        <v/>
      </c>
      <c r="AG65" s="297" t="str">
        <f t="shared" si="20"/>
        <v/>
      </c>
      <c r="AH65" s="296" t="str">
        <f t="shared" si="21"/>
        <v/>
      </c>
      <c r="AI65" s="296" t="str">
        <f t="shared" si="22"/>
        <v/>
      </c>
      <c r="AJ65" s="297" t="str">
        <f t="shared" si="23"/>
        <v/>
      </c>
      <c r="AK65" s="296" t="str">
        <f t="shared" si="24"/>
        <v/>
      </c>
      <c r="AL65" s="296" t="str">
        <f t="shared" si="25"/>
        <v/>
      </c>
      <c r="AM65" s="297" t="str">
        <f t="shared" si="26"/>
        <v/>
      </c>
      <c r="AN65" s="298" t="str">
        <f t="shared" si="27"/>
        <v/>
      </c>
      <c r="AO65" s="299" t="str">
        <f t="shared" si="28"/>
        <v/>
      </c>
      <c r="AP65" s="296" t="str">
        <f t="shared" si="29"/>
        <v/>
      </c>
      <c r="AQ65" s="297" t="str">
        <f t="shared" si="30"/>
        <v/>
      </c>
      <c r="AR65" s="299" t="str">
        <f t="shared" si="31"/>
        <v/>
      </c>
      <c r="AS65" s="296" t="str">
        <f t="shared" si="32"/>
        <v/>
      </c>
      <c r="AT65" s="297" t="str">
        <f t="shared" si="33"/>
        <v/>
      </c>
      <c r="AU65" s="299" t="str">
        <f t="shared" si="34"/>
        <v/>
      </c>
      <c r="AV65" s="296" t="str">
        <f t="shared" si="35"/>
        <v/>
      </c>
      <c r="AW65" s="297" t="str">
        <f t="shared" si="36"/>
        <v/>
      </c>
      <c r="AX65" s="300"/>
      <c r="AY65" s="297" t="str">
        <f t="shared" si="37"/>
        <v/>
      </c>
      <c r="AZ65" s="297" t="str">
        <f t="shared" si="38"/>
        <v/>
      </c>
      <c r="BA65" s="301" t="str">
        <f t="shared" si="39"/>
        <v/>
      </c>
      <c r="BB65" s="302" t="str">
        <f t="shared" si="40"/>
        <v/>
      </c>
      <c r="BC65" s="303" t="str">
        <f t="shared" si="41"/>
        <v/>
      </c>
      <c r="BD65" s="301" t="str">
        <f t="shared" si="42"/>
        <v/>
      </c>
      <c r="BE65" s="302" t="str">
        <f t="shared" si="43"/>
        <v/>
      </c>
      <c r="BF65" s="303" t="str">
        <f t="shared" si="44"/>
        <v/>
      </c>
      <c r="BG65" s="301" t="str">
        <f t="shared" si="45"/>
        <v/>
      </c>
      <c r="BH65" s="304" t="str">
        <f t="shared" si="46"/>
        <v/>
      </c>
      <c r="BI65" s="305" t="str">
        <f t="shared" si="47"/>
        <v/>
      </c>
      <c r="BJ65" s="305" t="str">
        <f t="shared" si="48"/>
        <v/>
      </c>
      <c r="BK65" s="443" t="str">
        <f t="shared" si="49"/>
        <v/>
      </c>
      <c r="BL65" s="306" t="str">
        <f t="shared" si="56"/>
        <v/>
      </c>
      <c r="BM65" s="100" t="str">
        <f t="shared" si="57"/>
        <v/>
      </c>
      <c r="BN65" s="101" t="str">
        <f t="shared" si="58"/>
        <v/>
      </c>
      <c r="BO65" s="102" t="str">
        <f t="shared" si="59"/>
        <v/>
      </c>
      <c r="BP65" s="100" t="str">
        <f t="shared" si="60"/>
        <v/>
      </c>
      <c r="BQ65" s="101" t="str">
        <f t="shared" si="61"/>
        <v/>
      </c>
      <c r="BR65" s="102" t="str">
        <f t="shared" si="62"/>
        <v/>
      </c>
      <c r="BS65" s="100" t="str">
        <f t="shared" si="63"/>
        <v/>
      </c>
      <c r="BT65" s="105" t="str">
        <f t="shared" si="64"/>
        <v/>
      </c>
      <c r="BU65" s="305" t="str">
        <f t="shared" si="50"/>
        <v/>
      </c>
      <c r="BV65" s="305" t="str">
        <f t="shared" si="51"/>
        <v/>
      </c>
      <c r="BW65" s="305" t="str">
        <f t="shared" si="52"/>
        <v/>
      </c>
      <c r="BX65" s="307" t="str">
        <f t="shared" si="53"/>
        <v/>
      </c>
      <c r="BY65" s="308" t="str">
        <f t="shared" si="54"/>
        <v/>
      </c>
    </row>
    <row r="66" spans="1:77" s="4" customFormat="1" ht="15.5" x14ac:dyDescent="0.35">
      <c r="A66" s="106">
        <v>45</v>
      </c>
      <c r="B66" s="290"/>
      <c r="C66" s="20"/>
      <c r="D66" s="635"/>
      <c r="E66" s="637"/>
      <c r="F66" s="639"/>
      <c r="G66" s="45"/>
      <c r="H66" s="291"/>
      <c r="I66" s="291"/>
      <c r="J66" s="292"/>
      <c r="K66" s="293"/>
      <c r="L66" s="35" t="str">
        <f t="shared" si="0"/>
        <v/>
      </c>
      <c r="M66" s="35" t="str">
        <f t="shared" si="1"/>
        <v/>
      </c>
      <c r="N66" s="35" t="str">
        <f t="shared" si="2"/>
        <v/>
      </c>
      <c r="O66" s="36" t="str">
        <f t="shared" si="3"/>
        <v/>
      </c>
      <c r="P66" s="37" t="str">
        <f t="shared" si="55"/>
        <v/>
      </c>
      <c r="Q66" s="69" t="str">
        <f t="shared" si="4"/>
        <v/>
      </c>
      <c r="R66" s="294" t="str">
        <f t="shared" si="5"/>
        <v/>
      </c>
      <c r="S66" s="37" t="str">
        <f t="shared" si="6"/>
        <v/>
      </c>
      <c r="T66" s="69" t="str">
        <f t="shared" si="7"/>
        <v/>
      </c>
      <c r="U66" s="294" t="str">
        <f t="shared" si="8"/>
        <v/>
      </c>
      <c r="V66" s="37" t="str">
        <f t="shared" si="9"/>
        <v/>
      </c>
      <c r="W66" s="69" t="str">
        <f t="shared" si="10"/>
        <v/>
      </c>
      <c r="X66" s="38" t="str">
        <f t="shared" si="11"/>
        <v/>
      </c>
      <c r="Y66" s="38" t="str">
        <f t="shared" si="12"/>
        <v/>
      </c>
      <c r="Z66" s="38" t="str">
        <f t="shared" si="13"/>
        <v/>
      </c>
      <c r="AA66" s="39" t="str">
        <f t="shared" si="14"/>
        <v/>
      </c>
      <c r="AB66" s="295">
        <f t="shared" si="15"/>
        <v>0</v>
      </c>
      <c r="AC66" s="295" t="str">
        <f t="shared" si="16"/>
        <v/>
      </c>
      <c r="AD66" s="295" t="str">
        <f t="shared" si="17"/>
        <v/>
      </c>
      <c r="AE66" s="296" t="str">
        <f t="shared" si="18"/>
        <v/>
      </c>
      <c r="AF66" s="296" t="str">
        <f t="shared" si="19"/>
        <v/>
      </c>
      <c r="AG66" s="297" t="str">
        <f t="shared" si="20"/>
        <v/>
      </c>
      <c r="AH66" s="296" t="str">
        <f t="shared" si="21"/>
        <v/>
      </c>
      <c r="AI66" s="296" t="str">
        <f t="shared" si="22"/>
        <v/>
      </c>
      <c r="AJ66" s="297" t="str">
        <f t="shared" si="23"/>
        <v/>
      </c>
      <c r="AK66" s="296" t="str">
        <f t="shared" si="24"/>
        <v/>
      </c>
      <c r="AL66" s="296" t="str">
        <f t="shared" si="25"/>
        <v/>
      </c>
      <c r="AM66" s="297" t="str">
        <f t="shared" si="26"/>
        <v/>
      </c>
      <c r="AN66" s="298" t="str">
        <f t="shared" si="27"/>
        <v/>
      </c>
      <c r="AO66" s="299" t="str">
        <f t="shared" si="28"/>
        <v/>
      </c>
      <c r="AP66" s="296" t="str">
        <f t="shared" si="29"/>
        <v/>
      </c>
      <c r="AQ66" s="297" t="str">
        <f t="shared" si="30"/>
        <v/>
      </c>
      <c r="AR66" s="299" t="str">
        <f t="shared" si="31"/>
        <v/>
      </c>
      <c r="AS66" s="296" t="str">
        <f t="shared" si="32"/>
        <v/>
      </c>
      <c r="AT66" s="297" t="str">
        <f t="shared" si="33"/>
        <v/>
      </c>
      <c r="AU66" s="299" t="str">
        <f t="shared" si="34"/>
        <v/>
      </c>
      <c r="AV66" s="296" t="str">
        <f t="shared" si="35"/>
        <v/>
      </c>
      <c r="AW66" s="297" t="str">
        <f t="shared" si="36"/>
        <v/>
      </c>
      <c r="AX66" s="300"/>
      <c r="AY66" s="297" t="str">
        <f t="shared" si="37"/>
        <v/>
      </c>
      <c r="AZ66" s="297" t="str">
        <f t="shared" si="38"/>
        <v/>
      </c>
      <c r="BA66" s="301" t="str">
        <f t="shared" si="39"/>
        <v/>
      </c>
      <c r="BB66" s="302" t="str">
        <f t="shared" si="40"/>
        <v/>
      </c>
      <c r="BC66" s="303" t="str">
        <f t="shared" si="41"/>
        <v/>
      </c>
      <c r="BD66" s="301" t="str">
        <f t="shared" si="42"/>
        <v/>
      </c>
      <c r="BE66" s="302" t="str">
        <f t="shared" si="43"/>
        <v/>
      </c>
      <c r="BF66" s="303" t="str">
        <f t="shared" si="44"/>
        <v/>
      </c>
      <c r="BG66" s="301" t="str">
        <f t="shared" si="45"/>
        <v/>
      </c>
      <c r="BH66" s="304" t="str">
        <f t="shared" si="46"/>
        <v/>
      </c>
      <c r="BI66" s="305" t="str">
        <f t="shared" si="47"/>
        <v/>
      </c>
      <c r="BJ66" s="305" t="str">
        <f t="shared" si="48"/>
        <v/>
      </c>
      <c r="BK66" s="443" t="str">
        <f t="shared" si="49"/>
        <v/>
      </c>
      <c r="BL66" s="306" t="str">
        <f t="shared" si="56"/>
        <v/>
      </c>
      <c r="BM66" s="100" t="str">
        <f t="shared" si="57"/>
        <v/>
      </c>
      <c r="BN66" s="101" t="str">
        <f t="shared" si="58"/>
        <v/>
      </c>
      <c r="BO66" s="102" t="str">
        <f t="shared" si="59"/>
        <v/>
      </c>
      <c r="BP66" s="100" t="str">
        <f t="shared" si="60"/>
        <v/>
      </c>
      <c r="BQ66" s="101" t="str">
        <f t="shared" si="61"/>
        <v/>
      </c>
      <c r="BR66" s="102" t="str">
        <f t="shared" si="62"/>
        <v/>
      </c>
      <c r="BS66" s="100" t="str">
        <f t="shared" si="63"/>
        <v/>
      </c>
      <c r="BT66" s="105" t="str">
        <f t="shared" si="64"/>
        <v/>
      </c>
      <c r="BU66" s="305" t="str">
        <f t="shared" si="50"/>
        <v/>
      </c>
      <c r="BV66" s="305" t="str">
        <f t="shared" si="51"/>
        <v/>
      </c>
      <c r="BW66" s="305" t="str">
        <f t="shared" si="52"/>
        <v/>
      </c>
      <c r="BX66" s="307" t="str">
        <f t="shared" si="53"/>
        <v/>
      </c>
      <c r="BY66" s="308" t="str">
        <f t="shared" si="54"/>
        <v/>
      </c>
    </row>
    <row r="67" spans="1:77" s="4" customFormat="1" ht="15.5" x14ac:dyDescent="0.35">
      <c r="A67" s="106">
        <v>46</v>
      </c>
      <c r="B67" s="290"/>
      <c r="C67" s="20"/>
      <c r="D67" s="635"/>
      <c r="E67" s="637"/>
      <c r="F67" s="639"/>
      <c r="G67" s="45"/>
      <c r="H67" s="291"/>
      <c r="I67" s="291"/>
      <c r="J67" s="292"/>
      <c r="K67" s="293"/>
      <c r="L67" s="35" t="str">
        <f t="shared" si="0"/>
        <v/>
      </c>
      <c r="M67" s="35" t="str">
        <f t="shared" si="1"/>
        <v/>
      </c>
      <c r="N67" s="35" t="str">
        <f t="shared" si="2"/>
        <v/>
      </c>
      <c r="O67" s="36" t="str">
        <f t="shared" si="3"/>
        <v/>
      </c>
      <c r="P67" s="37" t="str">
        <f t="shared" si="55"/>
        <v/>
      </c>
      <c r="Q67" s="69" t="str">
        <f t="shared" si="4"/>
        <v/>
      </c>
      <c r="R67" s="294" t="str">
        <f t="shared" si="5"/>
        <v/>
      </c>
      <c r="S67" s="37" t="str">
        <f t="shared" si="6"/>
        <v/>
      </c>
      <c r="T67" s="69" t="str">
        <f t="shared" si="7"/>
        <v/>
      </c>
      <c r="U67" s="294" t="str">
        <f t="shared" si="8"/>
        <v/>
      </c>
      <c r="V67" s="37" t="str">
        <f t="shared" si="9"/>
        <v/>
      </c>
      <c r="W67" s="69" t="str">
        <f t="shared" si="10"/>
        <v/>
      </c>
      <c r="X67" s="38" t="str">
        <f t="shared" si="11"/>
        <v/>
      </c>
      <c r="Y67" s="38" t="str">
        <f t="shared" si="12"/>
        <v/>
      </c>
      <c r="Z67" s="38" t="str">
        <f t="shared" si="13"/>
        <v/>
      </c>
      <c r="AA67" s="39" t="str">
        <f t="shared" si="14"/>
        <v/>
      </c>
      <c r="AB67" s="295">
        <f t="shared" si="15"/>
        <v>0</v>
      </c>
      <c r="AC67" s="295" t="str">
        <f t="shared" si="16"/>
        <v/>
      </c>
      <c r="AD67" s="295" t="str">
        <f t="shared" si="17"/>
        <v/>
      </c>
      <c r="AE67" s="296" t="str">
        <f t="shared" si="18"/>
        <v/>
      </c>
      <c r="AF67" s="296" t="str">
        <f t="shared" si="19"/>
        <v/>
      </c>
      <c r="AG67" s="297" t="str">
        <f t="shared" si="20"/>
        <v/>
      </c>
      <c r="AH67" s="296" t="str">
        <f t="shared" si="21"/>
        <v/>
      </c>
      <c r="AI67" s="296" t="str">
        <f t="shared" si="22"/>
        <v/>
      </c>
      <c r="AJ67" s="297" t="str">
        <f t="shared" si="23"/>
        <v/>
      </c>
      <c r="AK67" s="296" t="str">
        <f t="shared" si="24"/>
        <v/>
      </c>
      <c r="AL67" s="296" t="str">
        <f t="shared" si="25"/>
        <v/>
      </c>
      <c r="AM67" s="297" t="str">
        <f t="shared" si="26"/>
        <v/>
      </c>
      <c r="AN67" s="298" t="str">
        <f t="shared" si="27"/>
        <v/>
      </c>
      <c r="AO67" s="299" t="str">
        <f t="shared" si="28"/>
        <v/>
      </c>
      <c r="AP67" s="296" t="str">
        <f t="shared" si="29"/>
        <v/>
      </c>
      <c r="AQ67" s="297" t="str">
        <f t="shared" si="30"/>
        <v/>
      </c>
      <c r="AR67" s="299" t="str">
        <f t="shared" si="31"/>
        <v/>
      </c>
      <c r="AS67" s="296" t="str">
        <f t="shared" si="32"/>
        <v/>
      </c>
      <c r="AT67" s="297" t="str">
        <f t="shared" si="33"/>
        <v/>
      </c>
      <c r="AU67" s="299" t="str">
        <f t="shared" si="34"/>
        <v/>
      </c>
      <c r="AV67" s="296" t="str">
        <f t="shared" si="35"/>
        <v/>
      </c>
      <c r="AW67" s="297" t="str">
        <f t="shared" si="36"/>
        <v/>
      </c>
      <c r="AX67" s="300"/>
      <c r="AY67" s="297" t="str">
        <f t="shared" si="37"/>
        <v/>
      </c>
      <c r="AZ67" s="297" t="str">
        <f t="shared" si="38"/>
        <v/>
      </c>
      <c r="BA67" s="301" t="str">
        <f t="shared" si="39"/>
        <v/>
      </c>
      <c r="BB67" s="302" t="str">
        <f t="shared" si="40"/>
        <v/>
      </c>
      <c r="BC67" s="303" t="str">
        <f t="shared" si="41"/>
        <v/>
      </c>
      <c r="BD67" s="301" t="str">
        <f t="shared" si="42"/>
        <v/>
      </c>
      <c r="BE67" s="302" t="str">
        <f t="shared" si="43"/>
        <v/>
      </c>
      <c r="BF67" s="303" t="str">
        <f t="shared" si="44"/>
        <v/>
      </c>
      <c r="BG67" s="301" t="str">
        <f t="shared" si="45"/>
        <v/>
      </c>
      <c r="BH67" s="304" t="str">
        <f t="shared" si="46"/>
        <v/>
      </c>
      <c r="BI67" s="305" t="str">
        <f t="shared" si="47"/>
        <v/>
      </c>
      <c r="BJ67" s="305" t="str">
        <f t="shared" si="48"/>
        <v/>
      </c>
      <c r="BK67" s="443" t="str">
        <f t="shared" si="49"/>
        <v/>
      </c>
      <c r="BL67" s="306" t="str">
        <f t="shared" si="56"/>
        <v/>
      </c>
      <c r="BM67" s="100" t="str">
        <f t="shared" si="57"/>
        <v/>
      </c>
      <c r="BN67" s="101" t="str">
        <f t="shared" si="58"/>
        <v/>
      </c>
      <c r="BO67" s="102" t="str">
        <f t="shared" si="59"/>
        <v/>
      </c>
      <c r="BP67" s="100" t="str">
        <f t="shared" si="60"/>
        <v/>
      </c>
      <c r="BQ67" s="101" t="str">
        <f t="shared" si="61"/>
        <v/>
      </c>
      <c r="BR67" s="102" t="str">
        <f t="shared" si="62"/>
        <v/>
      </c>
      <c r="BS67" s="100" t="str">
        <f t="shared" si="63"/>
        <v/>
      </c>
      <c r="BT67" s="105" t="str">
        <f t="shared" si="64"/>
        <v/>
      </c>
      <c r="BU67" s="305" t="str">
        <f t="shared" si="50"/>
        <v/>
      </c>
      <c r="BV67" s="305" t="str">
        <f t="shared" si="51"/>
        <v/>
      </c>
      <c r="BW67" s="305" t="str">
        <f t="shared" si="52"/>
        <v/>
      </c>
      <c r="BX67" s="307" t="str">
        <f t="shared" si="53"/>
        <v/>
      </c>
      <c r="BY67" s="308" t="str">
        <f t="shared" si="54"/>
        <v/>
      </c>
    </row>
    <row r="68" spans="1:77" s="4" customFormat="1" ht="15.5" x14ac:dyDescent="0.35">
      <c r="A68" s="106">
        <v>47</v>
      </c>
      <c r="B68" s="290"/>
      <c r="C68" s="20"/>
      <c r="D68" s="635"/>
      <c r="E68" s="637"/>
      <c r="F68" s="639"/>
      <c r="G68" s="45"/>
      <c r="H68" s="291"/>
      <c r="I68" s="291"/>
      <c r="J68" s="292"/>
      <c r="K68" s="293"/>
      <c r="L68" s="35" t="str">
        <f t="shared" si="0"/>
        <v/>
      </c>
      <c r="M68" s="35" t="str">
        <f t="shared" si="1"/>
        <v/>
      </c>
      <c r="N68" s="35" t="str">
        <f t="shared" si="2"/>
        <v/>
      </c>
      <c r="O68" s="36" t="str">
        <f t="shared" si="3"/>
        <v/>
      </c>
      <c r="P68" s="37" t="str">
        <f t="shared" si="55"/>
        <v/>
      </c>
      <c r="Q68" s="69" t="str">
        <f t="shared" si="4"/>
        <v/>
      </c>
      <c r="R68" s="294" t="str">
        <f t="shared" si="5"/>
        <v/>
      </c>
      <c r="S68" s="37" t="str">
        <f t="shared" si="6"/>
        <v/>
      </c>
      <c r="T68" s="69" t="str">
        <f t="shared" si="7"/>
        <v/>
      </c>
      <c r="U68" s="294" t="str">
        <f t="shared" si="8"/>
        <v/>
      </c>
      <c r="V68" s="37" t="str">
        <f t="shared" si="9"/>
        <v/>
      </c>
      <c r="W68" s="69" t="str">
        <f t="shared" si="10"/>
        <v/>
      </c>
      <c r="X68" s="38" t="str">
        <f t="shared" si="11"/>
        <v/>
      </c>
      <c r="Y68" s="38" t="str">
        <f t="shared" si="12"/>
        <v/>
      </c>
      <c r="Z68" s="38" t="str">
        <f t="shared" si="13"/>
        <v/>
      </c>
      <c r="AA68" s="39" t="str">
        <f t="shared" si="14"/>
        <v/>
      </c>
      <c r="AB68" s="295">
        <f t="shared" si="15"/>
        <v>0</v>
      </c>
      <c r="AC68" s="295" t="str">
        <f t="shared" si="16"/>
        <v/>
      </c>
      <c r="AD68" s="295" t="str">
        <f t="shared" si="17"/>
        <v/>
      </c>
      <c r="AE68" s="296" t="str">
        <f t="shared" si="18"/>
        <v/>
      </c>
      <c r="AF68" s="296" t="str">
        <f t="shared" si="19"/>
        <v/>
      </c>
      <c r="AG68" s="297" t="str">
        <f t="shared" si="20"/>
        <v/>
      </c>
      <c r="AH68" s="296" t="str">
        <f t="shared" si="21"/>
        <v/>
      </c>
      <c r="AI68" s="296" t="str">
        <f t="shared" si="22"/>
        <v/>
      </c>
      <c r="AJ68" s="297" t="str">
        <f t="shared" si="23"/>
        <v/>
      </c>
      <c r="AK68" s="296" t="str">
        <f t="shared" si="24"/>
        <v/>
      </c>
      <c r="AL68" s="296" t="str">
        <f t="shared" si="25"/>
        <v/>
      </c>
      <c r="AM68" s="297" t="str">
        <f t="shared" si="26"/>
        <v/>
      </c>
      <c r="AN68" s="298" t="str">
        <f t="shared" si="27"/>
        <v/>
      </c>
      <c r="AO68" s="299" t="str">
        <f t="shared" si="28"/>
        <v/>
      </c>
      <c r="AP68" s="296" t="str">
        <f t="shared" si="29"/>
        <v/>
      </c>
      <c r="AQ68" s="297" t="str">
        <f t="shared" si="30"/>
        <v/>
      </c>
      <c r="AR68" s="299" t="str">
        <f t="shared" si="31"/>
        <v/>
      </c>
      <c r="AS68" s="296" t="str">
        <f t="shared" si="32"/>
        <v/>
      </c>
      <c r="AT68" s="297" t="str">
        <f t="shared" si="33"/>
        <v/>
      </c>
      <c r="AU68" s="299" t="str">
        <f t="shared" si="34"/>
        <v/>
      </c>
      <c r="AV68" s="296" t="str">
        <f t="shared" si="35"/>
        <v/>
      </c>
      <c r="AW68" s="297" t="str">
        <f t="shared" si="36"/>
        <v/>
      </c>
      <c r="AX68" s="300"/>
      <c r="AY68" s="297" t="str">
        <f t="shared" si="37"/>
        <v/>
      </c>
      <c r="AZ68" s="297" t="str">
        <f t="shared" si="38"/>
        <v/>
      </c>
      <c r="BA68" s="301" t="str">
        <f t="shared" si="39"/>
        <v/>
      </c>
      <c r="BB68" s="302" t="str">
        <f t="shared" si="40"/>
        <v/>
      </c>
      <c r="BC68" s="303" t="str">
        <f t="shared" si="41"/>
        <v/>
      </c>
      <c r="BD68" s="301" t="str">
        <f t="shared" si="42"/>
        <v/>
      </c>
      <c r="BE68" s="302" t="str">
        <f t="shared" si="43"/>
        <v/>
      </c>
      <c r="BF68" s="303" t="str">
        <f t="shared" si="44"/>
        <v/>
      </c>
      <c r="BG68" s="301" t="str">
        <f t="shared" si="45"/>
        <v/>
      </c>
      <c r="BH68" s="304" t="str">
        <f t="shared" si="46"/>
        <v/>
      </c>
      <c r="BI68" s="305" t="str">
        <f t="shared" si="47"/>
        <v/>
      </c>
      <c r="BJ68" s="305" t="str">
        <f t="shared" si="48"/>
        <v/>
      </c>
      <c r="BK68" s="443" t="str">
        <f t="shared" si="49"/>
        <v/>
      </c>
      <c r="BL68" s="306" t="str">
        <f t="shared" si="56"/>
        <v/>
      </c>
      <c r="BM68" s="100" t="str">
        <f t="shared" si="57"/>
        <v/>
      </c>
      <c r="BN68" s="101" t="str">
        <f t="shared" si="58"/>
        <v/>
      </c>
      <c r="BO68" s="102" t="str">
        <f t="shared" si="59"/>
        <v/>
      </c>
      <c r="BP68" s="100" t="str">
        <f t="shared" si="60"/>
        <v/>
      </c>
      <c r="BQ68" s="101" t="str">
        <f t="shared" si="61"/>
        <v/>
      </c>
      <c r="BR68" s="102" t="str">
        <f t="shared" si="62"/>
        <v/>
      </c>
      <c r="BS68" s="100" t="str">
        <f t="shared" si="63"/>
        <v/>
      </c>
      <c r="BT68" s="105" t="str">
        <f t="shared" si="64"/>
        <v/>
      </c>
      <c r="BU68" s="305" t="str">
        <f t="shared" si="50"/>
        <v/>
      </c>
      <c r="BV68" s="305" t="str">
        <f t="shared" si="51"/>
        <v/>
      </c>
      <c r="BW68" s="305" t="str">
        <f t="shared" si="52"/>
        <v/>
      </c>
      <c r="BX68" s="307" t="str">
        <f t="shared" si="53"/>
        <v/>
      </c>
      <c r="BY68" s="308" t="str">
        <f t="shared" si="54"/>
        <v/>
      </c>
    </row>
    <row r="69" spans="1:77" s="4" customFormat="1" ht="15.5" x14ac:dyDescent="0.35">
      <c r="A69" s="106">
        <v>48</v>
      </c>
      <c r="B69" s="290"/>
      <c r="C69" s="20"/>
      <c r="D69" s="635"/>
      <c r="E69" s="637"/>
      <c r="F69" s="639"/>
      <c r="G69" s="45"/>
      <c r="H69" s="291"/>
      <c r="I69" s="291"/>
      <c r="J69" s="292"/>
      <c r="K69" s="293"/>
      <c r="L69" s="35" t="str">
        <f t="shared" si="0"/>
        <v/>
      </c>
      <c r="M69" s="35" t="str">
        <f t="shared" si="1"/>
        <v/>
      </c>
      <c r="N69" s="35" t="str">
        <f t="shared" si="2"/>
        <v/>
      </c>
      <c r="O69" s="36" t="str">
        <f t="shared" si="3"/>
        <v/>
      </c>
      <c r="P69" s="37" t="str">
        <f t="shared" si="55"/>
        <v/>
      </c>
      <c r="Q69" s="69" t="str">
        <f t="shared" si="4"/>
        <v/>
      </c>
      <c r="R69" s="294" t="str">
        <f t="shared" si="5"/>
        <v/>
      </c>
      <c r="S69" s="37" t="str">
        <f t="shared" si="6"/>
        <v/>
      </c>
      <c r="T69" s="69" t="str">
        <f t="shared" si="7"/>
        <v/>
      </c>
      <c r="U69" s="294" t="str">
        <f t="shared" si="8"/>
        <v/>
      </c>
      <c r="V69" s="37" t="str">
        <f t="shared" si="9"/>
        <v/>
      </c>
      <c r="W69" s="69" t="str">
        <f t="shared" si="10"/>
        <v/>
      </c>
      <c r="X69" s="38" t="str">
        <f t="shared" si="11"/>
        <v/>
      </c>
      <c r="Y69" s="38" t="str">
        <f t="shared" si="12"/>
        <v/>
      </c>
      <c r="Z69" s="38" t="str">
        <f t="shared" si="13"/>
        <v/>
      </c>
      <c r="AA69" s="39" t="str">
        <f t="shared" si="14"/>
        <v/>
      </c>
      <c r="AB69" s="295">
        <f t="shared" si="15"/>
        <v>0</v>
      </c>
      <c r="AC69" s="295" t="str">
        <f t="shared" si="16"/>
        <v/>
      </c>
      <c r="AD69" s="295" t="str">
        <f t="shared" si="17"/>
        <v/>
      </c>
      <c r="AE69" s="296" t="str">
        <f t="shared" si="18"/>
        <v/>
      </c>
      <c r="AF69" s="296" t="str">
        <f t="shared" si="19"/>
        <v/>
      </c>
      <c r="AG69" s="297" t="str">
        <f t="shared" si="20"/>
        <v/>
      </c>
      <c r="AH69" s="296" t="str">
        <f t="shared" si="21"/>
        <v/>
      </c>
      <c r="AI69" s="296" t="str">
        <f t="shared" si="22"/>
        <v/>
      </c>
      <c r="AJ69" s="297" t="str">
        <f t="shared" si="23"/>
        <v/>
      </c>
      <c r="AK69" s="296" t="str">
        <f t="shared" si="24"/>
        <v/>
      </c>
      <c r="AL69" s="296" t="str">
        <f t="shared" si="25"/>
        <v/>
      </c>
      <c r="AM69" s="297" t="str">
        <f t="shared" si="26"/>
        <v/>
      </c>
      <c r="AN69" s="298" t="str">
        <f t="shared" si="27"/>
        <v/>
      </c>
      <c r="AO69" s="299" t="str">
        <f t="shared" si="28"/>
        <v/>
      </c>
      <c r="AP69" s="296" t="str">
        <f t="shared" si="29"/>
        <v/>
      </c>
      <c r="AQ69" s="297" t="str">
        <f t="shared" si="30"/>
        <v/>
      </c>
      <c r="AR69" s="299" t="str">
        <f t="shared" si="31"/>
        <v/>
      </c>
      <c r="AS69" s="296" t="str">
        <f t="shared" si="32"/>
        <v/>
      </c>
      <c r="AT69" s="297" t="str">
        <f t="shared" si="33"/>
        <v/>
      </c>
      <c r="AU69" s="299" t="str">
        <f t="shared" si="34"/>
        <v/>
      </c>
      <c r="AV69" s="296" t="str">
        <f t="shared" si="35"/>
        <v/>
      </c>
      <c r="AW69" s="297" t="str">
        <f t="shared" si="36"/>
        <v/>
      </c>
      <c r="AX69" s="300"/>
      <c r="AY69" s="297" t="str">
        <f t="shared" si="37"/>
        <v/>
      </c>
      <c r="AZ69" s="297" t="str">
        <f t="shared" si="38"/>
        <v/>
      </c>
      <c r="BA69" s="301" t="str">
        <f t="shared" si="39"/>
        <v/>
      </c>
      <c r="BB69" s="302" t="str">
        <f t="shared" si="40"/>
        <v/>
      </c>
      <c r="BC69" s="303" t="str">
        <f t="shared" si="41"/>
        <v/>
      </c>
      <c r="BD69" s="301" t="str">
        <f t="shared" si="42"/>
        <v/>
      </c>
      <c r="BE69" s="302" t="str">
        <f t="shared" si="43"/>
        <v/>
      </c>
      <c r="BF69" s="303" t="str">
        <f t="shared" si="44"/>
        <v/>
      </c>
      <c r="BG69" s="301" t="str">
        <f t="shared" si="45"/>
        <v/>
      </c>
      <c r="BH69" s="304" t="str">
        <f t="shared" si="46"/>
        <v/>
      </c>
      <c r="BI69" s="305" t="str">
        <f t="shared" si="47"/>
        <v/>
      </c>
      <c r="BJ69" s="305" t="str">
        <f t="shared" si="48"/>
        <v/>
      </c>
      <c r="BK69" s="443" t="str">
        <f t="shared" si="49"/>
        <v/>
      </c>
      <c r="BL69" s="306" t="str">
        <f t="shared" si="56"/>
        <v/>
      </c>
      <c r="BM69" s="100" t="str">
        <f t="shared" si="57"/>
        <v/>
      </c>
      <c r="BN69" s="101" t="str">
        <f t="shared" si="58"/>
        <v/>
      </c>
      <c r="BO69" s="102" t="str">
        <f t="shared" si="59"/>
        <v/>
      </c>
      <c r="BP69" s="100" t="str">
        <f t="shared" si="60"/>
        <v/>
      </c>
      <c r="BQ69" s="101" t="str">
        <f t="shared" si="61"/>
        <v/>
      </c>
      <c r="BR69" s="102" t="str">
        <f t="shared" si="62"/>
        <v/>
      </c>
      <c r="BS69" s="100" t="str">
        <f t="shared" si="63"/>
        <v/>
      </c>
      <c r="BT69" s="105" t="str">
        <f t="shared" si="64"/>
        <v/>
      </c>
      <c r="BU69" s="305" t="str">
        <f t="shared" si="50"/>
        <v/>
      </c>
      <c r="BV69" s="305" t="str">
        <f t="shared" si="51"/>
        <v/>
      </c>
      <c r="BW69" s="305" t="str">
        <f t="shared" si="52"/>
        <v/>
      </c>
      <c r="BX69" s="307" t="str">
        <f t="shared" si="53"/>
        <v/>
      </c>
      <c r="BY69" s="308" t="str">
        <f t="shared" si="54"/>
        <v/>
      </c>
    </row>
    <row r="70" spans="1:77" s="4" customFormat="1" ht="15.5" x14ac:dyDescent="0.35">
      <c r="A70" s="106">
        <v>49</v>
      </c>
      <c r="B70" s="290"/>
      <c r="C70" s="20"/>
      <c r="D70" s="635"/>
      <c r="E70" s="637"/>
      <c r="F70" s="639"/>
      <c r="G70" s="45"/>
      <c r="H70" s="291"/>
      <c r="I70" s="291"/>
      <c r="J70" s="292"/>
      <c r="K70" s="293"/>
      <c r="L70" s="35" t="str">
        <f t="shared" si="0"/>
        <v/>
      </c>
      <c r="M70" s="35" t="str">
        <f t="shared" si="1"/>
        <v/>
      </c>
      <c r="N70" s="35" t="str">
        <f t="shared" si="2"/>
        <v/>
      </c>
      <c r="O70" s="36" t="str">
        <f t="shared" si="3"/>
        <v/>
      </c>
      <c r="P70" s="37" t="str">
        <f t="shared" si="55"/>
        <v/>
      </c>
      <c r="Q70" s="69" t="str">
        <f t="shared" si="4"/>
        <v/>
      </c>
      <c r="R70" s="294" t="str">
        <f t="shared" si="5"/>
        <v/>
      </c>
      <c r="S70" s="37" t="str">
        <f t="shared" si="6"/>
        <v/>
      </c>
      <c r="T70" s="69" t="str">
        <f t="shared" si="7"/>
        <v/>
      </c>
      <c r="U70" s="294" t="str">
        <f t="shared" si="8"/>
        <v/>
      </c>
      <c r="V70" s="37" t="str">
        <f t="shared" si="9"/>
        <v/>
      </c>
      <c r="W70" s="69" t="str">
        <f t="shared" si="10"/>
        <v/>
      </c>
      <c r="X70" s="38" t="str">
        <f t="shared" si="11"/>
        <v/>
      </c>
      <c r="Y70" s="38" t="str">
        <f t="shared" si="12"/>
        <v/>
      </c>
      <c r="Z70" s="38" t="str">
        <f t="shared" si="13"/>
        <v/>
      </c>
      <c r="AA70" s="39" t="str">
        <f t="shared" si="14"/>
        <v/>
      </c>
      <c r="AB70" s="295">
        <f t="shared" si="15"/>
        <v>0</v>
      </c>
      <c r="AC70" s="295" t="str">
        <f t="shared" si="16"/>
        <v/>
      </c>
      <c r="AD70" s="295" t="str">
        <f t="shared" si="17"/>
        <v/>
      </c>
      <c r="AE70" s="296" t="str">
        <f t="shared" si="18"/>
        <v/>
      </c>
      <c r="AF70" s="296" t="str">
        <f t="shared" si="19"/>
        <v/>
      </c>
      <c r="AG70" s="297" t="str">
        <f t="shared" si="20"/>
        <v/>
      </c>
      <c r="AH70" s="296" t="str">
        <f t="shared" si="21"/>
        <v/>
      </c>
      <c r="AI70" s="296" t="str">
        <f t="shared" si="22"/>
        <v/>
      </c>
      <c r="AJ70" s="297" t="str">
        <f t="shared" si="23"/>
        <v/>
      </c>
      <c r="AK70" s="296" t="str">
        <f t="shared" si="24"/>
        <v/>
      </c>
      <c r="AL70" s="296" t="str">
        <f t="shared" si="25"/>
        <v/>
      </c>
      <c r="AM70" s="297" t="str">
        <f t="shared" si="26"/>
        <v/>
      </c>
      <c r="AN70" s="298" t="str">
        <f t="shared" si="27"/>
        <v/>
      </c>
      <c r="AO70" s="299" t="str">
        <f t="shared" si="28"/>
        <v/>
      </c>
      <c r="AP70" s="296" t="str">
        <f t="shared" si="29"/>
        <v/>
      </c>
      <c r="AQ70" s="297" t="str">
        <f t="shared" si="30"/>
        <v/>
      </c>
      <c r="AR70" s="299" t="str">
        <f t="shared" si="31"/>
        <v/>
      </c>
      <c r="AS70" s="296" t="str">
        <f t="shared" si="32"/>
        <v/>
      </c>
      <c r="AT70" s="297" t="str">
        <f t="shared" si="33"/>
        <v/>
      </c>
      <c r="AU70" s="299" t="str">
        <f t="shared" si="34"/>
        <v/>
      </c>
      <c r="AV70" s="296" t="str">
        <f t="shared" si="35"/>
        <v/>
      </c>
      <c r="AW70" s="297" t="str">
        <f t="shared" si="36"/>
        <v/>
      </c>
      <c r="AX70" s="300"/>
      <c r="AY70" s="297" t="str">
        <f t="shared" si="37"/>
        <v/>
      </c>
      <c r="AZ70" s="297" t="str">
        <f t="shared" si="38"/>
        <v/>
      </c>
      <c r="BA70" s="301" t="str">
        <f t="shared" si="39"/>
        <v/>
      </c>
      <c r="BB70" s="302" t="str">
        <f t="shared" si="40"/>
        <v/>
      </c>
      <c r="BC70" s="303" t="str">
        <f t="shared" si="41"/>
        <v/>
      </c>
      <c r="BD70" s="301" t="str">
        <f t="shared" si="42"/>
        <v/>
      </c>
      <c r="BE70" s="302" t="str">
        <f t="shared" si="43"/>
        <v/>
      </c>
      <c r="BF70" s="303" t="str">
        <f t="shared" si="44"/>
        <v/>
      </c>
      <c r="BG70" s="301" t="str">
        <f t="shared" si="45"/>
        <v/>
      </c>
      <c r="BH70" s="304" t="str">
        <f t="shared" si="46"/>
        <v/>
      </c>
      <c r="BI70" s="305" t="str">
        <f t="shared" si="47"/>
        <v/>
      </c>
      <c r="BJ70" s="305" t="str">
        <f t="shared" si="48"/>
        <v/>
      </c>
      <c r="BK70" s="443" t="str">
        <f t="shared" si="49"/>
        <v/>
      </c>
      <c r="BL70" s="306" t="str">
        <f t="shared" si="56"/>
        <v/>
      </c>
      <c r="BM70" s="100" t="str">
        <f t="shared" si="57"/>
        <v/>
      </c>
      <c r="BN70" s="101" t="str">
        <f t="shared" si="58"/>
        <v/>
      </c>
      <c r="BO70" s="102" t="str">
        <f t="shared" si="59"/>
        <v/>
      </c>
      <c r="BP70" s="100" t="str">
        <f t="shared" si="60"/>
        <v/>
      </c>
      <c r="BQ70" s="101" t="str">
        <f t="shared" si="61"/>
        <v/>
      </c>
      <c r="BR70" s="102" t="str">
        <f t="shared" si="62"/>
        <v/>
      </c>
      <c r="BS70" s="100" t="str">
        <f t="shared" si="63"/>
        <v/>
      </c>
      <c r="BT70" s="105" t="str">
        <f t="shared" si="64"/>
        <v/>
      </c>
      <c r="BU70" s="305" t="str">
        <f t="shared" si="50"/>
        <v/>
      </c>
      <c r="BV70" s="305" t="str">
        <f t="shared" si="51"/>
        <v/>
      </c>
      <c r="BW70" s="305" t="str">
        <f t="shared" si="52"/>
        <v/>
      </c>
      <c r="BX70" s="307" t="str">
        <f t="shared" si="53"/>
        <v/>
      </c>
      <c r="BY70" s="308" t="str">
        <f t="shared" si="54"/>
        <v/>
      </c>
    </row>
    <row r="71" spans="1:77" s="4" customFormat="1" ht="15.5" x14ac:dyDescent="0.35">
      <c r="A71" s="106">
        <v>50</v>
      </c>
      <c r="B71" s="290"/>
      <c r="C71" s="20"/>
      <c r="D71" s="635"/>
      <c r="E71" s="637"/>
      <c r="F71" s="639"/>
      <c r="G71" s="45"/>
      <c r="H71" s="291"/>
      <c r="I71" s="291"/>
      <c r="J71" s="292"/>
      <c r="K71" s="293"/>
      <c r="L71" s="35" t="str">
        <f t="shared" si="0"/>
        <v/>
      </c>
      <c r="M71" s="35" t="str">
        <f t="shared" si="1"/>
        <v/>
      </c>
      <c r="N71" s="35" t="str">
        <f t="shared" si="2"/>
        <v/>
      </c>
      <c r="O71" s="36" t="str">
        <f t="shared" si="3"/>
        <v/>
      </c>
      <c r="P71" s="37" t="str">
        <f t="shared" si="55"/>
        <v/>
      </c>
      <c r="Q71" s="69" t="str">
        <f t="shared" si="4"/>
        <v/>
      </c>
      <c r="R71" s="294" t="str">
        <f t="shared" si="5"/>
        <v/>
      </c>
      <c r="S71" s="37" t="str">
        <f t="shared" si="6"/>
        <v/>
      </c>
      <c r="T71" s="69" t="str">
        <f t="shared" si="7"/>
        <v/>
      </c>
      <c r="U71" s="294" t="str">
        <f t="shared" si="8"/>
        <v/>
      </c>
      <c r="V71" s="37" t="str">
        <f t="shared" si="9"/>
        <v/>
      </c>
      <c r="W71" s="69" t="str">
        <f t="shared" si="10"/>
        <v/>
      </c>
      <c r="X71" s="38" t="str">
        <f t="shared" si="11"/>
        <v/>
      </c>
      <c r="Y71" s="38" t="str">
        <f t="shared" si="12"/>
        <v/>
      </c>
      <c r="Z71" s="38" t="str">
        <f t="shared" si="13"/>
        <v/>
      </c>
      <c r="AA71" s="39" t="str">
        <f t="shared" si="14"/>
        <v/>
      </c>
      <c r="AB71" s="295">
        <f t="shared" si="15"/>
        <v>0</v>
      </c>
      <c r="AC71" s="295" t="str">
        <f t="shared" si="16"/>
        <v/>
      </c>
      <c r="AD71" s="295" t="str">
        <f t="shared" si="17"/>
        <v/>
      </c>
      <c r="AE71" s="296" t="str">
        <f t="shared" si="18"/>
        <v/>
      </c>
      <c r="AF71" s="296" t="str">
        <f t="shared" si="19"/>
        <v/>
      </c>
      <c r="AG71" s="297" t="str">
        <f t="shared" si="20"/>
        <v/>
      </c>
      <c r="AH71" s="296" t="str">
        <f t="shared" si="21"/>
        <v/>
      </c>
      <c r="AI71" s="296" t="str">
        <f t="shared" si="22"/>
        <v/>
      </c>
      <c r="AJ71" s="297" t="str">
        <f t="shared" si="23"/>
        <v/>
      </c>
      <c r="AK71" s="296" t="str">
        <f t="shared" si="24"/>
        <v/>
      </c>
      <c r="AL71" s="296" t="str">
        <f t="shared" si="25"/>
        <v/>
      </c>
      <c r="AM71" s="297" t="str">
        <f t="shared" si="26"/>
        <v/>
      </c>
      <c r="AN71" s="298" t="str">
        <f t="shared" si="27"/>
        <v/>
      </c>
      <c r="AO71" s="299" t="str">
        <f t="shared" si="28"/>
        <v/>
      </c>
      <c r="AP71" s="296" t="str">
        <f t="shared" si="29"/>
        <v/>
      </c>
      <c r="AQ71" s="297" t="str">
        <f t="shared" si="30"/>
        <v/>
      </c>
      <c r="AR71" s="299" t="str">
        <f t="shared" si="31"/>
        <v/>
      </c>
      <c r="AS71" s="296" t="str">
        <f t="shared" si="32"/>
        <v/>
      </c>
      <c r="AT71" s="297" t="str">
        <f t="shared" si="33"/>
        <v/>
      </c>
      <c r="AU71" s="299" t="str">
        <f t="shared" si="34"/>
        <v/>
      </c>
      <c r="AV71" s="296" t="str">
        <f t="shared" si="35"/>
        <v/>
      </c>
      <c r="AW71" s="297" t="str">
        <f t="shared" si="36"/>
        <v/>
      </c>
      <c r="AX71" s="300"/>
      <c r="AY71" s="297" t="str">
        <f t="shared" si="37"/>
        <v/>
      </c>
      <c r="AZ71" s="297" t="str">
        <f t="shared" si="38"/>
        <v/>
      </c>
      <c r="BA71" s="301" t="str">
        <f t="shared" si="39"/>
        <v/>
      </c>
      <c r="BB71" s="302" t="str">
        <f t="shared" si="40"/>
        <v/>
      </c>
      <c r="BC71" s="303" t="str">
        <f t="shared" si="41"/>
        <v/>
      </c>
      <c r="BD71" s="301" t="str">
        <f t="shared" si="42"/>
        <v/>
      </c>
      <c r="BE71" s="302" t="str">
        <f t="shared" si="43"/>
        <v/>
      </c>
      <c r="BF71" s="303" t="str">
        <f t="shared" si="44"/>
        <v/>
      </c>
      <c r="BG71" s="301" t="str">
        <f t="shared" si="45"/>
        <v/>
      </c>
      <c r="BH71" s="304" t="str">
        <f t="shared" si="46"/>
        <v/>
      </c>
      <c r="BI71" s="305" t="str">
        <f t="shared" si="47"/>
        <v/>
      </c>
      <c r="BJ71" s="305" t="str">
        <f t="shared" si="48"/>
        <v/>
      </c>
      <c r="BK71" s="443" t="str">
        <f t="shared" si="49"/>
        <v/>
      </c>
      <c r="BL71" s="306" t="str">
        <f t="shared" si="56"/>
        <v/>
      </c>
      <c r="BM71" s="100" t="str">
        <f t="shared" si="57"/>
        <v/>
      </c>
      <c r="BN71" s="101" t="str">
        <f t="shared" si="58"/>
        <v/>
      </c>
      <c r="BO71" s="102" t="str">
        <f t="shared" si="59"/>
        <v/>
      </c>
      <c r="BP71" s="100" t="str">
        <f t="shared" si="60"/>
        <v/>
      </c>
      <c r="BQ71" s="101" t="str">
        <f t="shared" si="61"/>
        <v/>
      </c>
      <c r="BR71" s="102" t="str">
        <f t="shared" si="62"/>
        <v/>
      </c>
      <c r="BS71" s="100" t="str">
        <f t="shared" si="63"/>
        <v/>
      </c>
      <c r="BT71" s="105" t="str">
        <f t="shared" si="64"/>
        <v/>
      </c>
      <c r="BU71" s="305" t="str">
        <f t="shared" si="50"/>
        <v/>
      </c>
      <c r="BV71" s="305" t="str">
        <f t="shared" si="51"/>
        <v/>
      </c>
      <c r="BW71" s="305" t="str">
        <f t="shared" si="52"/>
        <v/>
      </c>
      <c r="BX71" s="307" t="str">
        <f t="shared" si="53"/>
        <v/>
      </c>
      <c r="BY71" s="308" t="str">
        <f t="shared" si="54"/>
        <v/>
      </c>
    </row>
    <row r="72" spans="1:77" s="4" customFormat="1" ht="15.5" x14ac:dyDescent="0.35">
      <c r="A72" s="106">
        <v>51</v>
      </c>
      <c r="B72" s="290"/>
      <c r="C72" s="20"/>
      <c r="D72" s="635"/>
      <c r="E72" s="637"/>
      <c r="F72" s="639"/>
      <c r="G72" s="45"/>
      <c r="H72" s="291"/>
      <c r="I72" s="291"/>
      <c r="J72" s="292"/>
      <c r="K72" s="293"/>
      <c r="L72" s="35" t="str">
        <f t="shared" si="0"/>
        <v/>
      </c>
      <c r="M72" s="35" t="str">
        <f t="shared" si="1"/>
        <v/>
      </c>
      <c r="N72" s="35" t="str">
        <f t="shared" si="2"/>
        <v/>
      </c>
      <c r="O72" s="36" t="str">
        <f t="shared" si="3"/>
        <v/>
      </c>
      <c r="P72" s="37" t="str">
        <f t="shared" si="55"/>
        <v/>
      </c>
      <c r="Q72" s="69" t="str">
        <f t="shared" si="4"/>
        <v/>
      </c>
      <c r="R72" s="294" t="str">
        <f t="shared" si="5"/>
        <v/>
      </c>
      <c r="S72" s="37" t="str">
        <f t="shared" si="6"/>
        <v/>
      </c>
      <c r="T72" s="69" t="str">
        <f t="shared" si="7"/>
        <v/>
      </c>
      <c r="U72" s="294" t="str">
        <f t="shared" si="8"/>
        <v/>
      </c>
      <c r="V72" s="37" t="str">
        <f t="shared" si="9"/>
        <v/>
      </c>
      <c r="W72" s="69" t="str">
        <f t="shared" si="10"/>
        <v/>
      </c>
      <c r="X72" s="38" t="str">
        <f t="shared" si="11"/>
        <v/>
      </c>
      <c r="Y72" s="38" t="str">
        <f t="shared" si="12"/>
        <v/>
      </c>
      <c r="Z72" s="38" t="str">
        <f t="shared" si="13"/>
        <v/>
      </c>
      <c r="AA72" s="39" t="str">
        <f t="shared" si="14"/>
        <v/>
      </c>
      <c r="AB72" s="295">
        <f t="shared" si="15"/>
        <v>0</v>
      </c>
      <c r="AC72" s="295" t="str">
        <f t="shared" si="16"/>
        <v/>
      </c>
      <c r="AD72" s="295" t="str">
        <f t="shared" si="17"/>
        <v/>
      </c>
      <c r="AE72" s="296" t="str">
        <f t="shared" si="18"/>
        <v/>
      </c>
      <c r="AF72" s="296" t="str">
        <f t="shared" si="19"/>
        <v/>
      </c>
      <c r="AG72" s="297" t="str">
        <f t="shared" si="20"/>
        <v/>
      </c>
      <c r="AH72" s="296" t="str">
        <f t="shared" si="21"/>
        <v/>
      </c>
      <c r="AI72" s="296" t="str">
        <f t="shared" si="22"/>
        <v/>
      </c>
      <c r="AJ72" s="297" t="str">
        <f t="shared" si="23"/>
        <v/>
      </c>
      <c r="AK72" s="296" t="str">
        <f t="shared" si="24"/>
        <v/>
      </c>
      <c r="AL72" s="296" t="str">
        <f t="shared" si="25"/>
        <v/>
      </c>
      <c r="AM72" s="297" t="str">
        <f t="shared" si="26"/>
        <v/>
      </c>
      <c r="AN72" s="298" t="str">
        <f t="shared" si="27"/>
        <v/>
      </c>
      <c r="AO72" s="299" t="str">
        <f t="shared" si="28"/>
        <v/>
      </c>
      <c r="AP72" s="296" t="str">
        <f t="shared" si="29"/>
        <v/>
      </c>
      <c r="AQ72" s="297" t="str">
        <f t="shared" si="30"/>
        <v/>
      </c>
      <c r="AR72" s="299" t="str">
        <f t="shared" si="31"/>
        <v/>
      </c>
      <c r="AS72" s="296" t="str">
        <f t="shared" si="32"/>
        <v/>
      </c>
      <c r="AT72" s="297" t="str">
        <f t="shared" si="33"/>
        <v/>
      </c>
      <c r="AU72" s="299" t="str">
        <f t="shared" si="34"/>
        <v/>
      </c>
      <c r="AV72" s="296" t="str">
        <f t="shared" si="35"/>
        <v/>
      </c>
      <c r="AW72" s="297" t="str">
        <f t="shared" si="36"/>
        <v/>
      </c>
      <c r="AX72" s="300"/>
      <c r="AY72" s="297" t="str">
        <f t="shared" si="37"/>
        <v/>
      </c>
      <c r="AZ72" s="297" t="str">
        <f t="shared" si="38"/>
        <v/>
      </c>
      <c r="BA72" s="301" t="str">
        <f t="shared" si="39"/>
        <v/>
      </c>
      <c r="BB72" s="302" t="str">
        <f t="shared" si="40"/>
        <v/>
      </c>
      <c r="BC72" s="303" t="str">
        <f t="shared" si="41"/>
        <v/>
      </c>
      <c r="BD72" s="301" t="str">
        <f t="shared" si="42"/>
        <v/>
      </c>
      <c r="BE72" s="302" t="str">
        <f t="shared" si="43"/>
        <v/>
      </c>
      <c r="BF72" s="303" t="str">
        <f t="shared" si="44"/>
        <v/>
      </c>
      <c r="BG72" s="301" t="str">
        <f t="shared" si="45"/>
        <v/>
      </c>
      <c r="BH72" s="304" t="str">
        <f t="shared" si="46"/>
        <v/>
      </c>
      <c r="BI72" s="305" t="str">
        <f t="shared" si="47"/>
        <v/>
      </c>
      <c r="BJ72" s="305" t="str">
        <f t="shared" si="48"/>
        <v/>
      </c>
      <c r="BK72" s="443" t="str">
        <f t="shared" si="49"/>
        <v/>
      </c>
      <c r="BL72" s="306" t="str">
        <f t="shared" si="56"/>
        <v/>
      </c>
      <c r="BM72" s="100" t="str">
        <f t="shared" si="57"/>
        <v/>
      </c>
      <c r="BN72" s="101" t="str">
        <f t="shared" si="58"/>
        <v/>
      </c>
      <c r="BO72" s="102" t="str">
        <f t="shared" si="59"/>
        <v/>
      </c>
      <c r="BP72" s="100" t="str">
        <f t="shared" si="60"/>
        <v/>
      </c>
      <c r="BQ72" s="101" t="str">
        <f t="shared" si="61"/>
        <v/>
      </c>
      <c r="BR72" s="102" t="str">
        <f t="shared" si="62"/>
        <v/>
      </c>
      <c r="BS72" s="100" t="str">
        <f t="shared" si="63"/>
        <v/>
      </c>
      <c r="BT72" s="105" t="str">
        <f t="shared" si="64"/>
        <v/>
      </c>
      <c r="BU72" s="305" t="str">
        <f t="shared" si="50"/>
        <v/>
      </c>
      <c r="BV72" s="305" t="str">
        <f t="shared" si="51"/>
        <v/>
      </c>
      <c r="BW72" s="305" t="str">
        <f t="shared" si="52"/>
        <v/>
      </c>
      <c r="BX72" s="307" t="str">
        <f t="shared" si="53"/>
        <v/>
      </c>
      <c r="BY72" s="308" t="str">
        <f t="shared" si="54"/>
        <v/>
      </c>
    </row>
    <row r="73" spans="1:77" s="4" customFormat="1" ht="15.5" x14ac:dyDescent="0.35">
      <c r="A73" s="106">
        <v>52</v>
      </c>
      <c r="B73" s="290"/>
      <c r="C73" s="20"/>
      <c r="D73" s="635"/>
      <c r="E73" s="637"/>
      <c r="F73" s="639"/>
      <c r="G73" s="45"/>
      <c r="H73" s="291"/>
      <c r="I73" s="291"/>
      <c r="J73" s="292"/>
      <c r="K73" s="293"/>
      <c r="L73" s="35" t="str">
        <f t="shared" si="0"/>
        <v/>
      </c>
      <c r="M73" s="35" t="str">
        <f t="shared" si="1"/>
        <v/>
      </c>
      <c r="N73" s="35" t="str">
        <f t="shared" si="2"/>
        <v/>
      </c>
      <c r="O73" s="36" t="str">
        <f t="shared" si="3"/>
        <v/>
      </c>
      <c r="P73" s="37" t="str">
        <f t="shared" si="55"/>
        <v/>
      </c>
      <c r="Q73" s="69" t="str">
        <f t="shared" si="4"/>
        <v/>
      </c>
      <c r="R73" s="294" t="str">
        <f t="shared" si="5"/>
        <v/>
      </c>
      <c r="S73" s="37" t="str">
        <f t="shared" si="6"/>
        <v/>
      </c>
      <c r="T73" s="69" t="str">
        <f t="shared" si="7"/>
        <v/>
      </c>
      <c r="U73" s="294" t="str">
        <f t="shared" si="8"/>
        <v/>
      </c>
      <c r="V73" s="37" t="str">
        <f t="shared" si="9"/>
        <v/>
      </c>
      <c r="W73" s="69" t="str">
        <f t="shared" si="10"/>
        <v/>
      </c>
      <c r="X73" s="38" t="str">
        <f t="shared" si="11"/>
        <v/>
      </c>
      <c r="Y73" s="38" t="str">
        <f t="shared" si="12"/>
        <v/>
      </c>
      <c r="Z73" s="38" t="str">
        <f t="shared" si="13"/>
        <v/>
      </c>
      <c r="AA73" s="39" t="str">
        <f t="shared" si="14"/>
        <v/>
      </c>
      <c r="AB73" s="295">
        <f t="shared" si="15"/>
        <v>0</v>
      </c>
      <c r="AC73" s="295" t="str">
        <f t="shared" si="16"/>
        <v/>
      </c>
      <c r="AD73" s="295" t="str">
        <f t="shared" si="17"/>
        <v/>
      </c>
      <c r="AE73" s="296" t="str">
        <f t="shared" si="18"/>
        <v/>
      </c>
      <c r="AF73" s="296" t="str">
        <f t="shared" si="19"/>
        <v/>
      </c>
      <c r="AG73" s="297" t="str">
        <f t="shared" si="20"/>
        <v/>
      </c>
      <c r="AH73" s="296" t="str">
        <f t="shared" si="21"/>
        <v/>
      </c>
      <c r="AI73" s="296" t="str">
        <f t="shared" si="22"/>
        <v/>
      </c>
      <c r="AJ73" s="297" t="str">
        <f t="shared" si="23"/>
        <v/>
      </c>
      <c r="AK73" s="296" t="str">
        <f t="shared" si="24"/>
        <v/>
      </c>
      <c r="AL73" s="296" t="str">
        <f t="shared" si="25"/>
        <v/>
      </c>
      <c r="AM73" s="297" t="str">
        <f t="shared" si="26"/>
        <v/>
      </c>
      <c r="AN73" s="298" t="str">
        <f t="shared" si="27"/>
        <v/>
      </c>
      <c r="AO73" s="299" t="str">
        <f t="shared" si="28"/>
        <v/>
      </c>
      <c r="AP73" s="296" t="str">
        <f t="shared" si="29"/>
        <v/>
      </c>
      <c r="AQ73" s="297" t="str">
        <f t="shared" si="30"/>
        <v/>
      </c>
      <c r="AR73" s="299" t="str">
        <f t="shared" si="31"/>
        <v/>
      </c>
      <c r="AS73" s="296" t="str">
        <f t="shared" si="32"/>
        <v/>
      </c>
      <c r="AT73" s="297" t="str">
        <f t="shared" si="33"/>
        <v/>
      </c>
      <c r="AU73" s="299" t="str">
        <f t="shared" si="34"/>
        <v/>
      </c>
      <c r="AV73" s="296" t="str">
        <f t="shared" si="35"/>
        <v/>
      </c>
      <c r="AW73" s="297" t="str">
        <f t="shared" si="36"/>
        <v/>
      </c>
      <c r="AX73" s="300"/>
      <c r="AY73" s="297" t="str">
        <f t="shared" si="37"/>
        <v/>
      </c>
      <c r="AZ73" s="297" t="str">
        <f t="shared" si="38"/>
        <v/>
      </c>
      <c r="BA73" s="301" t="str">
        <f t="shared" si="39"/>
        <v/>
      </c>
      <c r="BB73" s="302" t="str">
        <f t="shared" si="40"/>
        <v/>
      </c>
      <c r="BC73" s="303" t="str">
        <f t="shared" si="41"/>
        <v/>
      </c>
      <c r="BD73" s="301" t="str">
        <f t="shared" si="42"/>
        <v/>
      </c>
      <c r="BE73" s="302" t="str">
        <f t="shared" si="43"/>
        <v/>
      </c>
      <c r="BF73" s="303" t="str">
        <f t="shared" si="44"/>
        <v/>
      </c>
      <c r="BG73" s="301" t="str">
        <f t="shared" si="45"/>
        <v/>
      </c>
      <c r="BH73" s="304" t="str">
        <f t="shared" si="46"/>
        <v/>
      </c>
      <c r="BI73" s="305" t="str">
        <f t="shared" si="47"/>
        <v/>
      </c>
      <c r="BJ73" s="305" t="str">
        <f t="shared" si="48"/>
        <v/>
      </c>
      <c r="BK73" s="443" t="str">
        <f t="shared" si="49"/>
        <v/>
      </c>
      <c r="BL73" s="306" t="str">
        <f t="shared" si="56"/>
        <v/>
      </c>
      <c r="BM73" s="100" t="str">
        <f t="shared" si="57"/>
        <v/>
      </c>
      <c r="BN73" s="101" t="str">
        <f t="shared" si="58"/>
        <v/>
      </c>
      <c r="BO73" s="102" t="str">
        <f t="shared" si="59"/>
        <v/>
      </c>
      <c r="BP73" s="100" t="str">
        <f t="shared" si="60"/>
        <v/>
      </c>
      <c r="BQ73" s="101" t="str">
        <f t="shared" si="61"/>
        <v/>
      </c>
      <c r="BR73" s="102" t="str">
        <f t="shared" si="62"/>
        <v/>
      </c>
      <c r="BS73" s="100" t="str">
        <f t="shared" si="63"/>
        <v/>
      </c>
      <c r="BT73" s="105" t="str">
        <f t="shared" si="64"/>
        <v/>
      </c>
      <c r="BU73" s="305" t="str">
        <f t="shared" si="50"/>
        <v/>
      </c>
      <c r="BV73" s="305" t="str">
        <f t="shared" si="51"/>
        <v/>
      </c>
      <c r="BW73" s="305" t="str">
        <f t="shared" si="52"/>
        <v/>
      </c>
      <c r="BX73" s="307" t="str">
        <f t="shared" si="53"/>
        <v/>
      </c>
      <c r="BY73" s="308" t="str">
        <f t="shared" si="54"/>
        <v/>
      </c>
    </row>
    <row r="74" spans="1:77" s="4" customFormat="1" ht="15.5" x14ac:dyDescent="0.35">
      <c r="A74" s="106">
        <v>53</v>
      </c>
      <c r="B74" s="290"/>
      <c r="C74" s="20"/>
      <c r="D74" s="635"/>
      <c r="E74" s="637"/>
      <c r="F74" s="639"/>
      <c r="G74" s="45"/>
      <c r="H74" s="291"/>
      <c r="I74" s="291"/>
      <c r="J74" s="292"/>
      <c r="K74" s="293"/>
      <c r="L74" s="35" t="str">
        <f t="shared" si="0"/>
        <v/>
      </c>
      <c r="M74" s="35" t="str">
        <f t="shared" si="1"/>
        <v/>
      </c>
      <c r="N74" s="35" t="str">
        <f t="shared" si="2"/>
        <v/>
      </c>
      <c r="O74" s="36" t="str">
        <f t="shared" si="3"/>
        <v/>
      </c>
      <c r="P74" s="37" t="str">
        <f t="shared" si="55"/>
        <v/>
      </c>
      <c r="Q74" s="69" t="str">
        <f t="shared" si="4"/>
        <v/>
      </c>
      <c r="R74" s="294" t="str">
        <f t="shared" si="5"/>
        <v/>
      </c>
      <c r="S74" s="37" t="str">
        <f t="shared" si="6"/>
        <v/>
      </c>
      <c r="T74" s="69" t="str">
        <f t="shared" si="7"/>
        <v/>
      </c>
      <c r="U74" s="294" t="str">
        <f t="shared" si="8"/>
        <v/>
      </c>
      <c r="V74" s="37" t="str">
        <f t="shared" si="9"/>
        <v/>
      </c>
      <c r="W74" s="69" t="str">
        <f t="shared" si="10"/>
        <v/>
      </c>
      <c r="X74" s="38" t="str">
        <f t="shared" si="11"/>
        <v/>
      </c>
      <c r="Y74" s="38" t="str">
        <f t="shared" si="12"/>
        <v/>
      </c>
      <c r="Z74" s="38" t="str">
        <f t="shared" si="13"/>
        <v/>
      </c>
      <c r="AA74" s="39" t="str">
        <f t="shared" si="14"/>
        <v/>
      </c>
      <c r="AB74" s="295">
        <f t="shared" si="15"/>
        <v>0</v>
      </c>
      <c r="AC74" s="295" t="str">
        <f t="shared" si="16"/>
        <v/>
      </c>
      <c r="AD74" s="295" t="str">
        <f t="shared" si="17"/>
        <v/>
      </c>
      <c r="AE74" s="296" t="str">
        <f t="shared" si="18"/>
        <v/>
      </c>
      <c r="AF74" s="296" t="str">
        <f t="shared" si="19"/>
        <v/>
      </c>
      <c r="AG74" s="297" t="str">
        <f t="shared" si="20"/>
        <v/>
      </c>
      <c r="AH74" s="296" t="str">
        <f t="shared" si="21"/>
        <v/>
      </c>
      <c r="AI74" s="296" t="str">
        <f t="shared" si="22"/>
        <v/>
      </c>
      <c r="AJ74" s="297" t="str">
        <f t="shared" si="23"/>
        <v/>
      </c>
      <c r="AK74" s="296" t="str">
        <f t="shared" si="24"/>
        <v/>
      </c>
      <c r="AL74" s="296" t="str">
        <f t="shared" si="25"/>
        <v/>
      </c>
      <c r="AM74" s="297" t="str">
        <f t="shared" si="26"/>
        <v/>
      </c>
      <c r="AN74" s="298" t="str">
        <f t="shared" si="27"/>
        <v/>
      </c>
      <c r="AO74" s="299" t="str">
        <f t="shared" si="28"/>
        <v/>
      </c>
      <c r="AP74" s="296" t="str">
        <f t="shared" si="29"/>
        <v/>
      </c>
      <c r="AQ74" s="297" t="str">
        <f t="shared" si="30"/>
        <v/>
      </c>
      <c r="AR74" s="299" t="str">
        <f t="shared" si="31"/>
        <v/>
      </c>
      <c r="AS74" s="296" t="str">
        <f t="shared" si="32"/>
        <v/>
      </c>
      <c r="AT74" s="297" t="str">
        <f t="shared" si="33"/>
        <v/>
      </c>
      <c r="AU74" s="299" t="str">
        <f t="shared" si="34"/>
        <v/>
      </c>
      <c r="AV74" s="296" t="str">
        <f t="shared" si="35"/>
        <v/>
      </c>
      <c r="AW74" s="297" t="str">
        <f t="shared" si="36"/>
        <v/>
      </c>
      <c r="AX74" s="300"/>
      <c r="AY74" s="297" t="str">
        <f t="shared" si="37"/>
        <v/>
      </c>
      <c r="AZ74" s="297" t="str">
        <f t="shared" si="38"/>
        <v/>
      </c>
      <c r="BA74" s="301" t="str">
        <f t="shared" si="39"/>
        <v/>
      </c>
      <c r="BB74" s="302" t="str">
        <f t="shared" si="40"/>
        <v/>
      </c>
      <c r="BC74" s="303" t="str">
        <f t="shared" si="41"/>
        <v/>
      </c>
      <c r="BD74" s="301" t="str">
        <f t="shared" si="42"/>
        <v/>
      </c>
      <c r="BE74" s="302" t="str">
        <f t="shared" si="43"/>
        <v/>
      </c>
      <c r="BF74" s="303" t="str">
        <f t="shared" si="44"/>
        <v/>
      </c>
      <c r="BG74" s="301" t="str">
        <f t="shared" si="45"/>
        <v/>
      </c>
      <c r="BH74" s="304" t="str">
        <f t="shared" si="46"/>
        <v/>
      </c>
      <c r="BI74" s="305" t="str">
        <f t="shared" si="47"/>
        <v/>
      </c>
      <c r="BJ74" s="305" t="str">
        <f t="shared" si="48"/>
        <v/>
      </c>
      <c r="BK74" s="443" t="str">
        <f t="shared" si="49"/>
        <v/>
      </c>
      <c r="BL74" s="306" t="str">
        <f t="shared" si="56"/>
        <v/>
      </c>
      <c r="BM74" s="100" t="str">
        <f t="shared" si="57"/>
        <v/>
      </c>
      <c r="BN74" s="101" t="str">
        <f t="shared" si="58"/>
        <v/>
      </c>
      <c r="BO74" s="102" t="str">
        <f t="shared" si="59"/>
        <v/>
      </c>
      <c r="BP74" s="100" t="str">
        <f t="shared" si="60"/>
        <v/>
      </c>
      <c r="BQ74" s="101" t="str">
        <f t="shared" si="61"/>
        <v/>
      </c>
      <c r="BR74" s="102" t="str">
        <f t="shared" si="62"/>
        <v/>
      </c>
      <c r="BS74" s="100" t="str">
        <f t="shared" si="63"/>
        <v/>
      </c>
      <c r="BT74" s="105" t="str">
        <f t="shared" si="64"/>
        <v/>
      </c>
      <c r="BU74" s="305" t="str">
        <f t="shared" si="50"/>
        <v/>
      </c>
      <c r="BV74" s="305" t="str">
        <f t="shared" si="51"/>
        <v/>
      </c>
      <c r="BW74" s="305" t="str">
        <f t="shared" si="52"/>
        <v/>
      </c>
      <c r="BX74" s="307" t="str">
        <f t="shared" si="53"/>
        <v/>
      </c>
      <c r="BY74" s="308" t="str">
        <f t="shared" si="54"/>
        <v/>
      </c>
    </row>
    <row r="75" spans="1:77" s="4" customFormat="1" ht="15.5" x14ac:dyDescent="0.35">
      <c r="A75" s="106">
        <v>54</v>
      </c>
      <c r="B75" s="290"/>
      <c r="C75" s="20"/>
      <c r="D75" s="635"/>
      <c r="E75" s="637"/>
      <c r="F75" s="639"/>
      <c r="G75" s="45"/>
      <c r="H75" s="291"/>
      <c r="I75" s="291"/>
      <c r="J75" s="292"/>
      <c r="K75" s="293"/>
      <c r="L75" s="35" t="str">
        <f t="shared" si="0"/>
        <v/>
      </c>
      <c r="M75" s="35" t="str">
        <f t="shared" si="1"/>
        <v/>
      </c>
      <c r="N75" s="35" t="str">
        <f t="shared" si="2"/>
        <v/>
      </c>
      <c r="O75" s="36" t="str">
        <f t="shared" si="3"/>
        <v/>
      </c>
      <c r="P75" s="37" t="str">
        <f t="shared" si="55"/>
        <v/>
      </c>
      <c r="Q75" s="69" t="str">
        <f t="shared" si="4"/>
        <v/>
      </c>
      <c r="R75" s="294" t="str">
        <f t="shared" si="5"/>
        <v/>
      </c>
      <c r="S75" s="37" t="str">
        <f t="shared" si="6"/>
        <v/>
      </c>
      <c r="T75" s="69" t="str">
        <f t="shared" si="7"/>
        <v/>
      </c>
      <c r="U75" s="294" t="str">
        <f t="shared" si="8"/>
        <v/>
      </c>
      <c r="V75" s="37" t="str">
        <f t="shared" si="9"/>
        <v/>
      </c>
      <c r="W75" s="69" t="str">
        <f t="shared" si="10"/>
        <v/>
      </c>
      <c r="X75" s="38" t="str">
        <f t="shared" si="11"/>
        <v/>
      </c>
      <c r="Y75" s="38" t="str">
        <f t="shared" si="12"/>
        <v/>
      </c>
      <c r="Z75" s="38" t="str">
        <f t="shared" si="13"/>
        <v/>
      </c>
      <c r="AA75" s="39" t="str">
        <f t="shared" si="14"/>
        <v/>
      </c>
      <c r="AB75" s="295">
        <f t="shared" si="15"/>
        <v>0</v>
      </c>
      <c r="AC75" s="295" t="str">
        <f t="shared" si="16"/>
        <v/>
      </c>
      <c r="AD75" s="295" t="str">
        <f t="shared" si="17"/>
        <v/>
      </c>
      <c r="AE75" s="296" t="str">
        <f t="shared" si="18"/>
        <v/>
      </c>
      <c r="AF75" s="296" t="str">
        <f t="shared" si="19"/>
        <v/>
      </c>
      <c r="AG75" s="297" t="str">
        <f t="shared" si="20"/>
        <v/>
      </c>
      <c r="AH75" s="296" t="str">
        <f t="shared" si="21"/>
        <v/>
      </c>
      <c r="AI75" s="296" t="str">
        <f t="shared" si="22"/>
        <v/>
      </c>
      <c r="AJ75" s="297" t="str">
        <f t="shared" si="23"/>
        <v/>
      </c>
      <c r="AK75" s="296" t="str">
        <f t="shared" si="24"/>
        <v/>
      </c>
      <c r="AL75" s="296" t="str">
        <f t="shared" si="25"/>
        <v/>
      </c>
      <c r="AM75" s="297" t="str">
        <f t="shared" si="26"/>
        <v/>
      </c>
      <c r="AN75" s="298" t="str">
        <f t="shared" si="27"/>
        <v/>
      </c>
      <c r="AO75" s="299" t="str">
        <f t="shared" si="28"/>
        <v/>
      </c>
      <c r="AP75" s="296" t="str">
        <f t="shared" si="29"/>
        <v/>
      </c>
      <c r="AQ75" s="297" t="str">
        <f t="shared" si="30"/>
        <v/>
      </c>
      <c r="AR75" s="299" t="str">
        <f t="shared" si="31"/>
        <v/>
      </c>
      <c r="AS75" s="296" t="str">
        <f t="shared" si="32"/>
        <v/>
      </c>
      <c r="AT75" s="297" t="str">
        <f t="shared" si="33"/>
        <v/>
      </c>
      <c r="AU75" s="299" t="str">
        <f t="shared" si="34"/>
        <v/>
      </c>
      <c r="AV75" s="296" t="str">
        <f t="shared" si="35"/>
        <v/>
      </c>
      <c r="AW75" s="297" t="str">
        <f t="shared" si="36"/>
        <v/>
      </c>
      <c r="AX75" s="300"/>
      <c r="AY75" s="297" t="str">
        <f t="shared" si="37"/>
        <v/>
      </c>
      <c r="AZ75" s="297" t="str">
        <f t="shared" si="38"/>
        <v/>
      </c>
      <c r="BA75" s="301" t="str">
        <f t="shared" si="39"/>
        <v/>
      </c>
      <c r="BB75" s="302" t="str">
        <f t="shared" si="40"/>
        <v/>
      </c>
      <c r="BC75" s="303" t="str">
        <f t="shared" si="41"/>
        <v/>
      </c>
      <c r="BD75" s="301" t="str">
        <f t="shared" si="42"/>
        <v/>
      </c>
      <c r="BE75" s="302" t="str">
        <f t="shared" si="43"/>
        <v/>
      </c>
      <c r="BF75" s="303" t="str">
        <f t="shared" si="44"/>
        <v/>
      </c>
      <c r="BG75" s="301" t="str">
        <f t="shared" si="45"/>
        <v/>
      </c>
      <c r="BH75" s="304" t="str">
        <f t="shared" si="46"/>
        <v/>
      </c>
      <c r="BI75" s="305" t="str">
        <f t="shared" si="47"/>
        <v/>
      </c>
      <c r="BJ75" s="305" t="str">
        <f t="shared" si="48"/>
        <v/>
      </c>
      <c r="BK75" s="443" t="str">
        <f t="shared" si="49"/>
        <v/>
      </c>
      <c r="BL75" s="306" t="str">
        <f t="shared" si="56"/>
        <v/>
      </c>
      <c r="BM75" s="100" t="str">
        <f t="shared" si="57"/>
        <v/>
      </c>
      <c r="BN75" s="101" t="str">
        <f t="shared" si="58"/>
        <v/>
      </c>
      <c r="BO75" s="102" t="str">
        <f t="shared" si="59"/>
        <v/>
      </c>
      <c r="BP75" s="100" t="str">
        <f t="shared" si="60"/>
        <v/>
      </c>
      <c r="BQ75" s="101" t="str">
        <f t="shared" si="61"/>
        <v/>
      </c>
      <c r="BR75" s="102" t="str">
        <f t="shared" si="62"/>
        <v/>
      </c>
      <c r="BS75" s="100" t="str">
        <f t="shared" si="63"/>
        <v/>
      </c>
      <c r="BT75" s="105" t="str">
        <f t="shared" si="64"/>
        <v/>
      </c>
      <c r="BU75" s="305" t="str">
        <f t="shared" si="50"/>
        <v/>
      </c>
      <c r="BV75" s="305" t="str">
        <f t="shared" si="51"/>
        <v/>
      </c>
      <c r="BW75" s="305" t="str">
        <f t="shared" si="52"/>
        <v/>
      </c>
      <c r="BX75" s="307" t="str">
        <f t="shared" si="53"/>
        <v/>
      </c>
      <c r="BY75" s="308" t="str">
        <f t="shared" si="54"/>
        <v/>
      </c>
    </row>
    <row r="76" spans="1:77" s="4" customFormat="1" ht="15.5" x14ac:dyDescent="0.35">
      <c r="A76" s="106">
        <v>55</v>
      </c>
      <c r="B76" s="290"/>
      <c r="C76" s="20"/>
      <c r="D76" s="635"/>
      <c r="E76" s="637"/>
      <c r="F76" s="639"/>
      <c r="G76" s="45"/>
      <c r="H76" s="291"/>
      <c r="I76" s="291"/>
      <c r="J76" s="292"/>
      <c r="K76" s="293"/>
      <c r="L76" s="35" t="str">
        <f t="shared" si="0"/>
        <v/>
      </c>
      <c r="M76" s="35" t="str">
        <f t="shared" si="1"/>
        <v/>
      </c>
      <c r="N76" s="35" t="str">
        <f t="shared" si="2"/>
        <v/>
      </c>
      <c r="O76" s="36" t="str">
        <f t="shared" si="3"/>
        <v/>
      </c>
      <c r="P76" s="37" t="str">
        <f t="shared" si="55"/>
        <v/>
      </c>
      <c r="Q76" s="69" t="str">
        <f t="shared" si="4"/>
        <v/>
      </c>
      <c r="R76" s="294" t="str">
        <f t="shared" si="5"/>
        <v/>
      </c>
      <c r="S76" s="37" t="str">
        <f t="shared" si="6"/>
        <v/>
      </c>
      <c r="T76" s="69" t="str">
        <f t="shared" si="7"/>
        <v/>
      </c>
      <c r="U76" s="294" t="str">
        <f t="shared" si="8"/>
        <v/>
      </c>
      <c r="V76" s="37" t="str">
        <f t="shared" si="9"/>
        <v/>
      </c>
      <c r="W76" s="69" t="str">
        <f t="shared" si="10"/>
        <v/>
      </c>
      <c r="X76" s="38" t="str">
        <f t="shared" si="11"/>
        <v/>
      </c>
      <c r="Y76" s="38" t="str">
        <f t="shared" si="12"/>
        <v/>
      </c>
      <c r="Z76" s="38" t="str">
        <f t="shared" si="13"/>
        <v/>
      </c>
      <c r="AA76" s="39" t="str">
        <f t="shared" si="14"/>
        <v/>
      </c>
      <c r="AB76" s="295">
        <f t="shared" si="15"/>
        <v>0</v>
      </c>
      <c r="AC76" s="295" t="str">
        <f t="shared" si="16"/>
        <v/>
      </c>
      <c r="AD76" s="295" t="str">
        <f t="shared" si="17"/>
        <v/>
      </c>
      <c r="AE76" s="296" t="str">
        <f t="shared" si="18"/>
        <v/>
      </c>
      <c r="AF76" s="296" t="str">
        <f t="shared" si="19"/>
        <v/>
      </c>
      <c r="AG76" s="297" t="str">
        <f t="shared" si="20"/>
        <v/>
      </c>
      <c r="AH76" s="296" t="str">
        <f t="shared" si="21"/>
        <v/>
      </c>
      <c r="AI76" s="296" t="str">
        <f t="shared" si="22"/>
        <v/>
      </c>
      <c r="AJ76" s="297" t="str">
        <f t="shared" si="23"/>
        <v/>
      </c>
      <c r="AK76" s="296" t="str">
        <f t="shared" si="24"/>
        <v/>
      </c>
      <c r="AL76" s="296" t="str">
        <f t="shared" si="25"/>
        <v/>
      </c>
      <c r="AM76" s="297" t="str">
        <f t="shared" si="26"/>
        <v/>
      </c>
      <c r="AN76" s="298" t="str">
        <f t="shared" si="27"/>
        <v/>
      </c>
      <c r="AO76" s="299" t="str">
        <f t="shared" si="28"/>
        <v/>
      </c>
      <c r="AP76" s="296" t="str">
        <f t="shared" si="29"/>
        <v/>
      </c>
      <c r="AQ76" s="297" t="str">
        <f t="shared" si="30"/>
        <v/>
      </c>
      <c r="AR76" s="299" t="str">
        <f t="shared" si="31"/>
        <v/>
      </c>
      <c r="AS76" s="296" t="str">
        <f t="shared" si="32"/>
        <v/>
      </c>
      <c r="AT76" s="297" t="str">
        <f t="shared" si="33"/>
        <v/>
      </c>
      <c r="AU76" s="299" t="str">
        <f t="shared" si="34"/>
        <v/>
      </c>
      <c r="AV76" s="296" t="str">
        <f t="shared" si="35"/>
        <v/>
      </c>
      <c r="AW76" s="297" t="str">
        <f t="shared" si="36"/>
        <v/>
      </c>
      <c r="AX76" s="300"/>
      <c r="AY76" s="297" t="str">
        <f t="shared" si="37"/>
        <v/>
      </c>
      <c r="AZ76" s="297" t="str">
        <f t="shared" si="38"/>
        <v/>
      </c>
      <c r="BA76" s="301" t="str">
        <f t="shared" si="39"/>
        <v/>
      </c>
      <c r="BB76" s="302" t="str">
        <f t="shared" si="40"/>
        <v/>
      </c>
      <c r="BC76" s="303" t="str">
        <f t="shared" si="41"/>
        <v/>
      </c>
      <c r="BD76" s="301" t="str">
        <f t="shared" si="42"/>
        <v/>
      </c>
      <c r="BE76" s="302" t="str">
        <f t="shared" si="43"/>
        <v/>
      </c>
      <c r="BF76" s="303" t="str">
        <f t="shared" si="44"/>
        <v/>
      </c>
      <c r="BG76" s="301" t="str">
        <f t="shared" si="45"/>
        <v/>
      </c>
      <c r="BH76" s="304" t="str">
        <f t="shared" si="46"/>
        <v/>
      </c>
      <c r="BI76" s="305" t="str">
        <f t="shared" si="47"/>
        <v/>
      </c>
      <c r="BJ76" s="305" t="str">
        <f t="shared" si="48"/>
        <v/>
      </c>
      <c r="BK76" s="443" t="str">
        <f t="shared" si="49"/>
        <v/>
      </c>
      <c r="BL76" s="306" t="str">
        <f t="shared" si="56"/>
        <v/>
      </c>
      <c r="BM76" s="100" t="str">
        <f t="shared" si="57"/>
        <v/>
      </c>
      <c r="BN76" s="101" t="str">
        <f t="shared" si="58"/>
        <v/>
      </c>
      <c r="BO76" s="102" t="str">
        <f t="shared" si="59"/>
        <v/>
      </c>
      <c r="BP76" s="100" t="str">
        <f t="shared" si="60"/>
        <v/>
      </c>
      <c r="BQ76" s="101" t="str">
        <f t="shared" si="61"/>
        <v/>
      </c>
      <c r="BR76" s="102" t="str">
        <f t="shared" si="62"/>
        <v/>
      </c>
      <c r="BS76" s="100" t="str">
        <f t="shared" si="63"/>
        <v/>
      </c>
      <c r="BT76" s="105" t="str">
        <f t="shared" si="64"/>
        <v/>
      </c>
      <c r="BU76" s="305" t="str">
        <f t="shared" si="50"/>
        <v/>
      </c>
      <c r="BV76" s="305" t="str">
        <f t="shared" si="51"/>
        <v/>
      </c>
      <c r="BW76" s="305" t="str">
        <f t="shared" si="52"/>
        <v/>
      </c>
      <c r="BX76" s="307" t="str">
        <f t="shared" si="53"/>
        <v/>
      </c>
      <c r="BY76" s="308" t="str">
        <f t="shared" si="54"/>
        <v/>
      </c>
    </row>
    <row r="77" spans="1:77" s="4" customFormat="1" ht="15.5" x14ac:dyDescent="0.35">
      <c r="A77" s="106">
        <v>56</v>
      </c>
      <c r="B77" s="290"/>
      <c r="C77" s="20"/>
      <c r="D77" s="635"/>
      <c r="E77" s="637"/>
      <c r="F77" s="639"/>
      <c r="G77" s="45"/>
      <c r="H77" s="291"/>
      <c r="I77" s="291"/>
      <c r="J77" s="292"/>
      <c r="K77" s="293"/>
      <c r="L77" s="35" t="str">
        <f t="shared" si="0"/>
        <v/>
      </c>
      <c r="M77" s="35" t="str">
        <f t="shared" si="1"/>
        <v/>
      </c>
      <c r="N77" s="35" t="str">
        <f t="shared" si="2"/>
        <v/>
      </c>
      <c r="O77" s="36" t="str">
        <f t="shared" si="3"/>
        <v/>
      </c>
      <c r="P77" s="37" t="str">
        <f t="shared" si="55"/>
        <v/>
      </c>
      <c r="Q77" s="69" t="str">
        <f t="shared" si="4"/>
        <v/>
      </c>
      <c r="R77" s="294" t="str">
        <f t="shared" si="5"/>
        <v/>
      </c>
      <c r="S77" s="37" t="str">
        <f t="shared" si="6"/>
        <v/>
      </c>
      <c r="T77" s="69" t="str">
        <f t="shared" si="7"/>
        <v/>
      </c>
      <c r="U77" s="294" t="str">
        <f t="shared" si="8"/>
        <v/>
      </c>
      <c r="V77" s="37" t="str">
        <f t="shared" si="9"/>
        <v/>
      </c>
      <c r="W77" s="69" t="str">
        <f t="shared" si="10"/>
        <v/>
      </c>
      <c r="X77" s="38" t="str">
        <f t="shared" si="11"/>
        <v/>
      </c>
      <c r="Y77" s="38" t="str">
        <f t="shared" si="12"/>
        <v/>
      </c>
      <c r="Z77" s="38" t="str">
        <f t="shared" si="13"/>
        <v/>
      </c>
      <c r="AA77" s="39" t="str">
        <f t="shared" si="14"/>
        <v/>
      </c>
      <c r="AB77" s="295">
        <f t="shared" si="15"/>
        <v>0</v>
      </c>
      <c r="AC77" s="295" t="str">
        <f t="shared" si="16"/>
        <v/>
      </c>
      <c r="AD77" s="295" t="str">
        <f t="shared" si="17"/>
        <v/>
      </c>
      <c r="AE77" s="296" t="str">
        <f t="shared" si="18"/>
        <v/>
      </c>
      <c r="AF77" s="296" t="str">
        <f t="shared" si="19"/>
        <v/>
      </c>
      <c r="AG77" s="297" t="str">
        <f t="shared" si="20"/>
        <v/>
      </c>
      <c r="AH77" s="296" t="str">
        <f t="shared" si="21"/>
        <v/>
      </c>
      <c r="AI77" s="296" t="str">
        <f t="shared" si="22"/>
        <v/>
      </c>
      <c r="AJ77" s="297" t="str">
        <f t="shared" si="23"/>
        <v/>
      </c>
      <c r="AK77" s="296" t="str">
        <f t="shared" si="24"/>
        <v/>
      </c>
      <c r="AL77" s="296" t="str">
        <f t="shared" si="25"/>
        <v/>
      </c>
      <c r="AM77" s="297" t="str">
        <f t="shared" si="26"/>
        <v/>
      </c>
      <c r="AN77" s="298" t="str">
        <f t="shared" si="27"/>
        <v/>
      </c>
      <c r="AO77" s="299" t="str">
        <f t="shared" si="28"/>
        <v/>
      </c>
      <c r="AP77" s="296" t="str">
        <f t="shared" si="29"/>
        <v/>
      </c>
      <c r="AQ77" s="297" t="str">
        <f t="shared" si="30"/>
        <v/>
      </c>
      <c r="AR77" s="299" t="str">
        <f t="shared" si="31"/>
        <v/>
      </c>
      <c r="AS77" s="296" t="str">
        <f t="shared" si="32"/>
        <v/>
      </c>
      <c r="AT77" s="297" t="str">
        <f t="shared" si="33"/>
        <v/>
      </c>
      <c r="AU77" s="299" t="str">
        <f t="shared" si="34"/>
        <v/>
      </c>
      <c r="AV77" s="296" t="str">
        <f t="shared" si="35"/>
        <v/>
      </c>
      <c r="AW77" s="297" t="str">
        <f t="shared" si="36"/>
        <v/>
      </c>
      <c r="AX77" s="300"/>
      <c r="AY77" s="297" t="str">
        <f t="shared" si="37"/>
        <v/>
      </c>
      <c r="AZ77" s="297" t="str">
        <f t="shared" si="38"/>
        <v/>
      </c>
      <c r="BA77" s="301" t="str">
        <f t="shared" si="39"/>
        <v/>
      </c>
      <c r="BB77" s="302" t="str">
        <f t="shared" si="40"/>
        <v/>
      </c>
      <c r="BC77" s="303" t="str">
        <f t="shared" si="41"/>
        <v/>
      </c>
      <c r="BD77" s="301" t="str">
        <f t="shared" si="42"/>
        <v/>
      </c>
      <c r="BE77" s="302" t="str">
        <f t="shared" si="43"/>
        <v/>
      </c>
      <c r="BF77" s="303" t="str">
        <f t="shared" si="44"/>
        <v/>
      </c>
      <c r="BG77" s="301" t="str">
        <f t="shared" si="45"/>
        <v/>
      </c>
      <c r="BH77" s="304" t="str">
        <f t="shared" si="46"/>
        <v/>
      </c>
      <c r="BI77" s="305" t="str">
        <f t="shared" si="47"/>
        <v/>
      </c>
      <c r="BJ77" s="305" t="str">
        <f t="shared" si="48"/>
        <v/>
      </c>
      <c r="BK77" s="443" t="str">
        <f t="shared" si="49"/>
        <v/>
      </c>
      <c r="BL77" s="306" t="str">
        <f t="shared" si="56"/>
        <v/>
      </c>
      <c r="BM77" s="100" t="str">
        <f t="shared" si="57"/>
        <v/>
      </c>
      <c r="BN77" s="101" t="str">
        <f t="shared" si="58"/>
        <v/>
      </c>
      <c r="BO77" s="102" t="str">
        <f t="shared" si="59"/>
        <v/>
      </c>
      <c r="BP77" s="100" t="str">
        <f t="shared" si="60"/>
        <v/>
      </c>
      <c r="BQ77" s="101" t="str">
        <f t="shared" si="61"/>
        <v/>
      </c>
      <c r="BR77" s="102" t="str">
        <f t="shared" si="62"/>
        <v/>
      </c>
      <c r="BS77" s="100" t="str">
        <f t="shared" si="63"/>
        <v/>
      </c>
      <c r="BT77" s="105" t="str">
        <f t="shared" si="64"/>
        <v/>
      </c>
      <c r="BU77" s="305" t="str">
        <f t="shared" si="50"/>
        <v/>
      </c>
      <c r="BV77" s="305" t="str">
        <f t="shared" si="51"/>
        <v/>
      </c>
      <c r="BW77" s="305" t="str">
        <f t="shared" si="52"/>
        <v/>
      </c>
      <c r="BX77" s="307" t="str">
        <f t="shared" si="53"/>
        <v/>
      </c>
      <c r="BY77" s="308" t="str">
        <f t="shared" si="54"/>
        <v/>
      </c>
    </row>
    <row r="78" spans="1:77" s="4" customFormat="1" ht="15.5" x14ac:dyDescent="0.35">
      <c r="A78" s="106">
        <v>57</v>
      </c>
      <c r="B78" s="290"/>
      <c r="C78" s="20"/>
      <c r="D78" s="635"/>
      <c r="E78" s="637"/>
      <c r="F78" s="639"/>
      <c r="G78" s="45"/>
      <c r="H78" s="291"/>
      <c r="I78" s="291"/>
      <c r="J78" s="292"/>
      <c r="K78" s="293"/>
      <c r="L78" s="35" t="str">
        <f t="shared" si="0"/>
        <v/>
      </c>
      <c r="M78" s="35" t="str">
        <f t="shared" si="1"/>
        <v/>
      </c>
      <c r="N78" s="35" t="str">
        <f t="shared" si="2"/>
        <v/>
      </c>
      <c r="O78" s="36" t="str">
        <f t="shared" si="3"/>
        <v/>
      </c>
      <c r="P78" s="37" t="str">
        <f t="shared" si="55"/>
        <v/>
      </c>
      <c r="Q78" s="69" t="str">
        <f t="shared" si="4"/>
        <v/>
      </c>
      <c r="R78" s="294" t="str">
        <f t="shared" si="5"/>
        <v/>
      </c>
      <c r="S78" s="37" t="str">
        <f t="shared" si="6"/>
        <v/>
      </c>
      <c r="T78" s="69" t="str">
        <f t="shared" si="7"/>
        <v/>
      </c>
      <c r="U78" s="294" t="str">
        <f t="shared" si="8"/>
        <v/>
      </c>
      <c r="V78" s="37" t="str">
        <f t="shared" si="9"/>
        <v/>
      </c>
      <c r="W78" s="69" t="str">
        <f t="shared" si="10"/>
        <v/>
      </c>
      <c r="X78" s="38" t="str">
        <f t="shared" si="11"/>
        <v/>
      </c>
      <c r="Y78" s="38" t="str">
        <f t="shared" si="12"/>
        <v/>
      </c>
      <c r="Z78" s="38" t="str">
        <f t="shared" si="13"/>
        <v/>
      </c>
      <c r="AA78" s="39" t="str">
        <f t="shared" si="14"/>
        <v/>
      </c>
      <c r="AB78" s="295">
        <f t="shared" si="15"/>
        <v>0</v>
      </c>
      <c r="AC78" s="295" t="str">
        <f t="shared" si="16"/>
        <v/>
      </c>
      <c r="AD78" s="295" t="str">
        <f t="shared" si="17"/>
        <v/>
      </c>
      <c r="AE78" s="296" t="str">
        <f t="shared" si="18"/>
        <v/>
      </c>
      <c r="AF78" s="296" t="str">
        <f t="shared" si="19"/>
        <v/>
      </c>
      <c r="AG78" s="297" t="str">
        <f t="shared" si="20"/>
        <v/>
      </c>
      <c r="AH78" s="296" t="str">
        <f t="shared" si="21"/>
        <v/>
      </c>
      <c r="AI78" s="296" t="str">
        <f t="shared" si="22"/>
        <v/>
      </c>
      <c r="AJ78" s="297" t="str">
        <f t="shared" si="23"/>
        <v/>
      </c>
      <c r="AK78" s="296" t="str">
        <f t="shared" si="24"/>
        <v/>
      </c>
      <c r="AL78" s="296" t="str">
        <f t="shared" si="25"/>
        <v/>
      </c>
      <c r="AM78" s="297" t="str">
        <f t="shared" si="26"/>
        <v/>
      </c>
      <c r="AN78" s="298" t="str">
        <f t="shared" si="27"/>
        <v/>
      </c>
      <c r="AO78" s="299" t="str">
        <f t="shared" si="28"/>
        <v/>
      </c>
      <c r="AP78" s="296" t="str">
        <f t="shared" si="29"/>
        <v/>
      </c>
      <c r="AQ78" s="297" t="str">
        <f t="shared" si="30"/>
        <v/>
      </c>
      <c r="AR78" s="299" t="str">
        <f t="shared" si="31"/>
        <v/>
      </c>
      <c r="AS78" s="296" t="str">
        <f t="shared" si="32"/>
        <v/>
      </c>
      <c r="AT78" s="297" t="str">
        <f t="shared" si="33"/>
        <v/>
      </c>
      <c r="AU78" s="299" t="str">
        <f t="shared" si="34"/>
        <v/>
      </c>
      <c r="AV78" s="296" t="str">
        <f t="shared" si="35"/>
        <v/>
      </c>
      <c r="AW78" s="297" t="str">
        <f t="shared" si="36"/>
        <v/>
      </c>
      <c r="AX78" s="300"/>
      <c r="AY78" s="297" t="str">
        <f t="shared" si="37"/>
        <v/>
      </c>
      <c r="AZ78" s="297" t="str">
        <f t="shared" si="38"/>
        <v/>
      </c>
      <c r="BA78" s="301" t="str">
        <f t="shared" si="39"/>
        <v/>
      </c>
      <c r="BB78" s="302" t="str">
        <f t="shared" si="40"/>
        <v/>
      </c>
      <c r="BC78" s="303" t="str">
        <f t="shared" si="41"/>
        <v/>
      </c>
      <c r="BD78" s="301" t="str">
        <f t="shared" si="42"/>
        <v/>
      </c>
      <c r="BE78" s="302" t="str">
        <f t="shared" si="43"/>
        <v/>
      </c>
      <c r="BF78" s="303" t="str">
        <f t="shared" si="44"/>
        <v/>
      </c>
      <c r="BG78" s="301" t="str">
        <f t="shared" si="45"/>
        <v/>
      </c>
      <c r="BH78" s="304" t="str">
        <f t="shared" si="46"/>
        <v/>
      </c>
      <c r="BI78" s="305" t="str">
        <f t="shared" si="47"/>
        <v/>
      </c>
      <c r="BJ78" s="305" t="str">
        <f t="shared" si="48"/>
        <v/>
      </c>
      <c r="BK78" s="443" t="str">
        <f t="shared" si="49"/>
        <v/>
      </c>
      <c r="BL78" s="306" t="str">
        <f t="shared" si="56"/>
        <v/>
      </c>
      <c r="BM78" s="100" t="str">
        <f t="shared" si="57"/>
        <v/>
      </c>
      <c r="BN78" s="101" t="str">
        <f t="shared" si="58"/>
        <v/>
      </c>
      <c r="BO78" s="102" t="str">
        <f t="shared" si="59"/>
        <v/>
      </c>
      <c r="BP78" s="100" t="str">
        <f t="shared" si="60"/>
        <v/>
      </c>
      <c r="BQ78" s="101" t="str">
        <f t="shared" si="61"/>
        <v/>
      </c>
      <c r="BR78" s="102" t="str">
        <f t="shared" si="62"/>
        <v/>
      </c>
      <c r="BS78" s="100" t="str">
        <f t="shared" si="63"/>
        <v/>
      </c>
      <c r="BT78" s="105" t="str">
        <f t="shared" si="64"/>
        <v/>
      </c>
      <c r="BU78" s="305" t="str">
        <f t="shared" si="50"/>
        <v/>
      </c>
      <c r="BV78" s="305" t="str">
        <f t="shared" si="51"/>
        <v/>
      </c>
      <c r="BW78" s="305" t="str">
        <f t="shared" si="52"/>
        <v/>
      </c>
      <c r="BX78" s="307" t="str">
        <f t="shared" si="53"/>
        <v/>
      </c>
      <c r="BY78" s="308" t="str">
        <f t="shared" si="54"/>
        <v/>
      </c>
    </row>
    <row r="79" spans="1:77" s="4" customFormat="1" ht="15.5" x14ac:dyDescent="0.35">
      <c r="A79" s="106">
        <v>58</v>
      </c>
      <c r="B79" s="290"/>
      <c r="C79" s="20"/>
      <c r="D79" s="635"/>
      <c r="E79" s="637"/>
      <c r="F79" s="639"/>
      <c r="G79" s="45"/>
      <c r="H79" s="291"/>
      <c r="I79" s="291"/>
      <c r="J79" s="292"/>
      <c r="K79" s="293"/>
      <c r="L79" s="35" t="str">
        <f t="shared" si="0"/>
        <v/>
      </c>
      <c r="M79" s="35" t="str">
        <f t="shared" si="1"/>
        <v/>
      </c>
      <c r="N79" s="35" t="str">
        <f t="shared" si="2"/>
        <v/>
      </c>
      <c r="O79" s="36" t="str">
        <f t="shared" si="3"/>
        <v/>
      </c>
      <c r="P79" s="37" t="str">
        <f t="shared" si="55"/>
        <v/>
      </c>
      <c r="Q79" s="69" t="str">
        <f t="shared" si="4"/>
        <v/>
      </c>
      <c r="R79" s="294" t="str">
        <f t="shared" si="5"/>
        <v/>
      </c>
      <c r="S79" s="37" t="str">
        <f t="shared" si="6"/>
        <v/>
      </c>
      <c r="T79" s="69" t="str">
        <f t="shared" si="7"/>
        <v/>
      </c>
      <c r="U79" s="294" t="str">
        <f t="shared" si="8"/>
        <v/>
      </c>
      <c r="V79" s="37" t="str">
        <f t="shared" si="9"/>
        <v/>
      </c>
      <c r="W79" s="69" t="str">
        <f t="shared" si="10"/>
        <v/>
      </c>
      <c r="X79" s="38" t="str">
        <f t="shared" si="11"/>
        <v/>
      </c>
      <c r="Y79" s="38" t="str">
        <f t="shared" si="12"/>
        <v/>
      </c>
      <c r="Z79" s="38" t="str">
        <f t="shared" si="13"/>
        <v/>
      </c>
      <c r="AA79" s="39" t="str">
        <f t="shared" si="14"/>
        <v/>
      </c>
      <c r="AB79" s="295">
        <f t="shared" si="15"/>
        <v>0</v>
      </c>
      <c r="AC79" s="295" t="str">
        <f t="shared" si="16"/>
        <v/>
      </c>
      <c r="AD79" s="295" t="str">
        <f t="shared" si="17"/>
        <v/>
      </c>
      <c r="AE79" s="296" t="str">
        <f t="shared" si="18"/>
        <v/>
      </c>
      <c r="AF79" s="296" t="str">
        <f t="shared" si="19"/>
        <v/>
      </c>
      <c r="AG79" s="297" t="str">
        <f t="shared" si="20"/>
        <v/>
      </c>
      <c r="AH79" s="296" t="str">
        <f t="shared" si="21"/>
        <v/>
      </c>
      <c r="AI79" s="296" t="str">
        <f t="shared" si="22"/>
        <v/>
      </c>
      <c r="AJ79" s="297" t="str">
        <f t="shared" si="23"/>
        <v/>
      </c>
      <c r="AK79" s="296" t="str">
        <f t="shared" si="24"/>
        <v/>
      </c>
      <c r="AL79" s="296" t="str">
        <f t="shared" si="25"/>
        <v/>
      </c>
      <c r="AM79" s="297" t="str">
        <f t="shared" si="26"/>
        <v/>
      </c>
      <c r="AN79" s="298" t="str">
        <f t="shared" si="27"/>
        <v/>
      </c>
      <c r="AO79" s="299" t="str">
        <f t="shared" si="28"/>
        <v/>
      </c>
      <c r="AP79" s="296" t="str">
        <f t="shared" si="29"/>
        <v/>
      </c>
      <c r="AQ79" s="297" t="str">
        <f t="shared" si="30"/>
        <v/>
      </c>
      <c r="AR79" s="299" t="str">
        <f t="shared" si="31"/>
        <v/>
      </c>
      <c r="AS79" s="296" t="str">
        <f t="shared" si="32"/>
        <v/>
      </c>
      <c r="AT79" s="297" t="str">
        <f t="shared" si="33"/>
        <v/>
      </c>
      <c r="AU79" s="299" t="str">
        <f t="shared" si="34"/>
        <v/>
      </c>
      <c r="AV79" s="296" t="str">
        <f t="shared" si="35"/>
        <v/>
      </c>
      <c r="AW79" s="297" t="str">
        <f t="shared" si="36"/>
        <v/>
      </c>
      <c r="AX79" s="300"/>
      <c r="AY79" s="297" t="str">
        <f t="shared" si="37"/>
        <v/>
      </c>
      <c r="AZ79" s="297" t="str">
        <f t="shared" si="38"/>
        <v/>
      </c>
      <c r="BA79" s="301" t="str">
        <f t="shared" si="39"/>
        <v/>
      </c>
      <c r="BB79" s="302" t="str">
        <f t="shared" si="40"/>
        <v/>
      </c>
      <c r="BC79" s="303" t="str">
        <f t="shared" si="41"/>
        <v/>
      </c>
      <c r="BD79" s="301" t="str">
        <f t="shared" si="42"/>
        <v/>
      </c>
      <c r="BE79" s="302" t="str">
        <f t="shared" si="43"/>
        <v/>
      </c>
      <c r="BF79" s="303" t="str">
        <f t="shared" si="44"/>
        <v/>
      </c>
      <c r="BG79" s="301" t="str">
        <f t="shared" si="45"/>
        <v/>
      </c>
      <c r="BH79" s="304" t="str">
        <f t="shared" si="46"/>
        <v/>
      </c>
      <c r="BI79" s="305" t="str">
        <f t="shared" si="47"/>
        <v/>
      </c>
      <c r="BJ79" s="305" t="str">
        <f t="shared" si="48"/>
        <v/>
      </c>
      <c r="BK79" s="443" t="str">
        <f t="shared" si="49"/>
        <v/>
      </c>
      <c r="BL79" s="306" t="str">
        <f t="shared" si="56"/>
        <v/>
      </c>
      <c r="BM79" s="100" t="str">
        <f t="shared" si="57"/>
        <v/>
      </c>
      <c r="BN79" s="101" t="str">
        <f t="shared" si="58"/>
        <v/>
      </c>
      <c r="BO79" s="102" t="str">
        <f t="shared" si="59"/>
        <v/>
      </c>
      <c r="BP79" s="100" t="str">
        <f t="shared" si="60"/>
        <v/>
      </c>
      <c r="BQ79" s="101" t="str">
        <f t="shared" si="61"/>
        <v/>
      </c>
      <c r="BR79" s="102" t="str">
        <f t="shared" si="62"/>
        <v/>
      </c>
      <c r="BS79" s="100" t="str">
        <f t="shared" si="63"/>
        <v/>
      </c>
      <c r="BT79" s="105" t="str">
        <f t="shared" si="64"/>
        <v/>
      </c>
      <c r="BU79" s="305" t="str">
        <f t="shared" si="50"/>
        <v/>
      </c>
      <c r="BV79" s="305" t="str">
        <f t="shared" si="51"/>
        <v/>
      </c>
      <c r="BW79" s="305" t="str">
        <f t="shared" si="52"/>
        <v/>
      </c>
      <c r="BX79" s="307" t="str">
        <f t="shared" si="53"/>
        <v/>
      </c>
      <c r="BY79" s="308" t="str">
        <f t="shared" si="54"/>
        <v/>
      </c>
    </row>
    <row r="80" spans="1:77" s="4" customFormat="1" ht="15.5" x14ac:dyDescent="0.35">
      <c r="A80" s="106">
        <v>59</v>
      </c>
      <c r="B80" s="290"/>
      <c r="C80" s="20"/>
      <c r="D80" s="635"/>
      <c r="E80" s="637"/>
      <c r="F80" s="639"/>
      <c r="G80" s="45"/>
      <c r="H80" s="291"/>
      <c r="I80" s="291"/>
      <c r="J80" s="292"/>
      <c r="K80" s="293"/>
      <c r="L80" s="35" t="str">
        <f t="shared" si="0"/>
        <v/>
      </c>
      <c r="M80" s="35" t="str">
        <f t="shared" si="1"/>
        <v/>
      </c>
      <c r="N80" s="35" t="str">
        <f t="shared" si="2"/>
        <v/>
      </c>
      <c r="O80" s="36" t="str">
        <f t="shared" si="3"/>
        <v/>
      </c>
      <c r="P80" s="37" t="str">
        <f t="shared" si="55"/>
        <v/>
      </c>
      <c r="Q80" s="69" t="str">
        <f t="shared" si="4"/>
        <v/>
      </c>
      <c r="R80" s="294" t="str">
        <f t="shared" si="5"/>
        <v/>
      </c>
      <c r="S80" s="37" t="str">
        <f t="shared" si="6"/>
        <v/>
      </c>
      <c r="T80" s="69" t="str">
        <f t="shared" si="7"/>
        <v/>
      </c>
      <c r="U80" s="294" t="str">
        <f t="shared" si="8"/>
        <v/>
      </c>
      <c r="V80" s="37" t="str">
        <f t="shared" si="9"/>
        <v/>
      </c>
      <c r="W80" s="69" t="str">
        <f t="shared" si="10"/>
        <v/>
      </c>
      <c r="X80" s="38" t="str">
        <f t="shared" si="11"/>
        <v/>
      </c>
      <c r="Y80" s="38" t="str">
        <f t="shared" si="12"/>
        <v/>
      </c>
      <c r="Z80" s="38" t="str">
        <f t="shared" si="13"/>
        <v/>
      </c>
      <c r="AA80" s="39" t="str">
        <f t="shared" si="14"/>
        <v/>
      </c>
      <c r="AB80" s="295">
        <f t="shared" si="15"/>
        <v>0</v>
      </c>
      <c r="AC80" s="295" t="str">
        <f t="shared" si="16"/>
        <v/>
      </c>
      <c r="AD80" s="295" t="str">
        <f t="shared" si="17"/>
        <v/>
      </c>
      <c r="AE80" s="296" t="str">
        <f t="shared" si="18"/>
        <v/>
      </c>
      <c r="AF80" s="296" t="str">
        <f t="shared" si="19"/>
        <v/>
      </c>
      <c r="AG80" s="297" t="str">
        <f t="shared" si="20"/>
        <v/>
      </c>
      <c r="AH80" s="296" t="str">
        <f t="shared" si="21"/>
        <v/>
      </c>
      <c r="AI80" s="296" t="str">
        <f t="shared" si="22"/>
        <v/>
      </c>
      <c r="AJ80" s="297" t="str">
        <f t="shared" si="23"/>
        <v/>
      </c>
      <c r="AK80" s="296" t="str">
        <f t="shared" si="24"/>
        <v/>
      </c>
      <c r="AL80" s="296" t="str">
        <f t="shared" si="25"/>
        <v/>
      </c>
      <c r="AM80" s="297" t="str">
        <f t="shared" si="26"/>
        <v/>
      </c>
      <c r="AN80" s="298" t="str">
        <f t="shared" si="27"/>
        <v/>
      </c>
      <c r="AO80" s="299" t="str">
        <f t="shared" si="28"/>
        <v/>
      </c>
      <c r="AP80" s="296" t="str">
        <f t="shared" si="29"/>
        <v/>
      </c>
      <c r="AQ80" s="297" t="str">
        <f t="shared" si="30"/>
        <v/>
      </c>
      <c r="AR80" s="299" t="str">
        <f t="shared" si="31"/>
        <v/>
      </c>
      <c r="AS80" s="296" t="str">
        <f t="shared" si="32"/>
        <v/>
      </c>
      <c r="AT80" s="297" t="str">
        <f t="shared" si="33"/>
        <v/>
      </c>
      <c r="AU80" s="299" t="str">
        <f t="shared" si="34"/>
        <v/>
      </c>
      <c r="AV80" s="296" t="str">
        <f t="shared" si="35"/>
        <v/>
      </c>
      <c r="AW80" s="297" t="str">
        <f t="shared" si="36"/>
        <v/>
      </c>
      <c r="AX80" s="300"/>
      <c r="AY80" s="297" t="str">
        <f t="shared" si="37"/>
        <v/>
      </c>
      <c r="AZ80" s="297" t="str">
        <f t="shared" si="38"/>
        <v/>
      </c>
      <c r="BA80" s="301" t="str">
        <f t="shared" si="39"/>
        <v/>
      </c>
      <c r="BB80" s="302" t="str">
        <f t="shared" si="40"/>
        <v/>
      </c>
      <c r="BC80" s="303" t="str">
        <f t="shared" si="41"/>
        <v/>
      </c>
      <c r="BD80" s="301" t="str">
        <f t="shared" si="42"/>
        <v/>
      </c>
      <c r="BE80" s="302" t="str">
        <f t="shared" si="43"/>
        <v/>
      </c>
      <c r="BF80" s="303" t="str">
        <f t="shared" si="44"/>
        <v/>
      </c>
      <c r="BG80" s="301" t="str">
        <f t="shared" si="45"/>
        <v/>
      </c>
      <c r="BH80" s="304" t="str">
        <f t="shared" si="46"/>
        <v/>
      </c>
      <c r="BI80" s="305" t="str">
        <f t="shared" si="47"/>
        <v/>
      </c>
      <c r="BJ80" s="305" t="str">
        <f t="shared" si="48"/>
        <v/>
      </c>
      <c r="BK80" s="443" t="str">
        <f t="shared" si="49"/>
        <v/>
      </c>
      <c r="BL80" s="306" t="str">
        <f t="shared" si="56"/>
        <v/>
      </c>
      <c r="BM80" s="100" t="str">
        <f t="shared" si="57"/>
        <v/>
      </c>
      <c r="BN80" s="101" t="str">
        <f t="shared" si="58"/>
        <v/>
      </c>
      <c r="BO80" s="102" t="str">
        <f t="shared" si="59"/>
        <v/>
      </c>
      <c r="BP80" s="100" t="str">
        <f t="shared" si="60"/>
        <v/>
      </c>
      <c r="BQ80" s="101" t="str">
        <f t="shared" si="61"/>
        <v/>
      </c>
      <c r="BR80" s="102" t="str">
        <f t="shared" si="62"/>
        <v/>
      </c>
      <c r="BS80" s="100" t="str">
        <f t="shared" si="63"/>
        <v/>
      </c>
      <c r="BT80" s="105" t="str">
        <f t="shared" si="64"/>
        <v/>
      </c>
      <c r="BU80" s="305" t="str">
        <f t="shared" si="50"/>
        <v/>
      </c>
      <c r="BV80" s="305" t="str">
        <f t="shared" si="51"/>
        <v/>
      </c>
      <c r="BW80" s="305" t="str">
        <f t="shared" si="52"/>
        <v/>
      </c>
      <c r="BX80" s="307" t="str">
        <f t="shared" si="53"/>
        <v/>
      </c>
      <c r="BY80" s="308" t="str">
        <f t="shared" si="54"/>
        <v/>
      </c>
    </row>
    <row r="81" spans="1:77" s="4" customFormat="1" ht="15.5" x14ac:dyDescent="0.35">
      <c r="A81" s="106">
        <v>60</v>
      </c>
      <c r="B81" s="290"/>
      <c r="C81" s="20"/>
      <c r="D81" s="635"/>
      <c r="E81" s="637"/>
      <c r="F81" s="639"/>
      <c r="G81" s="45"/>
      <c r="H81" s="291"/>
      <c r="I81" s="291"/>
      <c r="J81" s="292"/>
      <c r="K81" s="293"/>
      <c r="L81" s="35" t="str">
        <f t="shared" si="0"/>
        <v/>
      </c>
      <c r="M81" s="35" t="str">
        <f t="shared" si="1"/>
        <v/>
      </c>
      <c r="N81" s="35" t="str">
        <f t="shared" si="2"/>
        <v/>
      </c>
      <c r="O81" s="36" t="str">
        <f t="shared" si="3"/>
        <v/>
      </c>
      <c r="P81" s="37" t="str">
        <f t="shared" si="55"/>
        <v/>
      </c>
      <c r="Q81" s="69" t="str">
        <f t="shared" si="4"/>
        <v/>
      </c>
      <c r="R81" s="294" t="str">
        <f t="shared" si="5"/>
        <v/>
      </c>
      <c r="S81" s="37" t="str">
        <f t="shared" si="6"/>
        <v/>
      </c>
      <c r="T81" s="69" t="str">
        <f t="shared" si="7"/>
        <v/>
      </c>
      <c r="U81" s="294" t="str">
        <f t="shared" si="8"/>
        <v/>
      </c>
      <c r="V81" s="37" t="str">
        <f t="shared" si="9"/>
        <v/>
      </c>
      <c r="W81" s="69" t="str">
        <f t="shared" si="10"/>
        <v/>
      </c>
      <c r="X81" s="38" t="str">
        <f t="shared" si="11"/>
        <v/>
      </c>
      <c r="Y81" s="38" t="str">
        <f t="shared" si="12"/>
        <v/>
      </c>
      <c r="Z81" s="38" t="str">
        <f t="shared" si="13"/>
        <v/>
      </c>
      <c r="AA81" s="39" t="str">
        <f t="shared" si="14"/>
        <v/>
      </c>
      <c r="AB81" s="295">
        <f t="shared" si="15"/>
        <v>0</v>
      </c>
      <c r="AC81" s="295" t="str">
        <f t="shared" si="16"/>
        <v/>
      </c>
      <c r="AD81" s="295" t="str">
        <f t="shared" si="17"/>
        <v/>
      </c>
      <c r="AE81" s="296" t="str">
        <f t="shared" si="18"/>
        <v/>
      </c>
      <c r="AF81" s="296" t="str">
        <f t="shared" si="19"/>
        <v/>
      </c>
      <c r="AG81" s="297" t="str">
        <f t="shared" si="20"/>
        <v/>
      </c>
      <c r="AH81" s="296" t="str">
        <f t="shared" si="21"/>
        <v/>
      </c>
      <c r="AI81" s="296" t="str">
        <f t="shared" si="22"/>
        <v/>
      </c>
      <c r="AJ81" s="297" t="str">
        <f t="shared" si="23"/>
        <v/>
      </c>
      <c r="AK81" s="296" t="str">
        <f t="shared" si="24"/>
        <v/>
      </c>
      <c r="AL81" s="296" t="str">
        <f t="shared" si="25"/>
        <v/>
      </c>
      <c r="AM81" s="297" t="str">
        <f t="shared" si="26"/>
        <v/>
      </c>
      <c r="AN81" s="298" t="str">
        <f t="shared" si="27"/>
        <v/>
      </c>
      <c r="AO81" s="299" t="str">
        <f t="shared" si="28"/>
        <v/>
      </c>
      <c r="AP81" s="296" t="str">
        <f t="shared" si="29"/>
        <v/>
      </c>
      <c r="AQ81" s="297" t="str">
        <f t="shared" si="30"/>
        <v/>
      </c>
      <c r="AR81" s="299" t="str">
        <f t="shared" si="31"/>
        <v/>
      </c>
      <c r="AS81" s="296" t="str">
        <f t="shared" si="32"/>
        <v/>
      </c>
      <c r="AT81" s="297" t="str">
        <f t="shared" si="33"/>
        <v/>
      </c>
      <c r="AU81" s="299" t="str">
        <f t="shared" si="34"/>
        <v/>
      </c>
      <c r="AV81" s="296" t="str">
        <f t="shared" si="35"/>
        <v/>
      </c>
      <c r="AW81" s="297" t="str">
        <f t="shared" si="36"/>
        <v/>
      </c>
      <c r="AX81" s="300"/>
      <c r="AY81" s="297" t="str">
        <f t="shared" si="37"/>
        <v/>
      </c>
      <c r="AZ81" s="297" t="str">
        <f t="shared" si="38"/>
        <v/>
      </c>
      <c r="BA81" s="301" t="str">
        <f t="shared" si="39"/>
        <v/>
      </c>
      <c r="BB81" s="302" t="str">
        <f t="shared" si="40"/>
        <v/>
      </c>
      <c r="BC81" s="303" t="str">
        <f t="shared" si="41"/>
        <v/>
      </c>
      <c r="BD81" s="301" t="str">
        <f t="shared" si="42"/>
        <v/>
      </c>
      <c r="BE81" s="302" t="str">
        <f t="shared" si="43"/>
        <v/>
      </c>
      <c r="BF81" s="303" t="str">
        <f t="shared" si="44"/>
        <v/>
      </c>
      <c r="BG81" s="301" t="str">
        <f t="shared" si="45"/>
        <v/>
      </c>
      <c r="BH81" s="304" t="str">
        <f t="shared" si="46"/>
        <v/>
      </c>
      <c r="BI81" s="305" t="str">
        <f t="shared" si="47"/>
        <v/>
      </c>
      <c r="BJ81" s="305" t="str">
        <f t="shared" si="48"/>
        <v/>
      </c>
      <c r="BK81" s="443" t="str">
        <f t="shared" si="49"/>
        <v/>
      </c>
      <c r="BL81" s="306" t="str">
        <f t="shared" si="56"/>
        <v/>
      </c>
      <c r="BM81" s="100" t="str">
        <f t="shared" si="57"/>
        <v/>
      </c>
      <c r="BN81" s="101" t="str">
        <f t="shared" si="58"/>
        <v/>
      </c>
      <c r="BO81" s="102" t="str">
        <f t="shared" si="59"/>
        <v/>
      </c>
      <c r="BP81" s="100" t="str">
        <f t="shared" si="60"/>
        <v/>
      </c>
      <c r="BQ81" s="101" t="str">
        <f t="shared" si="61"/>
        <v/>
      </c>
      <c r="BR81" s="102" t="str">
        <f t="shared" si="62"/>
        <v/>
      </c>
      <c r="BS81" s="100" t="str">
        <f t="shared" si="63"/>
        <v/>
      </c>
      <c r="BT81" s="105" t="str">
        <f t="shared" si="64"/>
        <v/>
      </c>
      <c r="BU81" s="305" t="str">
        <f t="shared" si="50"/>
        <v/>
      </c>
      <c r="BV81" s="305" t="str">
        <f t="shared" si="51"/>
        <v/>
      </c>
      <c r="BW81" s="305" t="str">
        <f t="shared" si="52"/>
        <v/>
      </c>
      <c r="BX81" s="307" t="str">
        <f t="shared" si="53"/>
        <v/>
      </c>
      <c r="BY81" s="308" t="str">
        <f t="shared" si="54"/>
        <v/>
      </c>
    </row>
    <row r="82" spans="1:77" s="4" customFormat="1" ht="15.5" x14ac:dyDescent="0.35">
      <c r="A82" s="106">
        <v>61</v>
      </c>
      <c r="B82" s="290"/>
      <c r="C82" s="20"/>
      <c r="D82" s="635"/>
      <c r="E82" s="637"/>
      <c r="F82" s="639"/>
      <c r="G82" s="45"/>
      <c r="H82" s="291"/>
      <c r="I82" s="291"/>
      <c r="J82" s="292"/>
      <c r="K82" s="293"/>
      <c r="L82" s="35" t="str">
        <f t="shared" si="0"/>
        <v/>
      </c>
      <c r="M82" s="35" t="str">
        <f t="shared" si="1"/>
        <v/>
      </c>
      <c r="N82" s="35" t="str">
        <f t="shared" si="2"/>
        <v/>
      </c>
      <c r="O82" s="36" t="str">
        <f t="shared" si="3"/>
        <v/>
      </c>
      <c r="P82" s="37" t="str">
        <f t="shared" si="55"/>
        <v/>
      </c>
      <c r="Q82" s="69" t="str">
        <f t="shared" si="4"/>
        <v/>
      </c>
      <c r="R82" s="294" t="str">
        <f t="shared" si="5"/>
        <v/>
      </c>
      <c r="S82" s="37" t="str">
        <f t="shared" si="6"/>
        <v/>
      </c>
      <c r="T82" s="69" t="str">
        <f t="shared" si="7"/>
        <v/>
      </c>
      <c r="U82" s="294" t="str">
        <f t="shared" si="8"/>
        <v/>
      </c>
      <c r="V82" s="37" t="str">
        <f t="shared" si="9"/>
        <v/>
      </c>
      <c r="W82" s="69" t="str">
        <f t="shared" si="10"/>
        <v/>
      </c>
      <c r="X82" s="38" t="str">
        <f t="shared" si="11"/>
        <v/>
      </c>
      <c r="Y82" s="38" t="str">
        <f t="shared" si="12"/>
        <v/>
      </c>
      <c r="Z82" s="38" t="str">
        <f t="shared" si="13"/>
        <v/>
      </c>
      <c r="AA82" s="39" t="str">
        <f t="shared" si="14"/>
        <v/>
      </c>
      <c r="AB82" s="295">
        <f t="shared" si="15"/>
        <v>0</v>
      </c>
      <c r="AC82" s="295" t="str">
        <f t="shared" si="16"/>
        <v/>
      </c>
      <c r="AD82" s="295" t="str">
        <f t="shared" si="17"/>
        <v/>
      </c>
      <c r="AE82" s="296" t="str">
        <f t="shared" si="18"/>
        <v/>
      </c>
      <c r="AF82" s="296" t="str">
        <f t="shared" si="19"/>
        <v/>
      </c>
      <c r="AG82" s="297" t="str">
        <f t="shared" si="20"/>
        <v/>
      </c>
      <c r="AH82" s="296" t="str">
        <f t="shared" si="21"/>
        <v/>
      </c>
      <c r="AI82" s="296" t="str">
        <f t="shared" si="22"/>
        <v/>
      </c>
      <c r="AJ82" s="297" t="str">
        <f t="shared" si="23"/>
        <v/>
      </c>
      <c r="AK82" s="296" t="str">
        <f t="shared" si="24"/>
        <v/>
      </c>
      <c r="AL82" s="296" t="str">
        <f t="shared" si="25"/>
        <v/>
      </c>
      <c r="AM82" s="297" t="str">
        <f t="shared" si="26"/>
        <v/>
      </c>
      <c r="AN82" s="298" t="str">
        <f t="shared" si="27"/>
        <v/>
      </c>
      <c r="AO82" s="299" t="str">
        <f t="shared" si="28"/>
        <v/>
      </c>
      <c r="AP82" s="296" t="str">
        <f t="shared" si="29"/>
        <v/>
      </c>
      <c r="AQ82" s="297" t="str">
        <f t="shared" si="30"/>
        <v/>
      </c>
      <c r="AR82" s="299" t="str">
        <f t="shared" si="31"/>
        <v/>
      </c>
      <c r="AS82" s="296" t="str">
        <f t="shared" si="32"/>
        <v/>
      </c>
      <c r="AT82" s="297" t="str">
        <f t="shared" si="33"/>
        <v/>
      </c>
      <c r="AU82" s="299" t="str">
        <f t="shared" si="34"/>
        <v/>
      </c>
      <c r="AV82" s="296" t="str">
        <f t="shared" si="35"/>
        <v/>
      </c>
      <c r="AW82" s="297" t="str">
        <f t="shared" si="36"/>
        <v/>
      </c>
      <c r="AX82" s="300"/>
      <c r="AY82" s="297" t="str">
        <f t="shared" si="37"/>
        <v/>
      </c>
      <c r="AZ82" s="297" t="str">
        <f t="shared" si="38"/>
        <v/>
      </c>
      <c r="BA82" s="301" t="str">
        <f t="shared" si="39"/>
        <v/>
      </c>
      <c r="BB82" s="302" t="str">
        <f t="shared" si="40"/>
        <v/>
      </c>
      <c r="BC82" s="303" t="str">
        <f t="shared" si="41"/>
        <v/>
      </c>
      <c r="BD82" s="301" t="str">
        <f t="shared" si="42"/>
        <v/>
      </c>
      <c r="BE82" s="302" t="str">
        <f t="shared" si="43"/>
        <v/>
      </c>
      <c r="BF82" s="303" t="str">
        <f t="shared" si="44"/>
        <v/>
      </c>
      <c r="BG82" s="301" t="str">
        <f t="shared" si="45"/>
        <v/>
      </c>
      <c r="BH82" s="304" t="str">
        <f t="shared" si="46"/>
        <v/>
      </c>
      <c r="BI82" s="305" t="str">
        <f t="shared" si="47"/>
        <v/>
      </c>
      <c r="BJ82" s="305" t="str">
        <f t="shared" si="48"/>
        <v/>
      </c>
      <c r="BK82" s="443" t="str">
        <f t="shared" si="49"/>
        <v/>
      </c>
      <c r="BL82" s="306" t="str">
        <f t="shared" si="56"/>
        <v/>
      </c>
      <c r="BM82" s="100" t="str">
        <f t="shared" si="57"/>
        <v/>
      </c>
      <c r="BN82" s="101" t="str">
        <f t="shared" si="58"/>
        <v/>
      </c>
      <c r="BO82" s="102" t="str">
        <f t="shared" si="59"/>
        <v/>
      </c>
      <c r="BP82" s="100" t="str">
        <f t="shared" si="60"/>
        <v/>
      </c>
      <c r="BQ82" s="101" t="str">
        <f t="shared" si="61"/>
        <v/>
      </c>
      <c r="BR82" s="102" t="str">
        <f t="shared" si="62"/>
        <v/>
      </c>
      <c r="BS82" s="100" t="str">
        <f t="shared" si="63"/>
        <v/>
      </c>
      <c r="BT82" s="105" t="str">
        <f t="shared" si="64"/>
        <v/>
      </c>
      <c r="BU82" s="305" t="str">
        <f t="shared" si="50"/>
        <v/>
      </c>
      <c r="BV82" s="305" t="str">
        <f t="shared" si="51"/>
        <v/>
      </c>
      <c r="BW82" s="305" t="str">
        <f t="shared" si="52"/>
        <v/>
      </c>
      <c r="BX82" s="307" t="str">
        <f t="shared" si="53"/>
        <v/>
      </c>
      <c r="BY82" s="308" t="str">
        <f t="shared" si="54"/>
        <v/>
      </c>
    </row>
    <row r="83" spans="1:77" s="4" customFormat="1" ht="15.5" x14ac:dyDescent="0.35">
      <c r="A83" s="106">
        <v>62</v>
      </c>
      <c r="B83" s="290"/>
      <c r="C83" s="20"/>
      <c r="D83" s="635"/>
      <c r="E83" s="637"/>
      <c r="F83" s="639"/>
      <c r="G83" s="45"/>
      <c r="H83" s="291"/>
      <c r="I83" s="291"/>
      <c r="J83" s="292"/>
      <c r="K83" s="293"/>
      <c r="L83" s="35" t="str">
        <f t="shared" si="0"/>
        <v/>
      </c>
      <c r="M83" s="35" t="str">
        <f t="shared" si="1"/>
        <v/>
      </c>
      <c r="N83" s="35" t="str">
        <f t="shared" si="2"/>
        <v/>
      </c>
      <c r="O83" s="36" t="str">
        <f t="shared" si="3"/>
        <v/>
      </c>
      <c r="P83" s="37" t="str">
        <f t="shared" si="55"/>
        <v/>
      </c>
      <c r="Q83" s="69" t="str">
        <f t="shared" si="4"/>
        <v/>
      </c>
      <c r="R83" s="294" t="str">
        <f t="shared" si="5"/>
        <v/>
      </c>
      <c r="S83" s="37" t="str">
        <f t="shared" si="6"/>
        <v/>
      </c>
      <c r="T83" s="69" t="str">
        <f t="shared" si="7"/>
        <v/>
      </c>
      <c r="U83" s="294" t="str">
        <f t="shared" si="8"/>
        <v/>
      </c>
      <c r="V83" s="37" t="str">
        <f t="shared" si="9"/>
        <v/>
      </c>
      <c r="W83" s="69" t="str">
        <f t="shared" si="10"/>
        <v/>
      </c>
      <c r="X83" s="38" t="str">
        <f t="shared" si="11"/>
        <v/>
      </c>
      <c r="Y83" s="38" t="str">
        <f t="shared" si="12"/>
        <v/>
      </c>
      <c r="Z83" s="38" t="str">
        <f t="shared" si="13"/>
        <v/>
      </c>
      <c r="AA83" s="39" t="str">
        <f t="shared" si="14"/>
        <v/>
      </c>
      <c r="AB83" s="295">
        <f t="shared" si="15"/>
        <v>0</v>
      </c>
      <c r="AC83" s="295" t="str">
        <f t="shared" si="16"/>
        <v/>
      </c>
      <c r="AD83" s="295" t="str">
        <f t="shared" si="17"/>
        <v/>
      </c>
      <c r="AE83" s="296" t="str">
        <f t="shared" si="18"/>
        <v/>
      </c>
      <c r="AF83" s="296" t="str">
        <f t="shared" si="19"/>
        <v/>
      </c>
      <c r="AG83" s="297" t="str">
        <f t="shared" si="20"/>
        <v/>
      </c>
      <c r="AH83" s="296" t="str">
        <f t="shared" si="21"/>
        <v/>
      </c>
      <c r="AI83" s="296" t="str">
        <f t="shared" si="22"/>
        <v/>
      </c>
      <c r="AJ83" s="297" t="str">
        <f t="shared" si="23"/>
        <v/>
      </c>
      <c r="AK83" s="296" t="str">
        <f t="shared" si="24"/>
        <v/>
      </c>
      <c r="AL83" s="296" t="str">
        <f t="shared" si="25"/>
        <v/>
      </c>
      <c r="AM83" s="297" t="str">
        <f t="shared" si="26"/>
        <v/>
      </c>
      <c r="AN83" s="298" t="str">
        <f t="shared" si="27"/>
        <v/>
      </c>
      <c r="AO83" s="299" t="str">
        <f t="shared" si="28"/>
        <v/>
      </c>
      <c r="AP83" s="296" t="str">
        <f t="shared" si="29"/>
        <v/>
      </c>
      <c r="AQ83" s="297" t="str">
        <f t="shared" si="30"/>
        <v/>
      </c>
      <c r="AR83" s="299" t="str">
        <f t="shared" si="31"/>
        <v/>
      </c>
      <c r="AS83" s="296" t="str">
        <f t="shared" si="32"/>
        <v/>
      </c>
      <c r="AT83" s="297" t="str">
        <f t="shared" si="33"/>
        <v/>
      </c>
      <c r="AU83" s="299" t="str">
        <f t="shared" si="34"/>
        <v/>
      </c>
      <c r="AV83" s="296" t="str">
        <f t="shared" si="35"/>
        <v/>
      </c>
      <c r="AW83" s="297" t="str">
        <f t="shared" si="36"/>
        <v/>
      </c>
      <c r="AX83" s="300"/>
      <c r="AY83" s="297" t="str">
        <f t="shared" si="37"/>
        <v/>
      </c>
      <c r="AZ83" s="297" t="str">
        <f t="shared" si="38"/>
        <v/>
      </c>
      <c r="BA83" s="301" t="str">
        <f t="shared" si="39"/>
        <v/>
      </c>
      <c r="BB83" s="302" t="str">
        <f t="shared" si="40"/>
        <v/>
      </c>
      <c r="BC83" s="303" t="str">
        <f t="shared" si="41"/>
        <v/>
      </c>
      <c r="BD83" s="301" t="str">
        <f t="shared" si="42"/>
        <v/>
      </c>
      <c r="BE83" s="302" t="str">
        <f t="shared" si="43"/>
        <v/>
      </c>
      <c r="BF83" s="303" t="str">
        <f t="shared" si="44"/>
        <v/>
      </c>
      <c r="BG83" s="301" t="str">
        <f t="shared" si="45"/>
        <v/>
      </c>
      <c r="BH83" s="304" t="str">
        <f t="shared" si="46"/>
        <v/>
      </c>
      <c r="BI83" s="305" t="str">
        <f t="shared" si="47"/>
        <v/>
      </c>
      <c r="BJ83" s="305" t="str">
        <f t="shared" si="48"/>
        <v/>
      </c>
      <c r="BK83" s="443" t="str">
        <f t="shared" si="49"/>
        <v/>
      </c>
      <c r="BL83" s="306" t="str">
        <f t="shared" si="56"/>
        <v/>
      </c>
      <c r="BM83" s="100" t="str">
        <f t="shared" si="57"/>
        <v/>
      </c>
      <c r="BN83" s="101" t="str">
        <f t="shared" si="58"/>
        <v/>
      </c>
      <c r="BO83" s="102" t="str">
        <f t="shared" si="59"/>
        <v/>
      </c>
      <c r="BP83" s="100" t="str">
        <f t="shared" si="60"/>
        <v/>
      </c>
      <c r="BQ83" s="101" t="str">
        <f t="shared" si="61"/>
        <v/>
      </c>
      <c r="BR83" s="102" t="str">
        <f t="shared" si="62"/>
        <v/>
      </c>
      <c r="BS83" s="100" t="str">
        <f t="shared" si="63"/>
        <v/>
      </c>
      <c r="BT83" s="105" t="str">
        <f t="shared" si="64"/>
        <v/>
      </c>
      <c r="BU83" s="305" t="str">
        <f t="shared" si="50"/>
        <v/>
      </c>
      <c r="BV83" s="305" t="str">
        <f t="shared" si="51"/>
        <v/>
      </c>
      <c r="BW83" s="305" t="str">
        <f t="shared" si="52"/>
        <v/>
      </c>
      <c r="BX83" s="307" t="str">
        <f t="shared" si="53"/>
        <v/>
      </c>
      <c r="BY83" s="308" t="str">
        <f t="shared" si="54"/>
        <v/>
      </c>
    </row>
    <row r="84" spans="1:77" s="4" customFormat="1" ht="15.5" x14ac:dyDescent="0.35">
      <c r="A84" s="106">
        <v>63</v>
      </c>
      <c r="B84" s="290"/>
      <c r="C84" s="20"/>
      <c r="D84" s="635"/>
      <c r="E84" s="637"/>
      <c r="F84" s="639"/>
      <c r="G84" s="45"/>
      <c r="H84" s="291"/>
      <c r="I84" s="291"/>
      <c r="J84" s="292"/>
      <c r="K84" s="293"/>
      <c r="L84" s="35" t="str">
        <f t="shared" si="0"/>
        <v/>
      </c>
      <c r="M84" s="35" t="str">
        <f t="shared" si="1"/>
        <v/>
      </c>
      <c r="N84" s="35" t="str">
        <f t="shared" si="2"/>
        <v/>
      </c>
      <c r="O84" s="36" t="str">
        <f t="shared" si="3"/>
        <v/>
      </c>
      <c r="P84" s="37" t="str">
        <f t="shared" si="55"/>
        <v/>
      </c>
      <c r="Q84" s="69" t="str">
        <f t="shared" si="4"/>
        <v/>
      </c>
      <c r="R84" s="294" t="str">
        <f t="shared" si="5"/>
        <v/>
      </c>
      <c r="S84" s="37" t="str">
        <f t="shared" si="6"/>
        <v/>
      </c>
      <c r="T84" s="69" t="str">
        <f t="shared" si="7"/>
        <v/>
      </c>
      <c r="U84" s="294" t="str">
        <f t="shared" si="8"/>
        <v/>
      </c>
      <c r="V84" s="37" t="str">
        <f t="shared" si="9"/>
        <v/>
      </c>
      <c r="W84" s="69" t="str">
        <f t="shared" si="10"/>
        <v/>
      </c>
      <c r="X84" s="38" t="str">
        <f t="shared" si="11"/>
        <v/>
      </c>
      <c r="Y84" s="38" t="str">
        <f t="shared" si="12"/>
        <v/>
      </c>
      <c r="Z84" s="38" t="str">
        <f t="shared" si="13"/>
        <v/>
      </c>
      <c r="AA84" s="39" t="str">
        <f t="shared" si="14"/>
        <v/>
      </c>
      <c r="AB84" s="295">
        <f t="shared" si="15"/>
        <v>0</v>
      </c>
      <c r="AC84" s="295" t="str">
        <f t="shared" si="16"/>
        <v/>
      </c>
      <c r="AD84" s="295" t="str">
        <f t="shared" si="17"/>
        <v/>
      </c>
      <c r="AE84" s="296" t="str">
        <f t="shared" si="18"/>
        <v/>
      </c>
      <c r="AF84" s="296" t="str">
        <f t="shared" si="19"/>
        <v/>
      </c>
      <c r="AG84" s="297" t="str">
        <f t="shared" si="20"/>
        <v/>
      </c>
      <c r="AH84" s="296" t="str">
        <f t="shared" si="21"/>
        <v/>
      </c>
      <c r="AI84" s="296" t="str">
        <f t="shared" si="22"/>
        <v/>
      </c>
      <c r="AJ84" s="297" t="str">
        <f t="shared" si="23"/>
        <v/>
      </c>
      <c r="AK84" s="296" t="str">
        <f t="shared" si="24"/>
        <v/>
      </c>
      <c r="AL84" s="296" t="str">
        <f t="shared" si="25"/>
        <v/>
      </c>
      <c r="AM84" s="297" t="str">
        <f t="shared" si="26"/>
        <v/>
      </c>
      <c r="AN84" s="298" t="str">
        <f t="shared" si="27"/>
        <v/>
      </c>
      <c r="AO84" s="299" t="str">
        <f t="shared" si="28"/>
        <v/>
      </c>
      <c r="AP84" s="296" t="str">
        <f t="shared" si="29"/>
        <v/>
      </c>
      <c r="AQ84" s="297" t="str">
        <f t="shared" si="30"/>
        <v/>
      </c>
      <c r="AR84" s="299" t="str">
        <f t="shared" si="31"/>
        <v/>
      </c>
      <c r="AS84" s="296" t="str">
        <f t="shared" si="32"/>
        <v/>
      </c>
      <c r="AT84" s="297" t="str">
        <f t="shared" si="33"/>
        <v/>
      </c>
      <c r="AU84" s="299" t="str">
        <f t="shared" si="34"/>
        <v/>
      </c>
      <c r="AV84" s="296" t="str">
        <f t="shared" si="35"/>
        <v/>
      </c>
      <c r="AW84" s="297" t="str">
        <f t="shared" si="36"/>
        <v/>
      </c>
      <c r="AX84" s="300"/>
      <c r="AY84" s="297" t="str">
        <f t="shared" si="37"/>
        <v/>
      </c>
      <c r="AZ84" s="297" t="str">
        <f t="shared" si="38"/>
        <v/>
      </c>
      <c r="BA84" s="301" t="str">
        <f t="shared" si="39"/>
        <v/>
      </c>
      <c r="BB84" s="302" t="str">
        <f t="shared" si="40"/>
        <v/>
      </c>
      <c r="BC84" s="303" t="str">
        <f t="shared" si="41"/>
        <v/>
      </c>
      <c r="BD84" s="301" t="str">
        <f t="shared" si="42"/>
        <v/>
      </c>
      <c r="BE84" s="302" t="str">
        <f t="shared" si="43"/>
        <v/>
      </c>
      <c r="BF84" s="303" t="str">
        <f t="shared" si="44"/>
        <v/>
      </c>
      <c r="BG84" s="301" t="str">
        <f t="shared" si="45"/>
        <v/>
      </c>
      <c r="BH84" s="304" t="str">
        <f t="shared" si="46"/>
        <v/>
      </c>
      <c r="BI84" s="305" t="str">
        <f t="shared" si="47"/>
        <v/>
      </c>
      <c r="BJ84" s="305" t="str">
        <f t="shared" si="48"/>
        <v/>
      </c>
      <c r="BK84" s="443" t="str">
        <f t="shared" si="49"/>
        <v/>
      </c>
      <c r="BL84" s="306" t="str">
        <f t="shared" si="56"/>
        <v/>
      </c>
      <c r="BM84" s="100" t="str">
        <f t="shared" si="57"/>
        <v/>
      </c>
      <c r="BN84" s="101" t="str">
        <f t="shared" si="58"/>
        <v/>
      </c>
      <c r="BO84" s="102" t="str">
        <f t="shared" si="59"/>
        <v/>
      </c>
      <c r="BP84" s="100" t="str">
        <f t="shared" si="60"/>
        <v/>
      </c>
      <c r="BQ84" s="101" t="str">
        <f t="shared" si="61"/>
        <v/>
      </c>
      <c r="BR84" s="102" t="str">
        <f t="shared" si="62"/>
        <v/>
      </c>
      <c r="BS84" s="100" t="str">
        <f t="shared" si="63"/>
        <v/>
      </c>
      <c r="BT84" s="105" t="str">
        <f t="shared" si="64"/>
        <v/>
      </c>
      <c r="BU84" s="305" t="str">
        <f t="shared" si="50"/>
        <v/>
      </c>
      <c r="BV84" s="305" t="str">
        <f t="shared" si="51"/>
        <v/>
      </c>
      <c r="BW84" s="305" t="str">
        <f t="shared" si="52"/>
        <v/>
      </c>
      <c r="BX84" s="307" t="str">
        <f t="shared" si="53"/>
        <v/>
      </c>
      <c r="BY84" s="308" t="str">
        <f t="shared" si="54"/>
        <v/>
      </c>
    </row>
    <row r="85" spans="1:77" s="4" customFormat="1" ht="15.5" x14ac:dyDescent="0.35">
      <c r="A85" s="106">
        <v>64</v>
      </c>
      <c r="B85" s="290"/>
      <c r="C85" s="20"/>
      <c r="D85" s="635"/>
      <c r="E85" s="637"/>
      <c r="F85" s="639"/>
      <c r="G85" s="45"/>
      <c r="H85" s="291"/>
      <c r="I85" s="291"/>
      <c r="J85" s="292"/>
      <c r="K85" s="293"/>
      <c r="L85" s="35" t="str">
        <f t="shared" si="0"/>
        <v/>
      </c>
      <c r="M85" s="35" t="str">
        <f t="shared" si="1"/>
        <v/>
      </c>
      <c r="N85" s="35" t="str">
        <f t="shared" si="2"/>
        <v/>
      </c>
      <c r="O85" s="36" t="str">
        <f t="shared" si="3"/>
        <v/>
      </c>
      <c r="P85" s="37" t="str">
        <f t="shared" si="55"/>
        <v/>
      </c>
      <c r="Q85" s="69" t="str">
        <f t="shared" si="4"/>
        <v/>
      </c>
      <c r="R85" s="294" t="str">
        <f t="shared" si="5"/>
        <v/>
      </c>
      <c r="S85" s="37" t="str">
        <f t="shared" si="6"/>
        <v/>
      </c>
      <c r="T85" s="69" t="str">
        <f t="shared" si="7"/>
        <v/>
      </c>
      <c r="U85" s="294" t="str">
        <f t="shared" si="8"/>
        <v/>
      </c>
      <c r="V85" s="37" t="str">
        <f t="shared" si="9"/>
        <v/>
      </c>
      <c r="W85" s="69" t="str">
        <f t="shared" si="10"/>
        <v/>
      </c>
      <c r="X85" s="38" t="str">
        <f t="shared" si="11"/>
        <v/>
      </c>
      <c r="Y85" s="38" t="str">
        <f t="shared" si="12"/>
        <v/>
      </c>
      <c r="Z85" s="38" t="str">
        <f t="shared" si="13"/>
        <v/>
      </c>
      <c r="AA85" s="39" t="str">
        <f t="shared" si="14"/>
        <v/>
      </c>
      <c r="AB85" s="295">
        <f t="shared" si="15"/>
        <v>0</v>
      </c>
      <c r="AC85" s="295" t="str">
        <f t="shared" si="16"/>
        <v/>
      </c>
      <c r="AD85" s="295" t="str">
        <f t="shared" si="17"/>
        <v/>
      </c>
      <c r="AE85" s="296" t="str">
        <f t="shared" si="18"/>
        <v/>
      </c>
      <c r="AF85" s="296" t="str">
        <f t="shared" si="19"/>
        <v/>
      </c>
      <c r="AG85" s="297" t="str">
        <f t="shared" si="20"/>
        <v/>
      </c>
      <c r="AH85" s="296" t="str">
        <f t="shared" si="21"/>
        <v/>
      </c>
      <c r="AI85" s="296" t="str">
        <f t="shared" si="22"/>
        <v/>
      </c>
      <c r="AJ85" s="297" t="str">
        <f t="shared" si="23"/>
        <v/>
      </c>
      <c r="AK85" s="296" t="str">
        <f t="shared" si="24"/>
        <v/>
      </c>
      <c r="AL85" s="296" t="str">
        <f t="shared" si="25"/>
        <v/>
      </c>
      <c r="AM85" s="297" t="str">
        <f t="shared" si="26"/>
        <v/>
      </c>
      <c r="AN85" s="298" t="str">
        <f t="shared" si="27"/>
        <v/>
      </c>
      <c r="AO85" s="299" t="str">
        <f t="shared" si="28"/>
        <v/>
      </c>
      <c r="AP85" s="296" t="str">
        <f t="shared" si="29"/>
        <v/>
      </c>
      <c r="AQ85" s="297" t="str">
        <f t="shared" si="30"/>
        <v/>
      </c>
      <c r="AR85" s="299" t="str">
        <f t="shared" si="31"/>
        <v/>
      </c>
      <c r="AS85" s="296" t="str">
        <f t="shared" si="32"/>
        <v/>
      </c>
      <c r="AT85" s="297" t="str">
        <f t="shared" si="33"/>
        <v/>
      </c>
      <c r="AU85" s="299" t="str">
        <f t="shared" si="34"/>
        <v/>
      </c>
      <c r="AV85" s="296" t="str">
        <f t="shared" si="35"/>
        <v/>
      </c>
      <c r="AW85" s="297" t="str">
        <f t="shared" si="36"/>
        <v/>
      </c>
      <c r="AX85" s="300"/>
      <c r="AY85" s="297" t="str">
        <f t="shared" si="37"/>
        <v/>
      </c>
      <c r="AZ85" s="297" t="str">
        <f t="shared" si="38"/>
        <v/>
      </c>
      <c r="BA85" s="301" t="str">
        <f t="shared" si="39"/>
        <v/>
      </c>
      <c r="BB85" s="302" t="str">
        <f t="shared" si="40"/>
        <v/>
      </c>
      <c r="BC85" s="303" t="str">
        <f t="shared" si="41"/>
        <v/>
      </c>
      <c r="BD85" s="301" t="str">
        <f t="shared" si="42"/>
        <v/>
      </c>
      <c r="BE85" s="302" t="str">
        <f t="shared" si="43"/>
        <v/>
      </c>
      <c r="BF85" s="303" t="str">
        <f t="shared" si="44"/>
        <v/>
      </c>
      <c r="BG85" s="301" t="str">
        <f t="shared" si="45"/>
        <v/>
      </c>
      <c r="BH85" s="304" t="str">
        <f t="shared" si="46"/>
        <v/>
      </c>
      <c r="BI85" s="305" t="str">
        <f t="shared" si="47"/>
        <v/>
      </c>
      <c r="BJ85" s="305" t="str">
        <f t="shared" si="48"/>
        <v/>
      </c>
      <c r="BK85" s="443" t="str">
        <f t="shared" si="49"/>
        <v/>
      </c>
      <c r="BL85" s="306" t="str">
        <f t="shared" si="56"/>
        <v/>
      </c>
      <c r="BM85" s="100" t="str">
        <f t="shared" si="57"/>
        <v/>
      </c>
      <c r="BN85" s="101" t="str">
        <f t="shared" si="58"/>
        <v/>
      </c>
      <c r="BO85" s="102" t="str">
        <f t="shared" si="59"/>
        <v/>
      </c>
      <c r="BP85" s="100" t="str">
        <f t="shared" si="60"/>
        <v/>
      </c>
      <c r="BQ85" s="101" t="str">
        <f t="shared" si="61"/>
        <v/>
      </c>
      <c r="BR85" s="102" t="str">
        <f t="shared" si="62"/>
        <v/>
      </c>
      <c r="BS85" s="100" t="str">
        <f t="shared" si="63"/>
        <v/>
      </c>
      <c r="BT85" s="105" t="str">
        <f t="shared" si="64"/>
        <v/>
      </c>
      <c r="BU85" s="305" t="str">
        <f t="shared" si="50"/>
        <v/>
      </c>
      <c r="BV85" s="305" t="str">
        <f t="shared" si="51"/>
        <v/>
      </c>
      <c r="BW85" s="305" t="str">
        <f t="shared" si="52"/>
        <v/>
      </c>
      <c r="BX85" s="307" t="str">
        <f t="shared" si="53"/>
        <v/>
      </c>
      <c r="BY85" s="308" t="str">
        <f t="shared" si="54"/>
        <v/>
      </c>
    </row>
    <row r="86" spans="1:77" s="4" customFormat="1" ht="15.5" x14ac:dyDescent="0.35">
      <c r="A86" s="106">
        <v>65</v>
      </c>
      <c r="B86" s="290"/>
      <c r="C86" s="20"/>
      <c r="D86" s="635"/>
      <c r="E86" s="637"/>
      <c r="F86" s="639"/>
      <c r="G86" s="45"/>
      <c r="H86" s="291"/>
      <c r="I86" s="291"/>
      <c r="J86" s="292"/>
      <c r="K86" s="293"/>
      <c r="L86" s="35" t="str">
        <f t="shared" ref="L86:L147" si="65">IF($X$21=0,"",IF(D86="","",IF($H86="","",IF($G86="","",IF($H86/$G86&gt;=$L$21,"yes","NC")))))</f>
        <v/>
      </c>
      <c r="M86" s="35" t="str">
        <f t="shared" ref="M86:M147" si="66">IF($X$21=0,"",IF($D86="","",IF($H86="","",IF($I86="","",IF($I86/$G86&gt;=$M$21,"yes","NC")))))</f>
        <v/>
      </c>
      <c r="N86" s="35" t="str">
        <f t="shared" ref="N86:N147" si="67">IF($X$21=0,"",IF($D86="","",IF($H86="","",IF($J86="","",IF($G86/$J86&lt;=$N$21,"yes","NC")))))</f>
        <v/>
      </c>
      <c r="O86" s="36" t="str">
        <f t="shared" ref="O86:O147" si="68">IF($D86="","",IF($P$18="","",IF(OR($P86&lt;$O$18,$P86&gt;$Q$18),"NC","yes")))</f>
        <v/>
      </c>
      <c r="P86" s="37" t="str">
        <f t="shared" si="55"/>
        <v/>
      </c>
      <c r="Q86" s="69" t="str">
        <f t="shared" ref="Q86:Q147" si="69">IF($D86=0,"",IF(O86="yes",($P86/$P$18),IF(OR($P86&lt;$O$18,$P86&gt;$Q$18),($P86/$P$18))))</f>
        <v/>
      </c>
      <c r="R86" s="294" t="str">
        <f t="shared" ref="R86:R147" si="70">IF($D86="","",IF($S$18="","",IF(OR($S86&lt;$R$18,$S86&gt;$T$18),"NC","yes")))</f>
        <v/>
      </c>
      <c r="S86" s="37" t="str">
        <f t="shared" ref="S86:S147" si="71">IF($D86="","",$I86/$G86)</f>
        <v/>
      </c>
      <c r="T86" s="69" t="str">
        <f t="shared" ref="T86:T147" si="72">IF($D86=0,"",IF(R86="yes",($S86/$S$18),IF(OR($S86&gt;$R$18,$S86&lt;$T$18),($S86/$S$18))))</f>
        <v/>
      </c>
      <c r="U86" s="294" t="str">
        <f t="shared" ref="U86:U147" si="73">IF($D86="","",IF($V$18="","",IF(OR($V86&lt;$U$18,V86&gt;$W$18),"NC","yes")))</f>
        <v/>
      </c>
      <c r="V86" s="37" t="str">
        <f t="shared" ref="V86:V147" si="74">IF($D86="","",$G86/$J86)</f>
        <v/>
      </c>
      <c r="W86" s="69" t="str">
        <f t="shared" ref="W86:W146" si="75">IF($D86="","",IF(U86="yes",(V86/V$18),IF(OR(V86&lt;$U$18,V86&gt;W$18),(V86/V$18))))</f>
        <v/>
      </c>
      <c r="X86" s="38" t="str">
        <f t="shared" ref="X86:X146" si="76">IF(C86="","",IF($D86="",$H86,""))</f>
        <v/>
      </c>
      <c r="Y86" s="38" t="str">
        <f t="shared" ref="Y86:Y147" si="77">IF($C86="","",IF($D86="",$H86,""))</f>
        <v/>
      </c>
      <c r="Z86" s="38" t="str">
        <f t="shared" ref="Z86:Z147" si="78">IF($C86="","",IF($D86="",$I86,""))</f>
        <v/>
      </c>
      <c r="AA86" s="39" t="str">
        <f t="shared" ref="AA86:AA147" si="79">IF($C86="","",IF($D86="",J86,""))</f>
        <v/>
      </c>
      <c r="AB86" s="295">
        <f t="shared" ref="AB86:AB147" si="80">B85</f>
        <v>0</v>
      </c>
      <c r="AC86" s="295" t="str">
        <f t="shared" ref="AC86:AC146" si="81">IF($C86="","",$C86)</f>
        <v/>
      </c>
      <c r="AD86" s="295" t="str">
        <f t="shared" ref="AD86:AD146" si="82">IF($D86="","",IF(AN86="below",$G86,"0"))</f>
        <v/>
      </c>
      <c r="AE86" s="296" t="str">
        <f t="shared" ref="AE86:AE146" si="83">IF($D86="","",IF(AN86="below",$H86,0))</f>
        <v/>
      </c>
      <c r="AF86" s="296" t="str">
        <f t="shared" ref="AF86:AF146" si="84">IF($D86="","",$H86/$G86)</f>
        <v/>
      </c>
      <c r="AG86" s="297" t="str">
        <f t="shared" ref="AG86:AG146" si="85">IF($D86="","",IF(AF86&gt;$AB$11,"Yes",IF(AF86&lt;$AB$11,"NC")))</f>
        <v/>
      </c>
      <c r="AH86" s="296" t="str">
        <f t="shared" ref="AH86:AH146" si="86">IF($D86="","",IF(AN86="above",$I86,0))</f>
        <v/>
      </c>
      <c r="AI86" s="296" t="str">
        <f t="shared" ref="AI86:AI146" si="87">IF($D86="","",IF(AN86="above",$I86/$F86,0))</f>
        <v/>
      </c>
      <c r="AJ86" s="297" t="str">
        <f t="shared" ref="AJ86:AJ146" si="88">IF(AI86="","",IF(AI86&gt;=$AB$12,"Yes",IF(AI86&lt;$AB$12,"NC")))</f>
        <v/>
      </c>
      <c r="AK86" s="296" t="str">
        <f t="shared" ref="AK86:AK146" si="89">IF($D86="","",IF(AN86="below",$J86,0))</f>
        <v/>
      </c>
      <c r="AL86" s="296" t="str">
        <f t="shared" ref="AL86:AL146" si="90">IF($D86="","",$G86/$J86)</f>
        <v/>
      </c>
      <c r="AM86" s="297" t="str">
        <f t="shared" ref="AM86:AM146" si="91">IF(AL86="","",IF(AL86&lt;=$AB$13,"Yes",IF(AL86&gt;$AB$13,"NC")))</f>
        <v/>
      </c>
      <c r="AN86" s="298" t="str">
        <f t="shared" ref="AN86:AN146" si="92">IF($B86="","",IF(BX86&gt;$F$16,"above","below"))</f>
        <v/>
      </c>
      <c r="AO86" s="299" t="str">
        <f t="shared" ref="AO86:AO146" si="93">IF(AN86="","",IF(AN86="below",$H86,""))</f>
        <v/>
      </c>
      <c r="AP86" s="296" t="str">
        <f t="shared" ref="AP86:AP146" si="94">IF($AN86="","",IF($AN86="above","",$H86/$G86))</f>
        <v/>
      </c>
      <c r="AQ86" s="297" t="str">
        <f t="shared" ref="AQ86:AQ146" si="95">IF(AP86="","",IF(AP86&gt;$AB$11,"Yes",IF(AP86&lt;$AB$11,"NC")))</f>
        <v/>
      </c>
      <c r="AR86" s="299" t="str">
        <f t="shared" ref="AR86:AR146" si="96">IF($AN86="","",IF($AN86="above","",$I86))</f>
        <v/>
      </c>
      <c r="AS86" s="296" t="str">
        <f t="shared" ref="AS86:AS146" si="97">IF($AN86="","",IF($AN86="above","",$I86/$G86))</f>
        <v/>
      </c>
      <c r="AT86" s="297" t="str">
        <f t="shared" ref="AT86:AT146" si="98">IF(AN86="","",IF(($I86/$G86&gt;$AB$12),"Yes",IF(($I86/$G86)&lt;$AB$12,"NC")))</f>
        <v/>
      </c>
      <c r="AU86" s="299" t="str">
        <f t="shared" ref="AU86:AU146" si="99">IF($AN86="","",IF($AN86="above","",$J86))</f>
        <v/>
      </c>
      <c r="AV86" s="296" t="str">
        <f t="shared" ref="AV86:AV146" si="100">IF($AN86="","",IF($AN86="above","",$G86/$J86))</f>
        <v/>
      </c>
      <c r="AW86" s="297" t="str">
        <f t="shared" ref="AW86:AW146" si="101">IF(AV86="","",IF(AV86&lt;=$AB$13,"Yes",IF(AV86&gt;$AB$13,"NC")))</f>
        <v/>
      </c>
      <c r="AX86" s="300"/>
      <c r="AY86" s="297" t="str">
        <f t="shared" ref="AY86:AY146" si="102">IF($D86="","",IF($AZ$18="","",IF(OR($AZ86&lt;$AY$18,$AZ86&gt;$BA$18),"NC","yes")))</f>
        <v/>
      </c>
      <c r="AZ86" s="297" t="str">
        <f t="shared" ref="AZ86:AZ146" si="103">IF($D86="","",$H86/$G86)</f>
        <v/>
      </c>
      <c r="BA86" s="301" t="str">
        <f t="shared" ref="BA86:BA146" si="104">IF($D86=0,"",IF(AY86="yes",($AZ86/$AZ$18),IF(OR($AZ86&lt;$AY$18,$AZ86&gt;$BA$18),($AZ86/$AZ$18))))</f>
        <v/>
      </c>
      <c r="BB86" s="302" t="str">
        <f t="shared" ref="BB86:BB146" si="105">IF($D86="","",IF($BC$18="","",IF(OR($BC86&lt;$BB$18,$BC86&gt;$BD$18),"NC","yes")))</f>
        <v/>
      </c>
      <c r="BC86" s="303" t="str">
        <f t="shared" ref="BC86:BC146" si="106">IF($D86="","",$I86/$G86)</f>
        <v/>
      </c>
      <c r="BD86" s="301" t="str">
        <f t="shared" ref="BD86:BD146" si="107">IF($D86=0,"",IF(BB86="yes",($BC86/$BC$18),IF(OR($BC86&gt;$BB$18,$BC86&lt;$BD$18),($BC86/$BC$18))))</f>
        <v/>
      </c>
      <c r="BE86" s="302" t="str">
        <f t="shared" ref="BE86:BE146" si="108">IF($D86="","",IF($BF$18="","",IF(OR($BF86&lt;$BE$18,BF86&gt;$BG$18),"NC","yes")))</f>
        <v/>
      </c>
      <c r="BF86" s="303" t="str">
        <f t="shared" ref="BF86:BF146" si="109">IF($D86="","",$G86/$J86)</f>
        <v/>
      </c>
      <c r="BG86" s="301" t="str">
        <f t="shared" ref="BG86:BG146" si="110">IF($D86="","",IF(BE86="yes",(BF86/BF$18),IF(OR(BF86&lt;$U$18,BF86&gt;BG$18),(BF86/BF$18))))</f>
        <v/>
      </c>
      <c r="BH86" s="304" t="str">
        <f t="shared" ref="BH86:BH146" si="111">IF(G86&gt; 0,F86/G86,"")</f>
        <v/>
      </c>
      <c r="BI86" s="305" t="str">
        <f t="shared" ref="BI86:BI146" si="112">IF(BH86="","",IF(AN86="below","",IF($BY$17="Y","",IF(AF86&gt;$AB$11,"Yes",IF(AF86&lt;$AB$11,"NC")))))</f>
        <v/>
      </c>
      <c r="BJ86" s="305" t="str">
        <f t="shared" ref="BJ86:BJ146" si="113">IF(BH86="","",IF(AN86="below","",IF($BY$17="Y","",IF(($I86/$G86)&gt;=$AB$12,"Yes",IF(($I86/$G86)&lt;$AB$12,"NC")))))</f>
        <v/>
      </c>
      <c r="BK86" s="443" t="str">
        <f t="shared" ref="BK86:BK146" si="114">IF(BH86="","",IF(AN86="below","",IF($BY$17="Y","",IF(AL86&lt;=$AB$13,"Yes",IF(AL86&gt;$AB$13,"NC")))))</f>
        <v/>
      </c>
      <c r="BL86" s="306" t="str">
        <f t="shared" si="56"/>
        <v/>
      </c>
      <c r="BM86" s="100" t="str">
        <f t="shared" si="57"/>
        <v/>
      </c>
      <c r="BN86" s="101" t="str">
        <f t="shared" si="58"/>
        <v/>
      </c>
      <c r="BO86" s="102" t="str">
        <f t="shared" si="59"/>
        <v/>
      </c>
      <c r="BP86" s="100" t="str">
        <f t="shared" si="60"/>
        <v/>
      </c>
      <c r="BQ86" s="101" t="str">
        <f t="shared" si="61"/>
        <v/>
      </c>
      <c r="BR86" s="102" t="str">
        <f t="shared" si="62"/>
        <v/>
      </c>
      <c r="BS86" s="100" t="str">
        <f t="shared" si="63"/>
        <v/>
      </c>
      <c r="BT86" s="105" t="str">
        <f t="shared" si="64"/>
        <v/>
      </c>
      <c r="BU86" s="305" t="str">
        <f t="shared" ref="BU86:BU146" si="115">IF($BY$17="N","",$AY86)</f>
        <v/>
      </c>
      <c r="BV86" s="305" t="str">
        <f t="shared" ref="BV86:BV146" si="116">IF($BY$17="N","",$BB86)</f>
        <v/>
      </c>
      <c r="BW86" s="305" t="str">
        <f t="shared" ref="BW86:BW146" si="117">IF($BY$17="N","",$BE86)</f>
        <v/>
      </c>
      <c r="BX86" s="307" t="str">
        <f t="shared" ref="BX86:BX146" si="118">IF(F86&gt;0,F86/G86,"")</f>
        <v/>
      </c>
      <c r="BY86" s="308" t="str">
        <f t="shared" ref="BY86:BY146" si="119">IF(BX86="","",IF(BX86&gt;$F$16,"above","below"))</f>
        <v/>
      </c>
    </row>
    <row r="87" spans="1:77" s="4" customFormat="1" ht="15.5" x14ac:dyDescent="0.35">
      <c r="A87" s="106">
        <v>66</v>
      </c>
      <c r="B87" s="290"/>
      <c r="C87" s="20"/>
      <c r="D87" s="635"/>
      <c r="E87" s="637"/>
      <c r="F87" s="639"/>
      <c r="G87" s="45"/>
      <c r="H87" s="291"/>
      <c r="I87" s="291"/>
      <c r="J87" s="292"/>
      <c r="K87" s="293"/>
      <c r="L87" s="35" t="str">
        <f t="shared" si="65"/>
        <v/>
      </c>
      <c r="M87" s="35" t="str">
        <f t="shared" si="66"/>
        <v/>
      </c>
      <c r="N87" s="35" t="str">
        <f t="shared" si="67"/>
        <v/>
      </c>
      <c r="O87" s="36" t="str">
        <f t="shared" si="68"/>
        <v/>
      </c>
      <c r="P87" s="37" t="str">
        <f t="shared" ref="P87:P147" si="120">IF($D87="","",H87/$G87)</f>
        <v/>
      </c>
      <c r="Q87" s="69" t="str">
        <f t="shared" si="69"/>
        <v/>
      </c>
      <c r="R87" s="294" t="str">
        <f t="shared" si="70"/>
        <v/>
      </c>
      <c r="S87" s="37" t="str">
        <f t="shared" si="71"/>
        <v/>
      </c>
      <c r="T87" s="69" t="str">
        <f t="shared" si="72"/>
        <v/>
      </c>
      <c r="U87" s="294" t="str">
        <f t="shared" si="73"/>
        <v/>
      </c>
      <c r="V87" s="37" t="str">
        <f t="shared" si="74"/>
        <v/>
      </c>
      <c r="W87" s="69" t="str">
        <f t="shared" si="75"/>
        <v/>
      </c>
      <c r="X87" s="38" t="str">
        <f t="shared" si="76"/>
        <v/>
      </c>
      <c r="Y87" s="38" t="str">
        <f t="shared" si="77"/>
        <v/>
      </c>
      <c r="Z87" s="38" t="str">
        <f t="shared" si="78"/>
        <v/>
      </c>
      <c r="AA87" s="39" t="str">
        <f t="shared" si="79"/>
        <v/>
      </c>
      <c r="AB87" s="295">
        <f t="shared" si="80"/>
        <v>0</v>
      </c>
      <c r="AC87" s="295" t="str">
        <f t="shared" si="81"/>
        <v/>
      </c>
      <c r="AD87" s="295" t="str">
        <f t="shared" si="82"/>
        <v/>
      </c>
      <c r="AE87" s="296" t="str">
        <f t="shared" si="83"/>
        <v/>
      </c>
      <c r="AF87" s="296" t="str">
        <f t="shared" si="84"/>
        <v/>
      </c>
      <c r="AG87" s="297" t="str">
        <f t="shared" si="85"/>
        <v/>
      </c>
      <c r="AH87" s="296" t="str">
        <f t="shared" si="86"/>
        <v/>
      </c>
      <c r="AI87" s="296" t="str">
        <f t="shared" si="87"/>
        <v/>
      </c>
      <c r="AJ87" s="297" t="str">
        <f t="shared" si="88"/>
        <v/>
      </c>
      <c r="AK87" s="296" t="str">
        <f t="shared" si="89"/>
        <v/>
      </c>
      <c r="AL87" s="296" t="str">
        <f t="shared" si="90"/>
        <v/>
      </c>
      <c r="AM87" s="297" t="str">
        <f t="shared" si="91"/>
        <v/>
      </c>
      <c r="AN87" s="298" t="str">
        <f t="shared" si="92"/>
        <v/>
      </c>
      <c r="AO87" s="299" t="str">
        <f t="shared" si="93"/>
        <v/>
      </c>
      <c r="AP87" s="296" t="str">
        <f t="shared" si="94"/>
        <v/>
      </c>
      <c r="AQ87" s="297" t="str">
        <f t="shared" si="95"/>
        <v/>
      </c>
      <c r="AR87" s="299" t="str">
        <f t="shared" si="96"/>
        <v/>
      </c>
      <c r="AS87" s="296" t="str">
        <f t="shared" si="97"/>
        <v/>
      </c>
      <c r="AT87" s="297" t="str">
        <f t="shared" si="98"/>
        <v/>
      </c>
      <c r="AU87" s="299" t="str">
        <f t="shared" si="99"/>
        <v/>
      </c>
      <c r="AV87" s="296" t="str">
        <f t="shared" si="100"/>
        <v/>
      </c>
      <c r="AW87" s="297" t="str">
        <f t="shared" si="101"/>
        <v/>
      </c>
      <c r="AX87" s="300"/>
      <c r="AY87" s="297" t="str">
        <f t="shared" si="102"/>
        <v/>
      </c>
      <c r="AZ87" s="297" t="str">
        <f t="shared" si="103"/>
        <v/>
      </c>
      <c r="BA87" s="301" t="str">
        <f t="shared" si="104"/>
        <v/>
      </c>
      <c r="BB87" s="302" t="str">
        <f t="shared" si="105"/>
        <v/>
      </c>
      <c r="BC87" s="303" t="str">
        <f t="shared" si="106"/>
        <v/>
      </c>
      <c r="BD87" s="301" t="str">
        <f t="shared" si="107"/>
        <v/>
      </c>
      <c r="BE87" s="302" t="str">
        <f t="shared" si="108"/>
        <v/>
      </c>
      <c r="BF87" s="303" t="str">
        <f t="shared" si="109"/>
        <v/>
      </c>
      <c r="BG87" s="301" t="str">
        <f t="shared" si="110"/>
        <v/>
      </c>
      <c r="BH87" s="304" t="str">
        <f t="shared" si="111"/>
        <v/>
      </c>
      <c r="BI87" s="305" t="str">
        <f t="shared" si="112"/>
        <v/>
      </c>
      <c r="BJ87" s="305" t="str">
        <f t="shared" si="113"/>
        <v/>
      </c>
      <c r="BK87" s="443" t="str">
        <f t="shared" si="114"/>
        <v/>
      </c>
      <c r="BL87" s="306" t="str">
        <f t="shared" ref="BL87:BL146" si="121">IF(AN87="below","",IF($D87="","",IF($AZ$18="","",IF(OR($AZ87&lt;$AY$18,$AZ87&gt;$BA$18),"NC","yes"))))</f>
        <v/>
      </c>
      <c r="BM87" s="100" t="str">
        <f t="shared" ref="BM87:BM146" si="122">IF(AN87="below","",IF($D87="","",$H87/$G87))</f>
        <v/>
      </c>
      <c r="BN87" s="101" t="str">
        <f t="shared" ref="BN87:BN146" si="123">IF(AN87="below","",IF($D87=0,"",IF(BL87="yes",($AZ87/$AZ$18),IF(OR($AZ87&lt;$AY$18,$AZ87&gt;$BA$18),($AZ87/$AZ$18)))))</f>
        <v/>
      </c>
      <c r="BO87" s="102" t="str">
        <f t="shared" ref="BO87:BO146" si="124">IF(AN87="below","",IF($D87="","",IF($BC$18="","",IF(OR($BC87&lt;$BB$18,$BC87&gt;$BD$18),"NC","yes"))))</f>
        <v/>
      </c>
      <c r="BP87" s="100" t="str">
        <f t="shared" ref="BP87:BP146" si="125">IF(AN87="below","",IF($D87="","",$I87/$G87))</f>
        <v/>
      </c>
      <c r="BQ87" s="101" t="str">
        <f t="shared" ref="BQ87:BQ146" si="126">IF(AN87="below","",IF($D87=0,"",IF(BO87="yes",($BC87/$BC$18),IF(OR($BC87&gt;$BB$18,$BC87&lt;$BD$18),($BC87/$BC$18)))))</f>
        <v/>
      </c>
      <c r="BR87" s="102" t="str">
        <f t="shared" ref="BR87:BR146" si="127">IF(AN87="below","",IF($D87="","",IF($BF$18="","",IF(OR($BF87&lt;$BE$18,BS87&gt;$BG$18),"NC","yes"))))</f>
        <v/>
      </c>
      <c r="BS87" s="100" t="str">
        <f t="shared" ref="BS87:BS146" si="128">IF(AN87="below","",IF($D87="","",$G87/$J87))</f>
        <v/>
      </c>
      <c r="BT87" s="105" t="str">
        <f t="shared" ref="BT87:BT146" si="129">IF(AN87="below","",IF($D87="","",IF(BR87="yes",(BS87/BS$18),IF(OR(BS87&lt;$U$18,BS87&gt;BT$18),(BS87/BS$18)))))</f>
        <v/>
      </c>
      <c r="BU87" s="305" t="str">
        <f t="shared" si="115"/>
        <v/>
      </c>
      <c r="BV87" s="305" t="str">
        <f t="shared" si="116"/>
        <v/>
      </c>
      <c r="BW87" s="305" t="str">
        <f t="shared" si="117"/>
        <v/>
      </c>
      <c r="BX87" s="307" t="str">
        <f t="shared" si="118"/>
        <v/>
      </c>
      <c r="BY87" s="308" t="str">
        <f t="shared" si="119"/>
        <v/>
      </c>
    </row>
    <row r="88" spans="1:77" s="4" customFormat="1" ht="15.5" x14ac:dyDescent="0.35">
      <c r="A88" s="106">
        <v>67</v>
      </c>
      <c r="B88" s="290"/>
      <c r="C88" s="20"/>
      <c r="D88" s="635"/>
      <c r="E88" s="637"/>
      <c r="F88" s="639"/>
      <c r="G88" s="45"/>
      <c r="H88" s="291"/>
      <c r="I88" s="291"/>
      <c r="J88" s="292"/>
      <c r="K88" s="293"/>
      <c r="L88" s="35" t="str">
        <f t="shared" si="65"/>
        <v/>
      </c>
      <c r="M88" s="35" t="str">
        <f t="shared" si="66"/>
        <v/>
      </c>
      <c r="N88" s="35" t="str">
        <f t="shared" si="67"/>
        <v/>
      </c>
      <c r="O88" s="36" t="str">
        <f t="shared" si="68"/>
        <v/>
      </c>
      <c r="P88" s="37" t="str">
        <f t="shared" si="120"/>
        <v/>
      </c>
      <c r="Q88" s="69" t="str">
        <f t="shared" si="69"/>
        <v/>
      </c>
      <c r="R88" s="294" t="str">
        <f t="shared" si="70"/>
        <v/>
      </c>
      <c r="S88" s="37" t="str">
        <f t="shared" si="71"/>
        <v/>
      </c>
      <c r="T88" s="69" t="str">
        <f t="shared" si="72"/>
        <v/>
      </c>
      <c r="U88" s="294" t="str">
        <f t="shared" si="73"/>
        <v/>
      </c>
      <c r="V88" s="37" t="str">
        <f t="shared" si="74"/>
        <v/>
      </c>
      <c r="W88" s="69" t="str">
        <f t="shared" si="75"/>
        <v/>
      </c>
      <c r="X88" s="38" t="str">
        <f t="shared" si="76"/>
        <v/>
      </c>
      <c r="Y88" s="38" t="str">
        <f t="shared" si="77"/>
        <v/>
      </c>
      <c r="Z88" s="38" t="str">
        <f t="shared" si="78"/>
        <v/>
      </c>
      <c r="AA88" s="39" t="str">
        <f t="shared" si="79"/>
        <v/>
      </c>
      <c r="AB88" s="295">
        <f t="shared" si="80"/>
        <v>0</v>
      </c>
      <c r="AC88" s="295" t="str">
        <f t="shared" si="81"/>
        <v/>
      </c>
      <c r="AD88" s="295" t="str">
        <f t="shared" si="82"/>
        <v/>
      </c>
      <c r="AE88" s="296" t="str">
        <f t="shared" si="83"/>
        <v/>
      </c>
      <c r="AF88" s="296" t="str">
        <f t="shared" si="84"/>
        <v/>
      </c>
      <c r="AG88" s="297" t="str">
        <f t="shared" si="85"/>
        <v/>
      </c>
      <c r="AH88" s="296" t="str">
        <f t="shared" si="86"/>
        <v/>
      </c>
      <c r="AI88" s="296" t="str">
        <f t="shared" si="87"/>
        <v/>
      </c>
      <c r="AJ88" s="297" t="str">
        <f t="shared" si="88"/>
        <v/>
      </c>
      <c r="AK88" s="296" t="str">
        <f t="shared" si="89"/>
        <v/>
      </c>
      <c r="AL88" s="296" t="str">
        <f t="shared" si="90"/>
        <v/>
      </c>
      <c r="AM88" s="297" t="str">
        <f t="shared" si="91"/>
        <v/>
      </c>
      <c r="AN88" s="298" t="str">
        <f t="shared" si="92"/>
        <v/>
      </c>
      <c r="AO88" s="299" t="str">
        <f t="shared" si="93"/>
        <v/>
      </c>
      <c r="AP88" s="296" t="str">
        <f t="shared" si="94"/>
        <v/>
      </c>
      <c r="AQ88" s="297" t="str">
        <f t="shared" si="95"/>
        <v/>
      </c>
      <c r="AR88" s="299" t="str">
        <f t="shared" si="96"/>
        <v/>
      </c>
      <c r="AS88" s="296" t="str">
        <f t="shared" si="97"/>
        <v/>
      </c>
      <c r="AT88" s="297" t="str">
        <f t="shared" si="98"/>
        <v/>
      </c>
      <c r="AU88" s="299" t="str">
        <f t="shared" si="99"/>
        <v/>
      </c>
      <c r="AV88" s="296" t="str">
        <f t="shared" si="100"/>
        <v/>
      </c>
      <c r="AW88" s="297" t="str">
        <f t="shared" si="101"/>
        <v/>
      </c>
      <c r="AX88" s="300"/>
      <c r="AY88" s="297" t="str">
        <f t="shared" si="102"/>
        <v/>
      </c>
      <c r="AZ88" s="297" t="str">
        <f t="shared" si="103"/>
        <v/>
      </c>
      <c r="BA88" s="301" t="str">
        <f t="shared" si="104"/>
        <v/>
      </c>
      <c r="BB88" s="302" t="str">
        <f t="shared" si="105"/>
        <v/>
      </c>
      <c r="BC88" s="303" t="str">
        <f t="shared" si="106"/>
        <v/>
      </c>
      <c r="BD88" s="301" t="str">
        <f t="shared" si="107"/>
        <v/>
      </c>
      <c r="BE88" s="302" t="str">
        <f t="shared" si="108"/>
        <v/>
      </c>
      <c r="BF88" s="303" t="str">
        <f t="shared" si="109"/>
        <v/>
      </c>
      <c r="BG88" s="301" t="str">
        <f t="shared" si="110"/>
        <v/>
      </c>
      <c r="BH88" s="304" t="str">
        <f t="shared" si="111"/>
        <v/>
      </c>
      <c r="BI88" s="305" t="str">
        <f t="shared" si="112"/>
        <v/>
      </c>
      <c r="BJ88" s="305" t="str">
        <f t="shared" si="113"/>
        <v/>
      </c>
      <c r="BK88" s="443" t="str">
        <f t="shared" si="114"/>
        <v/>
      </c>
      <c r="BL88" s="306" t="str">
        <f t="shared" si="121"/>
        <v/>
      </c>
      <c r="BM88" s="100" t="str">
        <f t="shared" si="122"/>
        <v/>
      </c>
      <c r="BN88" s="101" t="str">
        <f t="shared" si="123"/>
        <v/>
      </c>
      <c r="BO88" s="102" t="str">
        <f t="shared" si="124"/>
        <v/>
      </c>
      <c r="BP88" s="100" t="str">
        <f t="shared" si="125"/>
        <v/>
      </c>
      <c r="BQ88" s="101" t="str">
        <f t="shared" si="126"/>
        <v/>
      </c>
      <c r="BR88" s="102" t="str">
        <f t="shared" si="127"/>
        <v/>
      </c>
      <c r="BS88" s="100" t="str">
        <f t="shared" si="128"/>
        <v/>
      </c>
      <c r="BT88" s="105" t="str">
        <f t="shared" si="129"/>
        <v/>
      </c>
      <c r="BU88" s="305" t="str">
        <f t="shared" si="115"/>
        <v/>
      </c>
      <c r="BV88" s="305" t="str">
        <f t="shared" si="116"/>
        <v/>
      </c>
      <c r="BW88" s="305" t="str">
        <f t="shared" si="117"/>
        <v/>
      </c>
      <c r="BX88" s="307" t="str">
        <f t="shared" si="118"/>
        <v/>
      </c>
      <c r="BY88" s="308" t="str">
        <f t="shared" si="119"/>
        <v/>
      </c>
    </row>
    <row r="89" spans="1:77" s="4" customFormat="1" ht="15.5" x14ac:dyDescent="0.35">
      <c r="A89" s="106">
        <v>68</v>
      </c>
      <c r="B89" s="290"/>
      <c r="C89" s="20"/>
      <c r="D89" s="635"/>
      <c r="E89" s="637"/>
      <c r="F89" s="639"/>
      <c r="G89" s="45"/>
      <c r="H89" s="291"/>
      <c r="I89" s="291"/>
      <c r="J89" s="292"/>
      <c r="K89" s="293"/>
      <c r="L89" s="35" t="str">
        <f t="shared" si="65"/>
        <v/>
      </c>
      <c r="M89" s="35" t="str">
        <f t="shared" si="66"/>
        <v/>
      </c>
      <c r="N89" s="35" t="str">
        <f t="shared" si="67"/>
        <v/>
      </c>
      <c r="O89" s="36" t="str">
        <f t="shared" si="68"/>
        <v/>
      </c>
      <c r="P89" s="37" t="str">
        <f t="shared" si="120"/>
        <v/>
      </c>
      <c r="Q89" s="69" t="str">
        <f t="shared" si="69"/>
        <v/>
      </c>
      <c r="R89" s="294" t="str">
        <f t="shared" si="70"/>
        <v/>
      </c>
      <c r="S89" s="37" t="str">
        <f t="shared" si="71"/>
        <v/>
      </c>
      <c r="T89" s="69" t="str">
        <f t="shared" si="72"/>
        <v/>
      </c>
      <c r="U89" s="294" t="str">
        <f t="shared" si="73"/>
        <v/>
      </c>
      <c r="V89" s="37" t="str">
        <f t="shared" si="74"/>
        <v/>
      </c>
      <c r="W89" s="69" t="str">
        <f t="shared" si="75"/>
        <v/>
      </c>
      <c r="X89" s="38" t="str">
        <f t="shared" si="76"/>
        <v/>
      </c>
      <c r="Y89" s="38" t="str">
        <f t="shared" si="77"/>
        <v/>
      </c>
      <c r="Z89" s="38" t="str">
        <f t="shared" si="78"/>
        <v/>
      </c>
      <c r="AA89" s="39" t="str">
        <f t="shared" si="79"/>
        <v/>
      </c>
      <c r="AB89" s="295">
        <f t="shared" si="80"/>
        <v>0</v>
      </c>
      <c r="AC89" s="295" t="str">
        <f t="shared" si="81"/>
        <v/>
      </c>
      <c r="AD89" s="295" t="str">
        <f t="shared" si="82"/>
        <v/>
      </c>
      <c r="AE89" s="296" t="str">
        <f t="shared" si="83"/>
        <v/>
      </c>
      <c r="AF89" s="296" t="str">
        <f t="shared" si="84"/>
        <v/>
      </c>
      <c r="AG89" s="297" t="str">
        <f t="shared" si="85"/>
        <v/>
      </c>
      <c r="AH89" s="296" t="str">
        <f t="shared" si="86"/>
        <v/>
      </c>
      <c r="AI89" s="296" t="str">
        <f t="shared" si="87"/>
        <v/>
      </c>
      <c r="AJ89" s="297" t="str">
        <f t="shared" si="88"/>
        <v/>
      </c>
      <c r="AK89" s="296" t="str">
        <f t="shared" si="89"/>
        <v/>
      </c>
      <c r="AL89" s="296" t="str">
        <f t="shared" si="90"/>
        <v/>
      </c>
      <c r="AM89" s="297" t="str">
        <f t="shared" si="91"/>
        <v/>
      </c>
      <c r="AN89" s="298" t="str">
        <f t="shared" si="92"/>
        <v/>
      </c>
      <c r="AO89" s="299" t="str">
        <f t="shared" si="93"/>
        <v/>
      </c>
      <c r="AP89" s="296" t="str">
        <f t="shared" si="94"/>
        <v/>
      </c>
      <c r="AQ89" s="297" t="str">
        <f t="shared" si="95"/>
        <v/>
      </c>
      <c r="AR89" s="299" t="str">
        <f t="shared" si="96"/>
        <v/>
      </c>
      <c r="AS89" s="296" t="str">
        <f t="shared" si="97"/>
        <v/>
      </c>
      <c r="AT89" s="297" t="str">
        <f t="shared" si="98"/>
        <v/>
      </c>
      <c r="AU89" s="299" t="str">
        <f t="shared" si="99"/>
        <v/>
      </c>
      <c r="AV89" s="296" t="str">
        <f t="shared" si="100"/>
        <v/>
      </c>
      <c r="AW89" s="297" t="str">
        <f t="shared" si="101"/>
        <v/>
      </c>
      <c r="AX89" s="300"/>
      <c r="AY89" s="297" t="str">
        <f t="shared" si="102"/>
        <v/>
      </c>
      <c r="AZ89" s="297" t="str">
        <f t="shared" si="103"/>
        <v/>
      </c>
      <c r="BA89" s="301" t="str">
        <f t="shared" si="104"/>
        <v/>
      </c>
      <c r="BB89" s="302" t="str">
        <f t="shared" si="105"/>
        <v/>
      </c>
      <c r="BC89" s="303" t="str">
        <f t="shared" si="106"/>
        <v/>
      </c>
      <c r="BD89" s="301" t="str">
        <f t="shared" si="107"/>
        <v/>
      </c>
      <c r="BE89" s="302" t="str">
        <f t="shared" si="108"/>
        <v/>
      </c>
      <c r="BF89" s="303" t="str">
        <f t="shared" si="109"/>
        <v/>
      </c>
      <c r="BG89" s="301" t="str">
        <f t="shared" si="110"/>
        <v/>
      </c>
      <c r="BH89" s="304" t="str">
        <f t="shared" si="111"/>
        <v/>
      </c>
      <c r="BI89" s="305" t="str">
        <f t="shared" si="112"/>
        <v/>
      </c>
      <c r="BJ89" s="305" t="str">
        <f t="shared" si="113"/>
        <v/>
      </c>
      <c r="BK89" s="443" t="str">
        <f t="shared" si="114"/>
        <v/>
      </c>
      <c r="BL89" s="306" t="str">
        <f t="shared" si="121"/>
        <v/>
      </c>
      <c r="BM89" s="100" t="str">
        <f t="shared" si="122"/>
        <v/>
      </c>
      <c r="BN89" s="101" t="str">
        <f t="shared" si="123"/>
        <v/>
      </c>
      <c r="BO89" s="102" t="str">
        <f t="shared" si="124"/>
        <v/>
      </c>
      <c r="BP89" s="100" t="str">
        <f t="shared" si="125"/>
        <v/>
      </c>
      <c r="BQ89" s="101" t="str">
        <f t="shared" si="126"/>
        <v/>
      </c>
      <c r="BR89" s="102" t="str">
        <f t="shared" si="127"/>
        <v/>
      </c>
      <c r="BS89" s="100" t="str">
        <f t="shared" si="128"/>
        <v/>
      </c>
      <c r="BT89" s="105" t="str">
        <f t="shared" si="129"/>
        <v/>
      </c>
      <c r="BU89" s="305" t="str">
        <f t="shared" si="115"/>
        <v/>
      </c>
      <c r="BV89" s="305" t="str">
        <f t="shared" si="116"/>
        <v/>
      </c>
      <c r="BW89" s="305" t="str">
        <f t="shared" si="117"/>
        <v/>
      </c>
      <c r="BX89" s="307" t="str">
        <f t="shared" si="118"/>
        <v/>
      </c>
      <c r="BY89" s="308" t="str">
        <f t="shared" si="119"/>
        <v/>
      </c>
    </row>
    <row r="90" spans="1:77" s="4" customFormat="1" ht="15.5" x14ac:dyDescent="0.35">
      <c r="A90" s="106">
        <v>69</v>
      </c>
      <c r="B90" s="290"/>
      <c r="C90" s="20"/>
      <c r="D90" s="635"/>
      <c r="E90" s="637"/>
      <c r="F90" s="639"/>
      <c r="G90" s="45"/>
      <c r="H90" s="291"/>
      <c r="I90" s="291"/>
      <c r="J90" s="292"/>
      <c r="K90" s="293"/>
      <c r="L90" s="35" t="str">
        <f t="shared" si="65"/>
        <v/>
      </c>
      <c r="M90" s="35" t="str">
        <f t="shared" si="66"/>
        <v/>
      </c>
      <c r="N90" s="35" t="str">
        <f t="shared" si="67"/>
        <v/>
      </c>
      <c r="O90" s="36" t="str">
        <f t="shared" si="68"/>
        <v/>
      </c>
      <c r="P90" s="37" t="str">
        <f t="shared" si="120"/>
        <v/>
      </c>
      <c r="Q90" s="69" t="str">
        <f t="shared" si="69"/>
        <v/>
      </c>
      <c r="R90" s="294" t="str">
        <f t="shared" si="70"/>
        <v/>
      </c>
      <c r="S90" s="37" t="str">
        <f t="shared" si="71"/>
        <v/>
      </c>
      <c r="T90" s="69" t="str">
        <f t="shared" si="72"/>
        <v/>
      </c>
      <c r="U90" s="294" t="str">
        <f t="shared" si="73"/>
        <v/>
      </c>
      <c r="V90" s="37" t="str">
        <f t="shared" si="74"/>
        <v/>
      </c>
      <c r="W90" s="69" t="str">
        <f t="shared" si="75"/>
        <v/>
      </c>
      <c r="X90" s="38" t="str">
        <f t="shared" si="76"/>
        <v/>
      </c>
      <c r="Y90" s="38" t="str">
        <f t="shared" si="77"/>
        <v/>
      </c>
      <c r="Z90" s="38" t="str">
        <f t="shared" si="78"/>
        <v/>
      </c>
      <c r="AA90" s="39" t="str">
        <f t="shared" si="79"/>
        <v/>
      </c>
      <c r="AB90" s="295">
        <f t="shared" si="80"/>
        <v>0</v>
      </c>
      <c r="AC90" s="295" t="str">
        <f t="shared" si="81"/>
        <v/>
      </c>
      <c r="AD90" s="295" t="str">
        <f t="shared" si="82"/>
        <v/>
      </c>
      <c r="AE90" s="296" t="str">
        <f t="shared" si="83"/>
        <v/>
      </c>
      <c r="AF90" s="296" t="str">
        <f t="shared" si="84"/>
        <v/>
      </c>
      <c r="AG90" s="297" t="str">
        <f t="shared" si="85"/>
        <v/>
      </c>
      <c r="AH90" s="296" t="str">
        <f t="shared" si="86"/>
        <v/>
      </c>
      <c r="AI90" s="296" t="str">
        <f t="shared" si="87"/>
        <v/>
      </c>
      <c r="AJ90" s="297" t="str">
        <f t="shared" si="88"/>
        <v/>
      </c>
      <c r="AK90" s="296" t="str">
        <f t="shared" si="89"/>
        <v/>
      </c>
      <c r="AL90" s="296" t="str">
        <f t="shared" si="90"/>
        <v/>
      </c>
      <c r="AM90" s="297" t="str">
        <f t="shared" si="91"/>
        <v/>
      </c>
      <c r="AN90" s="298" t="str">
        <f t="shared" si="92"/>
        <v/>
      </c>
      <c r="AO90" s="299" t="str">
        <f t="shared" si="93"/>
        <v/>
      </c>
      <c r="AP90" s="296" t="str">
        <f t="shared" si="94"/>
        <v/>
      </c>
      <c r="AQ90" s="297" t="str">
        <f t="shared" si="95"/>
        <v/>
      </c>
      <c r="AR90" s="299" t="str">
        <f t="shared" si="96"/>
        <v/>
      </c>
      <c r="AS90" s="296" t="str">
        <f t="shared" si="97"/>
        <v/>
      </c>
      <c r="AT90" s="297" t="str">
        <f t="shared" si="98"/>
        <v/>
      </c>
      <c r="AU90" s="299" t="str">
        <f t="shared" si="99"/>
        <v/>
      </c>
      <c r="AV90" s="296" t="str">
        <f t="shared" si="100"/>
        <v/>
      </c>
      <c r="AW90" s="297" t="str">
        <f t="shared" si="101"/>
        <v/>
      </c>
      <c r="AX90" s="300"/>
      <c r="AY90" s="297" t="str">
        <f t="shared" si="102"/>
        <v/>
      </c>
      <c r="AZ90" s="297" t="str">
        <f t="shared" si="103"/>
        <v/>
      </c>
      <c r="BA90" s="301" t="str">
        <f t="shared" si="104"/>
        <v/>
      </c>
      <c r="BB90" s="302" t="str">
        <f t="shared" si="105"/>
        <v/>
      </c>
      <c r="BC90" s="303" t="str">
        <f t="shared" si="106"/>
        <v/>
      </c>
      <c r="BD90" s="301" t="str">
        <f t="shared" si="107"/>
        <v/>
      </c>
      <c r="BE90" s="302" t="str">
        <f t="shared" si="108"/>
        <v/>
      </c>
      <c r="BF90" s="303" t="str">
        <f t="shared" si="109"/>
        <v/>
      </c>
      <c r="BG90" s="301" t="str">
        <f t="shared" si="110"/>
        <v/>
      </c>
      <c r="BH90" s="304" t="str">
        <f t="shared" si="111"/>
        <v/>
      </c>
      <c r="BI90" s="305" t="str">
        <f t="shared" si="112"/>
        <v/>
      </c>
      <c r="BJ90" s="305" t="str">
        <f t="shared" si="113"/>
        <v/>
      </c>
      <c r="BK90" s="443" t="str">
        <f t="shared" si="114"/>
        <v/>
      </c>
      <c r="BL90" s="306" t="str">
        <f t="shared" si="121"/>
        <v/>
      </c>
      <c r="BM90" s="100" t="str">
        <f t="shared" si="122"/>
        <v/>
      </c>
      <c r="BN90" s="101" t="str">
        <f t="shared" si="123"/>
        <v/>
      </c>
      <c r="BO90" s="102" t="str">
        <f t="shared" si="124"/>
        <v/>
      </c>
      <c r="BP90" s="100" t="str">
        <f t="shared" si="125"/>
        <v/>
      </c>
      <c r="BQ90" s="101" t="str">
        <f t="shared" si="126"/>
        <v/>
      </c>
      <c r="BR90" s="102" t="str">
        <f t="shared" si="127"/>
        <v/>
      </c>
      <c r="BS90" s="100" t="str">
        <f t="shared" si="128"/>
        <v/>
      </c>
      <c r="BT90" s="105" t="str">
        <f t="shared" si="129"/>
        <v/>
      </c>
      <c r="BU90" s="305" t="str">
        <f t="shared" si="115"/>
        <v/>
      </c>
      <c r="BV90" s="305" t="str">
        <f t="shared" si="116"/>
        <v/>
      </c>
      <c r="BW90" s="305" t="str">
        <f t="shared" si="117"/>
        <v/>
      </c>
      <c r="BX90" s="307" t="str">
        <f t="shared" si="118"/>
        <v/>
      </c>
      <c r="BY90" s="308" t="str">
        <f t="shared" si="119"/>
        <v/>
      </c>
    </row>
    <row r="91" spans="1:77" s="4" customFormat="1" ht="15.5" x14ac:dyDescent="0.35">
      <c r="A91" s="106">
        <v>70</v>
      </c>
      <c r="B91" s="290"/>
      <c r="C91" s="20"/>
      <c r="D91" s="635"/>
      <c r="E91" s="637"/>
      <c r="F91" s="639"/>
      <c r="G91" s="45"/>
      <c r="H91" s="291"/>
      <c r="I91" s="291"/>
      <c r="J91" s="292"/>
      <c r="K91" s="293"/>
      <c r="L91" s="35" t="str">
        <f t="shared" si="65"/>
        <v/>
      </c>
      <c r="M91" s="35" t="str">
        <f t="shared" si="66"/>
        <v/>
      </c>
      <c r="N91" s="35" t="str">
        <f t="shared" si="67"/>
        <v/>
      </c>
      <c r="O91" s="36" t="str">
        <f t="shared" si="68"/>
        <v/>
      </c>
      <c r="P91" s="37" t="str">
        <f t="shared" si="120"/>
        <v/>
      </c>
      <c r="Q91" s="69" t="str">
        <f t="shared" si="69"/>
        <v/>
      </c>
      <c r="R91" s="294" t="str">
        <f t="shared" si="70"/>
        <v/>
      </c>
      <c r="S91" s="37" t="str">
        <f t="shared" si="71"/>
        <v/>
      </c>
      <c r="T91" s="69" t="str">
        <f t="shared" si="72"/>
        <v/>
      </c>
      <c r="U91" s="294" t="str">
        <f t="shared" si="73"/>
        <v/>
      </c>
      <c r="V91" s="37" t="str">
        <f t="shared" si="74"/>
        <v/>
      </c>
      <c r="W91" s="69" t="str">
        <f t="shared" si="75"/>
        <v/>
      </c>
      <c r="X91" s="38" t="str">
        <f t="shared" si="76"/>
        <v/>
      </c>
      <c r="Y91" s="38" t="str">
        <f t="shared" si="77"/>
        <v/>
      </c>
      <c r="Z91" s="38" t="str">
        <f t="shared" si="78"/>
        <v/>
      </c>
      <c r="AA91" s="39" t="str">
        <f t="shared" si="79"/>
        <v/>
      </c>
      <c r="AB91" s="295">
        <f t="shared" si="80"/>
        <v>0</v>
      </c>
      <c r="AC91" s="295" t="str">
        <f t="shared" si="81"/>
        <v/>
      </c>
      <c r="AD91" s="295" t="str">
        <f t="shared" si="82"/>
        <v/>
      </c>
      <c r="AE91" s="296" t="str">
        <f t="shared" si="83"/>
        <v/>
      </c>
      <c r="AF91" s="296" t="str">
        <f t="shared" si="84"/>
        <v/>
      </c>
      <c r="AG91" s="297" t="str">
        <f t="shared" si="85"/>
        <v/>
      </c>
      <c r="AH91" s="296" t="str">
        <f t="shared" si="86"/>
        <v/>
      </c>
      <c r="AI91" s="296" t="str">
        <f t="shared" si="87"/>
        <v/>
      </c>
      <c r="AJ91" s="297" t="str">
        <f t="shared" si="88"/>
        <v/>
      </c>
      <c r="AK91" s="296" t="str">
        <f t="shared" si="89"/>
        <v/>
      </c>
      <c r="AL91" s="296" t="str">
        <f t="shared" si="90"/>
        <v/>
      </c>
      <c r="AM91" s="297" t="str">
        <f t="shared" si="91"/>
        <v/>
      </c>
      <c r="AN91" s="298" t="str">
        <f t="shared" si="92"/>
        <v/>
      </c>
      <c r="AO91" s="299" t="str">
        <f t="shared" si="93"/>
        <v/>
      </c>
      <c r="AP91" s="296" t="str">
        <f t="shared" si="94"/>
        <v/>
      </c>
      <c r="AQ91" s="297" t="str">
        <f t="shared" si="95"/>
        <v/>
      </c>
      <c r="AR91" s="299" t="str">
        <f t="shared" si="96"/>
        <v/>
      </c>
      <c r="AS91" s="296" t="str">
        <f t="shared" si="97"/>
        <v/>
      </c>
      <c r="AT91" s="297" t="str">
        <f t="shared" si="98"/>
        <v/>
      </c>
      <c r="AU91" s="299" t="str">
        <f t="shared" si="99"/>
        <v/>
      </c>
      <c r="AV91" s="296" t="str">
        <f t="shared" si="100"/>
        <v/>
      </c>
      <c r="AW91" s="297" t="str">
        <f t="shared" si="101"/>
        <v/>
      </c>
      <c r="AX91" s="300"/>
      <c r="AY91" s="297" t="str">
        <f t="shared" si="102"/>
        <v/>
      </c>
      <c r="AZ91" s="297" t="str">
        <f t="shared" si="103"/>
        <v/>
      </c>
      <c r="BA91" s="301" t="str">
        <f t="shared" si="104"/>
        <v/>
      </c>
      <c r="BB91" s="302" t="str">
        <f t="shared" si="105"/>
        <v/>
      </c>
      <c r="BC91" s="303" t="str">
        <f t="shared" si="106"/>
        <v/>
      </c>
      <c r="BD91" s="301" t="str">
        <f t="shared" si="107"/>
        <v/>
      </c>
      <c r="BE91" s="302" t="str">
        <f t="shared" si="108"/>
        <v/>
      </c>
      <c r="BF91" s="303" t="str">
        <f t="shared" si="109"/>
        <v/>
      </c>
      <c r="BG91" s="301" t="str">
        <f t="shared" si="110"/>
        <v/>
      </c>
      <c r="BH91" s="304" t="str">
        <f t="shared" si="111"/>
        <v/>
      </c>
      <c r="BI91" s="305" t="str">
        <f t="shared" si="112"/>
        <v/>
      </c>
      <c r="BJ91" s="305" t="str">
        <f t="shared" si="113"/>
        <v/>
      </c>
      <c r="BK91" s="443" t="str">
        <f t="shared" si="114"/>
        <v/>
      </c>
      <c r="BL91" s="306" t="str">
        <f t="shared" si="121"/>
        <v/>
      </c>
      <c r="BM91" s="100" t="str">
        <f t="shared" si="122"/>
        <v/>
      </c>
      <c r="BN91" s="101" t="str">
        <f t="shared" si="123"/>
        <v/>
      </c>
      <c r="BO91" s="102" t="str">
        <f t="shared" si="124"/>
        <v/>
      </c>
      <c r="BP91" s="100" t="str">
        <f t="shared" si="125"/>
        <v/>
      </c>
      <c r="BQ91" s="101" t="str">
        <f t="shared" si="126"/>
        <v/>
      </c>
      <c r="BR91" s="102" t="str">
        <f t="shared" si="127"/>
        <v/>
      </c>
      <c r="BS91" s="100" t="str">
        <f t="shared" si="128"/>
        <v/>
      </c>
      <c r="BT91" s="105" t="str">
        <f t="shared" si="129"/>
        <v/>
      </c>
      <c r="BU91" s="305" t="str">
        <f t="shared" si="115"/>
        <v/>
      </c>
      <c r="BV91" s="305" t="str">
        <f t="shared" si="116"/>
        <v/>
      </c>
      <c r="BW91" s="305" t="str">
        <f t="shared" si="117"/>
        <v/>
      </c>
      <c r="BX91" s="307" t="str">
        <f t="shared" si="118"/>
        <v/>
      </c>
      <c r="BY91" s="308" t="str">
        <f t="shared" si="119"/>
        <v/>
      </c>
    </row>
    <row r="92" spans="1:77" s="4" customFormat="1" ht="15.5" x14ac:dyDescent="0.35">
      <c r="A92" s="106">
        <v>71</v>
      </c>
      <c r="B92" s="290"/>
      <c r="C92" s="20"/>
      <c r="D92" s="635"/>
      <c r="E92" s="637"/>
      <c r="F92" s="639"/>
      <c r="G92" s="45"/>
      <c r="H92" s="291"/>
      <c r="I92" s="291"/>
      <c r="J92" s="292"/>
      <c r="K92" s="293"/>
      <c r="L92" s="35" t="str">
        <f t="shared" si="65"/>
        <v/>
      </c>
      <c r="M92" s="35" t="str">
        <f t="shared" si="66"/>
        <v/>
      </c>
      <c r="N92" s="35" t="str">
        <f t="shared" si="67"/>
        <v/>
      </c>
      <c r="O92" s="36" t="str">
        <f t="shared" si="68"/>
        <v/>
      </c>
      <c r="P92" s="37" t="str">
        <f t="shared" si="120"/>
        <v/>
      </c>
      <c r="Q92" s="69" t="str">
        <f t="shared" si="69"/>
        <v/>
      </c>
      <c r="R92" s="294" t="str">
        <f t="shared" si="70"/>
        <v/>
      </c>
      <c r="S92" s="37" t="str">
        <f t="shared" si="71"/>
        <v/>
      </c>
      <c r="T92" s="69" t="str">
        <f t="shared" si="72"/>
        <v/>
      </c>
      <c r="U92" s="294" t="str">
        <f t="shared" si="73"/>
        <v/>
      </c>
      <c r="V92" s="37" t="str">
        <f t="shared" si="74"/>
        <v/>
      </c>
      <c r="W92" s="69" t="str">
        <f t="shared" si="75"/>
        <v/>
      </c>
      <c r="X92" s="38" t="str">
        <f t="shared" si="76"/>
        <v/>
      </c>
      <c r="Y92" s="38" t="str">
        <f t="shared" si="77"/>
        <v/>
      </c>
      <c r="Z92" s="38" t="str">
        <f t="shared" si="78"/>
        <v/>
      </c>
      <c r="AA92" s="39" t="str">
        <f t="shared" si="79"/>
        <v/>
      </c>
      <c r="AB92" s="295">
        <f t="shared" si="80"/>
        <v>0</v>
      </c>
      <c r="AC92" s="295" t="str">
        <f t="shared" si="81"/>
        <v/>
      </c>
      <c r="AD92" s="295" t="str">
        <f t="shared" si="82"/>
        <v/>
      </c>
      <c r="AE92" s="296" t="str">
        <f t="shared" si="83"/>
        <v/>
      </c>
      <c r="AF92" s="296" t="str">
        <f t="shared" si="84"/>
        <v/>
      </c>
      <c r="AG92" s="297" t="str">
        <f t="shared" si="85"/>
        <v/>
      </c>
      <c r="AH92" s="296" t="str">
        <f t="shared" si="86"/>
        <v/>
      </c>
      <c r="AI92" s="296" t="str">
        <f t="shared" si="87"/>
        <v/>
      </c>
      <c r="AJ92" s="297" t="str">
        <f t="shared" si="88"/>
        <v/>
      </c>
      <c r="AK92" s="296" t="str">
        <f t="shared" si="89"/>
        <v/>
      </c>
      <c r="AL92" s="296" t="str">
        <f t="shared" si="90"/>
        <v/>
      </c>
      <c r="AM92" s="297" t="str">
        <f t="shared" si="91"/>
        <v/>
      </c>
      <c r="AN92" s="298" t="str">
        <f t="shared" si="92"/>
        <v/>
      </c>
      <c r="AO92" s="299" t="str">
        <f t="shared" si="93"/>
        <v/>
      </c>
      <c r="AP92" s="296" t="str">
        <f t="shared" si="94"/>
        <v/>
      </c>
      <c r="AQ92" s="297" t="str">
        <f t="shared" si="95"/>
        <v/>
      </c>
      <c r="AR92" s="299" t="str">
        <f t="shared" si="96"/>
        <v/>
      </c>
      <c r="AS92" s="296" t="str">
        <f t="shared" si="97"/>
        <v/>
      </c>
      <c r="AT92" s="297" t="str">
        <f t="shared" si="98"/>
        <v/>
      </c>
      <c r="AU92" s="299" t="str">
        <f t="shared" si="99"/>
        <v/>
      </c>
      <c r="AV92" s="296" t="str">
        <f t="shared" si="100"/>
        <v/>
      </c>
      <c r="AW92" s="297" t="str">
        <f t="shared" si="101"/>
        <v/>
      </c>
      <c r="AX92" s="300"/>
      <c r="AY92" s="297" t="str">
        <f t="shared" si="102"/>
        <v/>
      </c>
      <c r="AZ92" s="297" t="str">
        <f t="shared" si="103"/>
        <v/>
      </c>
      <c r="BA92" s="301" t="str">
        <f t="shared" si="104"/>
        <v/>
      </c>
      <c r="BB92" s="302" t="str">
        <f t="shared" si="105"/>
        <v/>
      </c>
      <c r="BC92" s="303" t="str">
        <f t="shared" si="106"/>
        <v/>
      </c>
      <c r="BD92" s="301" t="str">
        <f t="shared" si="107"/>
        <v/>
      </c>
      <c r="BE92" s="302" t="str">
        <f t="shared" si="108"/>
        <v/>
      </c>
      <c r="BF92" s="303" t="str">
        <f t="shared" si="109"/>
        <v/>
      </c>
      <c r="BG92" s="301" t="str">
        <f t="shared" si="110"/>
        <v/>
      </c>
      <c r="BH92" s="304" t="str">
        <f t="shared" si="111"/>
        <v/>
      </c>
      <c r="BI92" s="305" t="str">
        <f t="shared" si="112"/>
        <v/>
      </c>
      <c r="BJ92" s="305" t="str">
        <f t="shared" si="113"/>
        <v/>
      </c>
      <c r="BK92" s="443" t="str">
        <f t="shared" si="114"/>
        <v/>
      </c>
      <c r="BL92" s="306" t="str">
        <f t="shared" si="121"/>
        <v/>
      </c>
      <c r="BM92" s="100" t="str">
        <f t="shared" si="122"/>
        <v/>
      </c>
      <c r="BN92" s="101" t="str">
        <f t="shared" si="123"/>
        <v/>
      </c>
      <c r="BO92" s="102" t="str">
        <f t="shared" si="124"/>
        <v/>
      </c>
      <c r="BP92" s="100" t="str">
        <f t="shared" si="125"/>
        <v/>
      </c>
      <c r="BQ92" s="101" t="str">
        <f t="shared" si="126"/>
        <v/>
      </c>
      <c r="BR92" s="102" t="str">
        <f t="shared" si="127"/>
        <v/>
      </c>
      <c r="BS92" s="100" t="str">
        <f t="shared" si="128"/>
        <v/>
      </c>
      <c r="BT92" s="105" t="str">
        <f t="shared" si="129"/>
        <v/>
      </c>
      <c r="BU92" s="305" t="str">
        <f t="shared" si="115"/>
        <v/>
      </c>
      <c r="BV92" s="305" t="str">
        <f t="shared" si="116"/>
        <v/>
      </c>
      <c r="BW92" s="305" t="str">
        <f t="shared" si="117"/>
        <v/>
      </c>
      <c r="BX92" s="307" t="str">
        <f t="shared" si="118"/>
        <v/>
      </c>
      <c r="BY92" s="308" t="str">
        <f t="shared" si="119"/>
        <v/>
      </c>
    </row>
    <row r="93" spans="1:77" s="4" customFormat="1" ht="15.5" x14ac:dyDescent="0.35">
      <c r="A93" s="106">
        <v>72</v>
      </c>
      <c r="B93" s="290"/>
      <c r="C93" s="20"/>
      <c r="D93" s="635"/>
      <c r="E93" s="637"/>
      <c r="F93" s="639"/>
      <c r="G93" s="45"/>
      <c r="H93" s="291"/>
      <c r="I93" s="291"/>
      <c r="J93" s="292"/>
      <c r="K93" s="293"/>
      <c r="L93" s="35" t="str">
        <f t="shared" si="65"/>
        <v/>
      </c>
      <c r="M93" s="35" t="str">
        <f t="shared" si="66"/>
        <v/>
      </c>
      <c r="N93" s="35" t="str">
        <f t="shared" si="67"/>
        <v/>
      </c>
      <c r="O93" s="36" t="str">
        <f t="shared" si="68"/>
        <v/>
      </c>
      <c r="P93" s="37" t="str">
        <f t="shared" si="120"/>
        <v/>
      </c>
      <c r="Q93" s="69" t="str">
        <f t="shared" si="69"/>
        <v/>
      </c>
      <c r="R93" s="294" t="str">
        <f t="shared" si="70"/>
        <v/>
      </c>
      <c r="S93" s="37" t="str">
        <f t="shared" si="71"/>
        <v/>
      </c>
      <c r="T93" s="69" t="str">
        <f t="shared" si="72"/>
        <v/>
      </c>
      <c r="U93" s="294" t="str">
        <f t="shared" si="73"/>
        <v/>
      </c>
      <c r="V93" s="37" t="str">
        <f t="shared" si="74"/>
        <v/>
      </c>
      <c r="W93" s="69" t="str">
        <f t="shared" si="75"/>
        <v/>
      </c>
      <c r="X93" s="38" t="str">
        <f t="shared" si="76"/>
        <v/>
      </c>
      <c r="Y93" s="38" t="str">
        <f t="shared" si="77"/>
        <v/>
      </c>
      <c r="Z93" s="38" t="str">
        <f t="shared" si="78"/>
        <v/>
      </c>
      <c r="AA93" s="39" t="str">
        <f t="shared" si="79"/>
        <v/>
      </c>
      <c r="AB93" s="295">
        <f t="shared" si="80"/>
        <v>0</v>
      </c>
      <c r="AC93" s="295" t="str">
        <f t="shared" si="81"/>
        <v/>
      </c>
      <c r="AD93" s="295" t="str">
        <f t="shared" si="82"/>
        <v/>
      </c>
      <c r="AE93" s="296" t="str">
        <f t="shared" si="83"/>
        <v/>
      </c>
      <c r="AF93" s="296" t="str">
        <f t="shared" si="84"/>
        <v/>
      </c>
      <c r="AG93" s="297" t="str">
        <f t="shared" si="85"/>
        <v/>
      </c>
      <c r="AH93" s="296" t="str">
        <f t="shared" si="86"/>
        <v/>
      </c>
      <c r="AI93" s="296" t="str">
        <f t="shared" si="87"/>
        <v/>
      </c>
      <c r="AJ93" s="297" t="str">
        <f t="shared" si="88"/>
        <v/>
      </c>
      <c r="AK93" s="296" t="str">
        <f t="shared" si="89"/>
        <v/>
      </c>
      <c r="AL93" s="296" t="str">
        <f t="shared" si="90"/>
        <v/>
      </c>
      <c r="AM93" s="297" t="str">
        <f t="shared" si="91"/>
        <v/>
      </c>
      <c r="AN93" s="298" t="str">
        <f t="shared" si="92"/>
        <v/>
      </c>
      <c r="AO93" s="299" t="str">
        <f t="shared" si="93"/>
        <v/>
      </c>
      <c r="AP93" s="296" t="str">
        <f t="shared" si="94"/>
        <v/>
      </c>
      <c r="AQ93" s="297" t="str">
        <f t="shared" si="95"/>
        <v/>
      </c>
      <c r="AR93" s="299" t="str">
        <f t="shared" si="96"/>
        <v/>
      </c>
      <c r="AS93" s="296" t="str">
        <f t="shared" si="97"/>
        <v/>
      </c>
      <c r="AT93" s="297" t="str">
        <f t="shared" si="98"/>
        <v/>
      </c>
      <c r="AU93" s="299" t="str">
        <f t="shared" si="99"/>
        <v/>
      </c>
      <c r="AV93" s="296" t="str">
        <f t="shared" si="100"/>
        <v/>
      </c>
      <c r="AW93" s="297" t="str">
        <f t="shared" si="101"/>
        <v/>
      </c>
      <c r="AX93" s="300"/>
      <c r="AY93" s="297" t="str">
        <f t="shared" si="102"/>
        <v/>
      </c>
      <c r="AZ93" s="297" t="str">
        <f t="shared" si="103"/>
        <v/>
      </c>
      <c r="BA93" s="301" t="str">
        <f t="shared" si="104"/>
        <v/>
      </c>
      <c r="BB93" s="302" t="str">
        <f t="shared" si="105"/>
        <v/>
      </c>
      <c r="BC93" s="303" t="str">
        <f t="shared" si="106"/>
        <v/>
      </c>
      <c r="BD93" s="301" t="str">
        <f t="shared" si="107"/>
        <v/>
      </c>
      <c r="BE93" s="302" t="str">
        <f t="shared" si="108"/>
        <v/>
      </c>
      <c r="BF93" s="303" t="str">
        <f t="shared" si="109"/>
        <v/>
      </c>
      <c r="BG93" s="301" t="str">
        <f t="shared" si="110"/>
        <v/>
      </c>
      <c r="BH93" s="304" t="str">
        <f t="shared" si="111"/>
        <v/>
      </c>
      <c r="BI93" s="305" t="str">
        <f t="shared" si="112"/>
        <v/>
      </c>
      <c r="BJ93" s="305" t="str">
        <f t="shared" si="113"/>
        <v/>
      </c>
      <c r="BK93" s="443" t="str">
        <f t="shared" si="114"/>
        <v/>
      </c>
      <c r="BL93" s="306" t="str">
        <f t="shared" si="121"/>
        <v/>
      </c>
      <c r="BM93" s="100" t="str">
        <f t="shared" si="122"/>
        <v/>
      </c>
      <c r="BN93" s="101" t="str">
        <f t="shared" si="123"/>
        <v/>
      </c>
      <c r="BO93" s="102" t="str">
        <f t="shared" si="124"/>
        <v/>
      </c>
      <c r="BP93" s="100" t="str">
        <f t="shared" si="125"/>
        <v/>
      </c>
      <c r="BQ93" s="101" t="str">
        <f t="shared" si="126"/>
        <v/>
      </c>
      <c r="BR93" s="102" t="str">
        <f t="shared" si="127"/>
        <v/>
      </c>
      <c r="BS93" s="100" t="str">
        <f t="shared" si="128"/>
        <v/>
      </c>
      <c r="BT93" s="105" t="str">
        <f t="shared" si="129"/>
        <v/>
      </c>
      <c r="BU93" s="305" t="str">
        <f t="shared" si="115"/>
        <v/>
      </c>
      <c r="BV93" s="305" t="str">
        <f t="shared" si="116"/>
        <v/>
      </c>
      <c r="BW93" s="305" t="str">
        <f t="shared" si="117"/>
        <v/>
      </c>
      <c r="BX93" s="307" t="str">
        <f t="shared" si="118"/>
        <v/>
      </c>
      <c r="BY93" s="308" t="str">
        <f t="shared" si="119"/>
        <v/>
      </c>
    </row>
    <row r="94" spans="1:77" s="4" customFormat="1" ht="15.5" x14ac:dyDescent="0.35">
      <c r="A94" s="106">
        <v>73</v>
      </c>
      <c r="B94" s="290"/>
      <c r="C94" s="20"/>
      <c r="D94" s="635"/>
      <c r="E94" s="637"/>
      <c r="F94" s="639"/>
      <c r="G94" s="45"/>
      <c r="H94" s="291"/>
      <c r="I94" s="291"/>
      <c r="J94" s="292"/>
      <c r="K94" s="293"/>
      <c r="L94" s="35" t="str">
        <f t="shared" si="65"/>
        <v/>
      </c>
      <c r="M94" s="35" t="str">
        <f t="shared" si="66"/>
        <v/>
      </c>
      <c r="N94" s="35" t="str">
        <f t="shared" si="67"/>
        <v/>
      </c>
      <c r="O94" s="36" t="str">
        <f t="shared" si="68"/>
        <v/>
      </c>
      <c r="P94" s="37" t="str">
        <f t="shared" si="120"/>
        <v/>
      </c>
      <c r="Q94" s="69" t="str">
        <f t="shared" si="69"/>
        <v/>
      </c>
      <c r="R94" s="294" t="str">
        <f t="shared" si="70"/>
        <v/>
      </c>
      <c r="S94" s="37" t="str">
        <f t="shared" si="71"/>
        <v/>
      </c>
      <c r="T94" s="69" t="str">
        <f t="shared" si="72"/>
        <v/>
      </c>
      <c r="U94" s="294" t="str">
        <f t="shared" si="73"/>
        <v/>
      </c>
      <c r="V94" s="37" t="str">
        <f t="shared" si="74"/>
        <v/>
      </c>
      <c r="W94" s="69" t="str">
        <f t="shared" si="75"/>
        <v/>
      </c>
      <c r="X94" s="38" t="str">
        <f t="shared" si="76"/>
        <v/>
      </c>
      <c r="Y94" s="38" t="str">
        <f t="shared" si="77"/>
        <v/>
      </c>
      <c r="Z94" s="38" t="str">
        <f t="shared" si="78"/>
        <v/>
      </c>
      <c r="AA94" s="39" t="str">
        <f t="shared" si="79"/>
        <v/>
      </c>
      <c r="AB94" s="295">
        <f t="shared" si="80"/>
        <v>0</v>
      </c>
      <c r="AC94" s="295" t="str">
        <f t="shared" si="81"/>
        <v/>
      </c>
      <c r="AD94" s="295" t="str">
        <f t="shared" si="82"/>
        <v/>
      </c>
      <c r="AE94" s="296" t="str">
        <f t="shared" si="83"/>
        <v/>
      </c>
      <c r="AF94" s="296" t="str">
        <f t="shared" si="84"/>
        <v/>
      </c>
      <c r="AG94" s="297" t="str">
        <f t="shared" si="85"/>
        <v/>
      </c>
      <c r="AH94" s="296" t="str">
        <f t="shared" si="86"/>
        <v/>
      </c>
      <c r="AI94" s="296" t="str">
        <f t="shared" si="87"/>
        <v/>
      </c>
      <c r="AJ94" s="297" t="str">
        <f t="shared" si="88"/>
        <v/>
      </c>
      <c r="AK94" s="296" t="str">
        <f t="shared" si="89"/>
        <v/>
      </c>
      <c r="AL94" s="296" t="str">
        <f t="shared" si="90"/>
        <v/>
      </c>
      <c r="AM94" s="297" t="str">
        <f t="shared" si="91"/>
        <v/>
      </c>
      <c r="AN94" s="298" t="str">
        <f t="shared" si="92"/>
        <v/>
      </c>
      <c r="AO94" s="299" t="str">
        <f t="shared" si="93"/>
        <v/>
      </c>
      <c r="AP94" s="296" t="str">
        <f t="shared" si="94"/>
        <v/>
      </c>
      <c r="AQ94" s="297" t="str">
        <f t="shared" si="95"/>
        <v/>
      </c>
      <c r="AR94" s="299" t="str">
        <f t="shared" si="96"/>
        <v/>
      </c>
      <c r="AS94" s="296" t="str">
        <f t="shared" si="97"/>
        <v/>
      </c>
      <c r="AT94" s="297" t="str">
        <f t="shared" si="98"/>
        <v/>
      </c>
      <c r="AU94" s="299" t="str">
        <f t="shared" si="99"/>
        <v/>
      </c>
      <c r="AV94" s="296" t="str">
        <f t="shared" si="100"/>
        <v/>
      </c>
      <c r="AW94" s="297" t="str">
        <f t="shared" si="101"/>
        <v/>
      </c>
      <c r="AX94" s="300"/>
      <c r="AY94" s="297" t="str">
        <f t="shared" si="102"/>
        <v/>
      </c>
      <c r="AZ94" s="297" t="str">
        <f t="shared" si="103"/>
        <v/>
      </c>
      <c r="BA94" s="301" t="str">
        <f t="shared" si="104"/>
        <v/>
      </c>
      <c r="BB94" s="302" t="str">
        <f t="shared" si="105"/>
        <v/>
      </c>
      <c r="BC94" s="303" t="str">
        <f t="shared" si="106"/>
        <v/>
      </c>
      <c r="BD94" s="301" t="str">
        <f t="shared" si="107"/>
        <v/>
      </c>
      <c r="BE94" s="302" t="str">
        <f t="shared" si="108"/>
        <v/>
      </c>
      <c r="BF94" s="303" t="str">
        <f t="shared" si="109"/>
        <v/>
      </c>
      <c r="BG94" s="301" t="str">
        <f t="shared" si="110"/>
        <v/>
      </c>
      <c r="BH94" s="304" t="str">
        <f t="shared" si="111"/>
        <v/>
      </c>
      <c r="BI94" s="305" t="str">
        <f t="shared" si="112"/>
        <v/>
      </c>
      <c r="BJ94" s="305" t="str">
        <f t="shared" si="113"/>
        <v/>
      </c>
      <c r="BK94" s="443" t="str">
        <f t="shared" si="114"/>
        <v/>
      </c>
      <c r="BL94" s="306" t="str">
        <f t="shared" si="121"/>
        <v/>
      </c>
      <c r="BM94" s="100" t="str">
        <f t="shared" si="122"/>
        <v/>
      </c>
      <c r="BN94" s="101" t="str">
        <f t="shared" si="123"/>
        <v/>
      </c>
      <c r="BO94" s="102" t="str">
        <f t="shared" si="124"/>
        <v/>
      </c>
      <c r="BP94" s="100" t="str">
        <f t="shared" si="125"/>
        <v/>
      </c>
      <c r="BQ94" s="101" t="str">
        <f t="shared" si="126"/>
        <v/>
      </c>
      <c r="BR94" s="102" t="str">
        <f t="shared" si="127"/>
        <v/>
      </c>
      <c r="BS94" s="100" t="str">
        <f t="shared" si="128"/>
        <v/>
      </c>
      <c r="BT94" s="105" t="str">
        <f t="shared" si="129"/>
        <v/>
      </c>
      <c r="BU94" s="305" t="str">
        <f t="shared" si="115"/>
        <v/>
      </c>
      <c r="BV94" s="305" t="str">
        <f t="shared" si="116"/>
        <v/>
      </c>
      <c r="BW94" s="305" t="str">
        <f t="shared" si="117"/>
        <v/>
      </c>
      <c r="BX94" s="307" t="str">
        <f t="shared" si="118"/>
        <v/>
      </c>
      <c r="BY94" s="308" t="str">
        <f t="shared" si="119"/>
        <v/>
      </c>
    </row>
    <row r="95" spans="1:77" s="4" customFormat="1" ht="15.5" x14ac:dyDescent="0.35">
      <c r="A95" s="106">
        <v>74</v>
      </c>
      <c r="B95" s="290"/>
      <c r="C95" s="20"/>
      <c r="D95" s="635"/>
      <c r="E95" s="637"/>
      <c r="F95" s="639"/>
      <c r="G95" s="45"/>
      <c r="H95" s="291"/>
      <c r="I95" s="291"/>
      <c r="J95" s="292"/>
      <c r="K95" s="293"/>
      <c r="L95" s="35" t="str">
        <f t="shared" si="65"/>
        <v/>
      </c>
      <c r="M95" s="35" t="str">
        <f t="shared" si="66"/>
        <v/>
      </c>
      <c r="N95" s="35" t="str">
        <f t="shared" si="67"/>
        <v/>
      </c>
      <c r="O95" s="36" t="str">
        <f t="shared" si="68"/>
        <v/>
      </c>
      <c r="P95" s="37" t="str">
        <f t="shared" si="120"/>
        <v/>
      </c>
      <c r="Q95" s="69" t="str">
        <f t="shared" si="69"/>
        <v/>
      </c>
      <c r="R95" s="294" t="str">
        <f t="shared" si="70"/>
        <v/>
      </c>
      <c r="S95" s="37" t="str">
        <f t="shared" si="71"/>
        <v/>
      </c>
      <c r="T95" s="69" t="str">
        <f t="shared" si="72"/>
        <v/>
      </c>
      <c r="U95" s="294" t="str">
        <f t="shared" si="73"/>
        <v/>
      </c>
      <c r="V95" s="37" t="str">
        <f t="shared" si="74"/>
        <v/>
      </c>
      <c r="W95" s="69" t="str">
        <f t="shared" si="75"/>
        <v/>
      </c>
      <c r="X95" s="38" t="str">
        <f t="shared" si="76"/>
        <v/>
      </c>
      <c r="Y95" s="38" t="str">
        <f t="shared" si="77"/>
        <v/>
      </c>
      <c r="Z95" s="38" t="str">
        <f t="shared" si="78"/>
        <v/>
      </c>
      <c r="AA95" s="39" t="str">
        <f t="shared" si="79"/>
        <v/>
      </c>
      <c r="AB95" s="295">
        <f t="shared" si="80"/>
        <v>0</v>
      </c>
      <c r="AC95" s="295" t="str">
        <f t="shared" si="81"/>
        <v/>
      </c>
      <c r="AD95" s="295" t="str">
        <f t="shared" si="82"/>
        <v/>
      </c>
      <c r="AE95" s="296" t="str">
        <f t="shared" si="83"/>
        <v/>
      </c>
      <c r="AF95" s="296" t="str">
        <f t="shared" si="84"/>
        <v/>
      </c>
      <c r="AG95" s="297" t="str">
        <f t="shared" si="85"/>
        <v/>
      </c>
      <c r="AH95" s="296" t="str">
        <f t="shared" si="86"/>
        <v/>
      </c>
      <c r="AI95" s="296" t="str">
        <f t="shared" si="87"/>
        <v/>
      </c>
      <c r="AJ95" s="297" t="str">
        <f t="shared" si="88"/>
        <v/>
      </c>
      <c r="AK95" s="296" t="str">
        <f t="shared" si="89"/>
        <v/>
      </c>
      <c r="AL95" s="296" t="str">
        <f t="shared" si="90"/>
        <v/>
      </c>
      <c r="AM95" s="297" t="str">
        <f t="shared" si="91"/>
        <v/>
      </c>
      <c r="AN95" s="298" t="str">
        <f t="shared" si="92"/>
        <v/>
      </c>
      <c r="AO95" s="299" t="str">
        <f t="shared" si="93"/>
        <v/>
      </c>
      <c r="AP95" s="296" t="str">
        <f t="shared" si="94"/>
        <v/>
      </c>
      <c r="AQ95" s="297" t="str">
        <f t="shared" si="95"/>
        <v/>
      </c>
      <c r="AR95" s="299" t="str">
        <f t="shared" si="96"/>
        <v/>
      </c>
      <c r="AS95" s="296" t="str">
        <f t="shared" si="97"/>
        <v/>
      </c>
      <c r="AT95" s="297" t="str">
        <f t="shared" si="98"/>
        <v/>
      </c>
      <c r="AU95" s="299" t="str">
        <f t="shared" si="99"/>
        <v/>
      </c>
      <c r="AV95" s="296" t="str">
        <f t="shared" si="100"/>
        <v/>
      </c>
      <c r="AW95" s="297" t="str">
        <f t="shared" si="101"/>
        <v/>
      </c>
      <c r="AX95" s="300"/>
      <c r="AY95" s="297" t="str">
        <f t="shared" si="102"/>
        <v/>
      </c>
      <c r="AZ95" s="297" t="str">
        <f t="shared" si="103"/>
        <v/>
      </c>
      <c r="BA95" s="301" t="str">
        <f t="shared" si="104"/>
        <v/>
      </c>
      <c r="BB95" s="302" t="str">
        <f t="shared" si="105"/>
        <v/>
      </c>
      <c r="BC95" s="303" t="str">
        <f t="shared" si="106"/>
        <v/>
      </c>
      <c r="BD95" s="301" t="str">
        <f t="shared" si="107"/>
        <v/>
      </c>
      <c r="BE95" s="302" t="str">
        <f t="shared" si="108"/>
        <v/>
      </c>
      <c r="BF95" s="303" t="str">
        <f t="shared" si="109"/>
        <v/>
      </c>
      <c r="BG95" s="301" t="str">
        <f t="shared" si="110"/>
        <v/>
      </c>
      <c r="BH95" s="304" t="str">
        <f t="shared" si="111"/>
        <v/>
      </c>
      <c r="BI95" s="305" t="str">
        <f t="shared" si="112"/>
        <v/>
      </c>
      <c r="BJ95" s="305" t="str">
        <f t="shared" si="113"/>
        <v/>
      </c>
      <c r="BK95" s="443" t="str">
        <f t="shared" si="114"/>
        <v/>
      </c>
      <c r="BL95" s="306" t="str">
        <f t="shared" si="121"/>
        <v/>
      </c>
      <c r="BM95" s="100" t="str">
        <f t="shared" si="122"/>
        <v/>
      </c>
      <c r="BN95" s="101" t="str">
        <f t="shared" si="123"/>
        <v/>
      </c>
      <c r="BO95" s="102" t="str">
        <f t="shared" si="124"/>
        <v/>
      </c>
      <c r="BP95" s="100" t="str">
        <f t="shared" si="125"/>
        <v/>
      </c>
      <c r="BQ95" s="101" t="str">
        <f t="shared" si="126"/>
        <v/>
      </c>
      <c r="BR95" s="102" t="str">
        <f t="shared" si="127"/>
        <v/>
      </c>
      <c r="BS95" s="100" t="str">
        <f t="shared" si="128"/>
        <v/>
      </c>
      <c r="BT95" s="105" t="str">
        <f t="shared" si="129"/>
        <v/>
      </c>
      <c r="BU95" s="305" t="str">
        <f t="shared" si="115"/>
        <v/>
      </c>
      <c r="BV95" s="305" t="str">
        <f t="shared" si="116"/>
        <v/>
      </c>
      <c r="BW95" s="305" t="str">
        <f t="shared" si="117"/>
        <v/>
      </c>
      <c r="BX95" s="307" t="str">
        <f t="shared" si="118"/>
        <v/>
      </c>
      <c r="BY95" s="308" t="str">
        <f t="shared" si="119"/>
        <v/>
      </c>
    </row>
    <row r="96" spans="1:77" s="10" customFormat="1" ht="16" thickBot="1" x14ac:dyDescent="0.4">
      <c r="A96" s="106">
        <v>75</v>
      </c>
      <c r="B96" s="290"/>
      <c r="C96" s="20"/>
      <c r="D96" s="635"/>
      <c r="E96" s="637"/>
      <c r="F96" s="639"/>
      <c r="G96" s="45"/>
      <c r="H96" s="291"/>
      <c r="I96" s="291"/>
      <c r="J96" s="292"/>
      <c r="K96" s="293"/>
      <c r="L96" s="35" t="str">
        <f t="shared" si="65"/>
        <v/>
      </c>
      <c r="M96" s="35" t="str">
        <f t="shared" si="66"/>
        <v/>
      </c>
      <c r="N96" s="35" t="str">
        <f t="shared" si="67"/>
        <v/>
      </c>
      <c r="O96" s="36" t="str">
        <f t="shared" si="68"/>
        <v/>
      </c>
      <c r="P96" s="37" t="str">
        <f t="shared" si="120"/>
        <v/>
      </c>
      <c r="Q96" s="69" t="str">
        <f t="shared" si="69"/>
        <v/>
      </c>
      <c r="R96" s="294" t="str">
        <f t="shared" si="70"/>
        <v/>
      </c>
      <c r="S96" s="37" t="str">
        <f t="shared" si="71"/>
        <v/>
      </c>
      <c r="T96" s="69" t="str">
        <f t="shared" si="72"/>
        <v/>
      </c>
      <c r="U96" s="294" t="str">
        <f t="shared" si="73"/>
        <v/>
      </c>
      <c r="V96" s="37" t="str">
        <f t="shared" si="74"/>
        <v/>
      </c>
      <c r="W96" s="69" t="str">
        <f t="shared" si="75"/>
        <v/>
      </c>
      <c r="X96" s="38" t="str">
        <f t="shared" si="76"/>
        <v/>
      </c>
      <c r="Y96" s="38" t="str">
        <f t="shared" si="77"/>
        <v/>
      </c>
      <c r="Z96" s="38" t="str">
        <f t="shared" si="78"/>
        <v/>
      </c>
      <c r="AA96" s="39" t="str">
        <f t="shared" si="79"/>
        <v/>
      </c>
      <c r="AB96" s="295">
        <f t="shared" si="80"/>
        <v>0</v>
      </c>
      <c r="AC96" s="295" t="str">
        <f t="shared" si="81"/>
        <v/>
      </c>
      <c r="AD96" s="295" t="str">
        <f t="shared" si="82"/>
        <v/>
      </c>
      <c r="AE96" s="296" t="str">
        <f t="shared" si="83"/>
        <v/>
      </c>
      <c r="AF96" s="296" t="str">
        <f t="shared" si="84"/>
        <v/>
      </c>
      <c r="AG96" s="297" t="str">
        <f t="shared" si="85"/>
        <v/>
      </c>
      <c r="AH96" s="296" t="str">
        <f t="shared" si="86"/>
        <v/>
      </c>
      <c r="AI96" s="296" t="str">
        <f t="shared" si="87"/>
        <v/>
      </c>
      <c r="AJ96" s="297" t="str">
        <f t="shared" si="88"/>
        <v/>
      </c>
      <c r="AK96" s="296" t="str">
        <f t="shared" si="89"/>
        <v/>
      </c>
      <c r="AL96" s="296" t="str">
        <f t="shared" si="90"/>
        <v/>
      </c>
      <c r="AM96" s="297" t="str">
        <f t="shared" si="91"/>
        <v/>
      </c>
      <c r="AN96" s="298" t="str">
        <f t="shared" si="92"/>
        <v/>
      </c>
      <c r="AO96" s="299" t="str">
        <f t="shared" si="93"/>
        <v/>
      </c>
      <c r="AP96" s="296" t="str">
        <f t="shared" si="94"/>
        <v/>
      </c>
      <c r="AQ96" s="297" t="str">
        <f t="shared" si="95"/>
        <v/>
      </c>
      <c r="AR96" s="299" t="str">
        <f t="shared" si="96"/>
        <v/>
      </c>
      <c r="AS96" s="296" t="str">
        <f t="shared" si="97"/>
        <v/>
      </c>
      <c r="AT96" s="297" t="str">
        <f t="shared" si="98"/>
        <v/>
      </c>
      <c r="AU96" s="299" t="str">
        <f t="shared" si="99"/>
        <v/>
      </c>
      <c r="AV96" s="296" t="str">
        <f t="shared" si="100"/>
        <v/>
      </c>
      <c r="AW96" s="297" t="str">
        <f t="shared" si="101"/>
        <v/>
      </c>
      <c r="AX96" s="300"/>
      <c r="AY96" s="297" t="str">
        <f t="shared" si="102"/>
        <v/>
      </c>
      <c r="AZ96" s="297" t="str">
        <f t="shared" si="103"/>
        <v/>
      </c>
      <c r="BA96" s="301" t="str">
        <f t="shared" si="104"/>
        <v/>
      </c>
      <c r="BB96" s="302" t="str">
        <f t="shared" si="105"/>
        <v/>
      </c>
      <c r="BC96" s="303" t="str">
        <f t="shared" si="106"/>
        <v/>
      </c>
      <c r="BD96" s="301" t="str">
        <f t="shared" si="107"/>
        <v/>
      </c>
      <c r="BE96" s="302" t="str">
        <f t="shared" si="108"/>
        <v/>
      </c>
      <c r="BF96" s="303" t="str">
        <f t="shared" si="109"/>
        <v/>
      </c>
      <c r="BG96" s="301" t="str">
        <f t="shared" si="110"/>
        <v/>
      </c>
      <c r="BH96" s="304" t="str">
        <f t="shared" si="111"/>
        <v/>
      </c>
      <c r="BI96" s="305" t="str">
        <f t="shared" si="112"/>
        <v/>
      </c>
      <c r="BJ96" s="305" t="str">
        <f t="shared" si="113"/>
        <v/>
      </c>
      <c r="BK96" s="443" t="str">
        <f t="shared" si="114"/>
        <v/>
      </c>
      <c r="BL96" s="306" t="str">
        <f t="shared" si="121"/>
        <v/>
      </c>
      <c r="BM96" s="100" t="str">
        <f t="shared" si="122"/>
        <v/>
      </c>
      <c r="BN96" s="101" t="str">
        <f t="shared" si="123"/>
        <v/>
      </c>
      <c r="BO96" s="102" t="str">
        <f t="shared" si="124"/>
        <v/>
      </c>
      <c r="BP96" s="100" t="str">
        <f t="shared" si="125"/>
        <v/>
      </c>
      <c r="BQ96" s="101" t="str">
        <f t="shared" si="126"/>
        <v/>
      </c>
      <c r="BR96" s="102" t="str">
        <f t="shared" si="127"/>
        <v/>
      </c>
      <c r="BS96" s="100" t="str">
        <f t="shared" si="128"/>
        <v/>
      </c>
      <c r="BT96" s="105" t="str">
        <f t="shared" si="129"/>
        <v/>
      </c>
      <c r="BU96" s="305" t="str">
        <f t="shared" si="115"/>
        <v/>
      </c>
      <c r="BV96" s="305" t="str">
        <f t="shared" si="116"/>
        <v/>
      </c>
      <c r="BW96" s="305" t="str">
        <f t="shared" si="117"/>
        <v/>
      </c>
      <c r="BX96" s="307" t="str">
        <f t="shared" si="118"/>
        <v/>
      </c>
      <c r="BY96" s="308" t="str">
        <f t="shared" si="119"/>
        <v/>
      </c>
    </row>
    <row r="97" spans="1:77" s="4" customFormat="1" ht="15.5" x14ac:dyDescent="0.35">
      <c r="A97" s="106">
        <v>76</v>
      </c>
      <c r="B97" s="290"/>
      <c r="C97" s="20"/>
      <c r="D97" s="635"/>
      <c r="E97" s="637"/>
      <c r="F97" s="639"/>
      <c r="G97" s="45"/>
      <c r="H97" s="291"/>
      <c r="I97" s="291"/>
      <c r="J97" s="292"/>
      <c r="K97" s="293"/>
      <c r="L97" s="35" t="str">
        <f t="shared" si="65"/>
        <v/>
      </c>
      <c r="M97" s="35" t="str">
        <f t="shared" si="66"/>
        <v/>
      </c>
      <c r="N97" s="35" t="str">
        <f t="shared" si="67"/>
        <v/>
      </c>
      <c r="O97" s="36" t="str">
        <f t="shared" si="68"/>
        <v/>
      </c>
      <c r="P97" s="37" t="str">
        <f t="shared" si="120"/>
        <v/>
      </c>
      <c r="Q97" s="69" t="str">
        <f t="shared" si="69"/>
        <v/>
      </c>
      <c r="R97" s="294" t="str">
        <f t="shared" si="70"/>
        <v/>
      </c>
      <c r="S97" s="37" t="str">
        <f t="shared" si="71"/>
        <v/>
      </c>
      <c r="T97" s="69" t="str">
        <f t="shared" si="72"/>
        <v/>
      </c>
      <c r="U97" s="294" t="str">
        <f t="shared" si="73"/>
        <v/>
      </c>
      <c r="V97" s="37" t="str">
        <f t="shared" si="74"/>
        <v/>
      </c>
      <c r="W97" s="69" t="str">
        <f t="shared" si="75"/>
        <v/>
      </c>
      <c r="X97" s="38" t="str">
        <f t="shared" si="76"/>
        <v/>
      </c>
      <c r="Y97" s="38" t="str">
        <f t="shared" si="77"/>
        <v/>
      </c>
      <c r="Z97" s="38" t="str">
        <f t="shared" si="78"/>
        <v/>
      </c>
      <c r="AA97" s="39" t="str">
        <f t="shared" si="79"/>
        <v/>
      </c>
      <c r="AB97" s="295">
        <f t="shared" si="80"/>
        <v>0</v>
      </c>
      <c r="AC97" s="295" t="str">
        <f t="shared" si="81"/>
        <v/>
      </c>
      <c r="AD97" s="295" t="str">
        <f t="shared" si="82"/>
        <v/>
      </c>
      <c r="AE97" s="296" t="str">
        <f t="shared" si="83"/>
        <v/>
      </c>
      <c r="AF97" s="296" t="str">
        <f t="shared" si="84"/>
        <v/>
      </c>
      <c r="AG97" s="297" t="str">
        <f t="shared" si="85"/>
        <v/>
      </c>
      <c r="AH97" s="296" t="str">
        <f t="shared" si="86"/>
        <v/>
      </c>
      <c r="AI97" s="296" t="str">
        <f t="shared" si="87"/>
        <v/>
      </c>
      <c r="AJ97" s="297" t="str">
        <f t="shared" si="88"/>
        <v/>
      </c>
      <c r="AK97" s="296" t="str">
        <f t="shared" si="89"/>
        <v/>
      </c>
      <c r="AL97" s="296" t="str">
        <f t="shared" si="90"/>
        <v/>
      </c>
      <c r="AM97" s="297" t="str">
        <f t="shared" si="91"/>
        <v/>
      </c>
      <c r="AN97" s="298" t="str">
        <f t="shared" si="92"/>
        <v/>
      </c>
      <c r="AO97" s="299" t="str">
        <f t="shared" si="93"/>
        <v/>
      </c>
      <c r="AP97" s="296" t="str">
        <f t="shared" si="94"/>
        <v/>
      </c>
      <c r="AQ97" s="297" t="str">
        <f t="shared" si="95"/>
        <v/>
      </c>
      <c r="AR97" s="299" t="str">
        <f t="shared" si="96"/>
        <v/>
      </c>
      <c r="AS97" s="296" t="str">
        <f t="shared" si="97"/>
        <v/>
      </c>
      <c r="AT97" s="297" t="str">
        <f t="shared" si="98"/>
        <v/>
      </c>
      <c r="AU97" s="299" t="str">
        <f t="shared" si="99"/>
        <v/>
      </c>
      <c r="AV97" s="296" t="str">
        <f t="shared" si="100"/>
        <v/>
      </c>
      <c r="AW97" s="297" t="str">
        <f t="shared" si="101"/>
        <v/>
      </c>
      <c r="AX97" s="300"/>
      <c r="AY97" s="297" t="str">
        <f t="shared" si="102"/>
        <v/>
      </c>
      <c r="AZ97" s="297" t="str">
        <f t="shared" si="103"/>
        <v/>
      </c>
      <c r="BA97" s="301" t="str">
        <f t="shared" si="104"/>
        <v/>
      </c>
      <c r="BB97" s="302" t="str">
        <f t="shared" si="105"/>
        <v/>
      </c>
      <c r="BC97" s="303" t="str">
        <f t="shared" si="106"/>
        <v/>
      </c>
      <c r="BD97" s="301" t="str">
        <f t="shared" si="107"/>
        <v/>
      </c>
      <c r="BE97" s="302" t="str">
        <f t="shared" si="108"/>
        <v/>
      </c>
      <c r="BF97" s="303" t="str">
        <f t="shared" si="109"/>
        <v/>
      </c>
      <c r="BG97" s="301" t="str">
        <f t="shared" si="110"/>
        <v/>
      </c>
      <c r="BH97" s="304" t="str">
        <f t="shared" si="111"/>
        <v/>
      </c>
      <c r="BI97" s="305" t="str">
        <f t="shared" si="112"/>
        <v/>
      </c>
      <c r="BJ97" s="305" t="str">
        <f t="shared" si="113"/>
        <v/>
      </c>
      <c r="BK97" s="443" t="str">
        <f t="shared" si="114"/>
        <v/>
      </c>
      <c r="BL97" s="306" t="str">
        <f t="shared" si="121"/>
        <v/>
      </c>
      <c r="BM97" s="100" t="str">
        <f t="shared" si="122"/>
        <v/>
      </c>
      <c r="BN97" s="101" t="str">
        <f t="shared" si="123"/>
        <v/>
      </c>
      <c r="BO97" s="102" t="str">
        <f t="shared" si="124"/>
        <v/>
      </c>
      <c r="BP97" s="100" t="str">
        <f t="shared" si="125"/>
        <v/>
      </c>
      <c r="BQ97" s="101" t="str">
        <f t="shared" si="126"/>
        <v/>
      </c>
      <c r="BR97" s="102" t="str">
        <f t="shared" si="127"/>
        <v/>
      </c>
      <c r="BS97" s="100" t="str">
        <f t="shared" si="128"/>
        <v/>
      </c>
      <c r="BT97" s="105" t="str">
        <f t="shared" si="129"/>
        <v/>
      </c>
      <c r="BU97" s="305" t="str">
        <f t="shared" si="115"/>
        <v/>
      </c>
      <c r="BV97" s="305" t="str">
        <f t="shared" si="116"/>
        <v/>
      </c>
      <c r="BW97" s="305" t="str">
        <f t="shared" si="117"/>
        <v/>
      </c>
      <c r="BX97" s="307" t="str">
        <f t="shared" si="118"/>
        <v/>
      </c>
      <c r="BY97" s="308" t="str">
        <f t="shared" si="119"/>
        <v/>
      </c>
    </row>
    <row r="98" spans="1:77" s="4" customFormat="1" ht="15.5" x14ac:dyDescent="0.35">
      <c r="A98" s="106">
        <v>77</v>
      </c>
      <c r="B98" s="290"/>
      <c r="C98" s="20"/>
      <c r="D98" s="635"/>
      <c r="E98" s="637"/>
      <c r="F98" s="639"/>
      <c r="G98" s="45"/>
      <c r="H98" s="291"/>
      <c r="I98" s="291"/>
      <c r="J98" s="292"/>
      <c r="K98" s="293"/>
      <c r="L98" s="35" t="str">
        <f t="shared" si="65"/>
        <v/>
      </c>
      <c r="M98" s="35" t="str">
        <f t="shared" si="66"/>
        <v/>
      </c>
      <c r="N98" s="35" t="str">
        <f t="shared" si="67"/>
        <v/>
      </c>
      <c r="O98" s="36" t="str">
        <f t="shared" si="68"/>
        <v/>
      </c>
      <c r="P98" s="37" t="str">
        <f t="shared" si="120"/>
        <v/>
      </c>
      <c r="Q98" s="69" t="str">
        <f t="shared" si="69"/>
        <v/>
      </c>
      <c r="R98" s="294" t="str">
        <f t="shared" si="70"/>
        <v/>
      </c>
      <c r="S98" s="37" t="str">
        <f t="shared" si="71"/>
        <v/>
      </c>
      <c r="T98" s="69" t="str">
        <f t="shared" si="72"/>
        <v/>
      </c>
      <c r="U98" s="294" t="str">
        <f t="shared" si="73"/>
        <v/>
      </c>
      <c r="V98" s="37" t="str">
        <f t="shared" si="74"/>
        <v/>
      </c>
      <c r="W98" s="69" t="str">
        <f t="shared" si="75"/>
        <v/>
      </c>
      <c r="X98" s="38" t="str">
        <f t="shared" si="76"/>
        <v/>
      </c>
      <c r="Y98" s="38" t="str">
        <f t="shared" si="77"/>
        <v/>
      </c>
      <c r="Z98" s="38" t="str">
        <f t="shared" si="78"/>
        <v/>
      </c>
      <c r="AA98" s="39" t="str">
        <f t="shared" si="79"/>
        <v/>
      </c>
      <c r="AB98" s="295">
        <f t="shared" si="80"/>
        <v>0</v>
      </c>
      <c r="AC98" s="295" t="str">
        <f t="shared" si="81"/>
        <v/>
      </c>
      <c r="AD98" s="295" t="str">
        <f t="shared" si="82"/>
        <v/>
      </c>
      <c r="AE98" s="296" t="str">
        <f t="shared" si="83"/>
        <v/>
      </c>
      <c r="AF98" s="296" t="str">
        <f t="shared" si="84"/>
        <v/>
      </c>
      <c r="AG98" s="297" t="str">
        <f t="shared" si="85"/>
        <v/>
      </c>
      <c r="AH98" s="296" t="str">
        <f t="shared" si="86"/>
        <v/>
      </c>
      <c r="AI98" s="296" t="str">
        <f t="shared" si="87"/>
        <v/>
      </c>
      <c r="AJ98" s="297" t="str">
        <f t="shared" si="88"/>
        <v/>
      </c>
      <c r="AK98" s="296" t="str">
        <f t="shared" si="89"/>
        <v/>
      </c>
      <c r="AL98" s="296" t="str">
        <f t="shared" si="90"/>
        <v/>
      </c>
      <c r="AM98" s="297" t="str">
        <f t="shared" si="91"/>
        <v/>
      </c>
      <c r="AN98" s="298" t="str">
        <f t="shared" si="92"/>
        <v/>
      </c>
      <c r="AO98" s="299" t="str">
        <f t="shared" si="93"/>
        <v/>
      </c>
      <c r="AP98" s="296" t="str">
        <f t="shared" si="94"/>
        <v/>
      </c>
      <c r="AQ98" s="297" t="str">
        <f t="shared" si="95"/>
        <v/>
      </c>
      <c r="AR98" s="299" t="str">
        <f t="shared" si="96"/>
        <v/>
      </c>
      <c r="AS98" s="296" t="str">
        <f t="shared" si="97"/>
        <v/>
      </c>
      <c r="AT98" s="297" t="str">
        <f t="shared" si="98"/>
        <v/>
      </c>
      <c r="AU98" s="299" t="str">
        <f t="shared" si="99"/>
        <v/>
      </c>
      <c r="AV98" s="296" t="str">
        <f t="shared" si="100"/>
        <v/>
      </c>
      <c r="AW98" s="297" t="str">
        <f t="shared" si="101"/>
        <v/>
      </c>
      <c r="AX98" s="300"/>
      <c r="AY98" s="297" t="str">
        <f t="shared" si="102"/>
        <v/>
      </c>
      <c r="AZ98" s="297" t="str">
        <f t="shared" si="103"/>
        <v/>
      </c>
      <c r="BA98" s="301" t="str">
        <f t="shared" si="104"/>
        <v/>
      </c>
      <c r="BB98" s="302" t="str">
        <f t="shared" si="105"/>
        <v/>
      </c>
      <c r="BC98" s="303" t="str">
        <f t="shared" si="106"/>
        <v/>
      </c>
      <c r="BD98" s="301" t="str">
        <f t="shared" si="107"/>
        <v/>
      </c>
      <c r="BE98" s="302" t="str">
        <f t="shared" si="108"/>
        <v/>
      </c>
      <c r="BF98" s="303" t="str">
        <f t="shared" si="109"/>
        <v/>
      </c>
      <c r="BG98" s="301" t="str">
        <f t="shared" si="110"/>
        <v/>
      </c>
      <c r="BH98" s="304" t="str">
        <f t="shared" si="111"/>
        <v/>
      </c>
      <c r="BI98" s="305" t="str">
        <f t="shared" si="112"/>
        <v/>
      </c>
      <c r="BJ98" s="305" t="str">
        <f t="shared" si="113"/>
        <v/>
      </c>
      <c r="BK98" s="443" t="str">
        <f t="shared" si="114"/>
        <v/>
      </c>
      <c r="BL98" s="306" t="str">
        <f t="shared" si="121"/>
        <v/>
      </c>
      <c r="BM98" s="100" t="str">
        <f t="shared" si="122"/>
        <v/>
      </c>
      <c r="BN98" s="101" t="str">
        <f t="shared" si="123"/>
        <v/>
      </c>
      <c r="BO98" s="102" t="str">
        <f t="shared" si="124"/>
        <v/>
      </c>
      <c r="BP98" s="100" t="str">
        <f t="shared" si="125"/>
        <v/>
      </c>
      <c r="BQ98" s="101" t="str">
        <f t="shared" si="126"/>
        <v/>
      </c>
      <c r="BR98" s="102" t="str">
        <f t="shared" si="127"/>
        <v/>
      </c>
      <c r="BS98" s="100" t="str">
        <f t="shared" si="128"/>
        <v/>
      </c>
      <c r="BT98" s="105" t="str">
        <f t="shared" si="129"/>
        <v/>
      </c>
      <c r="BU98" s="305" t="str">
        <f t="shared" si="115"/>
        <v/>
      </c>
      <c r="BV98" s="305" t="str">
        <f t="shared" si="116"/>
        <v/>
      </c>
      <c r="BW98" s="305" t="str">
        <f t="shared" si="117"/>
        <v/>
      </c>
      <c r="BX98" s="307" t="str">
        <f t="shared" si="118"/>
        <v/>
      </c>
      <c r="BY98" s="308" t="str">
        <f t="shared" si="119"/>
        <v/>
      </c>
    </row>
    <row r="99" spans="1:77" s="4" customFormat="1" ht="15.5" x14ac:dyDescent="0.35">
      <c r="A99" s="106">
        <v>78</v>
      </c>
      <c r="B99" s="290"/>
      <c r="C99" s="20"/>
      <c r="D99" s="635"/>
      <c r="E99" s="637"/>
      <c r="F99" s="639"/>
      <c r="G99" s="45"/>
      <c r="H99" s="291"/>
      <c r="I99" s="291"/>
      <c r="J99" s="292"/>
      <c r="K99" s="293"/>
      <c r="L99" s="35" t="str">
        <f t="shared" si="65"/>
        <v/>
      </c>
      <c r="M99" s="35" t="str">
        <f t="shared" si="66"/>
        <v/>
      </c>
      <c r="N99" s="35" t="str">
        <f t="shared" si="67"/>
        <v/>
      </c>
      <c r="O99" s="36" t="str">
        <f t="shared" si="68"/>
        <v/>
      </c>
      <c r="P99" s="37" t="str">
        <f t="shared" si="120"/>
        <v/>
      </c>
      <c r="Q99" s="69" t="str">
        <f t="shared" si="69"/>
        <v/>
      </c>
      <c r="R99" s="294" t="str">
        <f t="shared" si="70"/>
        <v/>
      </c>
      <c r="S99" s="37" t="str">
        <f t="shared" si="71"/>
        <v/>
      </c>
      <c r="T99" s="69" t="str">
        <f t="shared" si="72"/>
        <v/>
      </c>
      <c r="U99" s="294" t="str">
        <f t="shared" si="73"/>
        <v/>
      </c>
      <c r="V99" s="37" t="str">
        <f t="shared" si="74"/>
        <v/>
      </c>
      <c r="W99" s="69" t="str">
        <f t="shared" si="75"/>
        <v/>
      </c>
      <c r="X99" s="38" t="str">
        <f t="shared" si="76"/>
        <v/>
      </c>
      <c r="Y99" s="38" t="str">
        <f t="shared" si="77"/>
        <v/>
      </c>
      <c r="Z99" s="38" t="str">
        <f t="shared" si="78"/>
        <v/>
      </c>
      <c r="AA99" s="39" t="str">
        <f t="shared" si="79"/>
        <v/>
      </c>
      <c r="AB99" s="295">
        <f t="shared" si="80"/>
        <v>0</v>
      </c>
      <c r="AC99" s="295" t="str">
        <f t="shared" si="81"/>
        <v/>
      </c>
      <c r="AD99" s="295" t="str">
        <f t="shared" si="82"/>
        <v/>
      </c>
      <c r="AE99" s="296" t="str">
        <f t="shared" si="83"/>
        <v/>
      </c>
      <c r="AF99" s="296" t="str">
        <f t="shared" si="84"/>
        <v/>
      </c>
      <c r="AG99" s="297" t="str">
        <f t="shared" si="85"/>
        <v/>
      </c>
      <c r="AH99" s="296" t="str">
        <f t="shared" si="86"/>
        <v/>
      </c>
      <c r="AI99" s="296" t="str">
        <f t="shared" si="87"/>
        <v/>
      </c>
      <c r="AJ99" s="297" t="str">
        <f t="shared" si="88"/>
        <v/>
      </c>
      <c r="AK99" s="296" t="str">
        <f t="shared" si="89"/>
        <v/>
      </c>
      <c r="AL99" s="296" t="str">
        <f t="shared" si="90"/>
        <v/>
      </c>
      <c r="AM99" s="297" t="str">
        <f t="shared" si="91"/>
        <v/>
      </c>
      <c r="AN99" s="298" t="str">
        <f t="shared" si="92"/>
        <v/>
      </c>
      <c r="AO99" s="299" t="str">
        <f t="shared" si="93"/>
        <v/>
      </c>
      <c r="AP99" s="296" t="str">
        <f t="shared" si="94"/>
        <v/>
      </c>
      <c r="AQ99" s="297" t="str">
        <f t="shared" si="95"/>
        <v/>
      </c>
      <c r="AR99" s="299" t="str">
        <f t="shared" si="96"/>
        <v/>
      </c>
      <c r="AS99" s="296" t="str">
        <f t="shared" si="97"/>
        <v/>
      </c>
      <c r="AT99" s="297" t="str">
        <f t="shared" si="98"/>
        <v/>
      </c>
      <c r="AU99" s="299" t="str">
        <f t="shared" si="99"/>
        <v/>
      </c>
      <c r="AV99" s="296" t="str">
        <f t="shared" si="100"/>
        <v/>
      </c>
      <c r="AW99" s="297" t="str">
        <f t="shared" si="101"/>
        <v/>
      </c>
      <c r="AX99" s="300"/>
      <c r="AY99" s="297" t="str">
        <f t="shared" si="102"/>
        <v/>
      </c>
      <c r="AZ99" s="297" t="str">
        <f t="shared" si="103"/>
        <v/>
      </c>
      <c r="BA99" s="301" t="str">
        <f t="shared" si="104"/>
        <v/>
      </c>
      <c r="BB99" s="302" t="str">
        <f t="shared" si="105"/>
        <v/>
      </c>
      <c r="BC99" s="303" t="str">
        <f t="shared" si="106"/>
        <v/>
      </c>
      <c r="BD99" s="301" t="str">
        <f t="shared" si="107"/>
        <v/>
      </c>
      <c r="BE99" s="302" t="str">
        <f t="shared" si="108"/>
        <v/>
      </c>
      <c r="BF99" s="303" t="str">
        <f t="shared" si="109"/>
        <v/>
      </c>
      <c r="BG99" s="301" t="str">
        <f t="shared" si="110"/>
        <v/>
      </c>
      <c r="BH99" s="304" t="str">
        <f t="shared" si="111"/>
        <v/>
      </c>
      <c r="BI99" s="305" t="str">
        <f t="shared" si="112"/>
        <v/>
      </c>
      <c r="BJ99" s="305" t="str">
        <f t="shared" si="113"/>
        <v/>
      </c>
      <c r="BK99" s="443" t="str">
        <f t="shared" si="114"/>
        <v/>
      </c>
      <c r="BL99" s="306" t="str">
        <f t="shared" si="121"/>
        <v/>
      </c>
      <c r="BM99" s="100" t="str">
        <f t="shared" si="122"/>
        <v/>
      </c>
      <c r="BN99" s="101" t="str">
        <f t="shared" si="123"/>
        <v/>
      </c>
      <c r="BO99" s="102" t="str">
        <f t="shared" si="124"/>
        <v/>
      </c>
      <c r="BP99" s="100" t="str">
        <f t="shared" si="125"/>
        <v/>
      </c>
      <c r="BQ99" s="101" t="str">
        <f t="shared" si="126"/>
        <v/>
      </c>
      <c r="BR99" s="102" t="str">
        <f t="shared" si="127"/>
        <v/>
      </c>
      <c r="BS99" s="100" t="str">
        <f t="shared" si="128"/>
        <v/>
      </c>
      <c r="BT99" s="105" t="str">
        <f t="shared" si="129"/>
        <v/>
      </c>
      <c r="BU99" s="305" t="str">
        <f t="shared" si="115"/>
        <v/>
      </c>
      <c r="BV99" s="305" t="str">
        <f t="shared" si="116"/>
        <v/>
      </c>
      <c r="BW99" s="305" t="str">
        <f t="shared" si="117"/>
        <v/>
      </c>
      <c r="BX99" s="307" t="str">
        <f t="shared" si="118"/>
        <v/>
      </c>
      <c r="BY99" s="308" t="str">
        <f t="shared" si="119"/>
        <v/>
      </c>
    </row>
    <row r="100" spans="1:77" s="4" customFormat="1" ht="15.5" x14ac:dyDescent="0.35">
      <c r="A100" s="106">
        <v>79</v>
      </c>
      <c r="B100" s="290"/>
      <c r="C100" s="20"/>
      <c r="D100" s="635"/>
      <c r="E100" s="637"/>
      <c r="F100" s="639"/>
      <c r="G100" s="45"/>
      <c r="H100" s="291"/>
      <c r="I100" s="291"/>
      <c r="J100" s="292"/>
      <c r="K100" s="293"/>
      <c r="L100" s="35" t="str">
        <f t="shared" si="65"/>
        <v/>
      </c>
      <c r="M100" s="35" t="str">
        <f t="shared" si="66"/>
        <v/>
      </c>
      <c r="N100" s="35" t="str">
        <f t="shared" si="67"/>
        <v/>
      </c>
      <c r="O100" s="36" t="str">
        <f t="shared" si="68"/>
        <v/>
      </c>
      <c r="P100" s="37" t="str">
        <f t="shared" si="120"/>
        <v/>
      </c>
      <c r="Q100" s="69" t="str">
        <f t="shared" si="69"/>
        <v/>
      </c>
      <c r="R100" s="294" t="str">
        <f t="shared" si="70"/>
        <v/>
      </c>
      <c r="S100" s="37" t="str">
        <f t="shared" si="71"/>
        <v/>
      </c>
      <c r="T100" s="69" t="str">
        <f t="shared" si="72"/>
        <v/>
      </c>
      <c r="U100" s="294" t="str">
        <f t="shared" si="73"/>
        <v/>
      </c>
      <c r="V100" s="37" t="str">
        <f t="shared" si="74"/>
        <v/>
      </c>
      <c r="W100" s="69" t="str">
        <f t="shared" si="75"/>
        <v/>
      </c>
      <c r="X100" s="38" t="str">
        <f t="shared" si="76"/>
        <v/>
      </c>
      <c r="Y100" s="38" t="str">
        <f t="shared" si="77"/>
        <v/>
      </c>
      <c r="Z100" s="38" t="str">
        <f t="shared" si="78"/>
        <v/>
      </c>
      <c r="AA100" s="39" t="str">
        <f t="shared" si="79"/>
        <v/>
      </c>
      <c r="AB100" s="295">
        <f t="shared" si="80"/>
        <v>0</v>
      </c>
      <c r="AC100" s="295" t="str">
        <f t="shared" si="81"/>
        <v/>
      </c>
      <c r="AD100" s="295" t="str">
        <f t="shared" si="82"/>
        <v/>
      </c>
      <c r="AE100" s="296" t="str">
        <f t="shared" si="83"/>
        <v/>
      </c>
      <c r="AF100" s="296" t="str">
        <f t="shared" si="84"/>
        <v/>
      </c>
      <c r="AG100" s="297" t="str">
        <f t="shared" si="85"/>
        <v/>
      </c>
      <c r="AH100" s="296" t="str">
        <f t="shared" si="86"/>
        <v/>
      </c>
      <c r="AI100" s="296" t="str">
        <f t="shared" si="87"/>
        <v/>
      </c>
      <c r="AJ100" s="297" t="str">
        <f t="shared" si="88"/>
        <v/>
      </c>
      <c r="AK100" s="296" t="str">
        <f t="shared" si="89"/>
        <v/>
      </c>
      <c r="AL100" s="296" t="str">
        <f t="shared" si="90"/>
        <v/>
      </c>
      <c r="AM100" s="297" t="str">
        <f t="shared" si="91"/>
        <v/>
      </c>
      <c r="AN100" s="298" t="str">
        <f t="shared" si="92"/>
        <v/>
      </c>
      <c r="AO100" s="299" t="str">
        <f t="shared" si="93"/>
        <v/>
      </c>
      <c r="AP100" s="296" t="str">
        <f t="shared" si="94"/>
        <v/>
      </c>
      <c r="AQ100" s="297" t="str">
        <f t="shared" si="95"/>
        <v/>
      </c>
      <c r="AR100" s="299" t="str">
        <f t="shared" si="96"/>
        <v/>
      </c>
      <c r="AS100" s="296" t="str">
        <f t="shared" si="97"/>
        <v/>
      </c>
      <c r="AT100" s="297" t="str">
        <f t="shared" si="98"/>
        <v/>
      </c>
      <c r="AU100" s="299" t="str">
        <f t="shared" si="99"/>
        <v/>
      </c>
      <c r="AV100" s="296" t="str">
        <f t="shared" si="100"/>
        <v/>
      </c>
      <c r="AW100" s="297" t="str">
        <f t="shared" si="101"/>
        <v/>
      </c>
      <c r="AX100" s="300"/>
      <c r="AY100" s="297" t="str">
        <f t="shared" si="102"/>
        <v/>
      </c>
      <c r="AZ100" s="297" t="str">
        <f t="shared" si="103"/>
        <v/>
      </c>
      <c r="BA100" s="301" t="str">
        <f t="shared" si="104"/>
        <v/>
      </c>
      <c r="BB100" s="302" t="str">
        <f t="shared" si="105"/>
        <v/>
      </c>
      <c r="BC100" s="303" t="str">
        <f t="shared" si="106"/>
        <v/>
      </c>
      <c r="BD100" s="301" t="str">
        <f t="shared" si="107"/>
        <v/>
      </c>
      <c r="BE100" s="302" t="str">
        <f t="shared" si="108"/>
        <v/>
      </c>
      <c r="BF100" s="303" t="str">
        <f t="shared" si="109"/>
        <v/>
      </c>
      <c r="BG100" s="301" t="str">
        <f t="shared" si="110"/>
        <v/>
      </c>
      <c r="BH100" s="304" t="str">
        <f t="shared" si="111"/>
        <v/>
      </c>
      <c r="BI100" s="305" t="str">
        <f t="shared" si="112"/>
        <v/>
      </c>
      <c r="BJ100" s="305" t="str">
        <f t="shared" si="113"/>
        <v/>
      </c>
      <c r="BK100" s="443" t="str">
        <f t="shared" si="114"/>
        <v/>
      </c>
      <c r="BL100" s="306" t="str">
        <f t="shared" si="121"/>
        <v/>
      </c>
      <c r="BM100" s="100" t="str">
        <f t="shared" si="122"/>
        <v/>
      </c>
      <c r="BN100" s="101" t="str">
        <f t="shared" si="123"/>
        <v/>
      </c>
      <c r="BO100" s="102" t="str">
        <f t="shared" si="124"/>
        <v/>
      </c>
      <c r="BP100" s="100" t="str">
        <f t="shared" si="125"/>
        <v/>
      </c>
      <c r="BQ100" s="101" t="str">
        <f t="shared" si="126"/>
        <v/>
      </c>
      <c r="BR100" s="102" t="str">
        <f t="shared" si="127"/>
        <v/>
      </c>
      <c r="BS100" s="100" t="str">
        <f t="shared" si="128"/>
        <v/>
      </c>
      <c r="BT100" s="105" t="str">
        <f t="shared" si="129"/>
        <v/>
      </c>
      <c r="BU100" s="305" t="str">
        <f t="shared" si="115"/>
        <v/>
      </c>
      <c r="BV100" s="305" t="str">
        <f t="shared" si="116"/>
        <v/>
      </c>
      <c r="BW100" s="305" t="str">
        <f t="shared" si="117"/>
        <v/>
      </c>
      <c r="BX100" s="307" t="str">
        <f t="shared" si="118"/>
        <v/>
      </c>
      <c r="BY100" s="308" t="str">
        <f t="shared" si="119"/>
        <v/>
      </c>
    </row>
    <row r="101" spans="1:77" s="4" customFormat="1" ht="15.5" x14ac:dyDescent="0.35">
      <c r="A101" s="106">
        <v>80</v>
      </c>
      <c r="B101" s="290"/>
      <c r="C101" s="20"/>
      <c r="D101" s="635"/>
      <c r="E101" s="637"/>
      <c r="F101" s="639"/>
      <c r="G101" s="45"/>
      <c r="H101" s="291"/>
      <c r="I101" s="291"/>
      <c r="J101" s="292"/>
      <c r="K101" s="293"/>
      <c r="L101" s="35" t="str">
        <f t="shared" si="65"/>
        <v/>
      </c>
      <c r="M101" s="35" t="str">
        <f t="shared" si="66"/>
        <v/>
      </c>
      <c r="N101" s="35" t="str">
        <f t="shared" si="67"/>
        <v/>
      </c>
      <c r="O101" s="36" t="str">
        <f t="shared" si="68"/>
        <v/>
      </c>
      <c r="P101" s="37" t="str">
        <f t="shared" si="120"/>
        <v/>
      </c>
      <c r="Q101" s="69" t="str">
        <f t="shared" si="69"/>
        <v/>
      </c>
      <c r="R101" s="294" t="str">
        <f t="shared" si="70"/>
        <v/>
      </c>
      <c r="S101" s="37" t="str">
        <f t="shared" si="71"/>
        <v/>
      </c>
      <c r="T101" s="69" t="str">
        <f t="shared" si="72"/>
        <v/>
      </c>
      <c r="U101" s="294" t="str">
        <f t="shared" si="73"/>
        <v/>
      </c>
      <c r="V101" s="37" t="str">
        <f t="shared" si="74"/>
        <v/>
      </c>
      <c r="W101" s="69" t="str">
        <f t="shared" si="75"/>
        <v/>
      </c>
      <c r="X101" s="38" t="str">
        <f t="shared" si="76"/>
        <v/>
      </c>
      <c r="Y101" s="38" t="str">
        <f t="shared" si="77"/>
        <v/>
      </c>
      <c r="Z101" s="38" t="str">
        <f t="shared" si="78"/>
        <v/>
      </c>
      <c r="AA101" s="39" t="str">
        <f t="shared" si="79"/>
        <v/>
      </c>
      <c r="AB101" s="295">
        <f t="shared" si="80"/>
        <v>0</v>
      </c>
      <c r="AC101" s="295" t="str">
        <f t="shared" si="81"/>
        <v/>
      </c>
      <c r="AD101" s="295" t="str">
        <f t="shared" si="82"/>
        <v/>
      </c>
      <c r="AE101" s="296" t="str">
        <f t="shared" si="83"/>
        <v/>
      </c>
      <c r="AF101" s="296" t="str">
        <f t="shared" si="84"/>
        <v/>
      </c>
      <c r="AG101" s="297" t="str">
        <f t="shared" si="85"/>
        <v/>
      </c>
      <c r="AH101" s="296" t="str">
        <f t="shared" si="86"/>
        <v/>
      </c>
      <c r="AI101" s="296" t="str">
        <f t="shared" si="87"/>
        <v/>
      </c>
      <c r="AJ101" s="297" t="str">
        <f t="shared" si="88"/>
        <v/>
      </c>
      <c r="AK101" s="296" t="str">
        <f t="shared" si="89"/>
        <v/>
      </c>
      <c r="AL101" s="296" t="str">
        <f t="shared" si="90"/>
        <v/>
      </c>
      <c r="AM101" s="297" t="str">
        <f t="shared" si="91"/>
        <v/>
      </c>
      <c r="AN101" s="298" t="str">
        <f t="shared" si="92"/>
        <v/>
      </c>
      <c r="AO101" s="299" t="str">
        <f t="shared" si="93"/>
        <v/>
      </c>
      <c r="AP101" s="296" t="str">
        <f t="shared" si="94"/>
        <v/>
      </c>
      <c r="AQ101" s="297" t="str">
        <f t="shared" si="95"/>
        <v/>
      </c>
      <c r="AR101" s="299" t="str">
        <f t="shared" si="96"/>
        <v/>
      </c>
      <c r="AS101" s="296" t="str">
        <f t="shared" si="97"/>
        <v/>
      </c>
      <c r="AT101" s="297" t="str">
        <f t="shared" si="98"/>
        <v/>
      </c>
      <c r="AU101" s="299" t="str">
        <f t="shared" si="99"/>
        <v/>
      </c>
      <c r="AV101" s="296" t="str">
        <f t="shared" si="100"/>
        <v/>
      </c>
      <c r="AW101" s="297" t="str">
        <f t="shared" si="101"/>
        <v/>
      </c>
      <c r="AX101" s="300"/>
      <c r="AY101" s="297" t="str">
        <f t="shared" si="102"/>
        <v/>
      </c>
      <c r="AZ101" s="297" t="str">
        <f t="shared" si="103"/>
        <v/>
      </c>
      <c r="BA101" s="301" t="str">
        <f t="shared" si="104"/>
        <v/>
      </c>
      <c r="BB101" s="302" t="str">
        <f t="shared" si="105"/>
        <v/>
      </c>
      <c r="BC101" s="303" t="str">
        <f t="shared" si="106"/>
        <v/>
      </c>
      <c r="BD101" s="301" t="str">
        <f t="shared" si="107"/>
        <v/>
      </c>
      <c r="BE101" s="302" t="str">
        <f t="shared" si="108"/>
        <v/>
      </c>
      <c r="BF101" s="303" t="str">
        <f t="shared" si="109"/>
        <v/>
      </c>
      <c r="BG101" s="301" t="str">
        <f t="shared" si="110"/>
        <v/>
      </c>
      <c r="BH101" s="304" t="str">
        <f t="shared" si="111"/>
        <v/>
      </c>
      <c r="BI101" s="305" t="str">
        <f t="shared" si="112"/>
        <v/>
      </c>
      <c r="BJ101" s="305" t="str">
        <f t="shared" si="113"/>
        <v/>
      </c>
      <c r="BK101" s="443" t="str">
        <f t="shared" si="114"/>
        <v/>
      </c>
      <c r="BL101" s="306" t="str">
        <f t="shared" si="121"/>
        <v/>
      </c>
      <c r="BM101" s="100" t="str">
        <f t="shared" si="122"/>
        <v/>
      </c>
      <c r="BN101" s="101" t="str">
        <f t="shared" si="123"/>
        <v/>
      </c>
      <c r="BO101" s="102" t="str">
        <f t="shared" si="124"/>
        <v/>
      </c>
      <c r="BP101" s="100" t="str">
        <f t="shared" si="125"/>
        <v/>
      </c>
      <c r="BQ101" s="101" t="str">
        <f t="shared" si="126"/>
        <v/>
      </c>
      <c r="BR101" s="102" t="str">
        <f t="shared" si="127"/>
        <v/>
      </c>
      <c r="BS101" s="100" t="str">
        <f t="shared" si="128"/>
        <v/>
      </c>
      <c r="BT101" s="105" t="str">
        <f t="shared" si="129"/>
        <v/>
      </c>
      <c r="BU101" s="305" t="str">
        <f t="shared" si="115"/>
        <v/>
      </c>
      <c r="BV101" s="305" t="str">
        <f t="shared" si="116"/>
        <v/>
      </c>
      <c r="BW101" s="305" t="str">
        <f t="shared" si="117"/>
        <v/>
      </c>
      <c r="BX101" s="307" t="str">
        <f t="shared" si="118"/>
        <v/>
      </c>
      <c r="BY101" s="308" t="str">
        <f t="shared" si="119"/>
        <v/>
      </c>
    </row>
    <row r="102" spans="1:77" s="4" customFormat="1" ht="15.5" x14ac:dyDescent="0.35">
      <c r="A102" s="106">
        <v>81</v>
      </c>
      <c r="B102" s="290"/>
      <c r="C102" s="20"/>
      <c r="D102" s="635"/>
      <c r="E102" s="637"/>
      <c r="F102" s="639"/>
      <c r="G102" s="45"/>
      <c r="H102" s="291"/>
      <c r="I102" s="291"/>
      <c r="J102" s="292"/>
      <c r="K102" s="293"/>
      <c r="L102" s="35" t="str">
        <f t="shared" si="65"/>
        <v/>
      </c>
      <c r="M102" s="35" t="str">
        <f t="shared" si="66"/>
        <v/>
      </c>
      <c r="N102" s="35" t="str">
        <f t="shared" si="67"/>
        <v/>
      </c>
      <c r="O102" s="36" t="str">
        <f t="shared" si="68"/>
        <v/>
      </c>
      <c r="P102" s="37" t="str">
        <f t="shared" si="120"/>
        <v/>
      </c>
      <c r="Q102" s="69" t="str">
        <f t="shared" si="69"/>
        <v/>
      </c>
      <c r="R102" s="294" t="str">
        <f t="shared" si="70"/>
        <v/>
      </c>
      <c r="S102" s="37" t="str">
        <f t="shared" si="71"/>
        <v/>
      </c>
      <c r="T102" s="69" t="str">
        <f t="shared" si="72"/>
        <v/>
      </c>
      <c r="U102" s="294" t="str">
        <f t="shared" si="73"/>
        <v/>
      </c>
      <c r="V102" s="37" t="str">
        <f t="shared" si="74"/>
        <v/>
      </c>
      <c r="W102" s="69" t="str">
        <f t="shared" si="75"/>
        <v/>
      </c>
      <c r="X102" s="38" t="str">
        <f t="shared" si="76"/>
        <v/>
      </c>
      <c r="Y102" s="38" t="str">
        <f t="shared" si="77"/>
        <v/>
      </c>
      <c r="Z102" s="38" t="str">
        <f t="shared" si="78"/>
        <v/>
      </c>
      <c r="AA102" s="39" t="str">
        <f t="shared" si="79"/>
        <v/>
      </c>
      <c r="AB102" s="295">
        <f t="shared" si="80"/>
        <v>0</v>
      </c>
      <c r="AC102" s="295" t="str">
        <f t="shared" si="81"/>
        <v/>
      </c>
      <c r="AD102" s="295" t="str">
        <f t="shared" si="82"/>
        <v/>
      </c>
      <c r="AE102" s="296" t="str">
        <f t="shared" si="83"/>
        <v/>
      </c>
      <c r="AF102" s="296" t="str">
        <f t="shared" si="84"/>
        <v/>
      </c>
      <c r="AG102" s="297" t="str">
        <f t="shared" si="85"/>
        <v/>
      </c>
      <c r="AH102" s="296" t="str">
        <f t="shared" si="86"/>
        <v/>
      </c>
      <c r="AI102" s="296" t="str">
        <f t="shared" si="87"/>
        <v/>
      </c>
      <c r="AJ102" s="297" t="str">
        <f t="shared" si="88"/>
        <v/>
      </c>
      <c r="AK102" s="296" t="str">
        <f t="shared" si="89"/>
        <v/>
      </c>
      <c r="AL102" s="296" t="str">
        <f t="shared" si="90"/>
        <v/>
      </c>
      <c r="AM102" s="297" t="str">
        <f t="shared" si="91"/>
        <v/>
      </c>
      <c r="AN102" s="298" t="str">
        <f t="shared" si="92"/>
        <v/>
      </c>
      <c r="AO102" s="299" t="str">
        <f t="shared" si="93"/>
        <v/>
      </c>
      <c r="AP102" s="296" t="str">
        <f t="shared" si="94"/>
        <v/>
      </c>
      <c r="AQ102" s="297" t="str">
        <f t="shared" si="95"/>
        <v/>
      </c>
      <c r="AR102" s="299" t="str">
        <f t="shared" si="96"/>
        <v/>
      </c>
      <c r="AS102" s="296" t="str">
        <f t="shared" si="97"/>
        <v/>
      </c>
      <c r="AT102" s="297" t="str">
        <f t="shared" si="98"/>
        <v/>
      </c>
      <c r="AU102" s="299" t="str">
        <f t="shared" si="99"/>
        <v/>
      </c>
      <c r="AV102" s="296" t="str">
        <f t="shared" si="100"/>
        <v/>
      </c>
      <c r="AW102" s="297" t="str">
        <f t="shared" si="101"/>
        <v/>
      </c>
      <c r="AX102" s="300"/>
      <c r="AY102" s="297" t="str">
        <f t="shared" si="102"/>
        <v/>
      </c>
      <c r="AZ102" s="297" t="str">
        <f t="shared" si="103"/>
        <v/>
      </c>
      <c r="BA102" s="301" t="str">
        <f t="shared" si="104"/>
        <v/>
      </c>
      <c r="BB102" s="302" t="str">
        <f t="shared" si="105"/>
        <v/>
      </c>
      <c r="BC102" s="303" t="str">
        <f t="shared" si="106"/>
        <v/>
      </c>
      <c r="BD102" s="301" t="str">
        <f t="shared" si="107"/>
        <v/>
      </c>
      <c r="BE102" s="302" t="str">
        <f t="shared" si="108"/>
        <v/>
      </c>
      <c r="BF102" s="303" t="str">
        <f t="shared" si="109"/>
        <v/>
      </c>
      <c r="BG102" s="301" t="str">
        <f t="shared" si="110"/>
        <v/>
      </c>
      <c r="BH102" s="304" t="str">
        <f t="shared" si="111"/>
        <v/>
      </c>
      <c r="BI102" s="305" t="str">
        <f t="shared" si="112"/>
        <v/>
      </c>
      <c r="BJ102" s="305" t="str">
        <f t="shared" si="113"/>
        <v/>
      </c>
      <c r="BK102" s="443" t="str">
        <f t="shared" si="114"/>
        <v/>
      </c>
      <c r="BL102" s="306" t="str">
        <f t="shared" si="121"/>
        <v/>
      </c>
      <c r="BM102" s="100" t="str">
        <f t="shared" si="122"/>
        <v/>
      </c>
      <c r="BN102" s="101" t="str">
        <f t="shared" si="123"/>
        <v/>
      </c>
      <c r="BO102" s="102" t="str">
        <f t="shared" si="124"/>
        <v/>
      </c>
      <c r="BP102" s="100" t="str">
        <f t="shared" si="125"/>
        <v/>
      </c>
      <c r="BQ102" s="101" t="str">
        <f t="shared" si="126"/>
        <v/>
      </c>
      <c r="BR102" s="102" t="str">
        <f t="shared" si="127"/>
        <v/>
      </c>
      <c r="BS102" s="100" t="str">
        <f t="shared" si="128"/>
        <v/>
      </c>
      <c r="BT102" s="105" t="str">
        <f t="shared" si="129"/>
        <v/>
      </c>
      <c r="BU102" s="305" t="str">
        <f t="shared" si="115"/>
        <v/>
      </c>
      <c r="BV102" s="305" t="str">
        <f t="shared" si="116"/>
        <v/>
      </c>
      <c r="BW102" s="305" t="str">
        <f t="shared" si="117"/>
        <v/>
      </c>
      <c r="BX102" s="307" t="str">
        <f t="shared" si="118"/>
        <v/>
      </c>
      <c r="BY102" s="308" t="str">
        <f t="shared" si="119"/>
        <v/>
      </c>
    </row>
    <row r="103" spans="1:77" s="4" customFormat="1" ht="15.5" x14ac:dyDescent="0.35">
      <c r="A103" s="106">
        <v>82</v>
      </c>
      <c r="B103" s="290"/>
      <c r="C103" s="20"/>
      <c r="D103" s="635"/>
      <c r="E103" s="637"/>
      <c r="F103" s="639"/>
      <c r="G103" s="45"/>
      <c r="H103" s="291"/>
      <c r="I103" s="291"/>
      <c r="J103" s="292"/>
      <c r="K103" s="293"/>
      <c r="L103" s="35" t="str">
        <f t="shared" si="65"/>
        <v/>
      </c>
      <c r="M103" s="35" t="str">
        <f t="shared" si="66"/>
        <v/>
      </c>
      <c r="N103" s="35" t="str">
        <f t="shared" si="67"/>
        <v/>
      </c>
      <c r="O103" s="36" t="str">
        <f t="shared" si="68"/>
        <v/>
      </c>
      <c r="P103" s="37" t="str">
        <f t="shared" si="120"/>
        <v/>
      </c>
      <c r="Q103" s="69" t="str">
        <f t="shared" si="69"/>
        <v/>
      </c>
      <c r="R103" s="294" t="str">
        <f t="shared" si="70"/>
        <v/>
      </c>
      <c r="S103" s="37" t="str">
        <f t="shared" si="71"/>
        <v/>
      </c>
      <c r="T103" s="69" t="str">
        <f t="shared" si="72"/>
        <v/>
      </c>
      <c r="U103" s="294" t="str">
        <f t="shared" si="73"/>
        <v/>
      </c>
      <c r="V103" s="37" t="str">
        <f t="shared" si="74"/>
        <v/>
      </c>
      <c r="W103" s="69" t="str">
        <f t="shared" si="75"/>
        <v/>
      </c>
      <c r="X103" s="38" t="str">
        <f t="shared" si="76"/>
        <v/>
      </c>
      <c r="Y103" s="38" t="str">
        <f t="shared" si="77"/>
        <v/>
      </c>
      <c r="Z103" s="38" t="str">
        <f t="shared" si="78"/>
        <v/>
      </c>
      <c r="AA103" s="39" t="str">
        <f t="shared" si="79"/>
        <v/>
      </c>
      <c r="AB103" s="295">
        <f t="shared" si="80"/>
        <v>0</v>
      </c>
      <c r="AC103" s="295" t="str">
        <f t="shared" si="81"/>
        <v/>
      </c>
      <c r="AD103" s="295" t="str">
        <f t="shared" si="82"/>
        <v/>
      </c>
      <c r="AE103" s="296" t="str">
        <f t="shared" si="83"/>
        <v/>
      </c>
      <c r="AF103" s="296" t="str">
        <f t="shared" si="84"/>
        <v/>
      </c>
      <c r="AG103" s="297" t="str">
        <f t="shared" si="85"/>
        <v/>
      </c>
      <c r="AH103" s="296" t="str">
        <f t="shared" si="86"/>
        <v/>
      </c>
      <c r="AI103" s="296" t="str">
        <f t="shared" si="87"/>
        <v/>
      </c>
      <c r="AJ103" s="297" t="str">
        <f t="shared" si="88"/>
        <v/>
      </c>
      <c r="AK103" s="296" t="str">
        <f t="shared" si="89"/>
        <v/>
      </c>
      <c r="AL103" s="296" t="str">
        <f t="shared" si="90"/>
        <v/>
      </c>
      <c r="AM103" s="297" t="str">
        <f t="shared" si="91"/>
        <v/>
      </c>
      <c r="AN103" s="298" t="str">
        <f t="shared" si="92"/>
        <v/>
      </c>
      <c r="AO103" s="299" t="str">
        <f t="shared" si="93"/>
        <v/>
      </c>
      <c r="AP103" s="296" t="str">
        <f t="shared" si="94"/>
        <v/>
      </c>
      <c r="AQ103" s="297" t="str">
        <f t="shared" si="95"/>
        <v/>
      </c>
      <c r="AR103" s="299" t="str">
        <f t="shared" si="96"/>
        <v/>
      </c>
      <c r="AS103" s="296" t="str">
        <f t="shared" si="97"/>
        <v/>
      </c>
      <c r="AT103" s="297" t="str">
        <f t="shared" si="98"/>
        <v/>
      </c>
      <c r="AU103" s="299" t="str">
        <f t="shared" si="99"/>
        <v/>
      </c>
      <c r="AV103" s="296" t="str">
        <f t="shared" si="100"/>
        <v/>
      </c>
      <c r="AW103" s="297" t="str">
        <f t="shared" si="101"/>
        <v/>
      </c>
      <c r="AX103" s="300"/>
      <c r="AY103" s="297" t="str">
        <f t="shared" si="102"/>
        <v/>
      </c>
      <c r="AZ103" s="297" t="str">
        <f t="shared" si="103"/>
        <v/>
      </c>
      <c r="BA103" s="301" t="str">
        <f t="shared" si="104"/>
        <v/>
      </c>
      <c r="BB103" s="302" t="str">
        <f t="shared" si="105"/>
        <v/>
      </c>
      <c r="BC103" s="303" t="str">
        <f t="shared" si="106"/>
        <v/>
      </c>
      <c r="BD103" s="301" t="str">
        <f t="shared" si="107"/>
        <v/>
      </c>
      <c r="BE103" s="302" t="str">
        <f t="shared" si="108"/>
        <v/>
      </c>
      <c r="BF103" s="303" t="str">
        <f t="shared" si="109"/>
        <v/>
      </c>
      <c r="BG103" s="301" t="str">
        <f t="shared" si="110"/>
        <v/>
      </c>
      <c r="BH103" s="304" t="str">
        <f t="shared" si="111"/>
        <v/>
      </c>
      <c r="BI103" s="305" t="str">
        <f t="shared" si="112"/>
        <v/>
      </c>
      <c r="BJ103" s="305" t="str">
        <f t="shared" si="113"/>
        <v/>
      </c>
      <c r="BK103" s="443" t="str">
        <f t="shared" si="114"/>
        <v/>
      </c>
      <c r="BL103" s="306" t="str">
        <f t="shared" si="121"/>
        <v/>
      </c>
      <c r="BM103" s="100" t="str">
        <f t="shared" si="122"/>
        <v/>
      </c>
      <c r="BN103" s="101" t="str">
        <f t="shared" si="123"/>
        <v/>
      </c>
      <c r="BO103" s="102" t="str">
        <f t="shared" si="124"/>
        <v/>
      </c>
      <c r="BP103" s="100" t="str">
        <f t="shared" si="125"/>
        <v/>
      </c>
      <c r="BQ103" s="101" t="str">
        <f t="shared" si="126"/>
        <v/>
      </c>
      <c r="BR103" s="102" t="str">
        <f t="shared" si="127"/>
        <v/>
      </c>
      <c r="BS103" s="100" t="str">
        <f t="shared" si="128"/>
        <v/>
      </c>
      <c r="BT103" s="105" t="str">
        <f t="shared" si="129"/>
        <v/>
      </c>
      <c r="BU103" s="305" t="str">
        <f t="shared" si="115"/>
        <v/>
      </c>
      <c r="BV103" s="305" t="str">
        <f t="shared" si="116"/>
        <v/>
      </c>
      <c r="BW103" s="305" t="str">
        <f t="shared" si="117"/>
        <v/>
      </c>
      <c r="BX103" s="307" t="str">
        <f t="shared" si="118"/>
        <v/>
      </c>
      <c r="BY103" s="308" t="str">
        <f t="shared" si="119"/>
        <v/>
      </c>
    </row>
    <row r="104" spans="1:77" s="4" customFormat="1" ht="15.5" x14ac:dyDescent="0.35">
      <c r="A104" s="106">
        <v>83</v>
      </c>
      <c r="B104" s="290"/>
      <c r="C104" s="20"/>
      <c r="D104" s="635"/>
      <c r="E104" s="637"/>
      <c r="F104" s="639"/>
      <c r="G104" s="45"/>
      <c r="H104" s="291"/>
      <c r="I104" s="291"/>
      <c r="J104" s="292"/>
      <c r="K104" s="293"/>
      <c r="L104" s="35" t="str">
        <f t="shared" si="65"/>
        <v/>
      </c>
      <c r="M104" s="35" t="str">
        <f t="shared" si="66"/>
        <v/>
      </c>
      <c r="N104" s="35" t="str">
        <f t="shared" si="67"/>
        <v/>
      </c>
      <c r="O104" s="36" t="str">
        <f t="shared" si="68"/>
        <v/>
      </c>
      <c r="P104" s="37" t="str">
        <f t="shared" si="120"/>
        <v/>
      </c>
      <c r="Q104" s="69" t="str">
        <f t="shared" si="69"/>
        <v/>
      </c>
      <c r="R104" s="294" t="str">
        <f t="shared" si="70"/>
        <v/>
      </c>
      <c r="S104" s="37" t="str">
        <f t="shared" si="71"/>
        <v/>
      </c>
      <c r="T104" s="69" t="str">
        <f t="shared" si="72"/>
        <v/>
      </c>
      <c r="U104" s="294" t="str">
        <f t="shared" si="73"/>
        <v/>
      </c>
      <c r="V104" s="37" t="str">
        <f t="shared" si="74"/>
        <v/>
      </c>
      <c r="W104" s="69" t="str">
        <f t="shared" si="75"/>
        <v/>
      </c>
      <c r="X104" s="38" t="str">
        <f t="shared" si="76"/>
        <v/>
      </c>
      <c r="Y104" s="38" t="str">
        <f t="shared" si="77"/>
        <v/>
      </c>
      <c r="Z104" s="38" t="str">
        <f t="shared" si="78"/>
        <v/>
      </c>
      <c r="AA104" s="39" t="str">
        <f t="shared" si="79"/>
        <v/>
      </c>
      <c r="AB104" s="295">
        <f t="shared" si="80"/>
        <v>0</v>
      </c>
      <c r="AC104" s="295" t="str">
        <f t="shared" si="81"/>
        <v/>
      </c>
      <c r="AD104" s="295" t="str">
        <f t="shared" si="82"/>
        <v/>
      </c>
      <c r="AE104" s="296" t="str">
        <f t="shared" si="83"/>
        <v/>
      </c>
      <c r="AF104" s="296" t="str">
        <f t="shared" si="84"/>
        <v/>
      </c>
      <c r="AG104" s="297" t="str">
        <f t="shared" si="85"/>
        <v/>
      </c>
      <c r="AH104" s="296" t="str">
        <f t="shared" si="86"/>
        <v/>
      </c>
      <c r="AI104" s="296" t="str">
        <f t="shared" si="87"/>
        <v/>
      </c>
      <c r="AJ104" s="297" t="str">
        <f t="shared" si="88"/>
        <v/>
      </c>
      <c r="AK104" s="296" t="str">
        <f t="shared" si="89"/>
        <v/>
      </c>
      <c r="AL104" s="296" t="str">
        <f t="shared" si="90"/>
        <v/>
      </c>
      <c r="AM104" s="297" t="str">
        <f t="shared" si="91"/>
        <v/>
      </c>
      <c r="AN104" s="298" t="str">
        <f t="shared" si="92"/>
        <v/>
      </c>
      <c r="AO104" s="299" t="str">
        <f t="shared" si="93"/>
        <v/>
      </c>
      <c r="AP104" s="296" t="str">
        <f t="shared" si="94"/>
        <v/>
      </c>
      <c r="AQ104" s="297" t="str">
        <f t="shared" si="95"/>
        <v/>
      </c>
      <c r="AR104" s="299" t="str">
        <f t="shared" si="96"/>
        <v/>
      </c>
      <c r="AS104" s="296" t="str">
        <f t="shared" si="97"/>
        <v/>
      </c>
      <c r="AT104" s="297" t="str">
        <f t="shared" si="98"/>
        <v/>
      </c>
      <c r="AU104" s="299" t="str">
        <f t="shared" si="99"/>
        <v/>
      </c>
      <c r="AV104" s="296" t="str">
        <f t="shared" si="100"/>
        <v/>
      </c>
      <c r="AW104" s="297" t="str">
        <f t="shared" si="101"/>
        <v/>
      </c>
      <c r="AX104" s="300"/>
      <c r="AY104" s="297" t="str">
        <f t="shared" si="102"/>
        <v/>
      </c>
      <c r="AZ104" s="297" t="str">
        <f t="shared" si="103"/>
        <v/>
      </c>
      <c r="BA104" s="301" t="str">
        <f t="shared" si="104"/>
        <v/>
      </c>
      <c r="BB104" s="302" t="str">
        <f t="shared" si="105"/>
        <v/>
      </c>
      <c r="BC104" s="303" t="str">
        <f t="shared" si="106"/>
        <v/>
      </c>
      <c r="BD104" s="301" t="str">
        <f t="shared" si="107"/>
        <v/>
      </c>
      <c r="BE104" s="302" t="str">
        <f t="shared" si="108"/>
        <v/>
      </c>
      <c r="BF104" s="303" t="str">
        <f t="shared" si="109"/>
        <v/>
      </c>
      <c r="BG104" s="301" t="str">
        <f t="shared" si="110"/>
        <v/>
      </c>
      <c r="BH104" s="304" t="str">
        <f t="shared" si="111"/>
        <v/>
      </c>
      <c r="BI104" s="305" t="str">
        <f t="shared" si="112"/>
        <v/>
      </c>
      <c r="BJ104" s="305" t="str">
        <f t="shared" si="113"/>
        <v/>
      </c>
      <c r="BK104" s="443" t="str">
        <f t="shared" si="114"/>
        <v/>
      </c>
      <c r="BL104" s="306" t="str">
        <f t="shared" si="121"/>
        <v/>
      </c>
      <c r="BM104" s="100" t="str">
        <f t="shared" si="122"/>
        <v/>
      </c>
      <c r="BN104" s="101" t="str">
        <f t="shared" si="123"/>
        <v/>
      </c>
      <c r="BO104" s="102" t="str">
        <f t="shared" si="124"/>
        <v/>
      </c>
      <c r="BP104" s="100" t="str">
        <f t="shared" si="125"/>
        <v/>
      </c>
      <c r="BQ104" s="101" t="str">
        <f t="shared" si="126"/>
        <v/>
      </c>
      <c r="BR104" s="102" t="str">
        <f t="shared" si="127"/>
        <v/>
      </c>
      <c r="BS104" s="100" t="str">
        <f t="shared" si="128"/>
        <v/>
      </c>
      <c r="BT104" s="105" t="str">
        <f t="shared" si="129"/>
        <v/>
      </c>
      <c r="BU104" s="305" t="str">
        <f t="shared" si="115"/>
        <v/>
      </c>
      <c r="BV104" s="305" t="str">
        <f t="shared" si="116"/>
        <v/>
      </c>
      <c r="BW104" s="305" t="str">
        <f t="shared" si="117"/>
        <v/>
      </c>
      <c r="BX104" s="307" t="str">
        <f t="shared" si="118"/>
        <v/>
      </c>
      <c r="BY104" s="308" t="str">
        <f t="shared" si="119"/>
        <v/>
      </c>
    </row>
    <row r="105" spans="1:77" s="4" customFormat="1" ht="15.5" x14ac:dyDescent="0.35">
      <c r="A105" s="106">
        <v>84</v>
      </c>
      <c r="B105" s="290"/>
      <c r="C105" s="20"/>
      <c r="D105" s="635"/>
      <c r="E105" s="637"/>
      <c r="F105" s="639"/>
      <c r="G105" s="45"/>
      <c r="H105" s="291"/>
      <c r="I105" s="291"/>
      <c r="J105" s="292"/>
      <c r="K105" s="293"/>
      <c r="L105" s="35" t="str">
        <f t="shared" si="65"/>
        <v/>
      </c>
      <c r="M105" s="35" t="str">
        <f t="shared" si="66"/>
        <v/>
      </c>
      <c r="N105" s="35" t="str">
        <f t="shared" si="67"/>
        <v/>
      </c>
      <c r="O105" s="36" t="str">
        <f t="shared" si="68"/>
        <v/>
      </c>
      <c r="P105" s="37" t="str">
        <f t="shared" si="120"/>
        <v/>
      </c>
      <c r="Q105" s="69" t="str">
        <f t="shared" si="69"/>
        <v/>
      </c>
      <c r="R105" s="294" t="str">
        <f t="shared" si="70"/>
        <v/>
      </c>
      <c r="S105" s="37" t="str">
        <f t="shared" si="71"/>
        <v/>
      </c>
      <c r="T105" s="69" t="str">
        <f t="shared" si="72"/>
        <v/>
      </c>
      <c r="U105" s="294" t="str">
        <f t="shared" si="73"/>
        <v/>
      </c>
      <c r="V105" s="37" t="str">
        <f t="shared" si="74"/>
        <v/>
      </c>
      <c r="W105" s="69" t="str">
        <f t="shared" si="75"/>
        <v/>
      </c>
      <c r="X105" s="38" t="str">
        <f t="shared" si="76"/>
        <v/>
      </c>
      <c r="Y105" s="38" t="str">
        <f t="shared" si="77"/>
        <v/>
      </c>
      <c r="Z105" s="38" t="str">
        <f t="shared" si="78"/>
        <v/>
      </c>
      <c r="AA105" s="39" t="str">
        <f t="shared" si="79"/>
        <v/>
      </c>
      <c r="AB105" s="295">
        <f t="shared" si="80"/>
        <v>0</v>
      </c>
      <c r="AC105" s="295" t="str">
        <f t="shared" si="81"/>
        <v/>
      </c>
      <c r="AD105" s="295" t="str">
        <f t="shared" si="82"/>
        <v/>
      </c>
      <c r="AE105" s="296" t="str">
        <f t="shared" si="83"/>
        <v/>
      </c>
      <c r="AF105" s="296" t="str">
        <f t="shared" si="84"/>
        <v/>
      </c>
      <c r="AG105" s="297" t="str">
        <f t="shared" si="85"/>
        <v/>
      </c>
      <c r="AH105" s="296" t="str">
        <f t="shared" si="86"/>
        <v/>
      </c>
      <c r="AI105" s="296" t="str">
        <f t="shared" si="87"/>
        <v/>
      </c>
      <c r="AJ105" s="297" t="str">
        <f t="shared" si="88"/>
        <v/>
      </c>
      <c r="AK105" s="296" t="str">
        <f t="shared" si="89"/>
        <v/>
      </c>
      <c r="AL105" s="296" t="str">
        <f t="shared" si="90"/>
        <v/>
      </c>
      <c r="AM105" s="297" t="str">
        <f t="shared" si="91"/>
        <v/>
      </c>
      <c r="AN105" s="298" t="str">
        <f t="shared" si="92"/>
        <v/>
      </c>
      <c r="AO105" s="299" t="str">
        <f t="shared" si="93"/>
        <v/>
      </c>
      <c r="AP105" s="296" t="str">
        <f t="shared" si="94"/>
        <v/>
      </c>
      <c r="AQ105" s="297" t="str">
        <f t="shared" si="95"/>
        <v/>
      </c>
      <c r="AR105" s="299" t="str">
        <f t="shared" si="96"/>
        <v/>
      </c>
      <c r="AS105" s="296" t="str">
        <f t="shared" si="97"/>
        <v/>
      </c>
      <c r="AT105" s="297" t="str">
        <f t="shared" si="98"/>
        <v/>
      </c>
      <c r="AU105" s="299" t="str">
        <f t="shared" si="99"/>
        <v/>
      </c>
      <c r="AV105" s="296" t="str">
        <f t="shared" si="100"/>
        <v/>
      </c>
      <c r="AW105" s="297" t="str">
        <f t="shared" si="101"/>
        <v/>
      </c>
      <c r="AX105" s="300"/>
      <c r="AY105" s="297" t="str">
        <f t="shared" si="102"/>
        <v/>
      </c>
      <c r="AZ105" s="297" t="str">
        <f t="shared" si="103"/>
        <v/>
      </c>
      <c r="BA105" s="301" t="str">
        <f t="shared" si="104"/>
        <v/>
      </c>
      <c r="BB105" s="302" t="str">
        <f t="shared" si="105"/>
        <v/>
      </c>
      <c r="BC105" s="303" t="str">
        <f t="shared" si="106"/>
        <v/>
      </c>
      <c r="BD105" s="301" t="str">
        <f t="shared" si="107"/>
        <v/>
      </c>
      <c r="BE105" s="302" t="str">
        <f t="shared" si="108"/>
        <v/>
      </c>
      <c r="BF105" s="303" t="str">
        <f t="shared" si="109"/>
        <v/>
      </c>
      <c r="BG105" s="301" t="str">
        <f t="shared" si="110"/>
        <v/>
      </c>
      <c r="BH105" s="304" t="str">
        <f t="shared" si="111"/>
        <v/>
      </c>
      <c r="BI105" s="305" t="str">
        <f t="shared" si="112"/>
        <v/>
      </c>
      <c r="BJ105" s="305" t="str">
        <f t="shared" si="113"/>
        <v/>
      </c>
      <c r="BK105" s="443" t="str">
        <f t="shared" si="114"/>
        <v/>
      </c>
      <c r="BL105" s="306" t="str">
        <f t="shared" si="121"/>
        <v/>
      </c>
      <c r="BM105" s="100" t="str">
        <f t="shared" si="122"/>
        <v/>
      </c>
      <c r="BN105" s="101" t="str">
        <f t="shared" si="123"/>
        <v/>
      </c>
      <c r="BO105" s="102" t="str">
        <f t="shared" si="124"/>
        <v/>
      </c>
      <c r="BP105" s="100" t="str">
        <f t="shared" si="125"/>
        <v/>
      </c>
      <c r="BQ105" s="101" t="str">
        <f t="shared" si="126"/>
        <v/>
      </c>
      <c r="BR105" s="102" t="str">
        <f t="shared" si="127"/>
        <v/>
      </c>
      <c r="BS105" s="100" t="str">
        <f t="shared" si="128"/>
        <v/>
      </c>
      <c r="BT105" s="105" t="str">
        <f t="shared" si="129"/>
        <v/>
      </c>
      <c r="BU105" s="305" t="str">
        <f t="shared" si="115"/>
        <v/>
      </c>
      <c r="BV105" s="305" t="str">
        <f t="shared" si="116"/>
        <v/>
      </c>
      <c r="BW105" s="305" t="str">
        <f t="shared" si="117"/>
        <v/>
      </c>
      <c r="BX105" s="307" t="str">
        <f t="shared" si="118"/>
        <v/>
      </c>
      <c r="BY105" s="308" t="str">
        <f t="shared" si="119"/>
        <v/>
      </c>
    </row>
    <row r="106" spans="1:77" s="4" customFormat="1" ht="15.5" x14ac:dyDescent="0.35">
      <c r="A106" s="106">
        <v>85</v>
      </c>
      <c r="B106" s="290"/>
      <c r="C106" s="20"/>
      <c r="D106" s="635"/>
      <c r="E106" s="637"/>
      <c r="F106" s="639"/>
      <c r="G106" s="45"/>
      <c r="H106" s="291"/>
      <c r="I106" s="291"/>
      <c r="J106" s="292"/>
      <c r="K106" s="293"/>
      <c r="L106" s="35" t="str">
        <f t="shared" si="65"/>
        <v/>
      </c>
      <c r="M106" s="35" t="str">
        <f t="shared" si="66"/>
        <v/>
      </c>
      <c r="N106" s="35" t="str">
        <f t="shared" si="67"/>
        <v/>
      </c>
      <c r="O106" s="36" t="str">
        <f t="shared" si="68"/>
        <v/>
      </c>
      <c r="P106" s="37" t="str">
        <f t="shared" si="120"/>
        <v/>
      </c>
      <c r="Q106" s="69" t="str">
        <f t="shared" si="69"/>
        <v/>
      </c>
      <c r="R106" s="294" t="str">
        <f t="shared" si="70"/>
        <v/>
      </c>
      <c r="S106" s="37" t="str">
        <f t="shared" si="71"/>
        <v/>
      </c>
      <c r="T106" s="69" t="str">
        <f t="shared" si="72"/>
        <v/>
      </c>
      <c r="U106" s="294" t="str">
        <f t="shared" si="73"/>
        <v/>
      </c>
      <c r="V106" s="37" t="str">
        <f t="shared" si="74"/>
        <v/>
      </c>
      <c r="W106" s="69" t="str">
        <f t="shared" si="75"/>
        <v/>
      </c>
      <c r="X106" s="38" t="str">
        <f t="shared" si="76"/>
        <v/>
      </c>
      <c r="Y106" s="38" t="str">
        <f t="shared" si="77"/>
        <v/>
      </c>
      <c r="Z106" s="38" t="str">
        <f t="shared" si="78"/>
        <v/>
      </c>
      <c r="AA106" s="39" t="str">
        <f t="shared" si="79"/>
        <v/>
      </c>
      <c r="AB106" s="295">
        <f t="shared" si="80"/>
        <v>0</v>
      </c>
      <c r="AC106" s="295" t="str">
        <f t="shared" si="81"/>
        <v/>
      </c>
      <c r="AD106" s="295" t="str">
        <f t="shared" si="82"/>
        <v/>
      </c>
      <c r="AE106" s="296" t="str">
        <f t="shared" si="83"/>
        <v/>
      </c>
      <c r="AF106" s="296" t="str">
        <f t="shared" si="84"/>
        <v/>
      </c>
      <c r="AG106" s="297" t="str">
        <f t="shared" si="85"/>
        <v/>
      </c>
      <c r="AH106" s="296" t="str">
        <f t="shared" si="86"/>
        <v/>
      </c>
      <c r="AI106" s="296" t="str">
        <f t="shared" si="87"/>
        <v/>
      </c>
      <c r="AJ106" s="297" t="str">
        <f t="shared" si="88"/>
        <v/>
      </c>
      <c r="AK106" s="296" t="str">
        <f t="shared" si="89"/>
        <v/>
      </c>
      <c r="AL106" s="296" t="str">
        <f t="shared" si="90"/>
        <v/>
      </c>
      <c r="AM106" s="297" t="str">
        <f t="shared" si="91"/>
        <v/>
      </c>
      <c r="AN106" s="298" t="str">
        <f t="shared" si="92"/>
        <v/>
      </c>
      <c r="AO106" s="299" t="str">
        <f t="shared" si="93"/>
        <v/>
      </c>
      <c r="AP106" s="296" t="str">
        <f t="shared" si="94"/>
        <v/>
      </c>
      <c r="AQ106" s="297" t="str">
        <f t="shared" si="95"/>
        <v/>
      </c>
      <c r="AR106" s="299" t="str">
        <f t="shared" si="96"/>
        <v/>
      </c>
      <c r="AS106" s="296" t="str">
        <f t="shared" si="97"/>
        <v/>
      </c>
      <c r="AT106" s="297" t="str">
        <f t="shared" si="98"/>
        <v/>
      </c>
      <c r="AU106" s="299" t="str">
        <f t="shared" si="99"/>
        <v/>
      </c>
      <c r="AV106" s="296" t="str">
        <f t="shared" si="100"/>
        <v/>
      </c>
      <c r="AW106" s="297" t="str">
        <f t="shared" si="101"/>
        <v/>
      </c>
      <c r="AX106" s="300"/>
      <c r="AY106" s="297" t="str">
        <f t="shared" si="102"/>
        <v/>
      </c>
      <c r="AZ106" s="297" t="str">
        <f t="shared" si="103"/>
        <v/>
      </c>
      <c r="BA106" s="301" t="str">
        <f t="shared" si="104"/>
        <v/>
      </c>
      <c r="BB106" s="302" t="str">
        <f t="shared" si="105"/>
        <v/>
      </c>
      <c r="BC106" s="303" t="str">
        <f t="shared" si="106"/>
        <v/>
      </c>
      <c r="BD106" s="301" t="str">
        <f t="shared" si="107"/>
        <v/>
      </c>
      <c r="BE106" s="302" t="str">
        <f t="shared" si="108"/>
        <v/>
      </c>
      <c r="BF106" s="303" t="str">
        <f t="shared" si="109"/>
        <v/>
      </c>
      <c r="BG106" s="301" t="str">
        <f t="shared" si="110"/>
        <v/>
      </c>
      <c r="BH106" s="304" t="str">
        <f t="shared" si="111"/>
        <v/>
      </c>
      <c r="BI106" s="305" t="str">
        <f t="shared" si="112"/>
        <v/>
      </c>
      <c r="BJ106" s="305" t="str">
        <f t="shared" si="113"/>
        <v/>
      </c>
      <c r="BK106" s="443" t="str">
        <f t="shared" si="114"/>
        <v/>
      </c>
      <c r="BL106" s="306" t="str">
        <f t="shared" si="121"/>
        <v/>
      </c>
      <c r="BM106" s="100" t="str">
        <f t="shared" si="122"/>
        <v/>
      </c>
      <c r="BN106" s="101" t="str">
        <f t="shared" si="123"/>
        <v/>
      </c>
      <c r="BO106" s="102" t="str">
        <f t="shared" si="124"/>
        <v/>
      </c>
      <c r="BP106" s="100" t="str">
        <f t="shared" si="125"/>
        <v/>
      </c>
      <c r="BQ106" s="101" t="str">
        <f t="shared" si="126"/>
        <v/>
      </c>
      <c r="BR106" s="102" t="str">
        <f t="shared" si="127"/>
        <v/>
      </c>
      <c r="BS106" s="100" t="str">
        <f t="shared" si="128"/>
        <v/>
      </c>
      <c r="BT106" s="105" t="str">
        <f t="shared" si="129"/>
        <v/>
      </c>
      <c r="BU106" s="305" t="str">
        <f t="shared" si="115"/>
        <v/>
      </c>
      <c r="BV106" s="305" t="str">
        <f t="shared" si="116"/>
        <v/>
      </c>
      <c r="BW106" s="305" t="str">
        <f t="shared" si="117"/>
        <v/>
      </c>
      <c r="BX106" s="307" t="str">
        <f t="shared" si="118"/>
        <v/>
      </c>
      <c r="BY106" s="308" t="str">
        <f t="shared" si="119"/>
        <v/>
      </c>
    </row>
    <row r="107" spans="1:77" s="4" customFormat="1" ht="15.5" x14ac:dyDescent="0.35">
      <c r="A107" s="106">
        <v>86</v>
      </c>
      <c r="B107" s="290"/>
      <c r="C107" s="20"/>
      <c r="D107" s="635"/>
      <c r="E107" s="637"/>
      <c r="F107" s="639"/>
      <c r="G107" s="45"/>
      <c r="H107" s="291"/>
      <c r="I107" s="291"/>
      <c r="J107" s="292"/>
      <c r="K107" s="293"/>
      <c r="L107" s="35" t="str">
        <f t="shared" si="65"/>
        <v/>
      </c>
      <c r="M107" s="35" t="str">
        <f t="shared" si="66"/>
        <v/>
      </c>
      <c r="N107" s="35" t="str">
        <f t="shared" si="67"/>
        <v/>
      </c>
      <c r="O107" s="36" t="str">
        <f t="shared" si="68"/>
        <v/>
      </c>
      <c r="P107" s="37" t="str">
        <f t="shared" si="120"/>
        <v/>
      </c>
      <c r="Q107" s="69" t="str">
        <f t="shared" si="69"/>
        <v/>
      </c>
      <c r="R107" s="294" t="str">
        <f t="shared" si="70"/>
        <v/>
      </c>
      <c r="S107" s="37" t="str">
        <f t="shared" si="71"/>
        <v/>
      </c>
      <c r="T107" s="69" t="str">
        <f t="shared" si="72"/>
        <v/>
      </c>
      <c r="U107" s="294" t="str">
        <f t="shared" si="73"/>
        <v/>
      </c>
      <c r="V107" s="37" t="str">
        <f t="shared" si="74"/>
        <v/>
      </c>
      <c r="W107" s="69" t="str">
        <f t="shared" si="75"/>
        <v/>
      </c>
      <c r="X107" s="38" t="str">
        <f t="shared" si="76"/>
        <v/>
      </c>
      <c r="Y107" s="38" t="str">
        <f t="shared" si="77"/>
        <v/>
      </c>
      <c r="Z107" s="38" t="str">
        <f t="shared" si="78"/>
        <v/>
      </c>
      <c r="AA107" s="39" t="str">
        <f t="shared" si="79"/>
        <v/>
      </c>
      <c r="AB107" s="295">
        <f t="shared" si="80"/>
        <v>0</v>
      </c>
      <c r="AC107" s="295" t="str">
        <f t="shared" si="81"/>
        <v/>
      </c>
      <c r="AD107" s="295" t="str">
        <f t="shared" si="82"/>
        <v/>
      </c>
      <c r="AE107" s="296" t="str">
        <f t="shared" si="83"/>
        <v/>
      </c>
      <c r="AF107" s="296" t="str">
        <f t="shared" si="84"/>
        <v/>
      </c>
      <c r="AG107" s="297" t="str">
        <f t="shared" si="85"/>
        <v/>
      </c>
      <c r="AH107" s="296" t="str">
        <f t="shared" si="86"/>
        <v/>
      </c>
      <c r="AI107" s="296" t="str">
        <f t="shared" si="87"/>
        <v/>
      </c>
      <c r="AJ107" s="297" t="str">
        <f t="shared" si="88"/>
        <v/>
      </c>
      <c r="AK107" s="296" t="str">
        <f t="shared" si="89"/>
        <v/>
      </c>
      <c r="AL107" s="296" t="str">
        <f t="shared" si="90"/>
        <v/>
      </c>
      <c r="AM107" s="297" t="str">
        <f t="shared" si="91"/>
        <v/>
      </c>
      <c r="AN107" s="298" t="str">
        <f t="shared" si="92"/>
        <v/>
      </c>
      <c r="AO107" s="299" t="str">
        <f t="shared" si="93"/>
        <v/>
      </c>
      <c r="AP107" s="296" t="str">
        <f t="shared" si="94"/>
        <v/>
      </c>
      <c r="AQ107" s="297" t="str">
        <f t="shared" si="95"/>
        <v/>
      </c>
      <c r="AR107" s="299" t="str">
        <f t="shared" si="96"/>
        <v/>
      </c>
      <c r="AS107" s="296" t="str">
        <f t="shared" si="97"/>
        <v/>
      </c>
      <c r="AT107" s="297" t="str">
        <f t="shared" si="98"/>
        <v/>
      </c>
      <c r="AU107" s="299" t="str">
        <f t="shared" si="99"/>
        <v/>
      </c>
      <c r="AV107" s="296" t="str">
        <f t="shared" si="100"/>
        <v/>
      </c>
      <c r="AW107" s="297" t="str">
        <f t="shared" si="101"/>
        <v/>
      </c>
      <c r="AX107" s="300"/>
      <c r="AY107" s="297" t="str">
        <f t="shared" si="102"/>
        <v/>
      </c>
      <c r="AZ107" s="297" t="str">
        <f t="shared" si="103"/>
        <v/>
      </c>
      <c r="BA107" s="301" t="str">
        <f t="shared" si="104"/>
        <v/>
      </c>
      <c r="BB107" s="302" t="str">
        <f t="shared" si="105"/>
        <v/>
      </c>
      <c r="BC107" s="303" t="str">
        <f t="shared" si="106"/>
        <v/>
      </c>
      <c r="BD107" s="301" t="str">
        <f t="shared" si="107"/>
        <v/>
      </c>
      <c r="BE107" s="302" t="str">
        <f t="shared" si="108"/>
        <v/>
      </c>
      <c r="BF107" s="303" t="str">
        <f t="shared" si="109"/>
        <v/>
      </c>
      <c r="BG107" s="301" t="str">
        <f t="shared" si="110"/>
        <v/>
      </c>
      <c r="BH107" s="304" t="str">
        <f t="shared" si="111"/>
        <v/>
      </c>
      <c r="BI107" s="305" t="str">
        <f t="shared" si="112"/>
        <v/>
      </c>
      <c r="BJ107" s="305" t="str">
        <f t="shared" si="113"/>
        <v/>
      </c>
      <c r="BK107" s="443" t="str">
        <f t="shared" si="114"/>
        <v/>
      </c>
      <c r="BL107" s="306" t="str">
        <f t="shared" si="121"/>
        <v/>
      </c>
      <c r="BM107" s="100" t="str">
        <f t="shared" si="122"/>
        <v/>
      </c>
      <c r="BN107" s="101" t="str">
        <f t="shared" si="123"/>
        <v/>
      </c>
      <c r="BO107" s="102" t="str">
        <f t="shared" si="124"/>
        <v/>
      </c>
      <c r="BP107" s="100" t="str">
        <f t="shared" si="125"/>
        <v/>
      </c>
      <c r="BQ107" s="101" t="str">
        <f t="shared" si="126"/>
        <v/>
      </c>
      <c r="BR107" s="102" t="str">
        <f t="shared" si="127"/>
        <v/>
      </c>
      <c r="BS107" s="100" t="str">
        <f t="shared" si="128"/>
        <v/>
      </c>
      <c r="BT107" s="105" t="str">
        <f t="shared" si="129"/>
        <v/>
      </c>
      <c r="BU107" s="305" t="str">
        <f t="shared" si="115"/>
        <v/>
      </c>
      <c r="BV107" s="305" t="str">
        <f t="shared" si="116"/>
        <v/>
      </c>
      <c r="BW107" s="305" t="str">
        <f t="shared" si="117"/>
        <v/>
      </c>
      <c r="BX107" s="307" t="str">
        <f t="shared" si="118"/>
        <v/>
      </c>
      <c r="BY107" s="308" t="str">
        <f t="shared" si="119"/>
        <v/>
      </c>
    </row>
    <row r="108" spans="1:77" s="4" customFormat="1" ht="15.5" x14ac:dyDescent="0.35">
      <c r="A108" s="106">
        <v>87</v>
      </c>
      <c r="B108" s="290"/>
      <c r="C108" s="20"/>
      <c r="D108" s="635"/>
      <c r="E108" s="637"/>
      <c r="F108" s="639"/>
      <c r="G108" s="45"/>
      <c r="H108" s="291"/>
      <c r="I108" s="291"/>
      <c r="J108" s="292"/>
      <c r="K108" s="293"/>
      <c r="L108" s="35" t="str">
        <f t="shared" si="65"/>
        <v/>
      </c>
      <c r="M108" s="35" t="str">
        <f t="shared" si="66"/>
        <v/>
      </c>
      <c r="N108" s="35" t="str">
        <f t="shared" si="67"/>
        <v/>
      </c>
      <c r="O108" s="36" t="str">
        <f t="shared" si="68"/>
        <v/>
      </c>
      <c r="P108" s="37" t="str">
        <f t="shared" si="120"/>
        <v/>
      </c>
      <c r="Q108" s="69" t="str">
        <f t="shared" si="69"/>
        <v/>
      </c>
      <c r="R108" s="294" t="str">
        <f t="shared" si="70"/>
        <v/>
      </c>
      <c r="S108" s="37" t="str">
        <f t="shared" si="71"/>
        <v/>
      </c>
      <c r="T108" s="69" t="str">
        <f t="shared" si="72"/>
        <v/>
      </c>
      <c r="U108" s="294" t="str">
        <f t="shared" si="73"/>
        <v/>
      </c>
      <c r="V108" s="37" t="str">
        <f t="shared" si="74"/>
        <v/>
      </c>
      <c r="W108" s="69" t="str">
        <f t="shared" si="75"/>
        <v/>
      </c>
      <c r="X108" s="38" t="str">
        <f t="shared" si="76"/>
        <v/>
      </c>
      <c r="Y108" s="38" t="str">
        <f t="shared" si="77"/>
        <v/>
      </c>
      <c r="Z108" s="38" t="str">
        <f t="shared" si="78"/>
        <v/>
      </c>
      <c r="AA108" s="39" t="str">
        <f t="shared" si="79"/>
        <v/>
      </c>
      <c r="AB108" s="295">
        <f t="shared" si="80"/>
        <v>0</v>
      </c>
      <c r="AC108" s="295" t="str">
        <f t="shared" si="81"/>
        <v/>
      </c>
      <c r="AD108" s="295" t="str">
        <f t="shared" si="82"/>
        <v/>
      </c>
      <c r="AE108" s="296" t="str">
        <f t="shared" si="83"/>
        <v/>
      </c>
      <c r="AF108" s="296" t="str">
        <f t="shared" si="84"/>
        <v/>
      </c>
      <c r="AG108" s="297" t="str">
        <f t="shared" si="85"/>
        <v/>
      </c>
      <c r="AH108" s="296" t="str">
        <f t="shared" si="86"/>
        <v/>
      </c>
      <c r="AI108" s="296" t="str">
        <f t="shared" si="87"/>
        <v/>
      </c>
      <c r="AJ108" s="297" t="str">
        <f t="shared" si="88"/>
        <v/>
      </c>
      <c r="AK108" s="296" t="str">
        <f t="shared" si="89"/>
        <v/>
      </c>
      <c r="AL108" s="296" t="str">
        <f t="shared" si="90"/>
        <v/>
      </c>
      <c r="AM108" s="297" t="str">
        <f t="shared" si="91"/>
        <v/>
      </c>
      <c r="AN108" s="298" t="str">
        <f t="shared" si="92"/>
        <v/>
      </c>
      <c r="AO108" s="299" t="str">
        <f t="shared" si="93"/>
        <v/>
      </c>
      <c r="AP108" s="296" t="str">
        <f t="shared" si="94"/>
        <v/>
      </c>
      <c r="AQ108" s="297" t="str">
        <f t="shared" si="95"/>
        <v/>
      </c>
      <c r="AR108" s="299" t="str">
        <f t="shared" si="96"/>
        <v/>
      </c>
      <c r="AS108" s="296" t="str">
        <f t="shared" si="97"/>
        <v/>
      </c>
      <c r="AT108" s="297" t="str">
        <f t="shared" si="98"/>
        <v/>
      </c>
      <c r="AU108" s="299" t="str">
        <f t="shared" si="99"/>
        <v/>
      </c>
      <c r="AV108" s="296" t="str">
        <f t="shared" si="100"/>
        <v/>
      </c>
      <c r="AW108" s="297" t="str">
        <f t="shared" si="101"/>
        <v/>
      </c>
      <c r="AX108" s="300"/>
      <c r="AY108" s="297" t="str">
        <f t="shared" si="102"/>
        <v/>
      </c>
      <c r="AZ108" s="297" t="str">
        <f t="shared" si="103"/>
        <v/>
      </c>
      <c r="BA108" s="301" t="str">
        <f t="shared" si="104"/>
        <v/>
      </c>
      <c r="BB108" s="302" t="str">
        <f t="shared" si="105"/>
        <v/>
      </c>
      <c r="BC108" s="303" t="str">
        <f t="shared" si="106"/>
        <v/>
      </c>
      <c r="BD108" s="301" t="str">
        <f t="shared" si="107"/>
        <v/>
      </c>
      <c r="BE108" s="302" t="str">
        <f t="shared" si="108"/>
        <v/>
      </c>
      <c r="BF108" s="303" t="str">
        <f t="shared" si="109"/>
        <v/>
      </c>
      <c r="BG108" s="301" t="str">
        <f t="shared" si="110"/>
        <v/>
      </c>
      <c r="BH108" s="304" t="str">
        <f t="shared" si="111"/>
        <v/>
      </c>
      <c r="BI108" s="305" t="str">
        <f t="shared" si="112"/>
        <v/>
      </c>
      <c r="BJ108" s="305" t="str">
        <f t="shared" si="113"/>
        <v/>
      </c>
      <c r="BK108" s="443" t="str">
        <f t="shared" si="114"/>
        <v/>
      </c>
      <c r="BL108" s="306" t="str">
        <f t="shared" si="121"/>
        <v/>
      </c>
      <c r="BM108" s="100" t="str">
        <f t="shared" si="122"/>
        <v/>
      </c>
      <c r="BN108" s="101" t="str">
        <f t="shared" si="123"/>
        <v/>
      </c>
      <c r="BO108" s="102" t="str">
        <f t="shared" si="124"/>
        <v/>
      </c>
      <c r="BP108" s="100" t="str">
        <f t="shared" si="125"/>
        <v/>
      </c>
      <c r="BQ108" s="101" t="str">
        <f t="shared" si="126"/>
        <v/>
      </c>
      <c r="BR108" s="102" t="str">
        <f t="shared" si="127"/>
        <v/>
      </c>
      <c r="BS108" s="100" t="str">
        <f t="shared" si="128"/>
        <v/>
      </c>
      <c r="BT108" s="105" t="str">
        <f t="shared" si="129"/>
        <v/>
      </c>
      <c r="BU108" s="305" t="str">
        <f t="shared" si="115"/>
        <v/>
      </c>
      <c r="BV108" s="305" t="str">
        <f t="shared" si="116"/>
        <v/>
      </c>
      <c r="BW108" s="305" t="str">
        <f t="shared" si="117"/>
        <v/>
      </c>
      <c r="BX108" s="307" t="str">
        <f t="shared" si="118"/>
        <v/>
      </c>
      <c r="BY108" s="308" t="str">
        <f t="shared" si="119"/>
        <v/>
      </c>
    </row>
    <row r="109" spans="1:77" s="4" customFormat="1" ht="15.5" x14ac:dyDescent="0.35">
      <c r="A109" s="106">
        <v>88</v>
      </c>
      <c r="B109" s="290"/>
      <c r="C109" s="20"/>
      <c r="D109" s="635"/>
      <c r="E109" s="637"/>
      <c r="F109" s="639"/>
      <c r="G109" s="45"/>
      <c r="H109" s="291"/>
      <c r="I109" s="291"/>
      <c r="J109" s="292"/>
      <c r="K109" s="293"/>
      <c r="L109" s="35" t="str">
        <f t="shared" si="65"/>
        <v/>
      </c>
      <c r="M109" s="35" t="str">
        <f t="shared" si="66"/>
        <v/>
      </c>
      <c r="N109" s="35" t="str">
        <f t="shared" si="67"/>
        <v/>
      </c>
      <c r="O109" s="36" t="str">
        <f t="shared" si="68"/>
        <v/>
      </c>
      <c r="P109" s="37" t="str">
        <f t="shared" si="120"/>
        <v/>
      </c>
      <c r="Q109" s="69" t="str">
        <f t="shared" si="69"/>
        <v/>
      </c>
      <c r="R109" s="294" t="str">
        <f t="shared" si="70"/>
        <v/>
      </c>
      <c r="S109" s="37" t="str">
        <f t="shared" si="71"/>
        <v/>
      </c>
      <c r="T109" s="69" t="str">
        <f t="shared" si="72"/>
        <v/>
      </c>
      <c r="U109" s="294" t="str">
        <f t="shared" si="73"/>
        <v/>
      </c>
      <c r="V109" s="37" t="str">
        <f t="shared" si="74"/>
        <v/>
      </c>
      <c r="W109" s="69" t="str">
        <f t="shared" si="75"/>
        <v/>
      </c>
      <c r="X109" s="38" t="str">
        <f t="shared" si="76"/>
        <v/>
      </c>
      <c r="Y109" s="38" t="str">
        <f t="shared" si="77"/>
        <v/>
      </c>
      <c r="Z109" s="38" t="str">
        <f t="shared" si="78"/>
        <v/>
      </c>
      <c r="AA109" s="39" t="str">
        <f t="shared" si="79"/>
        <v/>
      </c>
      <c r="AB109" s="295">
        <f t="shared" si="80"/>
        <v>0</v>
      </c>
      <c r="AC109" s="295" t="str">
        <f t="shared" si="81"/>
        <v/>
      </c>
      <c r="AD109" s="295" t="str">
        <f t="shared" si="82"/>
        <v/>
      </c>
      <c r="AE109" s="296" t="str">
        <f t="shared" si="83"/>
        <v/>
      </c>
      <c r="AF109" s="296" t="str">
        <f t="shared" si="84"/>
        <v/>
      </c>
      <c r="AG109" s="297" t="str">
        <f t="shared" si="85"/>
        <v/>
      </c>
      <c r="AH109" s="296" t="str">
        <f t="shared" si="86"/>
        <v/>
      </c>
      <c r="AI109" s="296" t="str">
        <f t="shared" si="87"/>
        <v/>
      </c>
      <c r="AJ109" s="297" t="str">
        <f t="shared" si="88"/>
        <v/>
      </c>
      <c r="AK109" s="296" t="str">
        <f t="shared" si="89"/>
        <v/>
      </c>
      <c r="AL109" s="296" t="str">
        <f t="shared" si="90"/>
        <v/>
      </c>
      <c r="AM109" s="297" t="str">
        <f t="shared" si="91"/>
        <v/>
      </c>
      <c r="AN109" s="298" t="str">
        <f t="shared" si="92"/>
        <v/>
      </c>
      <c r="AO109" s="299" t="str">
        <f t="shared" si="93"/>
        <v/>
      </c>
      <c r="AP109" s="296" t="str">
        <f t="shared" si="94"/>
        <v/>
      </c>
      <c r="AQ109" s="297" t="str">
        <f t="shared" si="95"/>
        <v/>
      </c>
      <c r="AR109" s="299" t="str">
        <f t="shared" si="96"/>
        <v/>
      </c>
      <c r="AS109" s="296" t="str">
        <f t="shared" si="97"/>
        <v/>
      </c>
      <c r="AT109" s="297" t="str">
        <f t="shared" si="98"/>
        <v/>
      </c>
      <c r="AU109" s="299" t="str">
        <f t="shared" si="99"/>
        <v/>
      </c>
      <c r="AV109" s="296" t="str">
        <f t="shared" si="100"/>
        <v/>
      </c>
      <c r="AW109" s="297" t="str">
        <f t="shared" si="101"/>
        <v/>
      </c>
      <c r="AX109" s="300"/>
      <c r="AY109" s="297" t="str">
        <f t="shared" si="102"/>
        <v/>
      </c>
      <c r="AZ109" s="297" t="str">
        <f t="shared" si="103"/>
        <v/>
      </c>
      <c r="BA109" s="301" t="str">
        <f t="shared" si="104"/>
        <v/>
      </c>
      <c r="BB109" s="302" t="str">
        <f t="shared" si="105"/>
        <v/>
      </c>
      <c r="BC109" s="303" t="str">
        <f t="shared" si="106"/>
        <v/>
      </c>
      <c r="BD109" s="301" t="str">
        <f t="shared" si="107"/>
        <v/>
      </c>
      <c r="BE109" s="302" t="str">
        <f t="shared" si="108"/>
        <v/>
      </c>
      <c r="BF109" s="303" t="str">
        <f t="shared" si="109"/>
        <v/>
      </c>
      <c r="BG109" s="301" t="str">
        <f t="shared" si="110"/>
        <v/>
      </c>
      <c r="BH109" s="304" t="str">
        <f t="shared" si="111"/>
        <v/>
      </c>
      <c r="BI109" s="305" t="str">
        <f t="shared" si="112"/>
        <v/>
      </c>
      <c r="BJ109" s="305" t="str">
        <f t="shared" si="113"/>
        <v/>
      </c>
      <c r="BK109" s="443" t="str">
        <f t="shared" si="114"/>
        <v/>
      </c>
      <c r="BL109" s="306" t="str">
        <f t="shared" si="121"/>
        <v/>
      </c>
      <c r="BM109" s="100" t="str">
        <f t="shared" si="122"/>
        <v/>
      </c>
      <c r="BN109" s="101" t="str">
        <f t="shared" si="123"/>
        <v/>
      </c>
      <c r="BO109" s="102" t="str">
        <f t="shared" si="124"/>
        <v/>
      </c>
      <c r="BP109" s="100" t="str">
        <f t="shared" si="125"/>
        <v/>
      </c>
      <c r="BQ109" s="101" t="str">
        <f t="shared" si="126"/>
        <v/>
      </c>
      <c r="BR109" s="102" t="str">
        <f t="shared" si="127"/>
        <v/>
      </c>
      <c r="BS109" s="100" t="str">
        <f t="shared" si="128"/>
        <v/>
      </c>
      <c r="BT109" s="105" t="str">
        <f t="shared" si="129"/>
        <v/>
      </c>
      <c r="BU109" s="305" t="str">
        <f t="shared" si="115"/>
        <v/>
      </c>
      <c r="BV109" s="305" t="str">
        <f t="shared" si="116"/>
        <v/>
      </c>
      <c r="BW109" s="305" t="str">
        <f t="shared" si="117"/>
        <v/>
      </c>
      <c r="BX109" s="307" t="str">
        <f t="shared" si="118"/>
        <v/>
      </c>
      <c r="BY109" s="308" t="str">
        <f t="shared" si="119"/>
        <v/>
      </c>
    </row>
    <row r="110" spans="1:77" s="4" customFormat="1" ht="15.5" x14ac:dyDescent="0.35">
      <c r="A110" s="106">
        <v>89</v>
      </c>
      <c r="B110" s="290"/>
      <c r="C110" s="20"/>
      <c r="D110" s="635"/>
      <c r="E110" s="637"/>
      <c r="F110" s="639"/>
      <c r="G110" s="45"/>
      <c r="H110" s="291"/>
      <c r="I110" s="291"/>
      <c r="J110" s="292"/>
      <c r="K110" s="293"/>
      <c r="L110" s="35" t="str">
        <f t="shared" si="65"/>
        <v/>
      </c>
      <c r="M110" s="35" t="str">
        <f t="shared" si="66"/>
        <v/>
      </c>
      <c r="N110" s="35" t="str">
        <f t="shared" si="67"/>
        <v/>
      </c>
      <c r="O110" s="36" t="str">
        <f t="shared" si="68"/>
        <v/>
      </c>
      <c r="P110" s="37" t="str">
        <f t="shared" si="120"/>
        <v/>
      </c>
      <c r="Q110" s="69" t="str">
        <f t="shared" si="69"/>
        <v/>
      </c>
      <c r="R110" s="294" t="str">
        <f t="shared" si="70"/>
        <v/>
      </c>
      <c r="S110" s="37" t="str">
        <f t="shared" si="71"/>
        <v/>
      </c>
      <c r="T110" s="69" t="str">
        <f t="shared" si="72"/>
        <v/>
      </c>
      <c r="U110" s="294" t="str">
        <f t="shared" si="73"/>
        <v/>
      </c>
      <c r="V110" s="37" t="str">
        <f t="shared" si="74"/>
        <v/>
      </c>
      <c r="W110" s="69" t="str">
        <f t="shared" si="75"/>
        <v/>
      </c>
      <c r="X110" s="38" t="str">
        <f t="shared" si="76"/>
        <v/>
      </c>
      <c r="Y110" s="38" t="str">
        <f t="shared" si="77"/>
        <v/>
      </c>
      <c r="Z110" s="38" t="str">
        <f t="shared" si="78"/>
        <v/>
      </c>
      <c r="AA110" s="39" t="str">
        <f t="shared" si="79"/>
        <v/>
      </c>
      <c r="AB110" s="295">
        <f t="shared" si="80"/>
        <v>0</v>
      </c>
      <c r="AC110" s="295" t="str">
        <f t="shared" si="81"/>
        <v/>
      </c>
      <c r="AD110" s="295" t="str">
        <f t="shared" si="82"/>
        <v/>
      </c>
      <c r="AE110" s="296" t="str">
        <f t="shared" si="83"/>
        <v/>
      </c>
      <c r="AF110" s="296" t="str">
        <f t="shared" si="84"/>
        <v/>
      </c>
      <c r="AG110" s="297" t="str">
        <f t="shared" si="85"/>
        <v/>
      </c>
      <c r="AH110" s="296" t="str">
        <f t="shared" si="86"/>
        <v/>
      </c>
      <c r="AI110" s="296" t="str">
        <f t="shared" si="87"/>
        <v/>
      </c>
      <c r="AJ110" s="297" t="str">
        <f t="shared" si="88"/>
        <v/>
      </c>
      <c r="AK110" s="296" t="str">
        <f t="shared" si="89"/>
        <v/>
      </c>
      <c r="AL110" s="296" t="str">
        <f t="shared" si="90"/>
        <v/>
      </c>
      <c r="AM110" s="297" t="str">
        <f t="shared" si="91"/>
        <v/>
      </c>
      <c r="AN110" s="298" t="str">
        <f t="shared" si="92"/>
        <v/>
      </c>
      <c r="AO110" s="299" t="str">
        <f t="shared" si="93"/>
        <v/>
      </c>
      <c r="AP110" s="296" t="str">
        <f t="shared" si="94"/>
        <v/>
      </c>
      <c r="AQ110" s="297" t="str">
        <f t="shared" si="95"/>
        <v/>
      </c>
      <c r="AR110" s="299" t="str">
        <f t="shared" si="96"/>
        <v/>
      </c>
      <c r="AS110" s="296" t="str">
        <f t="shared" si="97"/>
        <v/>
      </c>
      <c r="AT110" s="297" t="str">
        <f t="shared" si="98"/>
        <v/>
      </c>
      <c r="AU110" s="299" t="str">
        <f t="shared" si="99"/>
        <v/>
      </c>
      <c r="AV110" s="296" t="str">
        <f t="shared" si="100"/>
        <v/>
      </c>
      <c r="AW110" s="297" t="str">
        <f t="shared" si="101"/>
        <v/>
      </c>
      <c r="AX110" s="300"/>
      <c r="AY110" s="297" t="str">
        <f t="shared" si="102"/>
        <v/>
      </c>
      <c r="AZ110" s="297" t="str">
        <f t="shared" si="103"/>
        <v/>
      </c>
      <c r="BA110" s="301" t="str">
        <f t="shared" si="104"/>
        <v/>
      </c>
      <c r="BB110" s="302" t="str">
        <f t="shared" si="105"/>
        <v/>
      </c>
      <c r="BC110" s="303" t="str">
        <f t="shared" si="106"/>
        <v/>
      </c>
      <c r="BD110" s="301" t="str">
        <f t="shared" si="107"/>
        <v/>
      </c>
      <c r="BE110" s="302" t="str">
        <f t="shared" si="108"/>
        <v/>
      </c>
      <c r="BF110" s="303" t="str">
        <f t="shared" si="109"/>
        <v/>
      </c>
      <c r="BG110" s="301" t="str">
        <f t="shared" si="110"/>
        <v/>
      </c>
      <c r="BH110" s="304" t="str">
        <f t="shared" si="111"/>
        <v/>
      </c>
      <c r="BI110" s="305" t="str">
        <f t="shared" si="112"/>
        <v/>
      </c>
      <c r="BJ110" s="305" t="str">
        <f t="shared" si="113"/>
        <v/>
      </c>
      <c r="BK110" s="443" t="str">
        <f t="shared" si="114"/>
        <v/>
      </c>
      <c r="BL110" s="306" t="str">
        <f t="shared" si="121"/>
        <v/>
      </c>
      <c r="BM110" s="100" t="str">
        <f t="shared" si="122"/>
        <v/>
      </c>
      <c r="BN110" s="101" t="str">
        <f t="shared" si="123"/>
        <v/>
      </c>
      <c r="BO110" s="102" t="str">
        <f t="shared" si="124"/>
        <v/>
      </c>
      <c r="BP110" s="100" t="str">
        <f t="shared" si="125"/>
        <v/>
      </c>
      <c r="BQ110" s="101" t="str">
        <f t="shared" si="126"/>
        <v/>
      </c>
      <c r="BR110" s="102" t="str">
        <f t="shared" si="127"/>
        <v/>
      </c>
      <c r="BS110" s="100" t="str">
        <f t="shared" si="128"/>
        <v/>
      </c>
      <c r="BT110" s="105" t="str">
        <f t="shared" si="129"/>
        <v/>
      </c>
      <c r="BU110" s="305" t="str">
        <f t="shared" si="115"/>
        <v/>
      </c>
      <c r="BV110" s="305" t="str">
        <f t="shared" si="116"/>
        <v/>
      </c>
      <c r="BW110" s="305" t="str">
        <f t="shared" si="117"/>
        <v/>
      </c>
      <c r="BX110" s="307" t="str">
        <f t="shared" si="118"/>
        <v/>
      </c>
      <c r="BY110" s="308" t="str">
        <f t="shared" si="119"/>
        <v/>
      </c>
    </row>
    <row r="111" spans="1:77" s="4" customFormat="1" ht="15.5" x14ac:dyDescent="0.35">
      <c r="A111" s="106">
        <v>90</v>
      </c>
      <c r="B111" s="290"/>
      <c r="C111" s="20"/>
      <c r="D111" s="635"/>
      <c r="E111" s="637"/>
      <c r="F111" s="639"/>
      <c r="G111" s="45"/>
      <c r="H111" s="291"/>
      <c r="I111" s="291"/>
      <c r="J111" s="292"/>
      <c r="K111" s="293"/>
      <c r="L111" s="35" t="str">
        <f t="shared" si="65"/>
        <v/>
      </c>
      <c r="M111" s="35" t="str">
        <f t="shared" si="66"/>
        <v/>
      </c>
      <c r="N111" s="35" t="str">
        <f t="shared" si="67"/>
        <v/>
      </c>
      <c r="O111" s="36" t="str">
        <f t="shared" si="68"/>
        <v/>
      </c>
      <c r="P111" s="37" t="str">
        <f t="shared" si="120"/>
        <v/>
      </c>
      <c r="Q111" s="69" t="str">
        <f t="shared" si="69"/>
        <v/>
      </c>
      <c r="R111" s="294" t="str">
        <f t="shared" si="70"/>
        <v/>
      </c>
      <c r="S111" s="37" t="str">
        <f t="shared" si="71"/>
        <v/>
      </c>
      <c r="T111" s="69" t="str">
        <f t="shared" si="72"/>
        <v/>
      </c>
      <c r="U111" s="294" t="str">
        <f t="shared" si="73"/>
        <v/>
      </c>
      <c r="V111" s="37" t="str">
        <f t="shared" si="74"/>
        <v/>
      </c>
      <c r="W111" s="69" t="str">
        <f t="shared" si="75"/>
        <v/>
      </c>
      <c r="X111" s="38" t="str">
        <f t="shared" si="76"/>
        <v/>
      </c>
      <c r="Y111" s="38" t="str">
        <f t="shared" si="77"/>
        <v/>
      </c>
      <c r="Z111" s="38" t="str">
        <f t="shared" si="78"/>
        <v/>
      </c>
      <c r="AA111" s="39" t="str">
        <f t="shared" si="79"/>
        <v/>
      </c>
      <c r="AB111" s="295">
        <f t="shared" si="80"/>
        <v>0</v>
      </c>
      <c r="AC111" s="295" t="str">
        <f t="shared" si="81"/>
        <v/>
      </c>
      <c r="AD111" s="295" t="str">
        <f t="shared" si="82"/>
        <v/>
      </c>
      <c r="AE111" s="296" t="str">
        <f t="shared" si="83"/>
        <v/>
      </c>
      <c r="AF111" s="296" t="str">
        <f t="shared" si="84"/>
        <v/>
      </c>
      <c r="AG111" s="297" t="str">
        <f t="shared" si="85"/>
        <v/>
      </c>
      <c r="AH111" s="296" t="str">
        <f t="shared" si="86"/>
        <v/>
      </c>
      <c r="AI111" s="296" t="str">
        <f t="shared" si="87"/>
        <v/>
      </c>
      <c r="AJ111" s="297" t="str">
        <f t="shared" si="88"/>
        <v/>
      </c>
      <c r="AK111" s="296" t="str">
        <f t="shared" si="89"/>
        <v/>
      </c>
      <c r="AL111" s="296" t="str">
        <f t="shared" si="90"/>
        <v/>
      </c>
      <c r="AM111" s="297" t="str">
        <f t="shared" si="91"/>
        <v/>
      </c>
      <c r="AN111" s="298" t="str">
        <f t="shared" si="92"/>
        <v/>
      </c>
      <c r="AO111" s="299" t="str">
        <f t="shared" si="93"/>
        <v/>
      </c>
      <c r="AP111" s="296" t="str">
        <f t="shared" si="94"/>
        <v/>
      </c>
      <c r="AQ111" s="297" t="str">
        <f t="shared" si="95"/>
        <v/>
      </c>
      <c r="AR111" s="299" t="str">
        <f t="shared" si="96"/>
        <v/>
      </c>
      <c r="AS111" s="296" t="str">
        <f t="shared" si="97"/>
        <v/>
      </c>
      <c r="AT111" s="297" t="str">
        <f t="shared" si="98"/>
        <v/>
      </c>
      <c r="AU111" s="299" t="str">
        <f t="shared" si="99"/>
        <v/>
      </c>
      <c r="AV111" s="296" t="str">
        <f t="shared" si="100"/>
        <v/>
      </c>
      <c r="AW111" s="297" t="str">
        <f t="shared" si="101"/>
        <v/>
      </c>
      <c r="AX111" s="300"/>
      <c r="AY111" s="297" t="str">
        <f t="shared" si="102"/>
        <v/>
      </c>
      <c r="AZ111" s="297" t="str">
        <f t="shared" si="103"/>
        <v/>
      </c>
      <c r="BA111" s="301" t="str">
        <f t="shared" si="104"/>
        <v/>
      </c>
      <c r="BB111" s="302" t="str">
        <f t="shared" si="105"/>
        <v/>
      </c>
      <c r="BC111" s="303" t="str">
        <f t="shared" si="106"/>
        <v/>
      </c>
      <c r="BD111" s="301" t="str">
        <f t="shared" si="107"/>
        <v/>
      </c>
      <c r="BE111" s="302" t="str">
        <f t="shared" si="108"/>
        <v/>
      </c>
      <c r="BF111" s="303" t="str">
        <f t="shared" si="109"/>
        <v/>
      </c>
      <c r="BG111" s="301" t="str">
        <f t="shared" si="110"/>
        <v/>
      </c>
      <c r="BH111" s="304" t="str">
        <f t="shared" si="111"/>
        <v/>
      </c>
      <c r="BI111" s="305" t="str">
        <f t="shared" si="112"/>
        <v/>
      </c>
      <c r="BJ111" s="305" t="str">
        <f t="shared" si="113"/>
        <v/>
      </c>
      <c r="BK111" s="443" t="str">
        <f t="shared" si="114"/>
        <v/>
      </c>
      <c r="BL111" s="306" t="str">
        <f t="shared" si="121"/>
        <v/>
      </c>
      <c r="BM111" s="100" t="str">
        <f t="shared" si="122"/>
        <v/>
      </c>
      <c r="BN111" s="101" t="str">
        <f t="shared" si="123"/>
        <v/>
      </c>
      <c r="BO111" s="102" t="str">
        <f t="shared" si="124"/>
        <v/>
      </c>
      <c r="BP111" s="100" t="str">
        <f t="shared" si="125"/>
        <v/>
      </c>
      <c r="BQ111" s="101" t="str">
        <f t="shared" si="126"/>
        <v/>
      </c>
      <c r="BR111" s="102" t="str">
        <f t="shared" si="127"/>
        <v/>
      </c>
      <c r="BS111" s="100" t="str">
        <f t="shared" si="128"/>
        <v/>
      </c>
      <c r="BT111" s="105" t="str">
        <f t="shared" si="129"/>
        <v/>
      </c>
      <c r="BU111" s="305" t="str">
        <f t="shared" si="115"/>
        <v/>
      </c>
      <c r="BV111" s="305" t="str">
        <f t="shared" si="116"/>
        <v/>
      </c>
      <c r="BW111" s="305" t="str">
        <f t="shared" si="117"/>
        <v/>
      </c>
      <c r="BX111" s="307" t="str">
        <f t="shared" si="118"/>
        <v/>
      </c>
      <c r="BY111" s="308" t="str">
        <f t="shared" si="119"/>
        <v/>
      </c>
    </row>
    <row r="112" spans="1:77" s="4" customFormat="1" ht="15.5" x14ac:dyDescent="0.35">
      <c r="A112" s="106">
        <v>91</v>
      </c>
      <c r="B112" s="290"/>
      <c r="C112" s="20"/>
      <c r="D112" s="635"/>
      <c r="E112" s="637"/>
      <c r="F112" s="639"/>
      <c r="G112" s="45"/>
      <c r="H112" s="291"/>
      <c r="I112" s="291"/>
      <c r="J112" s="292"/>
      <c r="K112" s="293"/>
      <c r="L112" s="35" t="str">
        <f t="shared" si="65"/>
        <v/>
      </c>
      <c r="M112" s="35" t="str">
        <f t="shared" si="66"/>
        <v/>
      </c>
      <c r="N112" s="35" t="str">
        <f t="shared" si="67"/>
        <v/>
      </c>
      <c r="O112" s="36" t="str">
        <f t="shared" si="68"/>
        <v/>
      </c>
      <c r="P112" s="37" t="str">
        <f t="shared" si="120"/>
        <v/>
      </c>
      <c r="Q112" s="69" t="str">
        <f t="shared" si="69"/>
        <v/>
      </c>
      <c r="R112" s="294" t="str">
        <f t="shared" si="70"/>
        <v/>
      </c>
      <c r="S112" s="37" t="str">
        <f t="shared" si="71"/>
        <v/>
      </c>
      <c r="T112" s="69" t="str">
        <f t="shared" si="72"/>
        <v/>
      </c>
      <c r="U112" s="294" t="str">
        <f t="shared" si="73"/>
        <v/>
      </c>
      <c r="V112" s="37" t="str">
        <f t="shared" si="74"/>
        <v/>
      </c>
      <c r="W112" s="69" t="str">
        <f t="shared" si="75"/>
        <v/>
      </c>
      <c r="X112" s="38" t="str">
        <f t="shared" si="76"/>
        <v/>
      </c>
      <c r="Y112" s="38" t="str">
        <f t="shared" si="77"/>
        <v/>
      </c>
      <c r="Z112" s="38" t="str">
        <f t="shared" si="78"/>
        <v/>
      </c>
      <c r="AA112" s="39" t="str">
        <f t="shared" si="79"/>
        <v/>
      </c>
      <c r="AB112" s="295">
        <f t="shared" si="80"/>
        <v>0</v>
      </c>
      <c r="AC112" s="295" t="str">
        <f t="shared" si="81"/>
        <v/>
      </c>
      <c r="AD112" s="295" t="str">
        <f t="shared" si="82"/>
        <v/>
      </c>
      <c r="AE112" s="296" t="str">
        <f t="shared" si="83"/>
        <v/>
      </c>
      <c r="AF112" s="296" t="str">
        <f t="shared" si="84"/>
        <v/>
      </c>
      <c r="AG112" s="297" t="str">
        <f t="shared" si="85"/>
        <v/>
      </c>
      <c r="AH112" s="296" t="str">
        <f t="shared" si="86"/>
        <v/>
      </c>
      <c r="AI112" s="296" t="str">
        <f t="shared" si="87"/>
        <v/>
      </c>
      <c r="AJ112" s="297" t="str">
        <f t="shared" si="88"/>
        <v/>
      </c>
      <c r="AK112" s="296" t="str">
        <f t="shared" si="89"/>
        <v/>
      </c>
      <c r="AL112" s="296" t="str">
        <f t="shared" si="90"/>
        <v/>
      </c>
      <c r="AM112" s="297" t="str">
        <f t="shared" si="91"/>
        <v/>
      </c>
      <c r="AN112" s="298" t="str">
        <f t="shared" si="92"/>
        <v/>
      </c>
      <c r="AO112" s="299" t="str">
        <f t="shared" si="93"/>
        <v/>
      </c>
      <c r="AP112" s="296" t="str">
        <f t="shared" si="94"/>
        <v/>
      </c>
      <c r="AQ112" s="297" t="str">
        <f t="shared" si="95"/>
        <v/>
      </c>
      <c r="AR112" s="299" t="str">
        <f t="shared" si="96"/>
        <v/>
      </c>
      <c r="AS112" s="296" t="str">
        <f t="shared" si="97"/>
        <v/>
      </c>
      <c r="AT112" s="297" t="str">
        <f t="shared" si="98"/>
        <v/>
      </c>
      <c r="AU112" s="299" t="str">
        <f t="shared" si="99"/>
        <v/>
      </c>
      <c r="AV112" s="296" t="str">
        <f t="shared" si="100"/>
        <v/>
      </c>
      <c r="AW112" s="297" t="str">
        <f t="shared" si="101"/>
        <v/>
      </c>
      <c r="AX112" s="300"/>
      <c r="AY112" s="297" t="str">
        <f t="shared" si="102"/>
        <v/>
      </c>
      <c r="AZ112" s="297" t="str">
        <f t="shared" si="103"/>
        <v/>
      </c>
      <c r="BA112" s="301" t="str">
        <f t="shared" si="104"/>
        <v/>
      </c>
      <c r="BB112" s="302" t="str">
        <f t="shared" si="105"/>
        <v/>
      </c>
      <c r="BC112" s="303" t="str">
        <f t="shared" si="106"/>
        <v/>
      </c>
      <c r="BD112" s="301" t="str">
        <f t="shared" si="107"/>
        <v/>
      </c>
      <c r="BE112" s="302" t="str">
        <f t="shared" si="108"/>
        <v/>
      </c>
      <c r="BF112" s="303" t="str">
        <f t="shared" si="109"/>
        <v/>
      </c>
      <c r="BG112" s="301" t="str">
        <f t="shared" si="110"/>
        <v/>
      </c>
      <c r="BH112" s="304" t="str">
        <f t="shared" si="111"/>
        <v/>
      </c>
      <c r="BI112" s="305" t="str">
        <f t="shared" si="112"/>
        <v/>
      </c>
      <c r="BJ112" s="305" t="str">
        <f t="shared" si="113"/>
        <v/>
      </c>
      <c r="BK112" s="443" t="str">
        <f t="shared" si="114"/>
        <v/>
      </c>
      <c r="BL112" s="306" t="str">
        <f t="shared" si="121"/>
        <v/>
      </c>
      <c r="BM112" s="100" t="str">
        <f t="shared" si="122"/>
        <v/>
      </c>
      <c r="BN112" s="101" t="str">
        <f t="shared" si="123"/>
        <v/>
      </c>
      <c r="BO112" s="102" t="str">
        <f t="shared" si="124"/>
        <v/>
      </c>
      <c r="BP112" s="100" t="str">
        <f t="shared" si="125"/>
        <v/>
      </c>
      <c r="BQ112" s="101" t="str">
        <f t="shared" si="126"/>
        <v/>
      </c>
      <c r="BR112" s="102" t="str">
        <f t="shared" si="127"/>
        <v/>
      </c>
      <c r="BS112" s="100" t="str">
        <f t="shared" si="128"/>
        <v/>
      </c>
      <c r="BT112" s="105" t="str">
        <f t="shared" si="129"/>
        <v/>
      </c>
      <c r="BU112" s="305" t="str">
        <f t="shared" si="115"/>
        <v/>
      </c>
      <c r="BV112" s="305" t="str">
        <f t="shared" si="116"/>
        <v/>
      </c>
      <c r="BW112" s="305" t="str">
        <f t="shared" si="117"/>
        <v/>
      </c>
      <c r="BX112" s="307" t="str">
        <f t="shared" si="118"/>
        <v/>
      </c>
      <c r="BY112" s="308" t="str">
        <f t="shared" si="119"/>
        <v/>
      </c>
    </row>
    <row r="113" spans="1:77" s="4" customFormat="1" ht="15.5" x14ac:dyDescent="0.35">
      <c r="A113" s="106">
        <v>92</v>
      </c>
      <c r="B113" s="290"/>
      <c r="C113" s="20"/>
      <c r="D113" s="635"/>
      <c r="E113" s="637"/>
      <c r="F113" s="639"/>
      <c r="G113" s="45"/>
      <c r="H113" s="291"/>
      <c r="I113" s="291"/>
      <c r="J113" s="292"/>
      <c r="K113" s="293"/>
      <c r="L113" s="35" t="str">
        <f t="shared" si="65"/>
        <v/>
      </c>
      <c r="M113" s="35" t="str">
        <f t="shared" si="66"/>
        <v/>
      </c>
      <c r="N113" s="35" t="str">
        <f t="shared" si="67"/>
        <v/>
      </c>
      <c r="O113" s="36" t="str">
        <f t="shared" si="68"/>
        <v/>
      </c>
      <c r="P113" s="37" t="str">
        <f t="shared" si="120"/>
        <v/>
      </c>
      <c r="Q113" s="69" t="str">
        <f t="shared" si="69"/>
        <v/>
      </c>
      <c r="R113" s="294" t="str">
        <f t="shared" si="70"/>
        <v/>
      </c>
      <c r="S113" s="37" t="str">
        <f t="shared" si="71"/>
        <v/>
      </c>
      <c r="T113" s="69" t="str">
        <f t="shared" si="72"/>
        <v/>
      </c>
      <c r="U113" s="294" t="str">
        <f t="shared" si="73"/>
        <v/>
      </c>
      <c r="V113" s="37" t="str">
        <f t="shared" si="74"/>
        <v/>
      </c>
      <c r="W113" s="69" t="str">
        <f t="shared" si="75"/>
        <v/>
      </c>
      <c r="X113" s="38" t="str">
        <f t="shared" si="76"/>
        <v/>
      </c>
      <c r="Y113" s="38" t="str">
        <f t="shared" si="77"/>
        <v/>
      </c>
      <c r="Z113" s="38" t="str">
        <f t="shared" si="78"/>
        <v/>
      </c>
      <c r="AA113" s="39" t="str">
        <f t="shared" si="79"/>
        <v/>
      </c>
      <c r="AB113" s="295">
        <f t="shared" si="80"/>
        <v>0</v>
      </c>
      <c r="AC113" s="295" t="str">
        <f t="shared" si="81"/>
        <v/>
      </c>
      <c r="AD113" s="295" t="str">
        <f t="shared" si="82"/>
        <v/>
      </c>
      <c r="AE113" s="296" t="str">
        <f t="shared" si="83"/>
        <v/>
      </c>
      <c r="AF113" s="296" t="str">
        <f t="shared" si="84"/>
        <v/>
      </c>
      <c r="AG113" s="297" t="str">
        <f t="shared" si="85"/>
        <v/>
      </c>
      <c r="AH113" s="296" t="str">
        <f t="shared" si="86"/>
        <v/>
      </c>
      <c r="AI113" s="296" t="str">
        <f t="shared" si="87"/>
        <v/>
      </c>
      <c r="AJ113" s="297" t="str">
        <f t="shared" si="88"/>
        <v/>
      </c>
      <c r="AK113" s="296" t="str">
        <f t="shared" si="89"/>
        <v/>
      </c>
      <c r="AL113" s="296" t="str">
        <f t="shared" si="90"/>
        <v/>
      </c>
      <c r="AM113" s="297" t="str">
        <f t="shared" si="91"/>
        <v/>
      </c>
      <c r="AN113" s="298" t="str">
        <f t="shared" si="92"/>
        <v/>
      </c>
      <c r="AO113" s="299" t="str">
        <f t="shared" si="93"/>
        <v/>
      </c>
      <c r="AP113" s="296" t="str">
        <f t="shared" si="94"/>
        <v/>
      </c>
      <c r="AQ113" s="297" t="str">
        <f t="shared" si="95"/>
        <v/>
      </c>
      <c r="AR113" s="299" t="str">
        <f t="shared" si="96"/>
        <v/>
      </c>
      <c r="AS113" s="296" t="str">
        <f t="shared" si="97"/>
        <v/>
      </c>
      <c r="AT113" s="297" t="str">
        <f t="shared" si="98"/>
        <v/>
      </c>
      <c r="AU113" s="299" t="str">
        <f t="shared" si="99"/>
        <v/>
      </c>
      <c r="AV113" s="296" t="str">
        <f t="shared" si="100"/>
        <v/>
      </c>
      <c r="AW113" s="297" t="str">
        <f t="shared" si="101"/>
        <v/>
      </c>
      <c r="AX113" s="300"/>
      <c r="AY113" s="297" t="str">
        <f t="shared" si="102"/>
        <v/>
      </c>
      <c r="AZ113" s="297" t="str">
        <f t="shared" si="103"/>
        <v/>
      </c>
      <c r="BA113" s="301" t="str">
        <f t="shared" si="104"/>
        <v/>
      </c>
      <c r="BB113" s="302" t="str">
        <f t="shared" si="105"/>
        <v/>
      </c>
      <c r="BC113" s="303" t="str">
        <f t="shared" si="106"/>
        <v/>
      </c>
      <c r="BD113" s="301" t="str">
        <f t="shared" si="107"/>
        <v/>
      </c>
      <c r="BE113" s="302" t="str">
        <f t="shared" si="108"/>
        <v/>
      </c>
      <c r="BF113" s="303" t="str">
        <f t="shared" si="109"/>
        <v/>
      </c>
      <c r="BG113" s="301" t="str">
        <f t="shared" si="110"/>
        <v/>
      </c>
      <c r="BH113" s="304" t="str">
        <f t="shared" si="111"/>
        <v/>
      </c>
      <c r="BI113" s="305" t="str">
        <f t="shared" si="112"/>
        <v/>
      </c>
      <c r="BJ113" s="305" t="str">
        <f t="shared" si="113"/>
        <v/>
      </c>
      <c r="BK113" s="443" t="str">
        <f t="shared" si="114"/>
        <v/>
      </c>
      <c r="BL113" s="306" t="str">
        <f t="shared" si="121"/>
        <v/>
      </c>
      <c r="BM113" s="100" t="str">
        <f t="shared" si="122"/>
        <v/>
      </c>
      <c r="BN113" s="101" t="str">
        <f t="shared" si="123"/>
        <v/>
      </c>
      <c r="BO113" s="102" t="str">
        <f t="shared" si="124"/>
        <v/>
      </c>
      <c r="BP113" s="100" t="str">
        <f t="shared" si="125"/>
        <v/>
      </c>
      <c r="BQ113" s="101" t="str">
        <f t="shared" si="126"/>
        <v/>
      </c>
      <c r="BR113" s="102" t="str">
        <f t="shared" si="127"/>
        <v/>
      </c>
      <c r="BS113" s="100" t="str">
        <f t="shared" si="128"/>
        <v/>
      </c>
      <c r="BT113" s="105" t="str">
        <f t="shared" si="129"/>
        <v/>
      </c>
      <c r="BU113" s="305" t="str">
        <f t="shared" si="115"/>
        <v/>
      </c>
      <c r="BV113" s="305" t="str">
        <f t="shared" si="116"/>
        <v/>
      </c>
      <c r="BW113" s="305" t="str">
        <f t="shared" si="117"/>
        <v/>
      </c>
      <c r="BX113" s="307" t="str">
        <f t="shared" si="118"/>
        <v/>
      </c>
      <c r="BY113" s="308" t="str">
        <f t="shared" si="119"/>
        <v/>
      </c>
    </row>
    <row r="114" spans="1:77" s="4" customFormat="1" ht="15.5" x14ac:dyDescent="0.35">
      <c r="A114" s="106">
        <v>93</v>
      </c>
      <c r="B114" s="290"/>
      <c r="C114" s="20"/>
      <c r="D114" s="635"/>
      <c r="E114" s="637"/>
      <c r="F114" s="639"/>
      <c r="G114" s="45"/>
      <c r="H114" s="291"/>
      <c r="I114" s="291"/>
      <c r="J114" s="292"/>
      <c r="K114" s="293"/>
      <c r="L114" s="35" t="str">
        <f t="shared" si="65"/>
        <v/>
      </c>
      <c r="M114" s="35" t="str">
        <f t="shared" si="66"/>
        <v/>
      </c>
      <c r="N114" s="35" t="str">
        <f t="shared" si="67"/>
        <v/>
      </c>
      <c r="O114" s="36" t="str">
        <f t="shared" si="68"/>
        <v/>
      </c>
      <c r="P114" s="37" t="str">
        <f t="shared" si="120"/>
        <v/>
      </c>
      <c r="Q114" s="69" t="str">
        <f t="shared" si="69"/>
        <v/>
      </c>
      <c r="R114" s="294" t="str">
        <f t="shared" si="70"/>
        <v/>
      </c>
      <c r="S114" s="37" t="str">
        <f t="shared" si="71"/>
        <v/>
      </c>
      <c r="T114" s="69" t="str">
        <f t="shared" si="72"/>
        <v/>
      </c>
      <c r="U114" s="294" t="str">
        <f t="shared" si="73"/>
        <v/>
      </c>
      <c r="V114" s="37" t="str">
        <f t="shared" si="74"/>
        <v/>
      </c>
      <c r="W114" s="69" t="str">
        <f t="shared" si="75"/>
        <v/>
      </c>
      <c r="X114" s="38" t="str">
        <f t="shared" si="76"/>
        <v/>
      </c>
      <c r="Y114" s="38" t="str">
        <f t="shared" si="77"/>
        <v/>
      </c>
      <c r="Z114" s="38" t="str">
        <f t="shared" si="78"/>
        <v/>
      </c>
      <c r="AA114" s="39" t="str">
        <f t="shared" si="79"/>
        <v/>
      </c>
      <c r="AB114" s="295">
        <f t="shared" si="80"/>
        <v>0</v>
      </c>
      <c r="AC114" s="295" t="str">
        <f t="shared" si="81"/>
        <v/>
      </c>
      <c r="AD114" s="295" t="str">
        <f t="shared" si="82"/>
        <v/>
      </c>
      <c r="AE114" s="296" t="str">
        <f t="shared" si="83"/>
        <v/>
      </c>
      <c r="AF114" s="296" t="str">
        <f t="shared" si="84"/>
        <v/>
      </c>
      <c r="AG114" s="297" t="str">
        <f t="shared" si="85"/>
        <v/>
      </c>
      <c r="AH114" s="296" t="str">
        <f t="shared" si="86"/>
        <v/>
      </c>
      <c r="AI114" s="296" t="str">
        <f t="shared" si="87"/>
        <v/>
      </c>
      <c r="AJ114" s="297" t="str">
        <f t="shared" si="88"/>
        <v/>
      </c>
      <c r="AK114" s="296" t="str">
        <f t="shared" si="89"/>
        <v/>
      </c>
      <c r="AL114" s="296" t="str">
        <f t="shared" si="90"/>
        <v/>
      </c>
      <c r="AM114" s="297" t="str">
        <f t="shared" si="91"/>
        <v/>
      </c>
      <c r="AN114" s="298" t="str">
        <f t="shared" si="92"/>
        <v/>
      </c>
      <c r="AO114" s="299" t="str">
        <f t="shared" si="93"/>
        <v/>
      </c>
      <c r="AP114" s="296" t="str">
        <f t="shared" si="94"/>
        <v/>
      </c>
      <c r="AQ114" s="297" t="str">
        <f t="shared" si="95"/>
        <v/>
      </c>
      <c r="AR114" s="299" t="str">
        <f t="shared" si="96"/>
        <v/>
      </c>
      <c r="AS114" s="296" t="str">
        <f t="shared" si="97"/>
        <v/>
      </c>
      <c r="AT114" s="297" t="str">
        <f t="shared" si="98"/>
        <v/>
      </c>
      <c r="AU114" s="299" t="str">
        <f t="shared" si="99"/>
        <v/>
      </c>
      <c r="AV114" s="296" t="str">
        <f t="shared" si="100"/>
        <v/>
      </c>
      <c r="AW114" s="297" t="str">
        <f t="shared" si="101"/>
        <v/>
      </c>
      <c r="AX114" s="300"/>
      <c r="AY114" s="297" t="str">
        <f t="shared" si="102"/>
        <v/>
      </c>
      <c r="AZ114" s="297" t="str">
        <f t="shared" si="103"/>
        <v/>
      </c>
      <c r="BA114" s="301" t="str">
        <f t="shared" si="104"/>
        <v/>
      </c>
      <c r="BB114" s="302" t="str">
        <f t="shared" si="105"/>
        <v/>
      </c>
      <c r="BC114" s="303" t="str">
        <f t="shared" si="106"/>
        <v/>
      </c>
      <c r="BD114" s="301" t="str">
        <f t="shared" si="107"/>
        <v/>
      </c>
      <c r="BE114" s="302" t="str">
        <f t="shared" si="108"/>
        <v/>
      </c>
      <c r="BF114" s="303" t="str">
        <f t="shared" si="109"/>
        <v/>
      </c>
      <c r="BG114" s="301" t="str">
        <f t="shared" si="110"/>
        <v/>
      </c>
      <c r="BH114" s="304" t="str">
        <f t="shared" si="111"/>
        <v/>
      </c>
      <c r="BI114" s="305" t="str">
        <f t="shared" si="112"/>
        <v/>
      </c>
      <c r="BJ114" s="305" t="str">
        <f t="shared" si="113"/>
        <v/>
      </c>
      <c r="BK114" s="443" t="str">
        <f t="shared" si="114"/>
        <v/>
      </c>
      <c r="BL114" s="306" t="str">
        <f t="shared" si="121"/>
        <v/>
      </c>
      <c r="BM114" s="100" t="str">
        <f t="shared" si="122"/>
        <v/>
      </c>
      <c r="BN114" s="101" t="str">
        <f t="shared" si="123"/>
        <v/>
      </c>
      <c r="BO114" s="102" t="str">
        <f t="shared" si="124"/>
        <v/>
      </c>
      <c r="BP114" s="100" t="str">
        <f t="shared" si="125"/>
        <v/>
      </c>
      <c r="BQ114" s="101" t="str">
        <f t="shared" si="126"/>
        <v/>
      </c>
      <c r="BR114" s="102" t="str">
        <f t="shared" si="127"/>
        <v/>
      </c>
      <c r="BS114" s="100" t="str">
        <f t="shared" si="128"/>
        <v/>
      </c>
      <c r="BT114" s="105" t="str">
        <f t="shared" si="129"/>
        <v/>
      </c>
      <c r="BU114" s="305" t="str">
        <f t="shared" si="115"/>
        <v/>
      </c>
      <c r="BV114" s="305" t="str">
        <f t="shared" si="116"/>
        <v/>
      </c>
      <c r="BW114" s="305" t="str">
        <f t="shared" si="117"/>
        <v/>
      </c>
      <c r="BX114" s="307" t="str">
        <f t="shared" si="118"/>
        <v/>
      </c>
      <c r="BY114" s="308" t="str">
        <f t="shared" si="119"/>
        <v/>
      </c>
    </row>
    <row r="115" spans="1:77" s="4" customFormat="1" ht="15.5" x14ac:dyDescent="0.35">
      <c r="A115" s="106">
        <v>94</v>
      </c>
      <c r="B115" s="290"/>
      <c r="C115" s="20"/>
      <c r="D115" s="635"/>
      <c r="E115" s="637"/>
      <c r="F115" s="639"/>
      <c r="G115" s="45"/>
      <c r="H115" s="291"/>
      <c r="I115" s="291"/>
      <c r="J115" s="292"/>
      <c r="K115" s="293"/>
      <c r="L115" s="35" t="str">
        <f t="shared" si="65"/>
        <v/>
      </c>
      <c r="M115" s="35" t="str">
        <f t="shared" si="66"/>
        <v/>
      </c>
      <c r="N115" s="35" t="str">
        <f t="shared" si="67"/>
        <v/>
      </c>
      <c r="O115" s="36" t="str">
        <f t="shared" si="68"/>
        <v/>
      </c>
      <c r="P115" s="37" t="str">
        <f t="shared" si="120"/>
        <v/>
      </c>
      <c r="Q115" s="69" t="str">
        <f t="shared" si="69"/>
        <v/>
      </c>
      <c r="R115" s="294" t="str">
        <f t="shared" si="70"/>
        <v/>
      </c>
      <c r="S115" s="37" t="str">
        <f t="shared" si="71"/>
        <v/>
      </c>
      <c r="T115" s="69" t="str">
        <f t="shared" si="72"/>
        <v/>
      </c>
      <c r="U115" s="294" t="str">
        <f t="shared" si="73"/>
        <v/>
      </c>
      <c r="V115" s="37" t="str">
        <f t="shared" si="74"/>
        <v/>
      </c>
      <c r="W115" s="69" t="str">
        <f t="shared" si="75"/>
        <v/>
      </c>
      <c r="X115" s="38" t="str">
        <f t="shared" si="76"/>
        <v/>
      </c>
      <c r="Y115" s="38" t="str">
        <f t="shared" si="77"/>
        <v/>
      </c>
      <c r="Z115" s="38" t="str">
        <f t="shared" si="78"/>
        <v/>
      </c>
      <c r="AA115" s="39" t="str">
        <f t="shared" si="79"/>
        <v/>
      </c>
      <c r="AB115" s="295">
        <f t="shared" si="80"/>
        <v>0</v>
      </c>
      <c r="AC115" s="295" t="str">
        <f t="shared" si="81"/>
        <v/>
      </c>
      <c r="AD115" s="295" t="str">
        <f t="shared" si="82"/>
        <v/>
      </c>
      <c r="AE115" s="296" t="str">
        <f t="shared" si="83"/>
        <v/>
      </c>
      <c r="AF115" s="296" t="str">
        <f t="shared" si="84"/>
        <v/>
      </c>
      <c r="AG115" s="297" t="str">
        <f t="shared" si="85"/>
        <v/>
      </c>
      <c r="AH115" s="296" t="str">
        <f t="shared" si="86"/>
        <v/>
      </c>
      <c r="AI115" s="296" t="str">
        <f t="shared" si="87"/>
        <v/>
      </c>
      <c r="AJ115" s="297" t="str">
        <f t="shared" si="88"/>
        <v/>
      </c>
      <c r="AK115" s="296" t="str">
        <f t="shared" si="89"/>
        <v/>
      </c>
      <c r="AL115" s="296" t="str">
        <f t="shared" si="90"/>
        <v/>
      </c>
      <c r="AM115" s="297" t="str">
        <f t="shared" si="91"/>
        <v/>
      </c>
      <c r="AN115" s="298" t="str">
        <f t="shared" si="92"/>
        <v/>
      </c>
      <c r="AO115" s="299" t="str">
        <f t="shared" si="93"/>
        <v/>
      </c>
      <c r="AP115" s="296" t="str">
        <f t="shared" si="94"/>
        <v/>
      </c>
      <c r="AQ115" s="297" t="str">
        <f t="shared" si="95"/>
        <v/>
      </c>
      <c r="AR115" s="299" t="str">
        <f t="shared" si="96"/>
        <v/>
      </c>
      <c r="AS115" s="296" t="str">
        <f t="shared" si="97"/>
        <v/>
      </c>
      <c r="AT115" s="297" t="str">
        <f t="shared" si="98"/>
        <v/>
      </c>
      <c r="AU115" s="299" t="str">
        <f t="shared" si="99"/>
        <v/>
      </c>
      <c r="AV115" s="296" t="str">
        <f t="shared" si="100"/>
        <v/>
      </c>
      <c r="AW115" s="297" t="str">
        <f t="shared" si="101"/>
        <v/>
      </c>
      <c r="AX115" s="300"/>
      <c r="AY115" s="297" t="str">
        <f t="shared" si="102"/>
        <v/>
      </c>
      <c r="AZ115" s="297" t="str">
        <f t="shared" si="103"/>
        <v/>
      </c>
      <c r="BA115" s="301" t="str">
        <f t="shared" si="104"/>
        <v/>
      </c>
      <c r="BB115" s="302" t="str">
        <f t="shared" si="105"/>
        <v/>
      </c>
      <c r="BC115" s="303" t="str">
        <f t="shared" si="106"/>
        <v/>
      </c>
      <c r="BD115" s="301" t="str">
        <f t="shared" si="107"/>
        <v/>
      </c>
      <c r="BE115" s="302" t="str">
        <f t="shared" si="108"/>
        <v/>
      </c>
      <c r="BF115" s="303" t="str">
        <f t="shared" si="109"/>
        <v/>
      </c>
      <c r="BG115" s="301" t="str">
        <f t="shared" si="110"/>
        <v/>
      </c>
      <c r="BH115" s="304" t="str">
        <f t="shared" si="111"/>
        <v/>
      </c>
      <c r="BI115" s="305" t="str">
        <f t="shared" si="112"/>
        <v/>
      </c>
      <c r="BJ115" s="305" t="str">
        <f t="shared" si="113"/>
        <v/>
      </c>
      <c r="BK115" s="443" t="str">
        <f t="shared" si="114"/>
        <v/>
      </c>
      <c r="BL115" s="306" t="str">
        <f t="shared" si="121"/>
        <v/>
      </c>
      <c r="BM115" s="100" t="str">
        <f t="shared" si="122"/>
        <v/>
      </c>
      <c r="BN115" s="101" t="str">
        <f t="shared" si="123"/>
        <v/>
      </c>
      <c r="BO115" s="102" t="str">
        <f t="shared" si="124"/>
        <v/>
      </c>
      <c r="BP115" s="100" t="str">
        <f t="shared" si="125"/>
        <v/>
      </c>
      <c r="BQ115" s="101" t="str">
        <f t="shared" si="126"/>
        <v/>
      </c>
      <c r="BR115" s="102" t="str">
        <f t="shared" si="127"/>
        <v/>
      </c>
      <c r="BS115" s="100" t="str">
        <f t="shared" si="128"/>
        <v/>
      </c>
      <c r="BT115" s="105" t="str">
        <f t="shared" si="129"/>
        <v/>
      </c>
      <c r="BU115" s="305" t="str">
        <f t="shared" si="115"/>
        <v/>
      </c>
      <c r="BV115" s="305" t="str">
        <f t="shared" si="116"/>
        <v/>
      </c>
      <c r="BW115" s="305" t="str">
        <f t="shared" si="117"/>
        <v/>
      </c>
      <c r="BX115" s="307" t="str">
        <f t="shared" si="118"/>
        <v/>
      </c>
      <c r="BY115" s="308" t="str">
        <f t="shared" si="119"/>
        <v/>
      </c>
    </row>
    <row r="116" spans="1:77" s="4" customFormat="1" ht="15.5" x14ac:dyDescent="0.35">
      <c r="A116" s="106">
        <v>95</v>
      </c>
      <c r="B116" s="290"/>
      <c r="C116" s="20"/>
      <c r="D116" s="635"/>
      <c r="E116" s="637"/>
      <c r="F116" s="639"/>
      <c r="G116" s="45"/>
      <c r="H116" s="291"/>
      <c r="I116" s="291"/>
      <c r="J116" s="292"/>
      <c r="K116" s="293"/>
      <c r="L116" s="35" t="str">
        <f t="shared" si="65"/>
        <v/>
      </c>
      <c r="M116" s="35" t="str">
        <f t="shared" si="66"/>
        <v/>
      </c>
      <c r="N116" s="35" t="str">
        <f t="shared" si="67"/>
        <v/>
      </c>
      <c r="O116" s="36" t="str">
        <f t="shared" si="68"/>
        <v/>
      </c>
      <c r="P116" s="37" t="str">
        <f t="shared" si="120"/>
        <v/>
      </c>
      <c r="Q116" s="69" t="str">
        <f t="shared" si="69"/>
        <v/>
      </c>
      <c r="R116" s="294" t="str">
        <f t="shared" si="70"/>
        <v/>
      </c>
      <c r="S116" s="37" t="str">
        <f t="shared" si="71"/>
        <v/>
      </c>
      <c r="T116" s="69" t="str">
        <f t="shared" si="72"/>
        <v/>
      </c>
      <c r="U116" s="294" t="str">
        <f t="shared" si="73"/>
        <v/>
      </c>
      <c r="V116" s="37" t="str">
        <f t="shared" si="74"/>
        <v/>
      </c>
      <c r="W116" s="69" t="str">
        <f t="shared" si="75"/>
        <v/>
      </c>
      <c r="X116" s="38" t="str">
        <f t="shared" si="76"/>
        <v/>
      </c>
      <c r="Y116" s="38" t="str">
        <f t="shared" si="77"/>
        <v/>
      </c>
      <c r="Z116" s="38" t="str">
        <f t="shared" si="78"/>
        <v/>
      </c>
      <c r="AA116" s="39" t="str">
        <f t="shared" si="79"/>
        <v/>
      </c>
      <c r="AB116" s="295">
        <f t="shared" si="80"/>
        <v>0</v>
      </c>
      <c r="AC116" s="295" t="str">
        <f t="shared" si="81"/>
        <v/>
      </c>
      <c r="AD116" s="295" t="str">
        <f t="shared" si="82"/>
        <v/>
      </c>
      <c r="AE116" s="296" t="str">
        <f t="shared" si="83"/>
        <v/>
      </c>
      <c r="AF116" s="296" t="str">
        <f t="shared" si="84"/>
        <v/>
      </c>
      <c r="AG116" s="297" t="str">
        <f t="shared" si="85"/>
        <v/>
      </c>
      <c r="AH116" s="296" t="str">
        <f t="shared" si="86"/>
        <v/>
      </c>
      <c r="AI116" s="296" t="str">
        <f t="shared" si="87"/>
        <v/>
      </c>
      <c r="AJ116" s="297" t="str">
        <f t="shared" si="88"/>
        <v/>
      </c>
      <c r="AK116" s="296" t="str">
        <f t="shared" si="89"/>
        <v/>
      </c>
      <c r="AL116" s="296" t="str">
        <f t="shared" si="90"/>
        <v/>
      </c>
      <c r="AM116" s="297" t="str">
        <f t="shared" si="91"/>
        <v/>
      </c>
      <c r="AN116" s="298" t="str">
        <f t="shared" si="92"/>
        <v/>
      </c>
      <c r="AO116" s="299" t="str">
        <f t="shared" si="93"/>
        <v/>
      </c>
      <c r="AP116" s="296" t="str">
        <f t="shared" si="94"/>
        <v/>
      </c>
      <c r="AQ116" s="297" t="str">
        <f t="shared" si="95"/>
        <v/>
      </c>
      <c r="AR116" s="299" t="str">
        <f t="shared" si="96"/>
        <v/>
      </c>
      <c r="AS116" s="296" t="str">
        <f t="shared" si="97"/>
        <v/>
      </c>
      <c r="AT116" s="297" t="str">
        <f t="shared" si="98"/>
        <v/>
      </c>
      <c r="AU116" s="299" t="str">
        <f t="shared" si="99"/>
        <v/>
      </c>
      <c r="AV116" s="296" t="str">
        <f t="shared" si="100"/>
        <v/>
      </c>
      <c r="AW116" s="297" t="str">
        <f t="shared" si="101"/>
        <v/>
      </c>
      <c r="AX116" s="300"/>
      <c r="AY116" s="297" t="str">
        <f t="shared" si="102"/>
        <v/>
      </c>
      <c r="AZ116" s="297" t="str">
        <f t="shared" si="103"/>
        <v/>
      </c>
      <c r="BA116" s="301" t="str">
        <f t="shared" si="104"/>
        <v/>
      </c>
      <c r="BB116" s="302" t="str">
        <f t="shared" si="105"/>
        <v/>
      </c>
      <c r="BC116" s="303" t="str">
        <f t="shared" si="106"/>
        <v/>
      </c>
      <c r="BD116" s="301" t="str">
        <f t="shared" si="107"/>
        <v/>
      </c>
      <c r="BE116" s="302" t="str">
        <f t="shared" si="108"/>
        <v/>
      </c>
      <c r="BF116" s="303" t="str">
        <f t="shared" si="109"/>
        <v/>
      </c>
      <c r="BG116" s="301" t="str">
        <f t="shared" si="110"/>
        <v/>
      </c>
      <c r="BH116" s="304" t="str">
        <f t="shared" si="111"/>
        <v/>
      </c>
      <c r="BI116" s="305" t="str">
        <f t="shared" si="112"/>
        <v/>
      </c>
      <c r="BJ116" s="305" t="str">
        <f t="shared" si="113"/>
        <v/>
      </c>
      <c r="BK116" s="443" t="str">
        <f t="shared" si="114"/>
        <v/>
      </c>
      <c r="BL116" s="306" t="str">
        <f t="shared" si="121"/>
        <v/>
      </c>
      <c r="BM116" s="100" t="str">
        <f t="shared" si="122"/>
        <v/>
      </c>
      <c r="BN116" s="101" t="str">
        <f t="shared" si="123"/>
        <v/>
      </c>
      <c r="BO116" s="102" t="str">
        <f t="shared" si="124"/>
        <v/>
      </c>
      <c r="BP116" s="100" t="str">
        <f t="shared" si="125"/>
        <v/>
      </c>
      <c r="BQ116" s="101" t="str">
        <f t="shared" si="126"/>
        <v/>
      </c>
      <c r="BR116" s="102" t="str">
        <f t="shared" si="127"/>
        <v/>
      </c>
      <c r="BS116" s="100" t="str">
        <f t="shared" si="128"/>
        <v/>
      </c>
      <c r="BT116" s="105" t="str">
        <f t="shared" si="129"/>
        <v/>
      </c>
      <c r="BU116" s="305" t="str">
        <f t="shared" si="115"/>
        <v/>
      </c>
      <c r="BV116" s="305" t="str">
        <f t="shared" si="116"/>
        <v/>
      </c>
      <c r="BW116" s="305" t="str">
        <f t="shared" si="117"/>
        <v/>
      </c>
      <c r="BX116" s="307" t="str">
        <f t="shared" si="118"/>
        <v/>
      </c>
      <c r="BY116" s="308" t="str">
        <f t="shared" si="119"/>
        <v/>
      </c>
    </row>
    <row r="117" spans="1:77" s="4" customFormat="1" ht="15.5" x14ac:dyDescent="0.35">
      <c r="A117" s="106">
        <v>96</v>
      </c>
      <c r="B117" s="290"/>
      <c r="C117" s="20"/>
      <c r="D117" s="635"/>
      <c r="E117" s="637"/>
      <c r="F117" s="639"/>
      <c r="G117" s="45"/>
      <c r="H117" s="291"/>
      <c r="I117" s="291"/>
      <c r="J117" s="292"/>
      <c r="K117" s="293"/>
      <c r="L117" s="35" t="str">
        <f t="shared" si="65"/>
        <v/>
      </c>
      <c r="M117" s="35" t="str">
        <f t="shared" si="66"/>
        <v/>
      </c>
      <c r="N117" s="35" t="str">
        <f t="shared" si="67"/>
        <v/>
      </c>
      <c r="O117" s="36" t="str">
        <f t="shared" si="68"/>
        <v/>
      </c>
      <c r="P117" s="37" t="str">
        <f t="shared" si="120"/>
        <v/>
      </c>
      <c r="Q117" s="69" t="str">
        <f t="shared" si="69"/>
        <v/>
      </c>
      <c r="R117" s="294" t="str">
        <f t="shared" si="70"/>
        <v/>
      </c>
      <c r="S117" s="37" t="str">
        <f t="shared" si="71"/>
        <v/>
      </c>
      <c r="T117" s="69" t="str">
        <f t="shared" si="72"/>
        <v/>
      </c>
      <c r="U117" s="294" t="str">
        <f t="shared" si="73"/>
        <v/>
      </c>
      <c r="V117" s="37" t="str">
        <f t="shared" si="74"/>
        <v/>
      </c>
      <c r="W117" s="69" t="str">
        <f t="shared" si="75"/>
        <v/>
      </c>
      <c r="X117" s="38" t="str">
        <f t="shared" si="76"/>
        <v/>
      </c>
      <c r="Y117" s="38" t="str">
        <f t="shared" si="77"/>
        <v/>
      </c>
      <c r="Z117" s="38" t="str">
        <f t="shared" si="78"/>
        <v/>
      </c>
      <c r="AA117" s="39" t="str">
        <f t="shared" si="79"/>
        <v/>
      </c>
      <c r="AB117" s="295">
        <f t="shared" si="80"/>
        <v>0</v>
      </c>
      <c r="AC117" s="295" t="str">
        <f t="shared" si="81"/>
        <v/>
      </c>
      <c r="AD117" s="295" t="str">
        <f t="shared" si="82"/>
        <v/>
      </c>
      <c r="AE117" s="296" t="str">
        <f t="shared" si="83"/>
        <v/>
      </c>
      <c r="AF117" s="296" t="str">
        <f t="shared" si="84"/>
        <v/>
      </c>
      <c r="AG117" s="297" t="str">
        <f t="shared" si="85"/>
        <v/>
      </c>
      <c r="AH117" s="296" t="str">
        <f t="shared" si="86"/>
        <v/>
      </c>
      <c r="AI117" s="296" t="str">
        <f t="shared" si="87"/>
        <v/>
      </c>
      <c r="AJ117" s="297" t="str">
        <f t="shared" si="88"/>
        <v/>
      </c>
      <c r="AK117" s="296" t="str">
        <f t="shared" si="89"/>
        <v/>
      </c>
      <c r="AL117" s="296" t="str">
        <f t="shared" si="90"/>
        <v/>
      </c>
      <c r="AM117" s="297" t="str">
        <f t="shared" si="91"/>
        <v/>
      </c>
      <c r="AN117" s="298" t="str">
        <f t="shared" si="92"/>
        <v/>
      </c>
      <c r="AO117" s="299" t="str">
        <f t="shared" si="93"/>
        <v/>
      </c>
      <c r="AP117" s="296" t="str">
        <f t="shared" si="94"/>
        <v/>
      </c>
      <c r="AQ117" s="297" t="str">
        <f t="shared" si="95"/>
        <v/>
      </c>
      <c r="AR117" s="299" t="str">
        <f t="shared" si="96"/>
        <v/>
      </c>
      <c r="AS117" s="296" t="str">
        <f t="shared" si="97"/>
        <v/>
      </c>
      <c r="AT117" s="297" t="str">
        <f t="shared" si="98"/>
        <v/>
      </c>
      <c r="AU117" s="299" t="str">
        <f t="shared" si="99"/>
        <v/>
      </c>
      <c r="AV117" s="296" t="str">
        <f t="shared" si="100"/>
        <v/>
      </c>
      <c r="AW117" s="297" t="str">
        <f t="shared" si="101"/>
        <v/>
      </c>
      <c r="AX117" s="300"/>
      <c r="AY117" s="297" t="str">
        <f t="shared" si="102"/>
        <v/>
      </c>
      <c r="AZ117" s="297" t="str">
        <f t="shared" si="103"/>
        <v/>
      </c>
      <c r="BA117" s="301" t="str">
        <f t="shared" si="104"/>
        <v/>
      </c>
      <c r="BB117" s="302" t="str">
        <f t="shared" si="105"/>
        <v/>
      </c>
      <c r="BC117" s="303" t="str">
        <f t="shared" si="106"/>
        <v/>
      </c>
      <c r="BD117" s="301" t="str">
        <f t="shared" si="107"/>
        <v/>
      </c>
      <c r="BE117" s="302" t="str">
        <f t="shared" si="108"/>
        <v/>
      </c>
      <c r="BF117" s="303" t="str">
        <f t="shared" si="109"/>
        <v/>
      </c>
      <c r="BG117" s="301" t="str">
        <f t="shared" si="110"/>
        <v/>
      </c>
      <c r="BH117" s="304" t="str">
        <f t="shared" si="111"/>
        <v/>
      </c>
      <c r="BI117" s="305" t="str">
        <f t="shared" si="112"/>
        <v/>
      </c>
      <c r="BJ117" s="305" t="str">
        <f t="shared" si="113"/>
        <v/>
      </c>
      <c r="BK117" s="443" t="str">
        <f t="shared" si="114"/>
        <v/>
      </c>
      <c r="BL117" s="306" t="str">
        <f t="shared" si="121"/>
        <v/>
      </c>
      <c r="BM117" s="100" t="str">
        <f t="shared" si="122"/>
        <v/>
      </c>
      <c r="BN117" s="101" t="str">
        <f t="shared" si="123"/>
        <v/>
      </c>
      <c r="BO117" s="102" t="str">
        <f t="shared" si="124"/>
        <v/>
      </c>
      <c r="BP117" s="100" t="str">
        <f t="shared" si="125"/>
        <v/>
      </c>
      <c r="BQ117" s="101" t="str">
        <f t="shared" si="126"/>
        <v/>
      </c>
      <c r="BR117" s="102" t="str">
        <f t="shared" si="127"/>
        <v/>
      </c>
      <c r="BS117" s="100" t="str">
        <f t="shared" si="128"/>
        <v/>
      </c>
      <c r="BT117" s="105" t="str">
        <f t="shared" si="129"/>
        <v/>
      </c>
      <c r="BU117" s="305" t="str">
        <f t="shared" si="115"/>
        <v/>
      </c>
      <c r="BV117" s="305" t="str">
        <f t="shared" si="116"/>
        <v/>
      </c>
      <c r="BW117" s="305" t="str">
        <f t="shared" si="117"/>
        <v/>
      </c>
      <c r="BX117" s="307" t="str">
        <f t="shared" si="118"/>
        <v/>
      </c>
      <c r="BY117" s="308" t="str">
        <f t="shared" si="119"/>
        <v/>
      </c>
    </row>
    <row r="118" spans="1:77" s="4" customFormat="1" ht="15.5" x14ac:dyDescent="0.35">
      <c r="A118" s="106">
        <v>97</v>
      </c>
      <c r="B118" s="290"/>
      <c r="C118" s="20"/>
      <c r="D118" s="635"/>
      <c r="E118" s="637"/>
      <c r="F118" s="639"/>
      <c r="G118" s="45"/>
      <c r="H118" s="291"/>
      <c r="I118" s="291"/>
      <c r="J118" s="292"/>
      <c r="K118" s="293"/>
      <c r="L118" s="35" t="str">
        <f t="shared" si="65"/>
        <v/>
      </c>
      <c r="M118" s="35" t="str">
        <f t="shared" si="66"/>
        <v/>
      </c>
      <c r="N118" s="35" t="str">
        <f t="shared" si="67"/>
        <v/>
      </c>
      <c r="O118" s="36" t="str">
        <f t="shared" si="68"/>
        <v/>
      </c>
      <c r="P118" s="37" t="str">
        <f t="shared" si="120"/>
        <v/>
      </c>
      <c r="Q118" s="69" t="str">
        <f t="shared" si="69"/>
        <v/>
      </c>
      <c r="R118" s="294" t="str">
        <f t="shared" si="70"/>
        <v/>
      </c>
      <c r="S118" s="37" t="str">
        <f t="shared" si="71"/>
        <v/>
      </c>
      <c r="T118" s="69" t="str">
        <f t="shared" si="72"/>
        <v/>
      </c>
      <c r="U118" s="294" t="str">
        <f t="shared" si="73"/>
        <v/>
      </c>
      <c r="V118" s="37" t="str">
        <f t="shared" si="74"/>
        <v/>
      </c>
      <c r="W118" s="69" t="str">
        <f t="shared" si="75"/>
        <v/>
      </c>
      <c r="X118" s="38" t="str">
        <f t="shared" si="76"/>
        <v/>
      </c>
      <c r="Y118" s="38" t="str">
        <f t="shared" si="77"/>
        <v/>
      </c>
      <c r="Z118" s="38" t="str">
        <f t="shared" si="78"/>
        <v/>
      </c>
      <c r="AA118" s="39" t="str">
        <f t="shared" si="79"/>
        <v/>
      </c>
      <c r="AB118" s="295">
        <f t="shared" si="80"/>
        <v>0</v>
      </c>
      <c r="AC118" s="295" t="str">
        <f t="shared" si="81"/>
        <v/>
      </c>
      <c r="AD118" s="295" t="str">
        <f t="shared" si="82"/>
        <v/>
      </c>
      <c r="AE118" s="296" t="str">
        <f t="shared" si="83"/>
        <v/>
      </c>
      <c r="AF118" s="296" t="str">
        <f t="shared" si="84"/>
        <v/>
      </c>
      <c r="AG118" s="297" t="str">
        <f t="shared" si="85"/>
        <v/>
      </c>
      <c r="AH118" s="296" t="str">
        <f t="shared" si="86"/>
        <v/>
      </c>
      <c r="AI118" s="296" t="str">
        <f t="shared" si="87"/>
        <v/>
      </c>
      <c r="AJ118" s="297" t="str">
        <f t="shared" si="88"/>
        <v/>
      </c>
      <c r="AK118" s="296" t="str">
        <f t="shared" si="89"/>
        <v/>
      </c>
      <c r="AL118" s="296" t="str">
        <f t="shared" si="90"/>
        <v/>
      </c>
      <c r="AM118" s="297" t="str">
        <f t="shared" si="91"/>
        <v/>
      </c>
      <c r="AN118" s="298" t="str">
        <f t="shared" si="92"/>
        <v/>
      </c>
      <c r="AO118" s="299" t="str">
        <f t="shared" si="93"/>
        <v/>
      </c>
      <c r="AP118" s="296" t="str">
        <f t="shared" si="94"/>
        <v/>
      </c>
      <c r="AQ118" s="297" t="str">
        <f t="shared" si="95"/>
        <v/>
      </c>
      <c r="AR118" s="299" t="str">
        <f t="shared" si="96"/>
        <v/>
      </c>
      <c r="AS118" s="296" t="str">
        <f t="shared" si="97"/>
        <v/>
      </c>
      <c r="AT118" s="297" t="str">
        <f t="shared" si="98"/>
        <v/>
      </c>
      <c r="AU118" s="299" t="str">
        <f t="shared" si="99"/>
        <v/>
      </c>
      <c r="AV118" s="296" t="str">
        <f t="shared" si="100"/>
        <v/>
      </c>
      <c r="AW118" s="297" t="str">
        <f t="shared" si="101"/>
        <v/>
      </c>
      <c r="AX118" s="300"/>
      <c r="AY118" s="297" t="str">
        <f t="shared" si="102"/>
        <v/>
      </c>
      <c r="AZ118" s="297" t="str">
        <f t="shared" si="103"/>
        <v/>
      </c>
      <c r="BA118" s="301" t="str">
        <f t="shared" si="104"/>
        <v/>
      </c>
      <c r="BB118" s="302" t="str">
        <f t="shared" si="105"/>
        <v/>
      </c>
      <c r="BC118" s="303" t="str">
        <f t="shared" si="106"/>
        <v/>
      </c>
      <c r="BD118" s="301" t="str">
        <f t="shared" si="107"/>
        <v/>
      </c>
      <c r="BE118" s="302" t="str">
        <f t="shared" si="108"/>
        <v/>
      </c>
      <c r="BF118" s="303" t="str">
        <f t="shared" si="109"/>
        <v/>
      </c>
      <c r="BG118" s="301" t="str">
        <f t="shared" si="110"/>
        <v/>
      </c>
      <c r="BH118" s="304" t="str">
        <f t="shared" si="111"/>
        <v/>
      </c>
      <c r="BI118" s="305" t="str">
        <f t="shared" si="112"/>
        <v/>
      </c>
      <c r="BJ118" s="305" t="str">
        <f t="shared" si="113"/>
        <v/>
      </c>
      <c r="BK118" s="443" t="str">
        <f t="shared" si="114"/>
        <v/>
      </c>
      <c r="BL118" s="306" t="str">
        <f t="shared" si="121"/>
        <v/>
      </c>
      <c r="BM118" s="100" t="str">
        <f t="shared" si="122"/>
        <v/>
      </c>
      <c r="BN118" s="101" t="str">
        <f t="shared" si="123"/>
        <v/>
      </c>
      <c r="BO118" s="102" t="str">
        <f t="shared" si="124"/>
        <v/>
      </c>
      <c r="BP118" s="100" t="str">
        <f t="shared" si="125"/>
        <v/>
      </c>
      <c r="BQ118" s="101" t="str">
        <f t="shared" si="126"/>
        <v/>
      </c>
      <c r="BR118" s="102" t="str">
        <f t="shared" si="127"/>
        <v/>
      </c>
      <c r="BS118" s="100" t="str">
        <f t="shared" si="128"/>
        <v/>
      </c>
      <c r="BT118" s="105" t="str">
        <f t="shared" si="129"/>
        <v/>
      </c>
      <c r="BU118" s="305" t="str">
        <f t="shared" si="115"/>
        <v/>
      </c>
      <c r="BV118" s="305" t="str">
        <f t="shared" si="116"/>
        <v/>
      </c>
      <c r="BW118" s="305" t="str">
        <f t="shared" si="117"/>
        <v/>
      </c>
      <c r="BX118" s="307" t="str">
        <f t="shared" si="118"/>
        <v/>
      </c>
      <c r="BY118" s="308" t="str">
        <f t="shared" si="119"/>
        <v/>
      </c>
    </row>
    <row r="119" spans="1:77" s="4" customFormat="1" ht="15.5" x14ac:dyDescent="0.35">
      <c r="A119" s="106">
        <v>98</v>
      </c>
      <c r="B119" s="290"/>
      <c r="C119" s="20"/>
      <c r="D119" s="635"/>
      <c r="E119" s="637"/>
      <c r="F119" s="639"/>
      <c r="G119" s="45"/>
      <c r="H119" s="291"/>
      <c r="I119" s="291"/>
      <c r="J119" s="292"/>
      <c r="K119" s="293"/>
      <c r="L119" s="35" t="str">
        <f t="shared" si="65"/>
        <v/>
      </c>
      <c r="M119" s="35" t="str">
        <f t="shared" si="66"/>
        <v/>
      </c>
      <c r="N119" s="35" t="str">
        <f t="shared" si="67"/>
        <v/>
      </c>
      <c r="O119" s="36" t="str">
        <f t="shared" si="68"/>
        <v/>
      </c>
      <c r="P119" s="37" t="str">
        <f t="shared" si="120"/>
        <v/>
      </c>
      <c r="Q119" s="69" t="str">
        <f t="shared" si="69"/>
        <v/>
      </c>
      <c r="R119" s="294" t="str">
        <f t="shared" si="70"/>
        <v/>
      </c>
      <c r="S119" s="37" t="str">
        <f t="shared" si="71"/>
        <v/>
      </c>
      <c r="T119" s="69" t="str">
        <f t="shared" si="72"/>
        <v/>
      </c>
      <c r="U119" s="294" t="str">
        <f t="shared" si="73"/>
        <v/>
      </c>
      <c r="V119" s="37" t="str">
        <f t="shared" si="74"/>
        <v/>
      </c>
      <c r="W119" s="69" t="str">
        <f t="shared" si="75"/>
        <v/>
      </c>
      <c r="X119" s="38" t="str">
        <f t="shared" si="76"/>
        <v/>
      </c>
      <c r="Y119" s="38" t="str">
        <f t="shared" si="77"/>
        <v/>
      </c>
      <c r="Z119" s="38" t="str">
        <f t="shared" si="78"/>
        <v/>
      </c>
      <c r="AA119" s="39" t="str">
        <f t="shared" si="79"/>
        <v/>
      </c>
      <c r="AB119" s="295">
        <f t="shared" si="80"/>
        <v>0</v>
      </c>
      <c r="AC119" s="295" t="str">
        <f t="shared" si="81"/>
        <v/>
      </c>
      <c r="AD119" s="295" t="str">
        <f t="shared" si="82"/>
        <v/>
      </c>
      <c r="AE119" s="296" t="str">
        <f t="shared" si="83"/>
        <v/>
      </c>
      <c r="AF119" s="296" t="str">
        <f t="shared" si="84"/>
        <v/>
      </c>
      <c r="AG119" s="297" t="str">
        <f t="shared" si="85"/>
        <v/>
      </c>
      <c r="AH119" s="296" t="str">
        <f t="shared" si="86"/>
        <v/>
      </c>
      <c r="AI119" s="296" t="str">
        <f t="shared" si="87"/>
        <v/>
      </c>
      <c r="AJ119" s="297" t="str">
        <f t="shared" si="88"/>
        <v/>
      </c>
      <c r="AK119" s="296" t="str">
        <f t="shared" si="89"/>
        <v/>
      </c>
      <c r="AL119" s="296" t="str">
        <f t="shared" si="90"/>
        <v/>
      </c>
      <c r="AM119" s="297" t="str">
        <f t="shared" si="91"/>
        <v/>
      </c>
      <c r="AN119" s="298" t="str">
        <f t="shared" si="92"/>
        <v/>
      </c>
      <c r="AO119" s="299" t="str">
        <f t="shared" si="93"/>
        <v/>
      </c>
      <c r="AP119" s="296" t="str">
        <f t="shared" si="94"/>
        <v/>
      </c>
      <c r="AQ119" s="297" t="str">
        <f t="shared" si="95"/>
        <v/>
      </c>
      <c r="AR119" s="299" t="str">
        <f t="shared" si="96"/>
        <v/>
      </c>
      <c r="AS119" s="296" t="str">
        <f t="shared" si="97"/>
        <v/>
      </c>
      <c r="AT119" s="297" t="str">
        <f t="shared" si="98"/>
        <v/>
      </c>
      <c r="AU119" s="299" t="str">
        <f t="shared" si="99"/>
        <v/>
      </c>
      <c r="AV119" s="296" t="str">
        <f t="shared" si="100"/>
        <v/>
      </c>
      <c r="AW119" s="297" t="str">
        <f t="shared" si="101"/>
        <v/>
      </c>
      <c r="AX119" s="300"/>
      <c r="AY119" s="297" t="str">
        <f t="shared" si="102"/>
        <v/>
      </c>
      <c r="AZ119" s="297" t="str">
        <f t="shared" si="103"/>
        <v/>
      </c>
      <c r="BA119" s="301" t="str">
        <f t="shared" si="104"/>
        <v/>
      </c>
      <c r="BB119" s="302" t="str">
        <f t="shared" si="105"/>
        <v/>
      </c>
      <c r="BC119" s="303" t="str">
        <f t="shared" si="106"/>
        <v/>
      </c>
      <c r="BD119" s="301" t="str">
        <f t="shared" si="107"/>
        <v/>
      </c>
      <c r="BE119" s="302" t="str">
        <f t="shared" si="108"/>
        <v/>
      </c>
      <c r="BF119" s="303" t="str">
        <f t="shared" si="109"/>
        <v/>
      </c>
      <c r="BG119" s="301" t="str">
        <f t="shared" si="110"/>
        <v/>
      </c>
      <c r="BH119" s="304" t="str">
        <f t="shared" si="111"/>
        <v/>
      </c>
      <c r="BI119" s="305" t="str">
        <f t="shared" si="112"/>
        <v/>
      </c>
      <c r="BJ119" s="305" t="str">
        <f t="shared" si="113"/>
        <v/>
      </c>
      <c r="BK119" s="443" t="str">
        <f t="shared" si="114"/>
        <v/>
      </c>
      <c r="BL119" s="306" t="str">
        <f t="shared" si="121"/>
        <v/>
      </c>
      <c r="BM119" s="100" t="str">
        <f t="shared" si="122"/>
        <v/>
      </c>
      <c r="BN119" s="101" t="str">
        <f t="shared" si="123"/>
        <v/>
      </c>
      <c r="BO119" s="102" t="str">
        <f t="shared" si="124"/>
        <v/>
      </c>
      <c r="BP119" s="100" t="str">
        <f t="shared" si="125"/>
        <v/>
      </c>
      <c r="BQ119" s="101" t="str">
        <f t="shared" si="126"/>
        <v/>
      </c>
      <c r="BR119" s="102" t="str">
        <f t="shared" si="127"/>
        <v/>
      </c>
      <c r="BS119" s="100" t="str">
        <f t="shared" si="128"/>
        <v/>
      </c>
      <c r="BT119" s="105" t="str">
        <f t="shared" si="129"/>
        <v/>
      </c>
      <c r="BU119" s="305" t="str">
        <f t="shared" si="115"/>
        <v/>
      </c>
      <c r="BV119" s="305" t="str">
        <f t="shared" si="116"/>
        <v/>
      </c>
      <c r="BW119" s="305" t="str">
        <f t="shared" si="117"/>
        <v/>
      </c>
      <c r="BX119" s="307" t="str">
        <f t="shared" si="118"/>
        <v/>
      </c>
      <c r="BY119" s="308" t="str">
        <f t="shared" si="119"/>
        <v/>
      </c>
    </row>
    <row r="120" spans="1:77" s="4" customFormat="1" ht="15.5" x14ac:dyDescent="0.35">
      <c r="A120" s="106">
        <v>99</v>
      </c>
      <c r="B120" s="290"/>
      <c r="C120" s="20"/>
      <c r="D120" s="635"/>
      <c r="E120" s="637"/>
      <c r="F120" s="639"/>
      <c r="G120" s="45"/>
      <c r="H120" s="291"/>
      <c r="I120" s="291"/>
      <c r="J120" s="292"/>
      <c r="K120" s="293"/>
      <c r="L120" s="35" t="str">
        <f t="shared" si="65"/>
        <v/>
      </c>
      <c r="M120" s="35" t="str">
        <f t="shared" si="66"/>
        <v/>
      </c>
      <c r="N120" s="35" t="str">
        <f t="shared" si="67"/>
        <v/>
      </c>
      <c r="O120" s="36" t="str">
        <f t="shared" si="68"/>
        <v/>
      </c>
      <c r="P120" s="37" t="str">
        <f t="shared" si="120"/>
        <v/>
      </c>
      <c r="Q120" s="69" t="str">
        <f t="shared" si="69"/>
        <v/>
      </c>
      <c r="R120" s="294" t="str">
        <f t="shared" si="70"/>
        <v/>
      </c>
      <c r="S120" s="37" t="str">
        <f t="shared" si="71"/>
        <v/>
      </c>
      <c r="T120" s="69" t="str">
        <f t="shared" si="72"/>
        <v/>
      </c>
      <c r="U120" s="294" t="str">
        <f t="shared" si="73"/>
        <v/>
      </c>
      <c r="V120" s="37" t="str">
        <f t="shared" si="74"/>
        <v/>
      </c>
      <c r="W120" s="69" t="str">
        <f t="shared" si="75"/>
        <v/>
      </c>
      <c r="X120" s="38" t="str">
        <f t="shared" si="76"/>
        <v/>
      </c>
      <c r="Y120" s="38" t="str">
        <f t="shared" si="77"/>
        <v/>
      </c>
      <c r="Z120" s="38" t="str">
        <f t="shared" si="78"/>
        <v/>
      </c>
      <c r="AA120" s="39" t="str">
        <f t="shared" si="79"/>
        <v/>
      </c>
      <c r="AB120" s="295">
        <f t="shared" si="80"/>
        <v>0</v>
      </c>
      <c r="AC120" s="295" t="str">
        <f t="shared" si="81"/>
        <v/>
      </c>
      <c r="AD120" s="295" t="str">
        <f t="shared" si="82"/>
        <v/>
      </c>
      <c r="AE120" s="296" t="str">
        <f t="shared" si="83"/>
        <v/>
      </c>
      <c r="AF120" s="296" t="str">
        <f t="shared" si="84"/>
        <v/>
      </c>
      <c r="AG120" s="297" t="str">
        <f t="shared" si="85"/>
        <v/>
      </c>
      <c r="AH120" s="296" t="str">
        <f t="shared" si="86"/>
        <v/>
      </c>
      <c r="AI120" s="296" t="str">
        <f t="shared" si="87"/>
        <v/>
      </c>
      <c r="AJ120" s="297" t="str">
        <f t="shared" si="88"/>
        <v/>
      </c>
      <c r="AK120" s="296" t="str">
        <f t="shared" si="89"/>
        <v/>
      </c>
      <c r="AL120" s="296" t="str">
        <f t="shared" si="90"/>
        <v/>
      </c>
      <c r="AM120" s="297" t="str">
        <f t="shared" si="91"/>
        <v/>
      </c>
      <c r="AN120" s="298" t="str">
        <f t="shared" si="92"/>
        <v/>
      </c>
      <c r="AO120" s="299" t="str">
        <f t="shared" si="93"/>
        <v/>
      </c>
      <c r="AP120" s="296" t="str">
        <f t="shared" si="94"/>
        <v/>
      </c>
      <c r="AQ120" s="297" t="str">
        <f t="shared" si="95"/>
        <v/>
      </c>
      <c r="AR120" s="299" t="str">
        <f t="shared" si="96"/>
        <v/>
      </c>
      <c r="AS120" s="296" t="str">
        <f t="shared" si="97"/>
        <v/>
      </c>
      <c r="AT120" s="297" t="str">
        <f t="shared" si="98"/>
        <v/>
      </c>
      <c r="AU120" s="299" t="str">
        <f t="shared" si="99"/>
        <v/>
      </c>
      <c r="AV120" s="296" t="str">
        <f t="shared" si="100"/>
        <v/>
      </c>
      <c r="AW120" s="297" t="str">
        <f t="shared" si="101"/>
        <v/>
      </c>
      <c r="AX120" s="300"/>
      <c r="AY120" s="297" t="str">
        <f t="shared" si="102"/>
        <v/>
      </c>
      <c r="AZ120" s="297" t="str">
        <f t="shared" si="103"/>
        <v/>
      </c>
      <c r="BA120" s="301" t="str">
        <f t="shared" si="104"/>
        <v/>
      </c>
      <c r="BB120" s="302" t="str">
        <f t="shared" si="105"/>
        <v/>
      </c>
      <c r="BC120" s="303" t="str">
        <f t="shared" si="106"/>
        <v/>
      </c>
      <c r="BD120" s="301" t="str">
        <f t="shared" si="107"/>
        <v/>
      </c>
      <c r="BE120" s="302" t="str">
        <f t="shared" si="108"/>
        <v/>
      </c>
      <c r="BF120" s="303" t="str">
        <f t="shared" si="109"/>
        <v/>
      </c>
      <c r="BG120" s="301" t="str">
        <f t="shared" si="110"/>
        <v/>
      </c>
      <c r="BH120" s="304" t="str">
        <f t="shared" si="111"/>
        <v/>
      </c>
      <c r="BI120" s="305" t="str">
        <f t="shared" si="112"/>
        <v/>
      </c>
      <c r="BJ120" s="305" t="str">
        <f t="shared" si="113"/>
        <v/>
      </c>
      <c r="BK120" s="443" t="str">
        <f t="shared" si="114"/>
        <v/>
      </c>
      <c r="BL120" s="306" t="str">
        <f t="shared" si="121"/>
        <v/>
      </c>
      <c r="BM120" s="100" t="str">
        <f t="shared" si="122"/>
        <v/>
      </c>
      <c r="BN120" s="101" t="str">
        <f t="shared" si="123"/>
        <v/>
      </c>
      <c r="BO120" s="102" t="str">
        <f t="shared" si="124"/>
        <v/>
      </c>
      <c r="BP120" s="100" t="str">
        <f t="shared" si="125"/>
        <v/>
      </c>
      <c r="BQ120" s="101" t="str">
        <f t="shared" si="126"/>
        <v/>
      </c>
      <c r="BR120" s="102" t="str">
        <f t="shared" si="127"/>
        <v/>
      </c>
      <c r="BS120" s="100" t="str">
        <f t="shared" si="128"/>
        <v/>
      </c>
      <c r="BT120" s="105" t="str">
        <f t="shared" si="129"/>
        <v/>
      </c>
      <c r="BU120" s="305" t="str">
        <f t="shared" si="115"/>
        <v/>
      </c>
      <c r="BV120" s="305" t="str">
        <f t="shared" si="116"/>
        <v/>
      </c>
      <c r="BW120" s="305" t="str">
        <f t="shared" si="117"/>
        <v/>
      </c>
      <c r="BX120" s="307" t="str">
        <f t="shared" si="118"/>
        <v/>
      </c>
      <c r="BY120" s="308" t="str">
        <f t="shared" si="119"/>
        <v/>
      </c>
    </row>
    <row r="121" spans="1:77" s="4" customFormat="1" ht="15.5" x14ac:dyDescent="0.35">
      <c r="A121" s="106">
        <v>100</v>
      </c>
      <c r="B121" s="290"/>
      <c r="C121" s="20"/>
      <c r="D121" s="635"/>
      <c r="E121" s="637"/>
      <c r="F121" s="639"/>
      <c r="G121" s="45"/>
      <c r="H121" s="291"/>
      <c r="I121" s="291"/>
      <c r="J121" s="292"/>
      <c r="K121" s="293"/>
      <c r="L121" s="35" t="str">
        <f t="shared" si="65"/>
        <v/>
      </c>
      <c r="M121" s="35" t="str">
        <f t="shared" si="66"/>
        <v/>
      </c>
      <c r="N121" s="35" t="str">
        <f t="shared" si="67"/>
        <v/>
      </c>
      <c r="O121" s="36" t="str">
        <f t="shared" si="68"/>
        <v/>
      </c>
      <c r="P121" s="37" t="str">
        <f t="shared" si="120"/>
        <v/>
      </c>
      <c r="Q121" s="69" t="str">
        <f t="shared" si="69"/>
        <v/>
      </c>
      <c r="R121" s="294" t="str">
        <f t="shared" si="70"/>
        <v/>
      </c>
      <c r="S121" s="37" t="str">
        <f t="shared" si="71"/>
        <v/>
      </c>
      <c r="T121" s="69" t="str">
        <f t="shared" si="72"/>
        <v/>
      </c>
      <c r="U121" s="294" t="str">
        <f t="shared" si="73"/>
        <v/>
      </c>
      <c r="V121" s="37" t="str">
        <f t="shared" si="74"/>
        <v/>
      </c>
      <c r="W121" s="69" t="str">
        <f t="shared" si="75"/>
        <v/>
      </c>
      <c r="X121" s="38" t="str">
        <f t="shared" si="76"/>
        <v/>
      </c>
      <c r="Y121" s="38" t="str">
        <f t="shared" si="77"/>
        <v/>
      </c>
      <c r="Z121" s="38" t="str">
        <f t="shared" si="78"/>
        <v/>
      </c>
      <c r="AA121" s="39" t="str">
        <f t="shared" si="79"/>
        <v/>
      </c>
      <c r="AB121" s="295">
        <f t="shared" si="80"/>
        <v>0</v>
      </c>
      <c r="AC121" s="295" t="str">
        <f t="shared" si="81"/>
        <v/>
      </c>
      <c r="AD121" s="295" t="str">
        <f t="shared" si="82"/>
        <v/>
      </c>
      <c r="AE121" s="296" t="str">
        <f t="shared" si="83"/>
        <v/>
      </c>
      <c r="AF121" s="296" t="str">
        <f t="shared" si="84"/>
        <v/>
      </c>
      <c r="AG121" s="297" t="str">
        <f t="shared" si="85"/>
        <v/>
      </c>
      <c r="AH121" s="296" t="str">
        <f t="shared" si="86"/>
        <v/>
      </c>
      <c r="AI121" s="296" t="str">
        <f t="shared" si="87"/>
        <v/>
      </c>
      <c r="AJ121" s="297" t="str">
        <f t="shared" si="88"/>
        <v/>
      </c>
      <c r="AK121" s="296" t="str">
        <f t="shared" si="89"/>
        <v/>
      </c>
      <c r="AL121" s="296" t="str">
        <f t="shared" si="90"/>
        <v/>
      </c>
      <c r="AM121" s="297" t="str">
        <f t="shared" si="91"/>
        <v/>
      </c>
      <c r="AN121" s="298" t="str">
        <f t="shared" si="92"/>
        <v/>
      </c>
      <c r="AO121" s="299" t="str">
        <f t="shared" si="93"/>
        <v/>
      </c>
      <c r="AP121" s="296" t="str">
        <f t="shared" si="94"/>
        <v/>
      </c>
      <c r="AQ121" s="297" t="str">
        <f t="shared" si="95"/>
        <v/>
      </c>
      <c r="AR121" s="299" t="str">
        <f t="shared" si="96"/>
        <v/>
      </c>
      <c r="AS121" s="296" t="str">
        <f t="shared" si="97"/>
        <v/>
      </c>
      <c r="AT121" s="297" t="str">
        <f t="shared" si="98"/>
        <v/>
      </c>
      <c r="AU121" s="299" t="str">
        <f t="shared" si="99"/>
        <v/>
      </c>
      <c r="AV121" s="296" t="str">
        <f t="shared" si="100"/>
        <v/>
      </c>
      <c r="AW121" s="297" t="str">
        <f t="shared" si="101"/>
        <v/>
      </c>
      <c r="AX121" s="300"/>
      <c r="AY121" s="297" t="str">
        <f t="shared" si="102"/>
        <v/>
      </c>
      <c r="AZ121" s="297" t="str">
        <f t="shared" si="103"/>
        <v/>
      </c>
      <c r="BA121" s="301" t="str">
        <f t="shared" si="104"/>
        <v/>
      </c>
      <c r="BB121" s="302" t="str">
        <f t="shared" si="105"/>
        <v/>
      </c>
      <c r="BC121" s="303" t="str">
        <f t="shared" si="106"/>
        <v/>
      </c>
      <c r="BD121" s="301" t="str">
        <f t="shared" si="107"/>
        <v/>
      </c>
      <c r="BE121" s="302" t="str">
        <f t="shared" si="108"/>
        <v/>
      </c>
      <c r="BF121" s="303" t="str">
        <f t="shared" si="109"/>
        <v/>
      </c>
      <c r="BG121" s="301" t="str">
        <f t="shared" si="110"/>
        <v/>
      </c>
      <c r="BH121" s="304" t="str">
        <f t="shared" si="111"/>
        <v/>
      </c>
      <c r="BI121" s="305" t="str">
        <f t="shared" si="112"/>
        <v/>
      </c>
      <c r="BJ121" s="305" t="str">
        <f t="shared" si="113"/>
        <v/>
      </c>
      <c r="BK121" s="443" t="str">
        <f t="shared" si="114"/>
        <v/>
      </c>
      <c r="BL121" s="306" t="str">
        <f t="shared" si="121"/>
        <v/>
      </c>
      <c r="BM121" s="100" t="str">
        <f t="shared" si="122"/>
        <v/>
      </c>
      <c r="BN121" s="101" t="str">
        <f t="shared" si="123"/>
        <v/>
      </c>
      <c r="BO121" s="102" t="str">
        <f t="shared" si="124"/>
        <v/>
      </c>
      <c r="BP121" s="100" t="str">
        <f t="shared" si="125"/>
        <v/>
      </c>
      <c r="BQ121" s="101" t="str">
        <f t="shared" si="126"/>
        <v/>
      </c>
      <c r="BR121" s="102" t="str">
        <f t="shared" si="127"/>
        <v/>
      </c>
      <c r="BS121" s="100" t="str">
        <f t="shared" si="128"/>
        <v/>
      </c>
      <c r="BT121" s="105" t="str">
        <f t="shared" si="129"/>
        <v/>
      </c>
      <c r="BU121" s="305" t="str">
        <f t="shared" si="115"/>
        <v/>
      </c>
      <c r="BV121" s="305" t="str">
        <f t="shared" si="116"/>
        <v/>
      </c>
      <c r="BW121" s="305" t="str">
        <f t="shared" si="117"/>
        <v/>
      </c>
      <c r="BX121" s="307" t="str">
        <f t="shared" si="118"/>
        <v/>
      </c>
      <c r="BY121" s="308" t="str">
        <f t="shared" si="119"/>
        <v/>
      </c>
    </row>
    <row r="122" spans="1:77" s="4" customFormat="1" ht="15.5" x14ac:dyDescent="0.35">
      <c r="A122" s="106">
        <v>101</v>
      </c>
      <c r="B122" s="290"/>
      <c r="C122" s="20"/>
      <c r="D122" s="635"/>
      <c r="E122" s="637"/>
      <c r="F122" s="639"/>
      <c r="G122" s="45"/>
      <c r="H122" s="291"/>
      <c r="I122" s="291"/>
      <c r="J122" s="292"/>
      <c r="K122" s="293"/>
      <c r="L122" s="35" t="str">
        <f t="shared" si="65"/>
        <v/>
      </c>
      <c r="M122" s="35" t="str">
        <f t="shared" si="66"/>
        <v/>
      </c>
      <c r="N122" s="35" t="str">
        <f t="shared" si="67"/>
        <v/>
      </c>
      <c r="O122" s="36" t="str">
        <f t="shared" si="68"/>
        <v/>
      </c>
      <c r="P122" s="37" t="str">
        <f t="shared" si="120"/>
        <v/>
      </c>
      <c r="Q122" s="69" t="str">
        <f t="shared" si="69"/>
        <v/>
      </c>
      <c r="R122" s="294" t="str">
        <f t="shared" si="70"/>
        <v/>
      </c>
      <c r="S122" s="37" t="str">
        <f t="shared" si="71"/>
        <v/>
      </c>
      <c r="T122" s="69" t="str">
        <f t="shared" si="72"/>
        <v/>
      </c>
      <c r="U122" s="294" t="str">
        <f t="shared" si="73"/>
        <v/>
      </c>
      <c r="V122" s="37" t="str">
        <f t="shared" si="74"/>
        <v/>
      </c>
      <c r="W122" s="69" t="str">
        <f t="shared" si="75"/>
        <v/>
      </c>
      <c r="X122" s="38" t="str">
        <f t="shared" si="76"/>
        <v/>
      </c>
      <c r="Y122" s="38" t="str">
        <f t="shared" si="77"/>
        <v/>
      </c>
      <c r="Z122" s="38" t="str">
        <f t="shared" si="78"/>
        <v/>
      </c>
      <c r="AA122" s="39" t="str">
        <f t="shared" si="79"/>
        <v/>
      </c>
      <c r="AB122" s="295">
        <f t="shared" si="80"/>
        <v>0</v>
      </c>
      <c r="AC122" s="295" t="str">
        <f t="shared" si="81"/>
        <v/>
      </c>
      <c r="AD122" s="295" t="str">
        <f t="shared" si="82"/>
        <v/>
      </c>
      <c r="AE122" s="296" t="str">
        <f t="shared" si="83"/>
        <v/>
      </c>
      <c r="AF122" s="296" t="str">
        <f t="shared" si="84"/>
        <v/>
      </c>
      <c r="AG122" s="297" t="str">
        <f t="shared" si="85"/>
        <v/>
      </c>
      <c r="AH122" s="296" t="str">
        <f t="shared" si="86"/>
        <v/>
      </c>
      <c r="AI122" s="296" t="str">
        <f t="shared" si="87"/>
        <v/>
      </c>
      <c r="AJ122" s="297" t="str">
        <f t="shared" si="88"/>
        <v/>
      </c>
      <c r="AK122" s="296" t="str">
        <f t="shared" si="89"/>
        <v/>
      </c>
      <c r="AL122" s="296" t="str">
        <f t="shared" si="90"/>
        <v/>
      </c>
      <c r="AM122" s="297" t="str">
        <f t="shared" si="91"/>
        <v/>
      </c>
      <c r="AN122" s="298" t="str">
        <f t="shared" si="92"/>
        <v/>
      </c>
      <c r="AO122" s="299" t="str">
        <f t="shared" si="93"/>
        <v/>
      </c>
      <c r="AP122" s="296" t="str">
        <f t="shared" si="94"/>
        <v/>
      </c>
      <c r="AQ122" s="297" t="str">
        <f t="shared" si="95"/>
        <v/>
      </c>
      <c r="AR122" s="299" t="str">
        <f t="shared" si="96"/>
        <v/>
      </c>
      <c r="AS122" s="296" t="str">
        <f t="shared" si="97"/>
        <v/>
      </c>
      <c r="AT122" s="297" t="str">
        <f t="shared" si="98"/>
        <v/>
      </c>
      <c r="AU122" s="299" t="str">
        <f t="shared" si="99"/>
        <v/>
      </c>
      <c r="AV122" s="296" t="str">
        <f t="shared" si="100"/>
        <v/>
      </c>
      <c r="AW122" s="297" t="str">
        <f t="shared" si="101"/>
        <v/>
      </c>
      <c r="AX122" s="300"/>
      <c r="AY122" s="297" t="str">
        <f t="shared" si="102"/>
        <v/>
      </c>
      <c r="AZ122" s="297" t="str">
        <f t="shared" si="103"/>
        <v/>
      </c>
      <c r="BA122" s="301" t="str">
        <f t="shared" si="104"/>
        <v/>
      </c>
      <c r="BB122" s="302" t="str">
        <f t="shared" si="105"/>
        <v/>
      </c>
      <c r="BC122" s="303" t="str">
        <f t="shared" si="106"/>
        <v/>
      </c>
      <c r="BD122" s="301" t="str">
        <f t="shared" si="107"/>
        <v/>
      </c>
      <c r="BE122" s="302" t="str">
        <f t="shared" si="108"/>
        <v/>
      </c>
      <c r="BF122" s="303" t="str">
        <f t="shared" si="109"/>
        <v/>
      </c>
      <c r="BG122" s="301" t="str">
        <f t="shared" si="110"/>
        <v/>
      </c>
      <c r="BH122" s="304" t="str">
        <f t="shared" si="111"/>
        <v/>
      </c>
      <c r="BI122" s="305" t="str">
        <f t="shared" si="112"/>
        <v/>
      </c>
      <c r="BJ122" s="305" t="str">
        <f t="shared" si="113"/>
        <v/>
      </c>
      <c r="BK122" s="443" t="str">
        <f t="shared" si="114"/>
        <v/>
      </c>
      <c r="BL122" s="306" t="str">
        <f t="shared" si="121"/>
        <v/>
      </c>
      <c r="BM122" s="100" t="str">
        <f t="shared" si="122"/>
        <v/>
      </c>
      <c r="BN122" s="101" t="str">
        <f t="shared" si="123"/>
        <v/>
      </c>
      <c r="BO122" s="102" t="str">
        <f t="shared" si="124"/>
        <v/>
      </c>
      <c r="BP122" s="100" t="str">
        <f t="shared" si="125"/>
        <v/>
      </c>
      <c r="BQ122" s="101" t="str">
        <f t="shared" si="126"/>
        <v/>
      </c>
      <c r="BR122" s="102" t="str">
        <f t="shared" si="127"/>
        <v/>
      </c>
      <c r="BS122" s="100" t="str">
        <f t="shared" si="128"/>
        <v/>
      </c>
      <c r="BT122" s="105" t="str">
        <f t="shared" si="129"/>
        <v/>
      </c>
      <c r="BU122" s="305" t="str">
        <f t="shared" si="115"/>
        <v/>
      </c>
      <c r="BV122" s="305" t="str">
        <f t="shared" si="116"/>
        <v/>
      </c>
      <c r="BW122" s="305" t="str">
        <f t="shared" si="117"/>
        <v/>
      </c>
      <c r="BX122" s="307" t="str">
        <f t="shared" si="118"/>
        <v/>
      </c>
      <c r="BY122" s="308" t="str">
        <f t="shared" si="119"/>
        <v/>
      </c>
    </row>
    <row r="123" spans="1:77" s="4" customFormat="1" ht="15.5" x14ac:dyDescent="0.35">
      <c r="A123" s="106">
        <v>102</v>
      </c>
      <c r="B123" s="290"/>
      <c r="C123" s="20"/>
      <c r="D123" s="635"/>
      <c r="E123" s="637"/>
      <c r="F123" s="639"/>
      <c r="G123" s="45"/>
      <c r="H123" s="291"/>
      <c r="I123" s="291"/>
      <c r="J123" s="292"/>
      <c r="K123" s="293"/>
      <c r="L123" s="35" t="str">
        <f t="shared" si="65"/>
        <v/>
      </c>
      <c r="M123" s="35" t="str">
        <f t="shared" si="66"/>
        <v/>
      </c>
      <c r="N123" s="35" t="str">
        <f t="shared" si="67"/>
        <v/>
      </c>
      <c r="O123" s="36" t="str">
        <f t="shared" si="68"/>
        <v/>
      </c>
      <c r="P123" s="37" t="str">
        <f t="shared" si="120"/>
        <v/>
      </c>
      <c r="Q123" s="69" t="str">
        <f t="shared" si="69"/>
        <v/>
      </c>
      <c r="R123" s="294" t="str">
        <f t="shared" si="70"/>
        <v/>
      </c>
      <c r="S123" s="37" t="str">
        <f t="shared" si="71"/>
        <v/>
      </c>
      <c r="T123" s="69" t="str">
        <f t="shared" si="72"/>
        <v/>
      </c>
      <c r="U123" s="294" t="str">
        <f t="shared" si="73"/>
        <v/>
      </c>
      <c r="V123" s="37" t="str">
        <f t="shared" si="74"/>
        <v/>
      </c>
      <c r="W123" s="69" t="str">
        <f t="shared" si="75"/>
        <v/>
      </c>
      <c r="X123" s="38" t="str">
        <f t="shared" si="76"/>
        <v/>
      </c>
      <c r="Y123" s="38" t="str">
        <f t="shared" si="77"/>
        <v/>
      </c>
      <c r="Z123" s="38" t="str">
        <f t="shared" si="78"/>
        <v/>
      </c>
      <c r="AA123" s="39" t="str">
        <f t="shared" si="79"/>
        <v/>
      </c>
      <c r="AB123" s="295">
        <f t="shared" si="80"/>
        <v>0</v>
      </c>
      <c r="AC123" s="295" t="str">
        <f t="shared" si="81"/>
        <v/>
      </c>
      <c r="AD123" s="295" t="str">
        <f t="shared" si="82"/>
        <v/>
      </c>
      <c r="AE123" s="296" t="str">
        <f t="shared" si="83"/>
        <v/>
      </c>
      <c r="AF123" s="296" t="str">
        <f t="shared" si="84"/>
        <v/>
      </c>
      <c r="AG123" s="297" t="str">
        <f t="shared" si="85"/>
        <v/>
      </c>
      <c r="AH123" s="296" t="str">
        <f t="shared" si="86"/>
        <v/>
      </c>
      <c r="AI123" s="296" t="str">
        <f t="shared" si="87"/>
        <v/>
      </c>
      <c r="AJ123" s="297" t="str">
        <f t="shared" si="88"/>
        <v/>
      </c>
      <c r="AK123" s="296" t="str">
        <f t="shared" si="89"/>
        <v/>
      </c>
      <c r="AL123" s="296" t="str">
        <f t="shared" si="90"/>
        <v/>
      </c>
      <c r="AM123" s="297" t="str">
        <f t="shared" si="91"/>
        <v/>
      </c>
      <c r="AN123" s="298" t="str">
        <f t="shared" si="92"/>
        <v/>
      </c>
      <c r="AO123" s="299" t="str">
        <f t="shared" si="93"/>
        <v/>
      </c>
      <c r="AP123" s="296" t="str">
        <f t="shared" si="94"/>
        <v/>
      </c>
      <c r="AQ123" s="297" t="str">
        <f t="shared" si="95"/>
        <v/>
      </c>
      <c r="AR123" s="299" t="str">
        <f t="shared" si="96"/>
        <v/>
      </c>
      <c r="AS123" s="296" t="str">
        <f t="shared" si="97"/>
        <v/>
      </c>
      <c r="AT123" s="297" t="str">
        <f t="shared" si="98"/>
        <v/>
      </c>
      <c r="AU123" s="299" t="str">
        <f t="shared" si="99"/>
        <v/>
      </c>
      <c r="AV123" s="296" t="str">
        <f t="shared" si="100"/>
        <v/>
      </c>
      <c r="AW123" s="297" t="str">
        <f t="shared" si="101"/>
        <v/>
      </c>
      <c r="AX123" s="300"/>
      <c r="AY123" s="297" t="str">
        <f t="shared" si="102"/>
        <v/>
      </c>
      <c r="AZ123" s="297" t="str">
        <f t="shared" si="103"/>
        <v/>
      </c>
      <c r="BA123" s="301" t="str">
        <f t="shared" si="104"/>
        <v/>
      </c>
      <c r="BB123" s="302" t="str">
        <f t="shared" si="105"/>
        <v/>
      </c>
      <c r="BC123" s="303" t="str">
        <f t="shared" si="106"/>
        <v/>
      </c>
      <c r="BD123" s="301" t="str">
        <f t="shared" si="107"/>
        <v/>
      </c>
      <c r="BE123" s="302" t="str">
        <f t="shared" si="108"/>
        <v/>
      </c>
      <c r="BF123" s="303" t="str">
        <f t="shared" si="109"/>
        <v/>
      </c>
      <c r="BG123" s="301" t="str">
        <f t="shared" si="110"/>
        <v/>
      </c>
      <c r="BH123" s="304" t="str">
        <f t="shared" si="111"/>
        <v/>
      </c>
      <c r="BI123" s="305" t="str">
        <f t="shared" si="112"/>
        <v/>
      </c>
      <c r="BJ123" s="305" t="str">
        <f t="shared" si="113"/>
        <v/>
      </c>
      <c r="BK123" s="443" t="str">
        <f t="shared" si="114"/>
        <v/>
      </c>
      <c r="BL123" s="306" t="str">
        <f t="shared" si="121"/>
        <v/>
      </c>
      <c r="BM123" s="100" t="str">
        <f t="shared" si="122"/>
        <v/>
      </c>
      <c r="BN123" s="101" t="str">
        <f t="shared" si="123"/>
        <v/>
      </c>
      <c r="BO123" s="102" t="str">
        <f t="shared" si="124"/>
        <v/>
      </c>
      <c r="BP123" s="100" t="str">
        <f t="shared" si="125"/>
        <v/>
      </c>
      <c r="BQ123" s="101" t="str">
        <f t="shared" si="126"/>
        <v/>
      </c>
      <c r="BR123" s="102" t="str">
        <f t="shared" si="127"/>
        <v/>
      </c>
      <c r="BS123" s="100" t="str">
        <f t="shared" si="128"/>
        <v/>
      </c>
      <c r="BT123" s="105" t="str">
        <f t="shared" si="129"/>
        <v/>
      </c>
      <c r="BU123" s="305" t="str">
        <f t="shared" si="115"/>
        <v/>
      </c>
      <c r="BV123" s="305" t="str">
        <f t="shared" si="116"/>
        <v/>
      </c>
      <c r="BW123" s="305" t="str">
        <f t="shared" si="117"/>
        <v/>
      </c>
      <c r="BX123" s="307" t="str">
        <f t="shared" si="118"/>
        <v/>
      </c>
      <c r="BY123" s="308" t="str">
        <f t="shared" si="119"/>
        <v/>
      </c>
    </row>
    <row r="124" spans="1:77" s="4" customFormat="1" ht="15.5" x14ac:dyDescent="0.35">
      <c r="A124" s="106">
        <v>103</v>
      </c>
      <c r="B124" s="290"/>
      <c r="C124" s="20"/>
      <c r="D124" s="635"/>
      <c r="E124" s="637"/>
      <c r="F124" s="639"/>
      <c r="G124" s="45"/>
      <c r="H124" s="291"/>
      <c r="I124" s="291"/>
      <c r="J124" s="292"/>
      <c r="K124" s="293"/>
      <c r="L124" s="35" t="str">
        <f t="shared" si="65"/>
        <v/>
      </c>
      <c r="M124" s="35" t="str">
        <f t="shared" si="66"/>
        <v/>
      </c>
      <c r="N124" s="35" t="str">
        <f t="shared" si="67"/>
        <v/>
      </c>
      <c r="O124" s="36" t="str">
        <f t="shared" si="68"/>
        <v/>
      </c>
      <c r="P124" s="37" t="str">
        <f t="shared" si="120"/>
        <v/>
      </c>
      <c r="Q124" s="69" t="str">
        <f t="shared" si="69"/>
        <v/>
      </c>
      <c r="R124" s="294" t="str">
        <f t="shared" si="70"/>
        <v/>
      </c>
      <c r="S124" s="37" t="str">
        <f t="shared" si="71"/>
        <v/>
      </c>
      <c r="T124" s="69" t="str">
        <f t="shared" si="72"/>
        <v/>
      </c>
      <c r="U124" s="294" t="str">
        <f t="shared" si="73"/>
        <v/>
      </c>
      <c r="V124" s="37" t="str">
        <f t="shared" si="74"/>
        <v/>
      </c>
      <c r="W124" s="69" t="str">
        <f t="shared" si="75"/>
        <v/>
      </c>
      <c r="X124" s="38" t="str">
        <f t="shared" si="76"/>
        <v/>
      </c>
      <c r="Y124" s="38" t="str">
        <f t="shared" si="77"/>
        <v/>
      </c>
      <c r="Z124" s="38" t="str">
        <f t="shared" si="78"/>
        <v/>
      </c>
      <c r="AA124" s="39" t="str">
        <f t="shared" si="79"/>
        <v/>
      </c>
      <c r="AB124" s="295">
        <f t="shared" si="80"/>
        <v>0</v>
      </c>
      <c r="AC124" s="295" t="str">
        <f t="shared" si="81"/>
        <v/>
      </c>
      <c r="AD124" s="295" t="str">
        <f t="shared" si="82"/>
        <v/>
      </c>
      <c r="AE124" s="296" t="str">
        <f t="shared" si="83"/>
        <v/>
      </c>
      <c r="AF124" s="296" t="str">
        <f t="shared" si="84"/>
        <v/>
      </c>
      <c r="AG124" s="297" t="str">
        <f t="shared" si="85"/>
        <v/>
      </c>
      <c r="AH124" s="296" t="str">
        <f t="shared" si="86"/>
        <v/>
      </c>
      <c r="AI124" s="296" t="str">
        <f t="shared" si="87"/>
        <v/>
      </c>
      <c r="AJ124" s="297" t="str">
        <f t="shared" si="88"/>
        <v/>
      </c>
      <c r="AK124" s="296" t="str">
        <f t="shared" si="89"/>
        <v/>
      </c>
      <c r="AL124" s="296" t="str">
        <f t="shared" si="90"/>
        <v/>
      </c>
      <c r="AM124" s="297" t="str">
        <f t="shared" si="91"/>
        <v/>
      </c>
      <c r="AN124" s="298" t="str">
        <f t="shared" si="92"/>
        <v/>
      </c>
      <c r="AO124" s="299" t="str">
        <f t="shared" si="93"/>
        <v/>
      </c>
      <c r="AP124" s="296" t="str">
        <f t="shared" si="94"/>
        <v/>
      </c>
      <c r="AQ124" s="297" t="str">
        <f t="shared" si="95"/>
        <v/>
      </c>
      <c r="AR124" s="299" t="str">
        <f t="shared" si="96"/>
        <v/>
      </c>
      <c r="AS124" s="296" t="str">
        <f t="shared" si="97"/>
        <v/>
      </c>
      <c r="AT124" s="297" t="str">
        <f t="shared" si="98"/>
        <v/>
      </c>
      <c r="AU124" s="299" t="str">
        <f t="shared" si="99"/>
        <v/>
      </c>
      <c r="AV124" s="296" t="str">
        <f t="shared" si="100"/>
        <v/>
      </c>
      <c r="AW124" s="297" t="str">
        <f t="shared" si="101"/>
        <v/>
      </c>
      <c r="AX124" s="300"/>
      <c r="AY124" s="297" t="str">
        <f t="shared" si="102"/>
        <v/>
      </c>
      <c r="AZ124" s="297" t="str">
        <f t="shared" si="103"/>
        <v/>
      </c>
      <c r="BA124" s="301" t="str">
        <f t="shared" si="104"/>
        <v/>
      </c>
      <c r="BB124" s="302" t="str">
        <f t="shared" si="105"/>
        <v/>
      </c>
      <c r="BC124" s="303" t="str">
        <f t="shared" si="106"/>
        <v/>
      </c>
      <c r="BD124" s="301" t="str">
        <f t="shared" si="107"/>
        <v/>
      </c>
      <c r="BE124" s="302" t="str">
        <f t="shared" si="108"/>
        <v/>
      </c>
      <c r="BF124" s="303" t="str">
        <f t="shared" si="109"/>
        <v/>
      </c>
      <c r="BG124" s="301" t="str">
        <f t="shared" si="110"/>
        <v/>
      </c>
      <c r="BH124" s="304" t="str">
        <f t="shared" si="111"/>
        <v/>
      </c>
      <c r="BI124" s="305" t="str">
        <f t="shared" si="112"/>
        <v/>
      </c>
      <c r="BJ124" s="305" t="str">
        <f t="shared" si="113"/>
        <v/>
      </c>
      <c r="BK124" s="443" t="str">
        <f t="shared" si="114"/>
        <v/>
      </c>
      <c r="BL124" s="306" t="str">
        <f t="shared" si="121"/>
        <v/>
      </c>
      <c r="BM124" s="100" t="str">
        <f t="shared" si="122"/>
        <v/>
      </c>
      <c r="BN124" s="101" t="str">
        <f t="shared" si="123"/>
        <v/>
      </c>
      <c r="BO124" s="102" t="str">
        <f t="shared" si="124"/>
        <v/>
      </c>
      <c r="BP124" s="100" t="str">
        <f t="shared" si="125"/>
        <v/>
      </c>
      <c r="BQ124" s="101" t="str">
        <f t="shared" si="126"/>
        <v/>
      </c>
      <c r="BR124" s="102" t="str">
        <f t="shared" si="127"/>
        <v/>
      </c>
      <c r="BS124" s="100" t="str">
        <f t="shared" si="128"/>
        <v/>
      </c>
      <c r="BT124" s="105" t="str">
        <f t="shared" si="129"/>
        <v/>
      </c>
      <c r="BU124" s="305" t="str">
        <f t="shared" si="115"/>
        <v/>
      </c>
      <c r="BV124" s="305" t="str">
        <f t="shared" si="116"/>
        <v/>
      </c>
      <c r="BW124" s="305" t="str">
        <f t="shared" si="117"/>
        <v/>
      </c>
      <c r="BX124" s="307" t="str">
        <f t="shared" si="118"/>
        <v/>
      </c>
      <c r="BY124" s="308" t="str">
        <f t="shared" si="119"/>
        <v/>
      </c>
    </row>
    <row r="125" spans="1:77" s="4" customFormat="1" ht="15.5" x14ac:dyDescent="0.35">
      <c r="A125" s="106">
        <v>104</v>
      </c>
      <c r="B125" s="290"/>
      <c r="C125" s="20"/>
      <c r="D125" s="635"/>
      <c r="E125" s="637"/>
      <c r="F125" s="639"/>
      <c r="G125" s="45"/>
      <c r="H125" s="291"/>
      <c r="I125" s="291"/>
      <c r="J125" s="292"/>
      <c r="K125" s="293"/>
      <c r="L125" s="35" t="str">
        <f t="shared" si="65"/>
        <v/>
      </c>
      <c r="M125" s="35" t="str">
        <f t="shared" si="66"/>
        <v/>
      </c>
      <c r="N125" s="35" t="str">
        <f t="shared" si="67"/>
        <v/>
      </c>
      <c r="O125" s="36" t="str">
        <f t="shared" si="68"/>
        <v/>
      </c>
      <c r="P125" s="37" t="str">
        <f t="shared" si="120"/>
        <v/>
      </c>
      <c r="Q125" s="69" t="str">
        <f t="shared" si="69"/>
        <v/>
      </c>
      <c r="R125" s="294" t="str">
        <f t="shared" si="70"/>
        <v/>
      </c>
      <c r="S125" s="37" t="str">
        <f t="shared" si="71"/>
        <v/>
      </c>
      <c r="T125" s="69" t="str">
        <f t="shared" si="72"/>
        <v/>
      </c>
      <c r="U125" s="294" t="str">
        <f t="shared" si="73"/>
        <v/>
      </c>
      <c r="V125" s="37" t="str">
        <f t="shared" si="74"/>
        <v/>
      </c>
      <c r="W125" s="69" t="str">
        <f t="shared" si="75"/>
        <v/>
      </c>
      <c r="X125" s="38" t="str">
        <f t="shared" si="76"/>
        <v/>
      </c>
      <c r="Y125" s="38" t="str">
        <f t="shared" si="77"/>
        <v/>
      </c>
      <c r="Z125" s="38" t="str">
        <f t="shared" si="78"/>
        <v/>
      </c>
      <c r="AA125" s="39" t="str">
        <f t="shared" si="79"/>
        <v/>
      </c>
      <c r="AB125" s="295">
        <f t="shared" si="80"/>
        <v>0</v>
      </c>
      <c r="AC125" s="295" t="str">
        <f t="shared" si="81"/>
        <v/>
      </c>
      <c r="AD125" s="295" t="str">
        <f t="shared" si="82"/>
        <v/>
      </c>
      <c r="AE125" s="296" t="str">
        <f t="shared" si="83"/>
        <v/>
      </c>
      <c r="AF125" s="296" t="str">
        <f t="shared" si="84"/>
        <v/>
      </c>
      <c r="AG125" s="297" t="str">
        <f t="shared" si="85"/>
        <v/>
      </c>
      <c r="AH125" s="296" t="str">
        <f t="shared" si="86"/>
        <v/>
      </c>
      <c r="AI125" s="296" t="str">
        <f t="shared" si="87"/>
        <v/>
      </c>
      <c r="AJ125" s="297" t="str">
        <f t="shared" si="88"/>
        <v/>
      </c>
      <c r="AK125" s="296" t="str">
        <f t="shared" si="89"/>
        <v/>
      </c>
      <c r="AL125" s="296" t="str">
        <f t="shared" si="90"/>
        <v/>
      </c>
      <c r="AM125" s="297" t="str">
        <f t="shared" si="91"/>
        <v/>
      </c>
      <c r="AN125" s="298" t="str">
        <f t="shared" si="92"/>
        <v/>
      </c>
      <c r="AO125" s="299" t="str">
        <f t="shared" si="93"/>
        <v/>
      </c>
      <c r="AP125" s="296" t="str">
        <f t="shared" si="94"/>
        <v/>
      </c>
      <c r="AQ125" s="297" t="str">
        <f t="shared" si="95"/>
        <v/>
      </c>
      <c r="AR125" s="299" t="str">
        <f t="shared" si="96"/>
        <v/>
      </c>
      <c r="AS125" s="296" t="str">
        <f t="shared" si="97"/>
        <v/>
      </c>
      <c r="AT125" s="297" t="str">
        <f t="shared" si="98"/>
        <v/>
      </c>
      <c r="AU125" s="299" t="str">
        <f t="shared" si="99"/>
        <v/>
      </c>
      <c r="AV125" s="296" t="str">
        <f t="shared" si="100"/>
        <v/>
      </c>
      <c r="AW125" s="297" t="str">
        <f t="shared" si="101"/>
        <v/>
      </c>
      <c r="AX125" s="300"/>
      <c r="AY125" s="297" t="str">
        <f t="shared" si="102"/>
        <v/>
      </c>
      <c r="AZ125" s="297" t="str">
        <f t="shared" si="103"/>
        <v/>
      </c>
      <c r="BA125" s="301" t="str">
        <f t="shared" si="104"/>
        <v/>
      </c>
      <c r="BB125" s="302" t="str">
        <f t="shared" si="105"/>
        <v/>
      </c>
      <c r="BC125" s="303" t="str">
        <f t="shared" si="106"/>
        <v/>
      </c>
      <c r="BD125" s="301" t="str">
        <f t="shared" si="107"/>
        <v/>
      </c>
      <c r="BE125" s="302" t="str">
        <f t="shared" si="108"/>
        <v/>
      </c>
      <c r="BF125" s="303" t="str">
        <f t="shared" si="109"/>
        <v/>
      </c>
      <c r="BG125" s="301" t="str">
        <f t="shared" si="110"/>
        <v/>
      </c>
      <c r="BH125" s="304" t="str">
        <f t="shared" si="111"/>
        <v/>
      </c>
      <c r="BI125" s="305" t="str">
        <f t="shared" si="112"/>
        <v/>
      </c>
      <c r="BJ125" s="305" t="str">
        <f t="shared" si="113"/>
        <v/>
      </c>
      <c r="BK125" s="443" t="str">
        <f t="shared" si="114"/>
        <v/>
      </c>
      <c r="BL125" s="306" t="str">
        <f t="shared" si="121"/>
        <v/>
      </c>
      <c r="BM125" s="100" t="str">
        <f t="shared" si="122"/>
        <v/>
      </c>
      <c r="BN125" s="101" t="str">
        <f t="shared" si="123"/>
        <v/>
      </c>
      <c r="BO125" s="102" t="str">
        <f t="shared" si="124"/>
        <v/>
      </c>
      <c r="BP125" s="100" t="str">
        <f t="shared" si="125"/>
        <v/>
      </c>
      <c r="BQ125" s="101" t="str">
        <f t="shared" si="126"/>
        <v/>
      </c>
      <c r="BR125" s="102" t="str">
        <f t="shared" si="127"/>
        <v/>
      </c>
      <c r="BS125" s="100" t="str">
        <f t="shared" si="128"/>
        <v/>
      </c>
      <c r="BT125" s="105" t="str">
        <f t="shared" si="129"/>
        <v/>
      </c>
      <c r="BU125" s="305" t="str">
        <f t="shared" si="115"/>
        <v/>
      </c>
      <c r="BV125" s="305" t="str">
        <f t="shared" si="116"/>
        <v/>
      </c>
      <c r="BW125" s="305" t="str">
        <f t="shared" si="117"/>
        <v/>
      </c>
      <c r="BX125" s="307" t="str">
        <f t="shared" si="118"/>
        <v/>
      </c>
      <c r="BY125" s="308" t="str">
        <f t="shared" si="119"/>
        <v/>
      </c>
    </row>
    <row r="126" spans="1:77" s="4" customFormat="1" ht="15.5" x14ac:dyDescent="0.35">
      <c r="A126" s="106">
        <v>105</v>
      </c>
      <c r="B126" s="290"/>
      <c r="C126" s="20"/>
      <c r="D126" s="635"/>
      <c r="E126" s="637"/>
      <c r="F126" s="639"/>
      <c r="G126" s="45"/>
      <c r="H126" s="291"/>
      <c r="I126" s="291"/>
      <c r="J126" s="292"/>
      <c r="K126" s="293"/>
      <c r="L126" s="35" t="str">
        <f t="shared" si="65"/>
        <v/>
      </c>
      <c r="M126" s="35" t="str">
        <f t="shared" si="66"/>
        <v/>
      </c>
      <c r="N126" s="35" t="str">
        <f t="shared" si="67"/>
        <v/>
      </c>
      <c r="O126" s="36" t="str">
        <f t="shared" si="68"/>
        <v/>
      </c>
      <c r="P126" s="37" t="str">
        <f t="shared" si="120"/>
        <v/>
      </c>
      <c r="Q126" s="69" t="str">
        <f t="shared" si="69"/>
        <v/>
      </c>
      <c r="R126" s="294" t="str">
        <f t="shared" si="70"/>
        <v/>
      </c>
      <c r="S126" s="37" t="str">
        <f t="shared" si="71"/>
        <v/>
      </c>
      <c r="T126" s="69" t="str">
        <f t="shared" si="72"/>
        <v/>
      </c>
      <c r="U126" s="294" t="str">
        <f t="shared" si="73"/>
        <v/>
      </c>
      <c r="V126" s="37" t="str">
        <f t="shared" si="74"/>
        <v/>
      </c>
      <c r="W126" s="69" t="str">
        <f t="shared" si="75"/>
        <v/>
      </c>
      <c r="X126" s="38" t="str">
        <f t="shared" si="76"/>
        <v/>
      </c>
      <c r="Y126" s="38" t="str">
        <f t="shared" si="77"/>
        <v/>
      </c>
      <c r="Z126" s="38" t="str">
        <f t="shared" si="78"/>
        <v/>
      </c>
      <c r="AA126" s="39" t="str">
        <f t="shared" si="79"/>
        <v/>
      </c>
      <c r="AB126" s="295">
        <f t="shared" si="80"/>
        <v>0</v>
      </c>
      <c r="AC126" s="295" t="str">
        <f t="shared" si="81"/>
        <v/>
      </c>
      <c r="AD126" s="295" t="str">
        <f t="shared" si="82"/>
        <v/>
      </c>
      <c r="AE126" s="296" t="str">
        <f t="shared" si="83"/>
        <v/>
      </c>
      <c r="AF126" s="296" t="str">
        <f t="shared" si="84"/>
        <v/>
      </c>
      <c r="AG126" s="297" t="str">
        <f t="shared" si="85"/>
        <v/>
      </c>
      <c r="AH126" s="296" t="str">
        <f t="shared" si="86"/>
        <v/>
      </c>
      <c r="AI126" s="296" t="str">
        <f t="shared" si="87"/>
        <v/>
      </c>
      <c r="AJ126" s="297" t="str">
        <f t="shared" si="88"/>
        <v/>
      </c>
      <c r="AK126" s="296" t="str">
        <f t="shared" si="89"/>
        <v/>
      </c>
      <c r="AL126" s="296" t="str">
        <f t="shared" si="90"/>
        <v/>
      </c>
      <c r="AM126" s="297" t="str">
        <f t="shared" si="91"/>
        <v/>
      </c>
      <c r="AN126" s="298" t="str">
        <f t="shared" si="92"/>
        <v/>
      </c>
      <c r="AO126" s="299" t="str">
        <f t="shared" si="93"/>
        <v/>
      </c>
      <c r="AP126" s="296" t="str">
        <f t="shared" si="94"/>
        <v/>
      </c>
      <c r="AQ126" s="297" t="str">
        <f t="shared" si="95"/>
        <v/>
      </c>
      <c r="AR126" s="299" t="str">
        <f t="shared" si="96"/>
        <v/>
      </c>
      <c r="AS126" s="296" t="str">
        <f t="shared" si="97"/>
        <v/>
      </c>
      <c r="AT126" s="297" t="str">
        <f t="shared" si="98"/>
        <v/>
      </c>
      <c r="AU126" s="299" t="str">
        <f t="shared" si="99"/>
        <v/>
      </c>
      <c r="AV126" s="296" t="str">
        <f t="shared" si="100"/>
        <v/>
      </c>
      <c r="AW126" s="297" t="str">
        <f t="shared" si="101"/>
        <v/>
      </c>
      <c r="AX126" s="300"/>
      <c r="AY126" s="297" t="str">
        <f t="shared" si="102"/>
        <v/>
      </c>
      <c r="AZ126" s="297" t="str">
        <f t="shared" si="103"/>
        <v/>
      </c>
      <c r="BA126" s="301" t="str">
        <f t="shared" si="104"/>
        <v/>
      </c>
      <c r="BB126" s="302" t="str">
        <f t="shared" si="105"/>
        <v/>
      </c>
      <c r="BC126" s="303" t="str">
        <f t="shared" si="106"/>
        <v/>
      </c>
      <c r="BD126" s="301" t="str">
        <f t="shared" si="107"/>
        <v/>
      </c>
      <c r="BE126" s="302" t="str">
        <f t="shared" si="108"/>
        <v/>
      </c>
      <c r="BF126" s="303" t="str">
        <f t="shared" si="109"/>
        <v/>
      </c>
      <c r="BG126" s="301" t="str">
        <f t="shared" si="110"/>
        <v/>
      </c>
      <c r="BH126" s="304" t="str">
        <f t="shared" si="111"/>
        <v/>
      </c>
      <c r="BI126" s="305" t="str">
        <f t="shared" si="112"/>
        <v/>
      </c>
      <c r="BJ126" s="305" t="str">
        <f t="shared" si="113"/>
        <v/>
      </c>
      <c r="BK126" s="443" t="str">
        <f t="shared" si="114"/>
        <v/>
      </c>
      <c r="BL126" s="306" t="str">
        <f t="shared" si="121"/>
        <v/>
      </c>
      <c r="BM126" s="100" t="str">
        <f t="shared" si="122"/>
        <v/>
      </c>
      <c r="BN126" s="101" t="str">
        <f t="shared" si="123"/>
        <v/>
      </c>
      <c r="BO126" s="102" t="str">
        <f t="shared" si="124"/>
        <v/>
      </c>
      <c r="BP126" s="100" t="str">
        <f t="shared" si="125"/>
        <v/>
      </c>
      <c r="BQ126" s="101" t="str">
        <f t="shared" si="126"/>
        <v/>
      </c>
      <c r="BR126" s="102" t="str">
        <f t="shared" si="127"/>
        <v/>
      </c>
      <c r="BS126" s="100" t="str">
        <f t="shared" si="128"/>
        <v/>
      </c>
      <c r="BT126" s="105" t="str">
        <f t="shared" si="129"/>
        <v/>
      </c>
      <c r="BU126" s="305" t="str">
        <f t="shared" si="115"/>
        <v/>
      </c>
      <c r="BV126" s="305" t="str">
        <f t="shared" si="116"/>
        <v/>
      </c>
      <c r="BW126" s="305" t="str">
        <f t="shared" si="117"/>
        <v/>
      </c>
      <c r="BX126" s="307" t="str">
        <f t="shared" si="118"/>
        <v/>
      </c>
      <c r="BY126" s="308" t="str">
        <f t="shared" si="119"/>
        <v/>
      </c>
    </row>
    <row r="127" spans="1:77" s="4" customFormat="1" ht="15.5" x14ac:dyDescent="0.35">
      <c r="A127" s="106">
        <v>106</v>
      </c>
      <c r="B127" s="290"/>
      <c r="C127" s="20"/>
      <c r="D127" s="635"/>
      <c r="E127" s="637"/>
      <c r="F127" s="639"/>
      <c r="G127" s="45"/>
      <c r="H127" s="291"/>
      <c r="I127" s="291"/>
      <c r="J127" s="292"/>
      <c r="K127" s="293"/>
      <c r="L127" s="35" t="str">
        <f t="shared" si="65"/>
        <v/>
      </c>
      <c r="M127" s="35" t="str">
        <f t="shared" si="66"/>
        <v/>
      </c>
      <c r="N127" s="35" t="str">
        <f t="shared" si="67"/>
        <v/>
      </c>
      <c r="O127" s="36" t="str">
        <f t="shared" si="68"/>
        <v/>
      </c>
      <c r="P127" s="37" t="str">
        <f t="shared" si="120"/>
        <v/>
      </c>
      <c r="Q127" s="69" t="str">
        <f t="shared" si="69"/>
        <v/>
      </c>
      <c r="R127" s="294" t="str">
        <f t="shared" si="70"/>
        <v/>
      </c>
      <c r="S127" s="37" t="str">
        <f t="shared" si="71"/>
        <v/>
      </c>
      <c r="T127" s="69" t="str">
        <f t="shared" si="72"/>
        <v/>
      </c>
      <c r="U127" s="294" t="str">
        <f t="shared" si="73"/>
        <v/>
      </c>
      <c r="V127" s="37" t="str">
        <f t="shared" si="74"/>
        <v/>
      </c>
      <c r="W127" s="69" t="str">
        <f t="shared" si="75"/>
        <v/>
      </c>
      <c r="X127" s="38" t="str">
        <f t="shared" si="76"/>
        <v/>
      </c>
      <c r="Y127" s="38" t="str">
        <f t="shared" si="77"/>
        <v/>
      </c>
      <c r="Z127" s="38" t="str">
        <f t="shared" si="78"/>
        <v/>
      </c>
      <c r="AA127" s="39" t="str">
        <f t="shared" si="79"/>
        <v/>
      </c>
      <c r="AB127" s="295">
        <f t="shared" si="80"/>
        <v>0</v>
      </c>
      <c r="AC127" s="295" t="str">
        <f t="shared" si="81"/>
        <v/>
      </c>
      <c r="AD127" s="295" t="str">
        <f t="shared" si="82"/>
        <v/>
      </c>
      <c r="AE127" s="296" t="str">
        <f t="shared" si="83"/>
        <v/>
      </c>
      <c r="AF127" s="296" t="str">
        <f t="shared" si="84"/>
        <v/>
      </c>
      <c r="AG127" s="297" t="str">
        <f t="shared" si="85"/>
        <v/>
      </c>
      <c r="AH127" s="296" t="str">
        <f t="shared" si="86"/>
        <v/>
      </c>
      <c r="AI127" s="296" t="str">
        <f t="shared" si="87"/>
        <v/>
      </c>
      <c r="AJ127" s="297" t="str">
        <f t="shared" si="88"/>
        <v/>
      </c>
      <c r="AK127" s="296" t="str">
        <f t="shared" si="89"/>
        <v/>
      </c>
      <c r="AL127" s="296" t="str">
        <f t="shared" si="90"/>
        <v/>
      </c>
      <c r="AM127" s="297" t="str">
        <f t="shared" si="91"/>
        <v/>
      </c>
      <c r="AN127" s="298" t="str">
        <f t="shared" si="92"/>
        <v/>
      </c>
      <c r="AO127" s="299" t="str">
        <f t="shared" si="93"/>
        <v/>
      </c>
      <c r="AP127" s="296" t="str">
        <f t="shared" si="94"/>
        <v/>
      </c>
      <c r="AQ127" s="297" t="str">
        <f t="shared" si="95"/>
        <v/>
      </c>
      <c r="AR127" s="299" t="str">
        <f t="shared" si="96"/>
        <v/>
      </c>
      <c r="AS127" s="296" t="str">
        <f t="shared" si="97"/>
        <v/>
      </c>
      <c r="AT127" s="297" t="str">
        <f t="shared" si="98"/>
        <v/>
      </c>
      <c r="AU127" s="299" t="str">
        <f t="shared" si="99"/>
        <v/>
      </c>
      <c r="AV127" s="296" t="str">
        <f t="shared" si="100"/>
        <v/>
      </c>
      <c r="AW127" s="297" t="str">
        <f t="shared" si="101"/>
        <v/>
      </c>
      <c r="AX127" s="300"/>
      <c r="AY127" s="297" t="str">
        <f t="shared" si="102"/>
        <v/>
      </c>
      <c r="AZ127" s="297" t="str">
        <f t="shared" si="103"/>
        <v/>
      </c>
      <c r="BA127" s="301" t="str">
        <f t="shared" si="104"/>
        <v/>
      </c>
      <c r="BB127" s="302" t="str">
        <f t="shared" si="105"/>
        <v/>
      </c>
      <c r="BC127" s="303" t="str">
        <f t="shared" si="106"/>
        <v/>
      </c>
      <c r="BD127" s="301" t="str">
        <f t="shared" si="107"/>
        <v/>
      </c>
      <c r="BE127" s="302" t="str">
        <f t="shared" si="108"/>
        <v/>
      </c>
      <c r="BF127" s="303" t="str">
        <f t="shared" si="109"/>
        <v/>
      </c>
      <c r="BG127" s="301" t="str">
        <f t="shared" si="110"/>
        <v/>
      </c>
      <c r="BH127" s="304" t="str">
        <f t="shared" si="111"/>
        <v/>
      </c>
      <c r="BI127" s="305" t="str">
        <f t="shared" si="112"/>
        <v/>
      </c>
      <c r="BJ127" s="305" t="str">
        <f t="shared" si="113"/>
        <v/>
      </c>
      <c r="BK127" s="443" t="str">
        <f t="shared" si="114"/>
        <v/>
      </c>
      <c r="BL127" s="306" t="str">
        <f t="shared" si="121"/>
        <v/>
      </c>
      <c r="BM127" s="100" t="str">
        <f t="shared" si="122"/>
        <v/>
      </c>
      <c r="BN127" s="101" t="str">
        <f t="shared" si="123"/>
        <v/>
      </c>
      <c r="BO127" s="102" t="str">
        <f t="shared" si="124"/>
        <v/>
      </c>
      <c r="BP127" s="100" t="str">
        <f t="shared" si="125"/>
        <v/>
      </c>
      <c r="BQ127" s="101" t="str">
        <f t="shared" si="126"/>
        <v/>
      </c>
      <c r="BR127" s="102" t="str">
        <f t="shared" si="127"/>
        <v/>
      </c>
      <c r="BS127" s="100" t="str">
        <f t="shared" si="128"/>
        <v/>
      </c>
      <c r="BT127" s="105" t="str">
        <f t="shared" si="129"/>
        <v/>
      </c>
      <c r="BU127" s="305" t="str">
        <f t="shared" si="115"/>
        <v/>
      </c>
      <c r="BV127" s="305" t="str">
        <f t="shared" si="116"/>
        <v/>
      </c>
      <c r="BW127" s="305" t="str">
        <f t="shared" si="117"/>
        <v/>
      </c>
      <c r="BX127" s="307" t="str">
        <f t="shared" si="118"/>
        <v/>
      </c>
      <c r="BY127" s="308" t="str">
        <f t="shared" si="119"/>
        <v/>
      </c>
    </row>
    <row r="128" spans="1:77" s="4" customFormat="1" ht="15.5" x14ac:dyDescent="0.35">
      <c r="A128" s="106">
        <v>107</v>
      </c>
      <c r="B128" s="290"/>
      <c r="C128" s="20"/>
      <c r="D128" s="635"/>
      <c r="E128" s="637"/>
      <c r="F128" s="639"/>
      <c r="G128" s="45"/>
      <c r="H128" s="291"/>
      <c r="I128" s="291"/>
      <c r="J128" s="292"/>
      <c r="K128" s="293"/>
      <c r="L128" s="35" t="str">
        <f t="shared" si="65"/>
        <v/>
      </c>
      <c r="M128" s="35" t="str">
        <f t="shared" si="66"/>
        <v/>
      </c>
      <c r="N128" s="35" t="str">
        <f t="shared" si="67"/>
        <v/>
      </c>
      <c r="O128" s="36" t="str">
        <f t="shared" si="68"/>
        <v/>
      </c>
      <c r="P128" s="37" t="str">
        <f t="shared" si="120"/>
        <v/>
      </c>
      <c r="Q128" s="69" t="str">
        <f t="shared" si="69"/>
        <v/>
      </c>
      <c r="R128" s="294" t="str">
        <f t="shared" si="70"/>
        <v/>
      </c>
      <c r="S128" s="37" t="str">
        <f t="shared" si="71"/>
        <v/>
      </c>
      <c r="T128" s="69" t="str">
        <f t="shared" si="72"/>
        <v/>
      </c>
      <c r="U128" s="294" t="str">
        <f t="shared" si="73"/>
        <v/>
      </c>
      <c r="V128" s="37" t="str">
        <f t="shared" si="74"/>
        <v/>
      </c>
      <c r="W128" s="69" t="str">
        <f t="shared" si="75"/>
        <v/>
      </c>
      <c r="X128" s="38" t="str">
        <f t="shared" si="76"/>
        <v/>
      </c>
      <c r="Y128" s="38" t="str">
        <f t="shared" si="77"/>
        <v/>
      </c>
      <c r="Z128" s="38" t="str">
        <f t="shared" si="78"/>
        <v/>
      </c>
      <c r="AA128" s="39" t="str">
        <f t="shared" si="79"/>
        <v/>
      </c>
      <c r="AB128" s="295">
        <f t="shared" si="80"/>
        <v>0</v>
      </c>
      <c r="AC128" s="295" t="str">
        <f t="shared" si="81"/>
        <v/>
      </c>
      <c r="AD128" s="295" t="str">
        <f t="shared" si="82"/>
        <v/>
      </c>
      <c r="AE128" s="296" t="str">
        <f t="shared" si="83"/>
        <v/>
      </c>
      <c r="AF128" s="296" t="str">
        <f t="shared" si="84"/>
        <v/>
      </c>
      <c r="AG128" s="297" t="str">
        <f t="shared" si="85"/>
        <v/>
      </c>
      <c r="AH128" s="296" t="str">
        <f t="shared" si="86"/>
        <v/>
      </c>
      <c r="AI128" s="296" t="str">
        <f t="shared" si="87"/>
        <v/>
      </c>
      <c r="AJ128" s="297" t="str">
        <f t="shared" si="88"/>
        <v/>
      </c>
      <c r="AK128" s="296" t="str">
        <f t="shared" si="89"/>
        <v/>
      </c>
      <c r="AL128" s="296" t="str">
        <f t="shared" si="90"/>
        <v/>
      </c>
      <c r="AM128" s="297" t="str">
        <f t="shared" si="91"/>
        <v/>
      </c>
      <c r="AN128" s="298" t="str">
        <f t="shared" si="92"/>
        <v/>
      </c>
      <c r="AO128" s="299" t="str">
        <f t="shared" si="93"/>
        <v/>
      </c>
      <c r="AP128" s="296" t="str">
        <f t="shared" si="94"/>
        <v/>
      </c>
      <c r="AQ128" s="297" t="str">
        <f t="shared" si="95"/>
        <v/>
      </c>
      <c r="AR128" s="299" t="str">
        <f t="shared" si="96"/>
        <v/>
      </c>
      <c r="AS128" s="296" t="str">
        <f t="shared" si="97"/>
        <v/>
      </c>
      <c r="AT128" s="297" t="str">
        <f t="shared" si="98"/>
        <v/>
      </c>
      <c r="AU128" s="299" t="str">
        <f t="shared" si="99"/>
        <v/>
      </c>
      <c r="AV128" s="296" t="str">
        <f t="shared" si="100"/>
        <v/>
      </c>
      <c r="AW128" s="297" t="str">
        <f t="shared" si="101"/>
        <v/>
      </c>
      <c r="AX128" s="300"/>
      <c r="AY128" s="297" t="str">
        <f t="shared" si="102"/>
        <v/>
      </c>
      <c r="AZ128" s="297" t="str">
        <f t="shared" si="103"/>
        <v/>
      </c>
      <c r="BA128" s="301" t="str">
        <f t="shared" si="104"/>
        <v/>
      </c>
      <c r="BB128" s="302" t="str">
        <f t="shared" si="105"/>
        <v/>
      </c>
      <c r="BC128" s="303" t="str">
        <f t="shared" si="106"/>
        <v/>
      </c>
      <c r="BD128" s="301" t="str">
        <f t="shared" si="107"/>
        <v/>
      </c>
      <c r="BE128" s="302" t="str">
        <f t="shared" si="108"/>
        <v/>
      </c>
      <c r="BF128" s="303" t="str">
        <f t="shared" si="109"/>
        <v/>
      </c>
      <c r="BG128" s="301" t="str">
        <f t="shared" si="110"/>
        <v/>
      </c>
      <c r="BH128" s="304" t="str">
        <f t="shared" si="111"/>
        <v/>
      </c>
      <c r="BI128" s="305" t="str">
        <f t="shared" si="112"/>
        <v/>
      </c>
      <c r="BJ128" s="305" t="str">
        <f t="shared" si="113"/>
        <v/>
      </c>
      <c r="BK128" s="443" t="str">
        <f t="shared" si="114"/>
        <v/>
      </c>
      <c r="BL128" s="306" t="str">
        <f t="shared" si="121"/>
        <v/>
      </c>
      <c r="BM128" s="100" t="str">
        <f t="shared" si="122"/>
        <v/>
      </c>
      <c r="BN128" s="101" t="str">
        <f t="shared" si="123"/>
        <v/>
      </c>
      <c r="BO128" s="102" t="str">
        <f t="shared" si="124"/>
        <v/>
      </c>
      <c r="BP128" s="100" t="str">
        <f t="shared" si="125"/>
        <v/>
      </c>
      <c r="BQ128" s="101" t="str">
        <f t="shared" si="126"/>
        <v/>
      </c>
      <c r="BR128" s="102" t="str">
        <f t="shared" si="127"/>
        <v/>
      </c>
      <c r="BS128" s="100" t="str">
        <f t="shared" si="128"/>
        <v/>
      </c>
      <c r="BT128" s="105" t="str">
        <f t="shared" si="129"/>
        <v/>
      </c>
      <c r="BU128" s="305" t="str">
        <f t="shared" si="115"/>
        <v/>
      </c>
      <c r="BV128" s="305" t="str">
        <f t="shared" si="116"/>
        <v/>
      </c>
      <c r="BW128" s="305" t="str">
        <f t="shared" si="117"/>
        <v/>
      </c>
      <c r="BX128" s="307" t="str">
        <f t="shared" si="118"/>
        <v/>
      </c>
      <c r="BY128" s="308" t="str">
        <f t="shared" si="119"/>
        <v/>
      </c>
    </row>
    <row r="129" spans="1:77" s="4" customFormat="1" ht="15.5" x14ac:dyDescent="0.35">
      <c r="A129" s="106">
        <v>108</v>
      </c>
      <c r="B129" s="290"/>
      <c r="C129" s="20"/>
      <c r="D129" s="635"/>
      <c r="E129" s="637"/>
      <c r="F129" s="639"/>
      <c r="G129" s="45"/>
      <c r="H129" s="291"/>
      <c r="I129" s="291"/>
      <c r="J129" s="292"/>
      <c r="K129" s="293"/>
      <c r="L129" s="35" t="str">
        <f t="shared" si="65"/>
        <v/>
      </c>
      <c r="M129" s="35" t="str">
        <f t="shared" si="66"/>
        <v/>
      </c>
      <c r="N129" s="35" t="str">
        <f t="shared" si="67"/>
        <v/>
      </c>
      <c r="O129" s="36" t="str">
        <f t="shared" si="68"/>
        <v/>
      </c>
      <c r="P129" s="37" t="str">
        <f t="shared" si="120"/>
        <v/>
      </c>
      <c r="Q129" s="69" t="str">
        <f t="shared" si="69"/>
        <v/>
      </c>
      <c r="R129" s="294" t="str">
        <f t="shared" si="70"/>
        <v/>
      </c>
      <c r="S129" s="37" t="str">
        <f t="shared" si="71"/>
        <v/>
      </c>
      <c r="T129" s="69" t="str">
        <f t="shared" si="72"/>
        <v/>
      </c>
      <c r="U129" s="294" t="str">
        <f t="shared" si="73"/>
        <v/>
      </c>
      <c r="V129" s="37" t="str">
        <f t="shared" si="74"/>
        <v/>
      </c>
      <c r="W129" s="69" t="str">
        <f t="shared" si="75"/>
        <v/>
      </c>
      <c r="X129" s="38" t="str">
        <f t="shared" si="76"/>
        <v/>
      </c>
      <c r="Y129" s="38" t="str">
        <f t="shared" si="77"/>
        <v/>
      </c>
      <c r="Z129" s="38" t="str">
        <f t="shared" si="78"/>
        <v/>
      </c>
      <c r="AA129" s="39" t="str">
        <f t="shared" si="79"/>
        <v/>
      </c>
      <c r="AB129" s="295">
        <f t="shared" si="80"/>
        <v>0</v>
      </c>
      <c r="AC129" s="295" t="str">
        <f t="shared" si="81"/>
        <v/>
      </c>
      <c r="AD129" s="295" t="str">
        <f t="shared" si="82"/>
        <v/>
      </c>
      <c r="AE129" s="296" t="str">
        <f t="shared" si="83"/>
        <v/>
      </c>
      <c r="AF129" s="296" t="str">
        <f t="shared" si="84"/>
        <v/>
      </c>
      <c r="AG129" s="297" t="str">
        <f t="shared" si="85"/>
        <v/>
      </c>
      <c r="AH129" s="296" t="str">
        <f t="shared" si="86"/>
        <v/>
      </c>
      <c r="AI129" s="296" t="str">
        <f t="shared" si="87"/>
        <v/>
      </c>
      <c r="AJ129" s="297" t="str">
        <f t="shared" si="88"/>
        <v/>
      </c>
      <c r="AK129" s="296" t="str">
        <f t="shared" si="89"/>
        <v/>
      </c>
      <c r="AL129" s="296" t="str">
        <f t="shared" si="90"/>
        <v/>
      </c>
      <c r="AM129" s="297" t="str">
        <f t="shared" si="91"/>
        <v/>
      </c>
      <c r="AN129" s="298" t="str">
        <f t="shared" si="92"/>
        <v/>
      </c>
      <c r="AO129" s="299" t="str">
        <f t="shared" si="93"/>
        <v/>
      </c>
      <c r="AP129" s="296" t="str">
        <f t="shared" si="94"/>
        <v/>
      </c>
      <c r="AQ129" s="297" t="str">
        <f t="shared" si="95"/>
        <v/>
      </c>
      <c r="AR129" s="299" t="str">
        <f t="shared" si="96"/>
        <v/>
      </c>
      <c r="AS129" s="296" t="str">
        <f t="shared" si="97"/>
        <v/>
      </c>
      <c r="AT129" s="297" t="str">
        <f t="shared" si="98"/>
        <v/>
      </c>
      <c r="AU129" s="299" t="str">
        <f t="shared" si="99"/>
        <v/>
      </c>
      <c r="AV129" s="296" t="str">
        <f t="shared" si="100"/>
        <v/>
      </c>
      <c r="AW129" s="297" t="str">
        <f t="shared" si="101"/>
        <v/>
      </c>
      <c r="AX129" s="300"/>
      <c r="AY129" s="297" t="str">
        <f t="shared" si="102"/>
        <v/>
      </c>
      <c r="AZ129" s="297" t="str">
        <f t="shared" si="103"/>
        <v/>
      </c>
      <c r="BA129" s="301" t="str">
        <f t="shared" si="104"/>
        <v/>
      </c>
      <c r="BB129" s="302" t="str">
        <f t="shared" si="105"/>
        <v/>
      </c>
      <c r="BC129" s="303" t="str">
        <f t="shared" si="106"/>
        <v/>
      </c>
      <c r="BD129" s="301" t="str">
        <f t="shared" si="107"/>
        <v/>
      </c>
      <c r="BE129" s="302" t="str">
        <f t="shared" si="108"/>
        <v/>
      </c>
      <c r="BF129" s="303" t="str">
        <f t="shared" si="109"/>
        <v/>
      </c>
      <c r="BG129" s="301" t="str">
        <f t="shared" si="110"/>
        <v/>
      </c>
      <c r="BH129" s="304" t="str">
        <f t="shared" si="111"/>
        <v/>
      </c>
      <c r="BI129" s="305" t="str">
        <f t="shared" si="112"/>
        <v/>
      </c>
      <c r="BJ129" s="305" t="str">
        <f t="shared" si="113"/>
        <v/>
      </c>
      <c r="BK129" s="443" t="str">
        <f t="shared" si="114"/>
        <v/>
      </c>
      <c r="BL129" s="306" t="str">
        <f t="shared" si="121"/>
        <v/>
      </c>
      <c r="BM129" s="100" t="str">
        <f t="shared" si="122"/>
        <v/>
      </c>
      <c r="BN129" s="101" t="str">
        <f t="shared" si="123"/>
        <v/>
      </c>
      <c r="BO129" s="102" t="str">
        <f t="shared" si="124"/>
        <v/>
      </c>
      <c r="BP129" s="100" t="str">
        <f t="shared" si="125"/>
        <v/>
      </c>
      <c r="BQ129" s="101" t="str">
        <f t="shared" si="126"/>
        <v/>
      </c>
      <c r="BR129" s="102" t="str">
        <f t="shared" si="127"/>
        <v/>
      </c>
      <c r="BS129" s="100" t="str">
        <f t="shared" si="128"/>
        <v/>
      </c>
      <c r="BT129" s="105" t="str">
        <f t="shared" si="129"/>
        <v/>
      </c>
      <c r="BU129" s="305" t="str">
        <f t="shared" si="115"/>
        <v/>
      </c>
      <c r="BV129" s="305" t="str">
        <f t="shared" si="116"/>
        <v/>
      </c>
      <c r="BW129" s="305" t="str">
        <f t="shared" si="117"/>
        <v/>
      </c>
      <c r="BX129" s="307" t="str">
        <f t="shared" si="118"/>
        <v/>
      </c>
      <c r="BY129" s="308" t="str">
        <f t="shared" si="119"/>
        <v/>
      </c>
    </row>
    <row r="130" spans="1:77" s="4" customFormat="1" ht="15.5" x14ac:dyDescent="0.35">
      <c r="A130" s="106">
        <v>109</v>
      </c>
      <c r="B130" s="290"/>
      <c r="C130" s="20"/>
      <c r="D130" s="635"/>
      <c r="E130" s="637"/>
      <c r="F130" s="639"/>
      <c r="G130" s="45"/>
      <c r="H130" s="291"/>
      <c r="I130" s="291"/>
      <c r="J130" s="292"/>
      <c r="K130" s="293"/>
      <c r="L130" s="35" t="str">
        <f t="shared" si="65"/>
        <v/>
      </c>
      <c r="M130" s="35" t="str">
        <f t="shared" si="66"/>
        <v/>
      </c>
      <c r="N130" s="35" t="str">
        <f t="shared" si="67"/>
        <v/>
      </c>
      <c r="O130" s="36" t="str">
        <f t="shared" si="68"/>
        <v/>
      </c>
      <c r="P130" s="37" t="str">
        <f t="shared" si="120"/>
        <v/>
      </c>
      <c r="Q130" s="69" t="str">
        <f t="shared" si="69"/>
        <v/>
      </c>
      <c r="R130" s="294" t="str">
        <f t="shared" si="70"/>
        <v/>
      </c>
      <c r="S130" s="37" t="str">
        <f t="shared" si="71"/>
        <v/>
      </c>
      <c r="T130" s="69" t="str">
        <f t="shared" si="72"/>
        <v/>
      </c>
      <c r="U130" s="294" t="str">
        <f t="shared" si="73"/>
        <v/>
      </c>
      <c r="V130" s="37" t="str">
        <f t="shared" si="74"/>
        <v/>
      </c>
      <c r="W130" s="69" t="str">
        <f t="shared" si="75"/>
        <v/>
      </c>
      <c r="X130" s="38" t="str">
        <f t="shared" si="76"/>
        <v/>
      </c>
      <c r="Y130" s="38" t="str">
        <f t="shared" si="77"/>
        <v/>
      </c>
      <c r="Z130" s="38" t="str">
        <f t="shared" si="78"/>
        <v/>
      </c>
      <c r="AA130" s="39" t="str">
        <f t="shared" si="79"/>
        <v/>
      </c>
      <c r="AB130" s="295">
        <f t="shared" si="80"/>
        <v>0</v>
      </c>
      <c r="AC130" s="295" t="str">
        <f t="shared" si="81"/>
        <v/>
      </c>
      <c r="AD130" s="295" t="str">
        <f t="shared" si="82"/>
        <v/>
      </c>
      <c r="AE130" s="296" t="str">
        <f t="shared" si="83"/>
        <v/>
      </c>
      <c r="AF130" s="296" t="str">
        <f t="shared" si="84"/>
        <v/>
      </c>
      <c r="AG130" s="297" t="str">
        <f t="shared" si="85"/>
        <v/>
      </c>
      <c r="AH130" s="296" t="str">
        <f t="shared" si="86"/>
        <v/>
      </c>
      <c r="AI130" s="296" t="str">
        <f t="shared" si="87"/>
        <v/>
      </c>
      <c r="AJ130" s="297" t="str">
        <f t="shared" si="88"/>
        <v/>
      </c>
      <c r="AK130" s="296" t="str">
        <f t="shared" si="89"/>
        <v/>
      </c>
      <c r="AL130" s="296" t="str">
        <f t="shared" si="90"/>
        <v/>
      </c>
      <c r="AM130" s="297" t="str">
        <f t="shared" si="91"/>
        <v/>
      </c>
      <c r="AN130" s="298" t="str">
        <f t="shared" si="92"/>
        <v/>
      </c>
      <c r="AO130" s="299" t="str">
        <f t="shared" si="93"/>
        <v/>
      </c>
      <c r="AP130" s="296" t="str">
        <f t="shared" si="94"/>
        <v/>
      </c>
      <c r="AQ130" s="297" t="str">
        <f t="shared" si="95"/>
        <v/>
      </c>
      <c r="AR130" s="299" t="str">
        <f t="shared" si="96"/>
        <v/>
      </c>
      <c r="AS130" s="296" t="str">
        <f t="shared" si="97"/>
        <v/>
      </c>
      <c r="AT130" s="297" t="str">
        <f t="shared" si="98"/>
        <v/>
      </c>
      <c r="AU130" s="299" t="str">
        <f t="shared" si="99"/>
        <v/>
      </c>
      <c r="AV130" s="296" t="str">
        <f t="shared" si="100"/>
        <v/>
      </c>
      <c r="AW130" s="297" t="str">
        <f t="shared" si="101"/>
        <v/>
      </c>
      <c r="AX130" s="300"/>
      <c r="AY130" s="297" t="str">
        <f t="shared" si="102"/>
        <v/>
      </c>
      <c r="AZ130" s="297" t="str">
        <f t="shared" si="103"/>
        <v/>
      </c>
      <c r="BA130" s="301" t="str">
        <f t="shared" si="104"/>
        <v/>
      </c>
      <c r="BB130" s="302" t="str">
        <f t="shared" si="105"/>
        <v/>
      </c>
      <c r="BC130" s="303" t="str">
        <f t="shared" si="106"/>
        <v/>
      </c>
      <c r="BD130" s="301" t="str">
        <f t="shared" si="107"/>
        <v/>
      </c>
      <c r="BE130" s="302" t="str">
        <f t="shared" si="108"/>
        <v/>
      </c>
      <c r="BF130" s="303" t="str">
        <f t="shared" si="109"/>
        <v/>
      </c>
      <c r="BG130" s="301" t="str">
        <f t="shared" si="110"/>
        <v/>
      </c>
      <c r="BH130" s="304" t="str">
        <f t="shared" si="111"/>
        <v/>
      </c>
      <c r="BI130" s="305" t="str">
        <f t="shared" si="112"/>
        <v/>
      </c>
      <c r="BJ130" s="305" t="str">
        <f t="shared" si="113"/>
        <v/>
      </c>
      <c r="BK130" s="443" t="str">
        <f t="shared" si="114"/>
        <v/>
      </c>
      <c r="BL130" s="306" t="str">
        <f t="shared" si="121"/>
        <v/>
      </c>
      <c r="BM130" s="100" t="str">
        <f t="shared" si="122"/>
        <v/>
      </c>
      <c r="BN130" s="101" t="str">
        <f t="shared" si="123"/>
        <v/>
      </c>
      <c r="BO130" s="102" t="str">
        <f t="shared" si="124"/>
        <v/>
      </c>
      <c r="BP130" s="100" t="str">
        <f t="shared" si="125"/>
        <v/>
      </c>
      <c r="BQ130" s="101" t="str">
        <f t="shared" si="126"/>
        <v/>
      </c>
      <c r="BR130" s="102" t="str">
        <f t="shared" si="127"/>
        <v/>
      </c>
      <c r="BS130" s="100" t="str">
        <f t="shared" si="128"/>
        <v/>
      </c>
      <c r="BT130" s="105" t="str">
        <f t="shared" si="129"/>
        <v/>
      </c>
      <c r="BU130" s="305" t="str">
        <f t="shared" si="115"/>
        <v/>
      </c>
      <c r="BV130" s="305" t="str">
        <f t="shared" si="116"/>
        <v/>
      </c>
      <c r="BW130" s="305" t="str">
        <f t="shared" si="117"/>
        <v/>
      </c>
      <c r="BX130" s="307" t="str">
        <f t="shared" si="118"/>
        <v/>
      </c>
      <c r="BY130" s="308" t="str">
        <f t="shared" si="119"/>
        <v/>
      </c>
    </row>
    <row r="131" spans="1:77" s="4" customFormat="1" ht="15.5" x14ac:dyDescent="0.35">
      <c r="A131" s="106">
        <v>110</v>
      </c>
      <c r="B131" s="290"/>
      <c r="C131" s="20"/>
      <c r="D131" s="635"/>
      <c r="E131" s="637"/>
      <c r="F131" s="639"/>
      <c r="G131" s="45"/>
      <c r="H131" s="291"/>
      <c r="I131" s="291"/>
      <c r="J131" s="292"/>
      <c r="K131" s="293"/>
      <c r="L131" s="35" t="str">
        <f t="shared" si="65"/>
        <v/>
      </c>
      <c r="M131" s="35" t="str">
        <f t="shared" si="66"/>
        <v/>
      </c>
      <c r="N131" s="35" t="str">
        <f t="shared" si="67"/>
        <v/>
      </c>
      <c r="O131" s="36" t="str">
        <f t="shared" si="68"/>
        <v/>
      </c>
      <c r="P131" s="37" t="str">
        <f t="shared" si="120"/>
        <v/>
      </c>
      <c r="Q131" s="69" t="str">
        <f t="shared" si="69"/>
        <v/>
      </c>
      <c r="R131" s="294" t="str">
        <f t="shared" si="70"/>
        <v/>
      </c>
      <c r="S131" s="37" t="str">
        <f t="shared" si="71"/>
        <v/>
      </c>
      <c r="T131" s="69" t="str">
        <f t="shared" si="72"/>
        <v/>
      </c>
      <c r="U131" s="294" t="str">
        <f t="shared" si="73"/>
        <v/>
      </c>
      <c r="V131" s="37" t="str">
        <f t="shared" si="74"/>
        <v/>
      </c>
      <c r="W131" s="69" t="str">
        <f t="shared" si="75"/>
        <v/>
      </c>
      <c r="X131" s="38" t="str">
        <f t="shared" si="76"/>
        <v/>
      </c>
      <c r="Y131" s="38" t="str">
        <f t="shared" si="77"/>
        <v/>
      </c>
      <c r="Z131" s="38" t="str">
        <f t="shared" si="78"/>
        <v/>
      </c>
      <c r="AA131" s="39" t="str">
        <f t="shared" si="79"/>
        <v/>
      </c>
      <c r="AB131" s="295">
        <f t="shared" si="80"/>
        <v>0</v>
      </c>
      <c r="AC131" s="295" t="str">
        <f t="shared" si="81"/>
        <v/>
      </c>
      <c r="AD131" s="295" t="str">
        <f t="shared" si="82"/>
        <v/>
      </c>
      <c r="AE131" s="296" t="str">
        <f t="shared" si="83"/>
        <v/>
      </c>
      <c r="AF131" s="296" t="str">
        <f t="shared" si="84"/>
        <v/>
      </c>
      <c r="AG131" s="297" t="str">
        <f t="shared" si="85"/>
        <v/>
      </c>
      <c r="AH131" s="296" t="str">
        <f t="shared" si="86"/>
        <v/>
      </c>
      <c r="AI131" s="296" t="str">
        <f t="shared" si="87"/>
        <v/>
      </c>
      <c r="AJ131" s="297" t="str">
        <f t="shared" si="88"/>
        <v/>
      </c>
      <c r="AK131" s="296" t="str">
        <f t="shared" si="89"/>
        <v/>
      </c>
      <c r="AL131" s="296" t="str">
        <f t="shared" si="90"/>
        <v/>
      </c>
      <c r="AM131" s="297" t="str">
        <f t="shared" si="91"/>
        <v/>
      </c>
      <c r="AN131" s="298" t="str">
        <f t="shared" si="92"/>
        <v/>
      </c>
      <c r="AO131" s="299" t="str">
        <f t="shared" si="93"/>
        <v/>
      </c>
      <c r="AP131" s="296" t="str">
        <f t="shared" si="94"/>
        <v/>
      </c>
      <c r="AQ131" s="297" t="str">
        <f t="shared" si="95"/>
        <v/>
      </c>
      <c r="AR131" s="299" t="str">
        <f t="shared" si="96"/>
        <v/>
      </c>
      <c r="AS131" s="296" t="str">
        <f t="shared" si="97"/>
        <v/>
      </c>
      <c r="AT131" s="297" t="str">
        <f t="shared" si="98"/>
        <v/>
      </c>
      <c r="AU131" s="299" t="str">
        <f t="shared" si="99"/>
        <v/>
      </c>
      <c r="AV131" s="296" t="str">
        <f t="shared" si="100"/>
        <v/>
      </c>
      <c r="AW131" s="297" t="str">
        <f t="shared" si="101"/>
        <v/>
      </c>
      <c r="AX131" s="300"/>
      <c r="AY131" s="297" t="str">
        <f t="shared" si="102"/>
        <v/>
      </c>
      <c r="AZ131" s="297" t="str">
        <f t="shared" si="103"/>
        <v/>
      </c>
      <c r="BA131" s="301" t="str">
        <f t="shared" si="104"/>
        <v/>
      </c>
      <c r="BB131" s="302" t="str">
        <f t="shared" si="105"/>
        <v/>
      </c>
      <c r="BC131" s="303" t="str">
        <f t="shared" si="106"/>
        <v/>
      </c>
      <c r="BD131" s="301" t="str">
        <f t="shared" si="107"/>
        <v/>
      </c>
      <c r="BE131" s="302" t="str">
        <f t="shared" si="108"/>
        <v/>
      </c>
      <c r="BF131" s="303" t="str">
        <f t="shared" si="109"/>
        <v/>
      </c>
      <c r="BG131" s="301" t="str">
        <f t="shared" si="110"/>
        <v/>
      </c>
      <c r="BH131" s="304" t="str">
        <f t="shared" si="111"/>
        <v/>
      </c>
      <c r="BI131" s="305" t="str">
        <f t="shared" si="112"/>
        <v/>
      </c>
      <c r="BJ131" s="305" t="str">
        <f t="shared" si="113"/>
        <v/>
      </c>
      <c r="BK131" s="443" t="str">
        <f t="shared" si="114"/>
        <v/>
      </c>
      <c r="BL131" s="306" t="str">
        <f t="shared" si="121"/>
        <v/>
      </c>
      <c r="BM131" s="100" t="str">
        <f t="shared" si="122"/>
        <v/>
      </c>
      <c r="BN131" s="101" t="str">
        <f t="shared" si="123"/>
        <v/>
      </c>
      <c r="BO131" s="102" t="str">
        <f t="shared" si="124"/>
        <v/>
      </c>
      <c r="BP131" s="100" t="str">
        <f t="shared" si="125"/>
        <v/>
      </c>
      <c r="BQ131" s="101" t="str">
        <f t="shared" si="126"/>
        <v/>
      </c>
      <c r="BR131" s="102" t="str">
        <f t="shared" si="127"/>
        <v/>
      </c>
      <c r="BS131" s="100" t="str">
        <f t="shared" si="128"/>
        <v/>
      </c>
      <c r="BT131" s="105" t="str">
        <f t="shared" si="129"/>
        <v/>
      </c>
      <c r="BU131" s="305" t="str">
        <f t="shared" si="115"/>
        <v/>
      </c>
      <c r="BV131" s="305" t="str">
        <f t="shared" si="116"/>
        <v/>
      </c>
      <c r="BW131" s="305" t="str">
        <f t="shared" si="117"/>
        <v/>
      </c>
      <c r="BX131" s="307" t="str">
        <f t="shared" si="118"/>
        <v/>
      </c>
      <c r="BY131" s="308" t="str">
        <f t="shared" si="119"/>
        <v/>
      </c>
    </row>
    <row r="132" spans="1:77" s="4" customFormat="1" ht="15.5" x14ac:dyDescent="0.35">
      <c r="A132" s="106">
        <v>111</v>
      </c>
      <c r="B132" s="290"/>
      <c r="C132" s="20"/>
      <c r="D132" s="635"/>
      <c r="E132" s="637"/>
      <c r="F132" s="639"/>
      <c r="G132" s="45"/>
      <c r="H132" s="291"/>
      <c r="I132" s="291"/>
      <c r="J132" s="292"/>
      <c r="K132" s="293"/>
      <c r="L132" s="35" t="str">
        <f t="shared" si="65"/>
        <v/>
      </c>
      <c r="M132" s="35" t="str">
        <f t="shared" si="66"/>
        <v/>
      </c>
      <c r="N132" s="35" t="str">
        <f t="shared" si="67"/>
        <v/>
      </c>
      <c r="O132" s="36" t="str">
        <f t="shared" si="68"/>
        <v/>
      </c>
      <c r="P132" s="37" t="str">
        <f t="shared" si="120"/>
        <v/>
      </c>
      <c r="Q132" s="69" t="str">
        <f t="shared" si="69"/>
        <v/>
      </c>
      <c r="R132" s="294" t="str">
        <f t="shared" si="70"/>
        <v/>
      </c>
      <c r="S132" s="37" t="str">
        <f t="shared" si="71"/>
        <v/>
      </c>
      <c r="T132" s="69" t="str">
        <f t="shared" si="72"/>
        <v/>
      </c>
      <c r="U132" s="294" t="str">
        <f t="shared" si="73"/>
        <v/>
      </c>
      <c r="V132" s="37" t="str">
        <f t="shared" si="74"/>
        <v/>
      </c>
      <c r="W132" s="69" t="str">
        <f t="shared" si="75"/>
        <v/>
      </c>
      <c r="X132" s="38" t="str">
        <f t="shared" si="76"/>
        <v/>
      </c>
      <c r="Y132" s="38" t="str">
        <f t="shared" si="77"/>
        <v/>
      </c>
      <c r="Z132" s="38" t="str">
        <f t="shared" si="78"/>
        <v/>
      </c>
      <c r="AA132" s="39" t="str">
        <f t="shared" si="79"/>
        <v/>
      </c>
      <c r="AB132" s="295">
        <f t="shared" si="80"/>
        <v>0</v>
      </c>
      <c r="AC132" s="295" t="str">
        <f t="shared" si="81"/>
        <v/>
      </c>
      <c r="AD132" s="295" t="str">
        <f t="shared" si="82"/>
        <v/>
      </c>
      <c r="AE132" s="296" t="str">
        <f t="shared" si="83"/>
        <v/>
      </c>
      <c r="AF132" s="296" t="str">
        <f t="shared" si="84"/>
        <v/>
      </c>
      <c r="AG132" s="297" t="str">
        <f t="shared" si="85"/>
        <v/>
      </c>
      <c r="AH132" s="296" t="str">
        <f t="shared" si="86"/>
        <v/>
      </c>
      <c r="AI132" s="296" t="str">
        <f t="shared" si="87"/>
        <v/>
      </c>
      <c r="AJ132" s="297" t="str">
        <f t="shared" si="88"/>
        <v/>
      </c>
      <c r="AK132" s="296" t="str">
        <f t="shared" si="89"/>
        <v/>
      </c>
      <c r="AL132" s="296" t="str">
        <f t="shared" si="90"/>
        <v/>
      </c>
      <c r="AM132" s="297" t="str">
        <f t="shared" si="91"/>
        <v/>
      </c>
      <c r="AN132" s="298" t="str">
        <f t="shared" si="92"/>
        <v/>
      </c>
      <c r="AO132" s="299" t="str">
        <f t="shared" si="93"/>
        <v/>
      </c>
      <c r="AP132" s="296" t="str">
        <f t="shared" si="94"/>
        <v/>
      </c>
      <c r="AQ132" s="297" t="str">
        <f t="shared" si="95"/>
        <v/>
      </c>
      <c r="AR132" s="299" t="str">
        <f t="shared" si="96"/>
        <v/>
      </c>
      <c r="AS132" s="296" t="str">
        <f t="shared" si="97"/>
        <v/>
      </c>
      <c r="AT132" s="297" t="str">
        <f t="shared" si="98"/>
        <v/>
      </c>
      <c r="AU132" s="299" t="str">
        <f t="shared" si="99"/>
        <v/>
      </c>
      <c r="AV132" s="296" t="str">
        <f t="shared" si="100"/>
        <v/>
      </c>
      <c r="AW132" s="297" t="str">
        <f t="shared" si="101"/>
        <v/>
      </c>
      <c r="AX132" s="300"/>
      <c r="AY132" s="297" t="str">
        <f t="shared" si="102"/>
        <v/>
      </c>
      <c r="AZ132" s="297" t="str">
        <f t="shared" si="103"/>
        <v/>
      </c>
      <c r="BA132" s="301" t="str">
        <f t="shared" si="104"/>
        <v/>
      </c>
      <c r="BB132" s="302" t="str">
        <f t="shared" si="105"/>
        <v/>
      </c>
      <c r="BC132" s="303" t="str">
        <f t="shared" si="106"/>
        <v/>
      </c>
      <c r="BD132" s="301" t="str">
        <f t="shared" si="107"/>
        <v/>
      </c>
      <c r="BE132" s="302" t="str">
        <f t="shared" si="108"/>
        <v/>
      </c>
      <c r="BF132" s="303" t="str">
        <f t="shared" si="109"/>
        <v/>
      </c>
      <c r="BG132" s="301" t="str">
        <f t="shared" si="110"/>
        <v/>
      </c>
      <c r="BH132" s="304" t="str">
        <f t="shared" si="111"/>
        <v/>
      </c>
      <c r="BI132" s="305" t="str">
        <f t="shared" si="112"/>
        <v/>
      </c>
      <c r="BJ132" s="305" t="str">
        <f t="shared" si="113"/>
        <v/>
      </c>
      <c r="BK132" s="443" t="str">
        <f t="shared" si="114"/>
        <v/>
      </c>
      <c r="BL132" s="306" t="str">
        <f t="shared" si="121"/>
        <v/>
      </c>
      <c r="BM132" s="100" t="str">
        <f t="shared" si="122"/>
        <v/>
      </c>
      <c r="BN132" s="101" t="str">
        <f t="shared" si="123"/>
        <v/>
      </c>
      <c r="BO132" s="102" t="str">
        <f t="shared" si="124"/>
        <v/>
      </c>
      <c r="BP132" s="100" t="str">
        <f t="shared" si="125"/>
        <v/>
      </c>
      <c r="BQ132" s="101" t="str">
        <f t="shared" si="126"/>
        <v/>
      </c>
      <c r="BR132" s="102" t="str">
        <f t="shared" si="127"/>
        <v/>
      </c>
      <c r="BS132" s="100" t="str">
        <f t="shared" si="128"/>
        <v/>
      </c>
      <c r="BT132" s="105" t="str">
        <f t="shared" si="129"/>
        <v/>
      </c>
      <c r="BU132" s="305" t="str">
        <f t="shared" si="115"/>
        <v/>
      </c>
      <c r="BV132" s="305" t="str">
        <f t="shared" si="116"/>
        <v/>
      </c>
      <c r="BW132" s="305" t="str">
        <f t="shared" si="117"/>
        <v/>
      </c>
      <c r="BX132" s="307" t="str">
        <f t="shared" si="118"/>
        <v/>
      </c>
      <c r="BY132" s="308" t="str">
        <f t="shared" si="119"/>
        <v/>
      </c>
    </row>
    <row r="133" spans="1:77" s="4" customFormat="1" ht="15.5" x14ac:dyDescent="0.35">
      <c r="A133" s="106">
        <v>112</v>
      </c>
      <c r="B133" s="290"/>
      <c r="C133" s="20"/>
      <c r="D133" s="635"/>
      <c r="E133" s="637"/>
      <c r="F133" s="639"/>
      <c r="G133" s="45"/>
      <c r="H133" s="291"/>
      <c r="I133" s="291"/>
      <c r="J133" s="292"/>
      <c r="K133" s="293"/>
      <c r="L133" s="35" t="str">
        <f t="shared" si="65"/>
        <v/>
      </c>
      <c r="M133" s="35" t="str">
        <f t="shared" si="66"/>
        <v/>
      </c>
      <c r="N133" s="35" t="str">
        <f t="shared" si="67"/>
        <v/>
      </c>
      <c r="O133" s="36" t="str">
        <f t="shared" si="68"/>
        <v/>
      </c>
      <c r="P133" s="37" t="str">
        <f t="shared" si="120"/>
        <v/>
      </c>
      <c r="Q133" s="69" t="str">
        <f t="shared" si="69"/>
        <v/>
      </c>
      <c r="R133" s="294" t="str">
        <f t="shared" si="70"/>
        <v/>
      </c>
      <c r="S133" s="37" t="str">
        <f t="shared" si="71"/>
        <v/>
      </c>
      <c r="T133" s="69" t="str">
        <f t="shared" si="72"/>
        <v/>
      </c>
      <c r="U133" s="294" t="str">
        <f t="shared" si="73"/>
        <v/>
      </c>
      <c r="V133" s="37" t="str">
        <f t="shared" si="74"/>
        <v/>
      </c>
      <c r="W133" s="69" t="str">
        <f t="shared" si="75"/>
        <v/>
      </c>
      <c r="X133" s="38" t="str">
        <f t="shared" si="76"/>
        <v/>
      </c>
      <c r="Y133" s="38" t="str">
        <f t="shared" si="77"/>
        <v/>
      </c>
      <c r="Z133" s="38" t="str">
        <f t="shared" si="78"/>
        <v/>
      </c>
      <c r="AA133" s="39" t="str">
        <f t="shared" si="79"/>
        <v/>
      </c>
      <c r="AB133" s="295">
        <f t="shared" si="80"/>
        <v>0</v>
      </c>
      <c r="AC133" s="295" t="str">
        <f t="shared" si="81"/>
        <v/>
      </c>
      <c r="AD133" s="295" t="str">
        <f t="shared" si="82"/>
        <v/>
      </c>
      <c r="AE133" s="296" t="str">
        <f t="shared" si="83"/>
        <v/>
      </c>
      <c r="AF133" s="296" t="str">
        <f t="shared" si="84"/>
        <v/>
      </c>
      <c r="AG133" s="297" t="str">
        <f t="shared" si="85"/>
        <v/>
      </c>
      <c r="AH133" s="296" t="str">
        <f t="shared" si="86"/>
        <v/>
      </c>
      <c r="AI133" s="296" t="str">
        <f t="shared" si="87"/>
        <v/>
      </c>
      <c r="AJ133" s="297" t="str">
        <f t="shared" si="88"/>
        <v/>
      </c>
      <c r="AK133" s="296" t="str">
        <f t="shared" si="89"/>
        <v/>
      </c>
      <c r="AL133" s="296" t="str">
        <f t="shared" si="90"/>
        <v/>
      </c>
      <c r="AM133" s="297" t="str">
        <f t="shared" si="91"/>
        <v/>
      </c>
      <c r="AN133" s="298" t="str">
        <f t="shared" si="92"/>
        <v/>
      </c>
      <c r="AO133" s="299" t="str">
        <f t="shared" si="93"/>
        <v/>
      </c>
      <c r="AP133" s="296" t="str">
        <f t="shared" si="94"/>
        <v/>
      </c>
      <c r="AQ133" s="297" t="str">
        <f t="shared" si="95"/>
        <v/>
      </c>
      <c r="AR133" s="299" t="str">
        <f t="shared" si="96"/>
        <v/>
      </c>
      <c r="AS133" s="296" t="str">
        <f t="shared" si="97"/>
        <v/>
      </c>
      <c r="AT133" s="297" t="str">
        <f t="shared" si="98"/>
        <v/>
      </c>
      <c r="AU133" s="299" t="str">
        <f t="shared" si="99"/>
        <v/>
      </c>
      <c r="AV133" s="296" t="str">
        <f t="shared" si="100"/>
        <v/>
      </c>
      <c r="AW133" s="297" t="str">
        <f t="shared" si="101"/>
        <v/>
      </c>
      <c r="AX133" s="300"/>
      <c r="AY133" s="297" t="str">
        <f t="shared" si="102"/>
        <v/>
      </c>
      <c r="AZ133" s="297" t="str">
        <f t="shared" si="103"/>
        <v/>
      </c>
      <c r="BA133" s="301" t="str">
        <f t="shared" si="104"/>
        <v/>
      </c>
      <c r="BB133" s="302" t="str">
        <f t="shared" si="105"/>
        <v/>
      </c>
      <c r="BC133" s="303" t="str">
        <f t="shared" si="106"/>
        <v/>
      </c>
      <c r="BD133" s="301" t="str">
        <f t="shared" si="107"/>
        <v/>
      </c>
      <c r="BE133" s="302" t="str">
        <f t="shared" si="108"/>
        <v/>
      </c>
      <c r="BF133" s="303" t="str">
        <f t="shared" si="109"/>
        <v/>
      </c>
      <c r="BG133" s="301" t="str">
        <f t="shared" si="110"/>
        <v/>
      </c>
      <c r="BH133" s="304" t="str">
        <f t="shared" si="111"/>
        <v/>
      </c>
      <c r="BI133" s="305" t="str">
        <f t="shared" si="112"/>
        <v/>
      </c>
      <c r="BJ133" s="305" t="str">
        <f t="shared" si="113"/>
        <v/>
      </c>
      <c r="BK133" s="443" t="str">
        <f t="shared" si="114"/>
        <v/>
      </c>
      <c r="BL133" s="306" t="str">
        <f t="shared" si="121"/>
        <v/>
      </c>
      <c r="BM133" s="100" t="str">
        <f t="shared" si="122"/>
        <v/>
      </c>
      <c r="BN133" s="101" t="str">
        <f t="shared" si="123"/>
        <v/>
      </c>
      <c r="BO133" s="102" t="str">
        <f t="shared" si="124"/>
        <v/>
      </c>
      <c r="BP133" s="100" t="str">
        <f t="shared" si="125"/>
        <v/>
      </c>
      <c r="BQ133" s="101" t="str">
        <f t="shared" si="126"/>
        <v/>
      </c>
      <c r="BR133" s="102" t="str">
        <f t="shared" si="127"/>
        <v/>
      </c>
      <c r="BS133" s="100" t="str">
        <f t="shared" si="128"/>
        <v/>
      </c>
      <c r="BT133" s="105" t="str">
        <f t="shared" si="129"/>
        <v/>
      </c>
      <c r="BU133" s="305" t="str">
        <f t="shared" si="115"/>
        <v/>
      </c>
      <c r="BV133" s="305" t="str">
        <f t="shared" si="116"/>
        <v/>
      </c>
      <c r="BW133" s="305" t="str">
        <f t="shared" si="117"/>
        <v/>
      </c>
      <c r="BX133" s="307" t="str">
        <f t="shared" si="118"/>
        <v/>
      </c>
      <c r="BY133" s="308" t="str">
        <f t="shared" si="119"/>
        <v/>
      </c>
    </row>
    <row r="134" spans="1:77" s="4" customFormat="1" ht="15.5" x14ac:dyDescent="0.35">
      <c r="A134" s="106">
        <v>113</v>
      </c>
      <c r="B134" s="290"/>
      <c r="C134" s="20"/>
      <c r="D134" s="635"/>
      <c r="E134" s="637"/>
      <c r="F134" s="639"/>
      <c r="G134" s="45"/>
      <c r="H134" s="291"/>
      <c r="I134" s="291"/>
      <c r="J134" s="292"/>
      <c r="K134" s="293"/>
      <c r="L134" s="35" t="str">
        <f t="shared" si="65"/>
        <v/>
      </c>
      <c r="M134" s="35" t="str">
        <f t="shared" si="66"/>
        <v/>
      </c>
      <c r="N134" s="35" t="str">
        <f t="shared" si="67"/>
        <v/>
      </c>
      <c r="O134" s="36" t="str">
        <f t="shared" si="68"/>
        <v/>
      </c>
      <c r="P134" s="37" t="str">
        <f t="shared" si="120"/>
        <v/>
      </c>
      <c r="Q134" s="69" t="str">
        <f t="shared" si="69"/>
        <v/>
      </c>
      <c r="R134" s="294" t="str">
        <f t="shared" si="70"/>
        <v/>
      </c>
      <c r="S134" s="37" t="str">
        <f t="shared" si="71"/>
        <v/>
      </c>
      <c r="T134" s="69" t="str">
        <f t="shared" si="72"/>
        <v/>
      </c>
      <c r="U134" s="294" t="str">
        <f t="shared" si="73"/>
        <v/>
      </c>
      <c r="V134" s="37" t="str">
        <f t="shared" si="74"/>
        <v/>
      </c>
      <c r="W134" s="69" t="str">
        <f t="shared" si="75"/>
        <v/>
      </c>
      <c r="X134" s="38" t="str">
        <f t="shared" si="76"/>
        <v/>
      </c>
      <c r="Y134" s="38" t="str">
        <f t="shared" si="77"/>
        <v/>
      </c>
      <c r="Z134" s="38" t="str">
        <f t="shared" si="78"/>
        <v/>
      </c>
      <c r="AA134" s="39" t="str">
        <f t="shared" si="79"/>
        <v/>
      </c>
      <c r="AB134" s="295">
        <f t="shared" si="80"/>
        <v>0</v>
      </c>
      <c r="AC134" s="295" t="str">
        <f t="shared" si="81"/>
        <v/>
      </c>
      <c r="AD134" s="295" t="str">
        <f t="shared" si="82"/>
        <v/>
      </c>
      <c r="AE134" s="296" t="str">
        <f t="shared" si="83"/>
        <v/>
      </c>
      <c r="AF134" s="296" t="str">
        <f t="shared" si="84"/>
        <v/>
      </c>
      <c r="AG134" s="297" t="str">
        <f t="shared" si="85"/>
        <v/>
      </c>
      <c r="AH134" s="296" t="str">
        <f t="shared" si="86"/>
        <v/>
      </c>
      <c r="AI134" s="296" t="str">
        <f t="shared" si="87"/>
        <v/>
      </c>
      <c r="AJ134" s="297" t="str">
        <f t="shared" si="88"/>
        <v/>
      </c>
      <c r="AK134" s="296" t="str">
        <f t="shared" si="89"/>
        <v/>
      </c>
      <c r="AL134" s="296" t="str">
        <f t="shared" si="90"/>
        <v/>
      </c>
      <c r="AM134" s="297" t="str">
        <f t="shared" si="91"/>
        <v/>
      </c>
      <c r="AN134" s="298" t="str">
        <f t="shared" si="92"/>
        <v/>
      </c>
      <c r="AO134" s="299" t="str">
        <f t="shared" si="93"/>
        <v/>
      </c>
      <c r="AP134" s="296" t="str">
        <f t="shared" si="94"/>
        <v/>
      </c>
      <c r="AQ134" s="297" t="str">
        <f t="shared" si="95"/>
        <v/>
      </c>
      <c r="AR134" s="299" t="str">
        <f t="shared" si="96"/>
        <v/>
      </c>
      <c r="AS134" s="296" t="str">
        <f t="shared" si="97"/>
        <v/>
      </c>
      <c r="AT134" s="297" t="str">
        <f t="shared" si="98"/>
        <v/>
      </c>
      <c r="AU134" s="299" t="str">
        <f t="shared" si="99"/>
        <v/>
      </c>
      <c r="AV134" s="296" t="str">
        <f t="shared" si="100"/>
        <v/>
      </c>
      <c r="AW134" s="297" t="str">
        <f t="shared" si="101"/>
        <v/>
      </c>
      <c r="AX134" s="300"/>
      <c r="AY134" s="297" t="str">
        <f t="shared" si="102"/>
        <v/>
      </c>
      <c r="AZ134" s="297" t="str">
        <f t="shared" si="103"/>
        <v/>
      </c>
      <c r="BA134" s="301" t="str">
        <f t="shared" si="104"/>
        <v/>
      </c>
      <c r="BB134" s="302" t="str">
        <f t="shared" si="105"/>
        <v/>
      </c>
      <c r="BC134" s="303" t="str">
        <f t="shared" si="106"/>
        <v/>
      </c>
      <c r="BD134" s="301" t="str">
        <f t="shared" si="107"/>
        <v/>
      </c>
      <c r="BE134" s="302" t="str">
        <f t="shared" si="108"/>
        <v/>
      </c>
      <c r="BF134" s="303" t="str">
        <f t="shared" si="109"/>
        <v/>
      </c>
      <c r="BG134" s="301" t="str">
        <f t="shared" si="110"/>
        <v/>
      </c>
      <c r="BH134" s="304" t="str">
        <f t="shared" si="111"/>
        <v/>
      </c>
      <c r="BI134" s="305" t="str">
        <f t="shared" si="112"/>
        <v/>
      </c>
      <c r="BJ134" s="305" t="str">
        <f t="shared" si="113"/>
        <v/>
      </c>
      <c r="BK134" s="443" t="str">
        <f t="shared" si="114"/>
        <v/>
      </c>
      <c r="BL134" s="306" t="str">
        <f t="shared" si="121"/>
        <v/>
      </c>
      <c r="BM134" s="100" t="str">
        <f t="shared" si="122"/>
        <v/>
      </c>
      <c r="BN134" s="101" t="str">
        <f t="shared" si="123"/>
        <v/>
      </c>
      <c r="BO134" s="102" t="str">
        <f t="shared" si="124"/>
        <v/>
      </c>
      <c r="BP134" s="100" t="str">
        <f t="shared" si="125"/>
        <v/>
      </c>
      <c r="BQ134" s="101" t="str">
        <f t="shared" si="126"/>
        <v/>
      </c>
      <c r="BR134" s="102" t="str">
        <f t="shared" si="127"/>
        <v/>
      </c>
      <c r="BS134" s="100" t="str">
        <f t="shared" si="128"/>
        <v/>
      </c>
      <c r="BT134" s="105" t="str">
        <f t="shared" si="129"/>
        <v/>
      </c>
      <c r="BU134" s="305" t="str">
        <f t="shared" si="115"/>
        <v/>
      </c>
      <c r="BV134" s="305" t="str">
        <f t="shared" si="116"/>
        <v/>
      </c>
      <c r="BW134" s="305" t="str">
        <f t="shared" si="117"/>
        <v/>
      </c>
      <c r="BX134" s="307" t="str">
        <f t="shared" si="118"/>
        <v/>
      </c>
      <c r="BY134" s="308" t="str">
        <f t="shared" si="119"/>
        <v/>
      </c>
    </row>
    <row r="135" spans="1:77" s="4" customFormat="1" ht="15.5" x14ac:dyDescent="0.35">
      <c r="A135" s="106">
        <v>114</v>
      </c>
      <c r="B135" s="290"/>
      <c r="C135" s="20"/>
      <c r="D135" s="635"/>
      <c r="E135" s="637"/>
      <c r="F135" s="639"/>
      <c r="G135" s="45"/>
      <c r="H135" s="291"/>
      <c r="I135" s="291"/>
      <c r="J135" s="292"/>
      <c r="K135" s="293"/>
      <c r="L135" s="35" t="str">
        <f t="shared" si="65"/>
        <v/>
      </c>
      <c r="M135" s="35" t="str">
        <f t="shared" si="66"/>
        <v/>
      </c>
      <c r="N135" s="35" t="str">
        <f t="shared" si="67"/>
        <v/>
      </c>
      <c r="O135" s="36" t="str">
        <f t="shared" si="68"/>
        <v/>
      </c>
      <c r="P135" s="37" t="str">
        <f t="shared" si="120"/>
        <v/>
      </c>
      <c r="Q135" s="69" t="str">
        <f t="shared" si="69"/>
        <v/>
      </c>
      <c r="R135" s="294" t="str">
        <f t="shared" si="70"/>
        <v/>
      </c>
      <c r="S135" s="37" t="str">
        <f t="shared" si="71"/>
        <v/>
      </c>
      <c r="T135" s="69" t="str">
        <f t="shared" si="72"/>
        <v/>
      </c>
      <c r="U135" s="294" t="str">
        <f t="shared" si="73"/>
        <v/>
      </c>
      <c r="V135" s="37" t="str">
        <f t="shared" si="74"/>
        <v/>
      </c>
      <c r="W135" s="69" t="str">
        <f t="shared" si="75"/>
        <v/>
      </c>
      <c r="X135" s="38" t="str">
        <f t="shared" si="76"/>
        <v/>
      </c>
      <c r="Y135" s="38" t="str">
        <f t="shared" si="77"/>
        <v/>
      </c>
      <c r="Z135" s="38" t="str">
        <f t="shared" si="78"/>
        <v/>
      </c>
      <c r="AA135" s="39" t="str">
        <f t="shared" si="79"/>
        <v/>
      </c>
      <c r="AB135" s="295">
        <f t="shared" si="80"/>
        <v>0</v>
      </c>
      <c r="AC135" s="295" t="str">
        <f t="shared" si="81"/>
        <v/>
      </c>
      <c r="AD135" s="295" t="str">
        <f t="shared" si="82"/>
        <v/>
      </c>
      <c r="AE135" s="296" t="str">
        <f t="shared" si="83"/>
        <v/>
      </c>
      <c r="AF135" s="296" t="str">
        <f t="shared" si="84"/>
        <v/>
      </c>
      <c r="AG135" s="297" t="str">
        <f t="shared" si="85"/>
        <v/>
      </c>
      <c r="AH135" s="296" t="str">
        <f t="shared" si="86"/>
        <v/>
      </c>
      <c r="AI135" s="296" t="str">
        <f t="shared" si="87"/>
        <v/>
      </c>
      <c r="AJ135" s="297" t="str">
        <f t="shared" si="88"/>
        <v/>
      </c>
      <c r="AK135" s="296" t="str">
        <f t="shared" si="89"/>
        <v/>
      </c>
      <c r="AL135" s="296" t="str">
        <f t="shared" si="90"/>
        <v/>
      </c>
      <c r="AM135" s="297" t="str">
        <f t="shared" si="91"/>
        <v/>
      </c>
      <c r="AN135" s="298" t="str">
        <f t="shared" si="92"/>
        <v/>
      </c>
      <c r="AO135" s="299" t="str">
        <f t="shared" si="93"/>
        <v/>
      </c>
      <c r="AP135" s="296" t="str">
        <f t="shared" si="94"/>
        <v/>
      </c>
      <c r="AQ135" s="297" t="str">
        <f t="shared" si="95"/>
        <v/>
      </c>
      <c r="AR135" s="299" t="str">
        <f t="shared" si="96"/>
        <v/>
      </c>
      <c r="AS135" s="296" t="str">
        <f t="shared" si="97"/>
        <v/>
      </c>
      <c r="AT135" s="297" t="str">
        <f t="shared" si="98"/>
        <v/>
      </c>
      <c r="AU135" s="299" t="str">
        <f t="shared" si="99"/>
        <v/>
      </c>
      <c r="AV135" s="296" t="str">
        <f t="shared" si="100"/>
        <v/>
      </c>
      <c r="AW135" s="297" t="str">
        <f t="shared" si="101"/>
        <v/>
      </c>
      <c r="AX135" s="300"/>
      <c r="AY135" s="297" t="str">
        <f t="shared" si="102"/>
        <v/>
      </c>
      <c r="AZ135" s="297" t="str">
        <f t="shared" si="103"/>
        <v/>
      </c>
      <c r="BA135" s="301" t="str">
        <f t="shared" si="104"/>
        <v/>
      </c>
      <c r="BB135" s="302" t="str">
        <f t="shared" si="105"/>
        <v/>
      </c>
      <c r="BC135" s="303" t="str">
        <f t="shared" si="106"/>
        <v/>
      </c>
      <c r="BD135" s="301" t="str">
        <f t="shared" si="107"/>
        <v/>
      </c>
      <c r="BE135" s="302" t="str">
        <f t="shared" si="108"/>
        <v/>
      </c>
      <c r="BF135" s="303" t="str">
        <f t="shared" si="109"/>
        <v/>
      </c>
      <c r="BG135" s="301" t="str">
        <f t="shared" si="110"/>
        <v/>
      </c>
      <c r="BH135" s="304" t="str">
        <f t="shared" si="111"/>
        <v/>
      </c>
      <c r="BI135" s="305" t="str">
        <f t="shared" si="112"/>
        <v/>
      </c>
      <c r="BJ135" s="305" t="str">
        <f t="shared" si="113"/>
        <v/>
      </c>
      <c r="BK135" s="443" t="str">
        <f t="shared" si="114"/>
        <v/>
      </c>
      <c r="BL135" s="306" t="str">
        <f t="shared" si="121"/>
        <v/>
      </c>
      <c r="BM135" s="100" t="str">
        <f t="shared" si="122"/>
        <v/>
      </c>
      <c r="BN135" s="101" t="str">
        <f t="shared" si="123"/>
        <v/>
      </c>
      <c r="BO135" s="102" t="str">
        <f t="shared" si="124"/>
        <v/>
      </c>
      <c r="BP135" s="100" t="str">
        <f t="shared" si="125"/>
        <v/>
      </c>
      <c r="BQ135" s="101" t="str">
        <f t="shared" si="126"/>
        <v/>
      </c>
      <c r="BR135" s="102" t="str">
        <f t="shared" si="127"/>
        <v/>
      </c>
      <c r="BS135" s="100" t="str">
        <f t="shared" si="128"/>
        <v/>
      </c>
      <c r="BT135" s="105" t="str">
        <f t="shared" si="129"/>
        <v/>
      </c>
      <c r="BU135" s="305" t="str">
        <f t="shared" si="115"/>
        <v/>
      </c>
      <c r="BV135" s="305" t="str">
        <f t="shared" si="116"/>
        <v/>
      </c>
      <c r="BW135" s="305" t="str">
        <f t="shared" si="117"/>
        <v/>
      </c>
      <c r="BX135" s="307" t="str">
        <f t="shared" si="118"/>
        <v/>
      </c>
      <c r="BY135" s="308" t="str">
        <f t="shared" si="119"/>
        <v/>
      </c>
    </row>
    <row r="136" spans="1:77" s="4" customFormat="1" ht="15.5" x14ac:dyDescent="0.35">
      <c r="A136" s="106">
        <v>115</v>
      </c>
      <c r="B136" s="290"/>
      <c r="C136" s="20"/>
      <c r="D136" s="635"/>
      <c r="E136" s="637"/>
      <c r="F136" s="639"/>
      <c r="G136" s="45"/>
      <c r="H136" s="291"/>
      <c r="I136" s="291"/>
      <c r="J136" s="292"/>
      <c r="K136" s="293"/>
      <c r="L136" s="35" t="str">
        <f t="shared" si="65"/>
        <v/>
      </c>
      <c r="M136" s="35" t="str">
        <f t="shared" si="66"/>
        <v/>
      </c>
      <c r="N136" s="35" t="str">
        <f t="shared" si="67"/>
        <v/>
      </c>
      <c r="O136" s="36" t="str">
        <f t="shared" si="68"/>
        <v/>
      </c>
      <c r="P136" s="37" t="str">
        <f t="shared" si="120"/>
        <v/>
      </c>
      <c r="Q136" s="69" t="str">
        <f t="shared" si="69"/>
        <v/>
      </c>
      <c r="R136" s="294" t="str">
        <f t="shared" si="70"/>
        <v/>
      </c>
      <c r="S136" s="37" t="str">
        <f t="shared" si="71"/>
        <v/>
      </c>
      <c r="T136" s="69" t="str">
        <f t="shared" si="72"/>
        <v/>
      </c>
      <c r="U136" s="294" t="str">
        <f t="shared" si="73"/>
        <v/>
      </c>
      <c r="V136" s="37" t="str">
        <f t="shared" si="74"/>
        <v/>
      </c>
      <c r="W136" s="69" t="str">
        <f t="shared" si="75"/>
        <v/>
      </c>
      <c r="X136" s="38" t="str">
        <f t="shared" si="76"/>
        <v/>
      </c>
      <c r="Y136" s="38" t="str">
        <f t="shared" si="77"/>
        <v/>
      </c>
      <c r="Z136" s="38" t="str">
        <f t="shared" si="78"/>
        <v/>
      </c>
      <c r="AA136" s="39" t="str">
        <f t="shared" si="79"/>
        <v/>
      </c>
      <c r="AB136" s="295">
        <f t="shared" si="80"/>
        <v>0</v>
      </c>
      <c r="AC136" s="295" t="str">
        <f t="shared" si="81"/>
        <v/>
      </c>
      <c r="AD136" s="295" t="str">
        <f t="shared" si="82"/>
        <v/>
      </c>
      <c r="AE136" s="296" t="str">
        <f t="shared" si="83"/>
        <v/>
      </c>
      <c r="AF136" s="296" t="str">
        <f t="shared" si="84"/>
        <v/>
      </c>
      <c r="AG136" s="297" t="str">
        <f t="shared" si="85"/>
        <v/>
      </c>
      <c r="AH136" s="296" t="str">
        <f t="shared" si="86"/>
        <v/>
      </c>
      <c r="AI136" s="296" t="str">
        <f t="shared" si="87"/>
        <v/>
      </c>
      <c r="AJ136" s="297" t="str">
        <f t="shared" si="88"/>
        <v/>
      </c>
      <c r="AK136" s="296" t="str">
        <f t="shared" si="89"/>
        <v/>
      </c>
      <c r="AL136" s="296" t="str">
        <f t="shared" si="90"/>
        <v/>
      </c>
      <c r="AM136" s="297" t="str">
        <f t="shared" si="91"/>
        <v/>
      </c>
      <c r="AN136" s="298" t="str">
        <f t="shared" si="92"/>
        <v/>
      </c>
      <c r="AO136" s="299" t="str">
        <f t="shared" si="93"/>
        <v/>
      </c>
      <c r="AP136" s="296" t="str">
        <f t="shared" si="94"/>
        <v/>
      </c>
      <c r="AQ136" s="297" t="str">
        <f t="shared" si="95"/>
        <v/>
      </c>
      <c r="AR136" s="299" t="str">
        <f t="shared" si="96"/>
        <v/>
      </c>
      <c r="AS136" s="296" t="str">
        <f t="shared" si="97"/>
        <v/>
      </c>
      <c r="AT136" s="297" t="str">
        <f t="shared" si="98"/>
        <v/>
      </c>
      <c r="AU136" s="299" t="str">
        <f t="shared" si="99"/>
        <v/>
      </c>
      <c r="AV136" s="296" t="str">
        <f t="shared" si="100"/>
        <v/>
      </c>
      <c r="AW136" s="297" t="str">
        <f t="shared" si="101"/>
        <v/>
      </c>
      <c r="AX136" s="300"/>
      <c r="AY136" s="297" t="str">
        <f t="shared" si="102"/>
        <v/>
      </c>
      <c r="AZ136" s="297" t="str">
        <f t="shared" si="103"/>
        <v/>
      </c>
      <c r="BA136" s="301" t="str">
        <f t="shared" si="104"/>
        <v/>
      </c>
      <c r="BB136" s="302" t="str">
        <f t="shared" si="105"/>
        <v/>
      </c>
      <c r="BC136" s="303" t="str">
        <f t="shared" si="106"/>
        <v/>
      </c>
      <c r="BD136" s="301" t="str">
        <f t="shared" si="107"/>
        <v/>
      </c>
      <c r="BE136" s="302" t="str">
        <f t="shared" si="108"/>
        <v/>
      </c>
      <c r="BF136" s="303" t="str">
        <f t="shared" si="109"/>
        <v/>
      </c>
      <c r="BG136" s="301" t="str">
        <f t="shared" si="110"/>
        <v/>
      </c>
      <c r="BH136" s="304" t="str">
        <f t="shared" si="111"/>
        <v/>
      </c>
      <c r="BI136" s="305" t="str">
        <f t="shared" si="112"/>
        <v/>
      </c>
      <c r="BJ136" s="305" t="str">
        <f t="shared" si="113"/>
        <v/>
      </c>
      <c r="BK136" s="443" t="str">
        <f t="shared" si="114"/>
        <v/>
      </c>
      <c r="BL136" s="306" t="str">
        <f t="shared" si="121"/>
        <v/>
      </c>
      <c r="BM136" s="100" t="str">
        <f t="shared" si="122"/>
        <v/>
      </c>
      <c r="BN136" s="101" t="str">
        <f t="shared" si="123"/>
        <v/>
      </c>
      <c r="BO136" s="102" t="str">
        <f t="shared" si="124"/>
        <v/>
      </c>
      <c r="BP136" s="100" t="str">
        <f t="shared" si="125"/>
        <v/>
      </c>
      <c r="BQ136" s="101" t="str">
        <f t="shared" si="126"/>
        <v/>
      </c>
      <c r="BR136" s="102" t="str">
        <f t="shared" si="127"/>
        <v/>
      </c>
      <c r="BS136" s="100" t="str">
        <f t="shared" si="128"/>
        <v/>
      </c>
      <c r="BT136" s="105" t="str">
        <f t="shared" si="129"/>
        <v/>
      </c>
      <c r="BU136" s="305" t="str">
        <f t="shared" si="115"/>
        <v/>
      </c>
      <c r="BV136" s="305" t="str">
        <f t="shared" si="116"/>
        <v/>
      </c>
      <c r="BW136" s="305" t="str">
        <f t="shared" si="117"/>
        <v/>
      </c>
      <c r="BX136" s="307" t="str">
        <f t="shared" si="118"/>
        <v/>
      </c>
      <c r="BY136" s="308" t="str">
        <f t="shared" si="119"/>
        <v/>
      </c>
    </row>
    <row r="137" spans="1:77" s="4" customFormat="1" ht="16" thickBot="1" x14ac:dyDescent="0.4">
      <c r="A137" s="107">
        <v>116</v>
      </c>
      <c r="B137" s="417"/>
      <c r="C137" s="418"/>
      <c r="D137" s="636"/>
      <c r="E137" s="638"/>
      <c r="F137" s="640"/>
      <c r="G137" s="419"/>
      <c r="H137" s="420"/>
      <c r="I137" s="420"/>
      <c r="J137" s="421"/>
      <c r="K137" s="422"/>
      <c r="L137" s="112" t="str">
        <f t="shared" si="65"/>
        <v/>
      </c>
      <c r="M137" s="112" t="str">
        <f t="shared" si="66"/>
        <v/>
      </c>
      <c r="N137" s="112" t="str">
        <f t="shared" si="67"/>
        <v/>
      </c>
      <c r="O137" s="423" t="str">
        <f t="shared" si="68"/>
        <v/>
      </c>
      <c r="P137" s="114" t="str">
        <f t="shared" si="120"/>
        <v/>
      </c>
      <c r="Q137" s="424" t="str">
        <f t="shared" si="69"/>
        <v/>
      </c>
      <c r="R137" s="425" t="str">
        <f t="shared" si="70"/>
        <v/>
      </c>
      <c r="S137" s="114" t="str">
        <f t="shared" si="71"/>
        <v/>
      </c>
      <c r="T137" s="424" t="str">
        <f t="shared" si="72"/>
        <v/>
      </c>
      <c r="U137" s="425" t="str">
        <f t="shared" si="73"/>
        <v/>
      </c>
      <c r="V137" s="114" t="str">
        <f t="shared" si="74"/>
        <v/>
      </c>
      <c r="W137" s="424" t="str">
        <f t="shared" si="75"/>
        <v/>
      </c>
      <c r="X137" s="426" t="str">
        <f t="shared" si="76"/>
        <v/>
      </c>
      <c r="Y137" s="426" t="str">
        <f t="shared" si="77"/>
        <v/>
      </c>
      <c r="Z137" s="426" t="str">
        <f t="shared" si="78"/>
        <v/>
      </c>
      <c r="AA137" s="427" t="str">
        <f t="shared" si="79"/>
        <v/>
      </c>
      <c r="AB137" s="428">
        <f t="shared" si="80"/>
        <v>0</v>
      </c>
      <c r="AC137" s="428" t="str">
        <f t="shared" si="81"/>
        <v/>
      </c>
      <c r="AD137" s="428" t="str">
        <f t="shared" si="82"/>
        <v/>
      </c>
      <c r="AE137" s="429" t="str">
        <f t="shared" si="83"/>
        <v/>
      </c>
      <c r="AF137" s="429" t="str">
        <f t="shared" si="84"/>
        <v/>
      </c>
      <c r="AG137" s="430" t="str">
        <f t="shared" si="85"/>
        <v/>
      </c>
      <c r="AH137" s="429" t="str">
        <f t="shared" si="86"/>
        <v/>
      </c>
      <c r="AI137" s="429" t="str">
        <f t="shared" si="87"/>
        <v/>
      </c>
      <c r="AJ137" s="430" t="str">
        <f t="shared" si="88"/>
        <v/>
      </c>
      <c r="AK137" s="429" t="str">
        <f t="shared" si="89"/>
        <v/>
      </c>
      <c r="AL137" s="429" t="str">
        <f t="shared" si="90"/>
        <v/>
      </c>
      <c r="AM137" s="430" t="str">
        <f t="shared" si="91"/>
        <v/>
      </c>
      <c r="AN137" s="431" t="str">
        <f t="shared" si="92"/>
        <v/>
      </c>
      <c r="AO137" s="432" t="str">
        <f t="shared" si="93"/>
        <v/>
      </c>
      <c r="AP137" s="429" t="str">
        <f t="shared" si="94"/>
        <v/>
      </c>
      <c r="AQ137" s="430" t="str">
        <f t="shared" si="95"/>
        <v/>
      </c>
      <c r="AR137" s="432" t="str">
        <f t="shared" si="96"/>
        <v/>
      </c>
      <c r="AS137" s="429" t="str">
        <f t="shared" si="97"/>
        <v/>
      </c>
      <c r="AT137" s="430" t="str">
        <f t="shared" si="98"/>
        <v/>
      </c>
      <c r="AU137" s="432" t="str">
        <f t="shared" si="99"/>
        <v/>
      </c>
      <c r="AV137" s="429" t="str">
        <f t="shared" si="100"/>
        <v/>
      </c>
      <c r="AW137" s="430" t="str">
        <f t="shared" si="101"/>
        <v/>
      </c>
      <c r="AX137" s="433"/>
      <c r="AY137" s="430" t="str">
        <f t="shared" si="102"/>
        <v/>
      </c>
      <c r="AZ137" s="430" t="str">
        <f t="shared" si="103"/>
        <v/>
      </c>
      <c r="BA137" s="434" t="str">
        <f t="shared" si="104"/>
        <v/>
      </c>
      <c r="BB137" s="435" t="str">
        <f t="shared" si="105"/>
        <v/>
      </c>
      <c r="BC137" s="436" t="str">
        <f t="shared" si="106"/>
        <v/>
      </c>
      <c r="BD137" s="434" t="str">
        <f t="shared" si="107"/>
        <v/>
      </c>
      <c r="BE137" s="435" t="str">
        <f t="shared" si="108"/>
        <v/>
      </c>
      <c r="BF137" s="436" t="str">
        <f t="shared" si="109"/>
        <v/>
      </c>
      <c r="BG137" s="434" t="str">
        <f t="shared" si="110"/>
        <v/>
      </c>
      <c r="BH137" s="437" t="str">
        <f t="shared" si="111"/>
        <v/>
      </c>
      <c r="BI137" s="438" t="str">
        <f t="shared" si="112"/>
        <v/>
      </c>
      <c r="BJ137" s="438" t="str">
        <f t="shared" si="113"/>
        <v/>
      </c>
      <c r="BK137" s="444" t="str">
        <f t="shared" si="114"/>
        <v/>
      </c>
      <c r="BL137" s="439" t="str">
        <f t="shared" si="121"/>
        <v/>
      </c>
      <c r="BM137" s="440" t="str">
        <f t="shared" si="122"/>
        <v/>
      </c>
      <c r="BN137" s="441" t="str">
        <f t="shared" si="123"/>
        <v/>
      </c>
      <c r="BO137" s="442" t="str">
        <f t="shared" si="124"/>
        <v/>
      </c>
      <c r="BP137" s="440" t="str">
        <f t="shared" si="125"/>
        <v/>
      </c>
      <c r="BQ137" s="441" t="str">
        <f t="shared" si="126"/>
        <v/>
      </c>
      <c r="BR137" s="442" t="str">
        <f t="shared" si="127"/>
        <v/>
      </c>
      <c r="BS137" s="440" t="str">
        <f t="shared" si="128"/>
        <v/>
      </c>
      <c r="BT137" s="117" t="str">
        <f t="shared" si="129"/>
        <v/>
      </c>
      <c r="BU137" s="305" t="str">
        <f t="shared" si="115"/>
        <v/>
      </c>
      <c r="BV137" s="305" t="str">
        <f t="shared" si="116"/>
        <v/>
      </c>
      <c r="BW137" s="305" t="str">
        <f t="shared" si="117"/>
        <v/>
      </c>
      <c r="BX137" s="307" t="str">
        <f t="shared" si="118"/>
        <v/>
      </c>
      <c r="BY137" s="308" t="str">
        <f t="shared" si="119"/>
        <v/>
      </c>
    </row>
    <row r="138" spans="1:77" s="55" customFormat="1" ht="15.5" hidden="1" x14ac:dyDescent="0.35">
      <c r="A138" s="398">
        <v>117</v>
      </c>
      <c r="B138" s="91"/>
      <c r="C138" s="342" t="s">
        <v>35</v>
      </c>
      <c r="D138" s="310"/>
      <c r="E138" s="311"/>
      <c r="F138" s="312"/>
      <c r="G138" s="313"/>
      <c r="H138" s="314"/>
      <c r="I138" s="314"/>
      <c r="J138" s="314"/>
      <c r="K138" s="56"/>
      <c r="L138" s="399" t="str">
        <f t="shared" si="65"/>
        <v/>
      </c>
      <c r="M138" s="399" t="str">
        <f t="shared" si="66"/>
        <v/>
      </c>
      <c r="N138" s="399" t="str">
        <f t="shared" si="67"/>
        <v/>
      </c>
      <c r="O138" s="400" t="str">
        <f t="shared" si="68"/>
        <v/>
      </c>
      <c r="P138" s="337" t="str">
        <f t="shared" si="120"/>
        <v/>
      </c>
      <c r="Q138" s="401" t="str">
        <f t="shared" si="69"/>
        <v/>
      </c>
      <c r="R138" s="402" t="str">
        <f t="shared" si="70"/>
        <v/>
      </c>
      <c r="S138" s="337" t="str">
        <f t="shared" si="71"/>
        <v/>
      </c>
      <c r="T138" s="401" t="str">
        <f t="shared" si="72"/>
        <v/>
      </c>
      <c r="U138" s="402" t="str">
        <f t="shared" si="73"/>
        <v/>
      </c>
      <c r="V138" s="337" t="str">
        <f t="shared" si="74"/>
        <v/>
      </c>
      <c r="W138" s="401" t="str">
        <f t="shared" si="75"/>
        <v/>
      </c>
      <c r="X138" s="403">
        <f t="shared" si="76"/>
        <v>0</v>
      </c>
      <c r="Y138" s="403">
        <f t="shared" si="77"/>
        <v>0</v>
      </c>
      <c r="Z138" s="403">
        <f t="shared" si="78"/>
        <v>0</v>
      </c>
      <c r="AA138" s="404">
        <f t="shared" si="79"/>
        <v>0</v>
      </c>
      <c r="AB138" s="405">
        <f t="shared" si="80"/>
        <v>0</v>
      </c>
      <c r="AC138" s="405" t="str">
        <f t="shared" si="81"/>
        <v>Elem. Grade Span Group</v>
      </c>
      <c r="AD138" s="405" t="str">
        <f t="shared" si="82"/>
        <v/>
      </c>
      <c r="AE138" s="406" t="str">
        <f t="shared" si="83"/>
        <v/>
      </c>
      <c r="AF138" s="406" t="str">
        <f t="shared" si="84"/>
        <v/>
      </c>
      <c r="AG138" s="407" t="str">
        <f t="shared" si="85"/>
        <v/>
      </c>
      <c r="AH138" s="406" t="str">
        <f t="shared" si="86"/>
        <v/>
      </c>
      <c r="AI138" s="406" t="str">
        <f t="shared" si="87"/>
        <v/>
      </c>
      <c r="AJ138" s="407" t="str">
        <f t="shared" si="88"/>
        <v/>
      </c>
      <c r="AK138" s="406" t="str">
        <f t="shared" si="89"/>
        <v/>
      </c>
      <c r="AL138" s="406" t="str">
        <f t="shared" si="90"/>
        <v/>
      </c>
      <c r="AM138" s="407" t="str">
        <f t="shared" si="91"/>
        <v/>
      </c>
      <c r="AN138" s="408" t="str">
        <f t="shared" si="92"/>
        <v/>
      </c>
      <c r="AO138" s="409" t="str">
        <f t="shared" si="93"/>
        <v/>
      </c>
      <c r="AP138" s="406" t="str">
        <f t="shared" si="94"/>
        <v/>
      </c>
      <c r="AQ138" s="407" t="str">
        <f t="shared" si="95"/>
        <v/>
      </c>
      <c r="AR138" s="409" t="str">
        <f t="shared" si="96"/>
        <v/>
      </c>
      <c r="AS138" s="406" t="str">
        <f t="shared" si="97"/>
        <v/>
      </c>
      <c r="AT138" s="407" t="str">
        <f t="shared" si="98"/>
        <v/>
      </c>
      <c r="AU138" s="409" t="str">
        <f t="shared" si="99"/>
        <v/>
      </c>
      <c r="AV138" s="406" t="str">
        <f t="shared" si="100"/>
        <v/>
      </c>
      <c r="AW138" s="407" t="str">
        <f t="shared" si="101"/>
        <v/>
      </c>
      <c r="AX138" s="410"/>
      <c r="AY138" s="407" t="str">
        <f t="shared" si="102"/>
        <v/>
      </c>
      <c r="AZ138" s="407" t="str">
        <f t="shared" si="103"/>
        <v/>
      </c>
      <c r="BA138" s="411" t="str">
        <f t="shared" si="104"/>
        <v/>
      </c>
      <c r="BB138" s="412" t="str">
        <f t="shared" si="105"/>
        <v/>
      </c>
      <c r="BC138" s="413" t="str">
        <f t="shared" si="106"/>
        <v/>
      </c>
      <c r="BD138" s="411" t="str">
        <f t="shared" si="107"/>
        <v/>
      </c>
      <c r="BE138" s="412" t="str">
        <f t="shared" si="108"/>
        <v/>
      </c>
      <c r="BF138" s="413" t="str">
        <f t="shared" si="109"/>
        <v/>
      </c>
      <c r="BG138" s="411" t="str">
        <f t="shared" si="110"/>
        <v/>
      </c>
      <c r="BH138" s="414" t="str">
        <f t="shared" si="111"/>
        <v/>
      </c>
      <c r="BI138" s="334" t="str">
        <f t="shared" si="112"/>
        <v/>
      </c>
      <c r="BJ138" s="334" t="str">
        <f t="shared" si="113"/>
        <v/>
      </c>
      <c r="BK138" s="335" t="str">
        <f t="shared" si="114"/>
        <v/>
      </c>
      <c r="BL138" s="336" t="str">
        <f t="shared" si="121"/>
        <v/>
      </c>
      <c r="BM138" s="337" t="str">
        <f t="shared" si="122"/>
        <v/>
      </c>
      <c r="BN138" s="338" t="str">
        <f t="shared" si="123"/>
        <v/>
      </c>
      <c r="BO138" s="339" t="str">
        <f t="shared" si="124"/>
        <v/>
      </c>
      <c r="BP138" s="337" t="str">
        <f t="shared" si="125"/>
        <v/>
      </c>
      <c r="BQ138" s="338" t="str">
        <f t="shared" si="126"/>
        <v/>
      </c>
      <c r="BR138" s="339" t="str">
        <f t="shared" si="127"/>
        <v/>
      </c>
      <c r="BS138" s="337" t="str">
        <f t="shared" si="128"/>
        <v/>
      </c>
      <c r="BT138" s="401" t="str">
        <f t="shared" si="129"/>
        <v/>
      </c>
      <c r="BU138" s="334" t="str">
        <f t="shared" si="115"/>
        <v/>
      </c>
      <c r="BV138" s="334" t="str">
        <f t="shared" si="116"/>
        <v/>
      </c>
      <c r="BW138" s="334" t="str">
        <f t="shared" si="117"/>
        <v/>
      </c>
      <c r="BX138" s="340" t="str">
        <f t="shared" si="118"/>
        <v/>
      </c>
      <c r="BY138" s="341" t="str">
        <f t="shared" si="119"/>
        <v/>
      </c>
    </row>
    <row r="139" spans="1:77" s="55" customFormat="1" ht="15.5" hidden="1" x14ac:dyDescent="0.35">
      <c r="A139" s="309">
        <v>118</v>
      </c>
      <c r="B139" s="91"/>
      <c r="C139" s="342" t="s">
        <v>36</v>
      </c>
      <c r="D139" s="310"/>
      <c r="E139" s="311"/>
      <c r="F139" s="312"/>
      <c r="G139" s="313"/>
      <c r="H139" s="314"/>
      <c r="I139" s="314"/>
      <c r="J139" s="315"/>
      <c r="K139" s="316"/>
      <c r="L139" s="317" t="str">
        <f t="shared" si="65"/>
        <v/>
      </c>
      <c r="M139" s="317" t="str">
        <f t="shared" si="66"/>
        <v/>
      </c>
      <c r="N139" s="317" t="str">
        <f t="shared" si="67"/>
        <v/>
      </c>
      <c r="O139" s="318" t="str">
        <f t="shared" si="68"/>
        <v/>
      </c>
      <c r="P139" s="319" t="str">
        <f t="shared" si="120"/>
        <v/>
      </c>
      <c r="Q139" s="320" t="str">
        <f t="shared" si="69"/>
        <v/>
      </c>
      <c r="R139" s="321" t="str">
        <f t="shared" si="70"/>
        <v/>
      </c>
      <c r="S139" s="319" t="str">
        <f t="shared" si="71"/>
        <v/>
      </c>
      <c r="T139" s="320" t="str">
        <f t="shared" si="72"/>
        <v/>
      </c>
      <c r="U139" s="321" t="str">
        <f t="shared" si="73"/>
        <v/>
      </c>
      <c r="V139" s="319" t="str">
        <f t="shared" si="74"/>
        <v/>
      </c>
      <c r="W139" s="320" t="str">
        <f t="shared" si="75"/>
        <v/>
      </c>
      <c r="X139" s="322">
        <f t="shared" si="76"/>
        <v>0</v>
      </c>
      <c r="Y139" s="322">
        <f t="shared" si="77"/>
        <v>0</v>
      </c>
      <c r="Z139" s="322">
        <f t="shared" si="78"/>
        <v>0</v>
      </c>
      <c r="AA139" s="323">
        <f t="shared" si="79"/>
        <v>0</v>
      </c>
      <c r="AB139" s="324">
        <f t="shared" si="80"/>
        <v>0</v>
      </c>
      <c r="AC139" s="324" t="str">
        <f t="shared" si="81"/>
        <v>Middle Grade Span Group</v>
      </c>
      <c r="AD139" s="324" t="str">
        <f t="shared" si="82"/>
        <v/>
      </c>
      <c r="AE139" s="325" t="str">
        <f t="shared" si="83"/>
        <v/>
      </c>
      <c r="AF139" s="325" t="str">
        <f t="shared" si="84"/>
        <v/>
      </c>
      <c r="AG139" s="326" t="str">
        <f t="shared" si="85"/>
        <v/>
      </c>
      <c r="AH139" s="325" t="str">
        <f t="shared" si="86"/>
        <v/>
      </c>
      <c r="AI139" s="325" t="str">
        <f t="shared" si="87"/>
        <v/>
      </c>
      <c r="AJ139" s="326" t="str">
        <f t="shared" si="88"/>
        <v/>
      </c>
      <c r="AK139" s="325" t="str">
        <f t="shared" si="89"/>
        <v/>
      </c>
      <c r="AL139" s="325" t="str">
        <f t="shared" si="90"/>
        <v/>
      </c>
      <c r="AM139" s="326" t="str">
        <f t="shared" si="91"/>
        <v/>
      </c>
      <c r="AN139" s="327" t="str">
        <f t="shared" si="92"/>
        <v/>
      </c>
      <c r="AO139" s="328" t="str">
        <f t="shared" si="93"/>
        <v/>
      </c>
      <c r="AP139" s="325" t="str">
        <f t="shared" si="94"/>
        <v/>
      </c>
      <c r="AQ139" s="326" t="str">
        <f t="shared" si="95"/>
        <v/>
      </c>
      <c r="AR139" s="328" t="str">
        <f t="shared" si="96"/>
        <v/>
      </c>
      <c r="AS139" s="325" t="str">
        <f t="shared" si="97"/>
        <v/>
      </c>
      <c r="AT139" s="326" t="str">
        <f t="shared" si="98"/>
        <v/>
      </c>
      <c r="AU139" s="328" t="str">
        <f t="shared" si="99"/>
        <v/>
      </c>
      <c r="AV139" s="325" t="str">
        <f t="shared" si="100"/>
        <v/>
      </c>
      <c r="AW139" s="326" t="str">
        <f t="shared" si="101"/>
        <v/>
      </c>
      <c r="AX139" s="329"/>
      <c r="AY139" s="326" t="str">
        <f t="shared" si="102"/>
        <v/>
      </c>
      <c r="AZ139" s="326" t="str">
        <f t="shared" si="103"/>
        <v/>
      </c>
      <c r="BA139" s="330" t="str">
        <f t="shared" si="104"/>
        <v/>
      </c>
      <c r="BB139" s="331" t="str">
        <f t="shared" si="105"/>
        <v/>
      </c>
      <c r="BC139" s="332" t="str">
        <f t="shared" si="106"/>
        <v/>
      </c>
      <c r="BD139" s="330" t="str">
        <f t="shared" si="107"/>
        <v/>
      </c>
      <c r="BE139" s="331" t="str">
        <f t="shared" si="108"/>
        <v/>
      </c>
      <c r="BF139" s="332" t="str">
        <f t="shared" si="109"/>
        <v/>
      </c>
      <c r="BG139" s="330" t="str">
        <f t="shared" si="110"/>
        <v/>
      </c>
      <c r="BH139" s="333" t="str">
        <f t="shared" si="111"/>
        <v/>
      </c>
      <c r="BI139" s="334" t="str">
        <f t="shared" si="112"/>
        <v/>
      </c>
      <c r="BJ139" s="334" t="str">
        <f t="shared" si="113"/>
        <v/>
      </c>
      <c r="BK139" s="335" t="str">
        <f t="shared" si="114"/>
        <v/>
      </c>
      <c r="BL139" s="336" t="str">
        <f t="shared" si="121"/>
        <v/>
      </c>
      <c r="BM139" s="337" t="str">
        <f t="shared" si="122"/>
        <v/>
      </c>
      <c r="BN139" s="338" t="str">
        <f t="shared" si="123"/>
        <v/>
      </c>
      <c r="BO139" s="339" t="str">
        <f t="shared" si="124"/>
        <v/>
      </c>
      <c r="BP139" s="337" t="str">
        <f t="shared" si="125"/>
        <v/>
      </c>
      <c r="BQ139" s="338" t="str">
        <f t="shared" si="126"/>
        <v/>
      </c>
      <c r="BR139" s="339" t="str">
        <f t="shared" si="127"/>
        <v/>
      </c>
      <c r="BS139" s="337" t="str">
        <f t="shared" si="128"/>
        <v/>
      </c>
      <c r="BT139" s="320" t="str">
        <f t="shared" si="129"/>
        <v/>
      </c>
      <c r="BU139" s="334" t="str">
        <f t="shared" si="115"/>
        <v/>
      </c>
      <c r="BV139" s="334" t="str">
        <f t="shared" si="116"/>
        <v/>
      </c>
      <c r="BW139" s="334" t="str">
        <f t="shared" si="117"/>
        <v/>
      </c>
      <c r="BX139" s="340" t="str">
        <f t="shared" si="118"/>
        <v/>
      </c>
      <c r="BY139" s="341" t="str">
        <f t="shared" si="119"/>
        <v/>
      </c>
    </row>
    <row r="140" spans="1:77" s="55" customFormat="1" ht="15.5" hidden="1" x14ac:dyDescent="0.35">
      <c r="A140" s="309">
        <v>119</v>
      </c>
      <c r="B140" s="91"/>
      <c r="C140" s="342" t="s">
        <v>37</v>
      </c>
      <c r="D140" s="310"/>
      <c r="E140" s="311"/>
      <c r="F140" s="312"/>
      <c r="G140" s="313"/>
      <c r="H140" s="314"/>
      <c r="I140" s="314"/>
      <c r="J140" s="315"/>
      <c r="K140" s="316"/>
      <c r="L140" s="317" t="str">
        <f t="shared" si="65"/>
        <v/>
      </c>
      <c r="M140" s="317" t="str">
        <f t="shared" si="66"/>
        <v/>
      </c>
      <c r="N140" s="317" t="str">
        <f t="shared" si="67"/>
        <v/>
      </c>
      <c r="O140" s="318" t="str">
        <f t="shared" si="68"/>
        <v/>
      </c>
      <c r="P140" s="319" t="str">
        <f t="shared" si="120"/>
        <v/>
      </c>
      <c r="Q140" s="320" t="str">
        <f t="shared" si="69"/>
        <v/>
      </c>
      <c r="R140" s="321" t="str">
        <f t="shared" si="70"/>
        <v/>
      </c>
      <c r="S140" s="319" t="str">
        <f t="shared" si="71"/>
        <v/>
      </c>
      <c r="T140" s="320" t="str">
        <f t="shared" si="72"/>
        <v/>
      </c>
      <c r="U140" s="321" t="str">
        <f t="shared" si="73"/>
        <v/>
      </c>
      <c r="V140" s="319" t="str">
        <f t="shared" si="74"/>
        <v/>
      </c>
      <c r="W140" s="320" t="str">
        <f t="shared" si="75"/>
        <v/>
      </c>
      <c r="X140" s="322">
        <f t="shared" si="76"/>
        <v>0</v>
      </c>
      <c r="Y140" s="322">
        <f t="shared" si="77"/>
        <v>0</v>
      </c>
      <c r="Z140" s="322">
        <f t="shared" si="78"/>
        <v>0</v>
      </c>
      <c r="AA140" s="323">
        <f t="shared" si="79"/>
        <v>0</v>
      </c>
      <c r="AB140" s="324">
        <f t="shared" si="80"/>
        <v>0</v>
      </c>
      <c r="AC140" s="324" t="str">
        <f t="shared" si="81"/>
        <v>High Grade Span Group</v>
      </c>
      <c r="AD140" s="324" t="str">
        <f t="shared" si="82"/>
        <v/>
      </c>
      <c r="AE140" s="325" t="str">
        <f t="shared" si="83"/>
        <v/>
      </c>
      <c r="AF140" s="325" t="str">
        <f t="shared" si="84"/>
        <v/>
      </c>
      <c r="AG140" s="326" t="str">
        <f t="shared" si="85"/>
        <v/>
      </c>
      <c r="AH140" s="325" t="str">
        <f t="shared" si="86"/>
        <v/>
      </c>
      <c r="AI140" s="325" t="str">
        <f t="shared" si="87"/>
        <v/>
      </c>
      <c r="AJ140" s="326" t="str">
        <f t="shared" si="88"/>
        <v/>
      </c>
      <c r="AK140" s="325" t="str">
        <f t="shared" si="89"/>
        <v/>
      </c>
      <c r="AL140" s="325" t="str">
        <f t="shared" si="90"/>
        <v/>
      </c>
      <c r="AM140" s="326" t="str">
        <f t="shared" si="91"/>
        <v/>
      </c>
      <c r="AN140" s="327" t="str">
        <f t="shared" si="92"/>
        <v/>
      </c>
      <c r="AO140" s="328" t="str">
        <f t="shared" si="93"/>
        <v/>
      </c>
      <c r="AP140" s="325" t="str">
        <f t="shared" si="94"/>
        <v/>
      </c>
      <c r="AQ140" s="326" t="str">
        <f t="shared" si="95"/>
        <v/>
      </c>
      <c r="AR140" s="328" t="str">
        <f t="shared" si="96"/>
        <v/>
      </c>
      <c r="AS140" s="325" t="str">
        <f t="shared" si="97"/>
        <v/>
      </c>
      <c r="AT140" s="326" t="str">
        <f t="shared" si="98"/>
        <v/>
      </c>
      <c r="AU140" s="328" t="str">
        <f t="shared" si="99"/>
        <v/>
      </c>
      <c r="AV140" s="325" t="str">
        <f t="shared" si="100"/>
        <v/>
      </c>
      <c r="AW140" s="326" t="str">
        <f t="shared" si="101"/>
        <v/>
      </c>
      <c r="AX140" s="329"/>
      <c r="AY140" s="326" t="str">
        <f t="shared" si="102"/>
        <v/>
      </c>
      <c r="AZ140" s="326" t="str">
        <f t="shared" si="103"/>
        <v/>
      </c>
      <c r="BA140" s="330" t="str">
        <f t="shared" si="104"/>
        <v/>
      </c>
      <c r="BB140" s="331" t="str">
        <f t="shared" si="105"/>
        <v/>
      </c>
      <c r="BC140" s="332" t="str">
        <f t="shared" si="106"/>
        <v/>
      </c>
      <c r="BD140" s="330" t="str">
        <f t="shared" si="107"/>
        <v/>
      </c>
      <c r="BE140" s="331" t="str">
        <f t="shared" si="108"/>
        <v/>
      </c>
      <c r="BF140" s="332" t="str">
        <f t="shared" si="109"/>
        <v/>
      </c>
      <c r="BG140" s="330" t="str">
        <f t="shared" si="110"/>
        <v/>
      </c>
      <c r="BH140" s="333" t="str">
        <f t="shared" si="111"/>
        <v/>
      </c>
      <c r="BI140" s="334" t="str">
        <f t="shared" si="112"/>
        <v/>
      </c>
      <c r="BJ140" s="334" t="str">
        <f t="shared" si="113"/>
        <v/>
      </c>
      <c r="BK140" s="335" t="str">
        <f t="shared" si="114"/>
        <v/>
      </c>
      <c r="BL140" s="336" t="str">
        <f t="shared" si="121"/>
        <v/>
      </c>
      <c r="BM140" s="337" t="str">
        <f t="shared" si="122"/>
        <v/>
      </c>
      <c r="BN140" s="338" t="str">
        <f t="shared" si="123"/>
        <v/>
      </c>
      <c r="BO140" s="339" t="str">
        <f t="shared" si="124"/>
        <v/>
      </c>
      <c r="BP140" s="337" t="str">
        <f t="shared" si="125"/>
        <v/>
      </c>
      <c r="BQ140" s="338" t="str">
        <f t="shared" si="126"/>
        <v/>
      </c>
      <c r="BR140" s="339" t="str">
        <f t="shared" si="127"/>
        <v/>
      </c>
      <c r="BS140" s="337" t="str">
        <f t="shared" si="128"/>
        <v/>
      </c>
      <c r="BT140" s="320" t="str">
        <f t="shared" si="129"/>
        <v/>
      </c>
      <c r="BU140" s="334" t="str">
        <f t="shared" si="115"/>
        <v/>
      </c>
      <c r="BV140" s="334" t="str">
        <f t="shared" si="116"/>
        <v/>
      </c>
      <c r="BW140" s="334" t="str">
        <f t="shared" si="117"/>
        <v/>
      </c>
      <c r="BX140" s="340" t="str">
        <f t="shared" si="118"/>
        <v/>
      </c>
      <c r="BY140" s="341" t="str">
        <f t="shared" si="119"/>
        <v/>
      </c>
    </row>
    <row r="141" spans="1:77" s="55" customFormat="1" ht="15.5" hidden="1" x14ac:dyDescent="0.35">
      <c r="A141" s="309">
        <v>120</v>
      </c>
      <c r="B141" s="91"/>
      <c r="C141" s="342" t="s">
        <v>39</v>
      </c>
      <c r="D141" s="310"/>
      <c r="E141" s="311"/>
      <c r="F141" s="312"/>
      <c r="G141" s="313"/>
      <c r="H141" s="314"/>
      <c r="I141" s="314"/>
      <c r="J141" s="315"/>
      <c r="K141" s="316"/>
      <c r="L141" s="317" t="str">
        <f t="shared" si="65"/>
        <v/>
      </c>
      <c r="M141" s="317" t="str">
        <f t="shared" si="66"/>
        <v/>
      </c>
      <c r="N141" s="317" t="str">
        <f t="shared" si="67"/>
        <v/>
      </c>
      <c r="O141" s="318" t="str">
        <f t="shared" si="68"/>
        <v/>
      </c>
      <c r="P141" s="319" t="str">
        <f t="shared" si="120"/>
        <v/>
      </c>
      <c r="Q141" s="320" t="str">
        <f t="shared" si="69"/>
        <v/>
      </c>
      <c r="R141" s="321" t="str">
        <f t="shared" si="70"/>
        <v/>
      </c>
      <c r="S141" s="319" t="str">
        <f t="shared" si="71"/>
        <v/>
      </c>
      <c r="T141" s="320" t="str">
        <f t="shared" si="72"/>
        <v/>
      </c>
      <c r="U141" s="321" t="str">
        <f t="shared" si="73"/>
        <v/>
      </c>
      <c r="V141" s="319" t="str">
        <f t="shared" si="74"/>
        <v/>
      </c>
      <c r="W141" s="320" t="str">
        <f t="shared" si="75"/>
        <v/>
      </c>
      <c r="X141" s="322">
        <f t="shared" si="76"/>
        <v>0</v>
      </c>
      <c r="Y141" s="322">
        <f t="shared" si="77"/>
        <v>0</v>
      </c>
      <c r="Z141" s="322">
        <f t="shared" si="78"/>
        <v>0</v>
      </c>
      <c r="AA141" s="323">
        <f t="shared" si="79"/>
        <v>0</v>
      </c>
      <c r="AB141" s="324">
        <f t="shared" si="80"/>
        <v>0</v>
      </c>
      <c r="AC141" s="324" t="str">
        <f t="shared" si="81"/>
        <v>Elem. Grade Span Group/Low</v>
      </c>
      <c r="AD141" s="324" t="str">
        <f t="shared" si="82"/>
        <v/>
      </c>
      <c r="AE141" s="325" t="str">
        <f t="shared" si="83"/>
        <v/>
      </c>
      <c r="AF141" s="325" t="str">
        <f t="shared" si="84"/>
        <v/>
      </c>
      <c r="AG141" s="326" t="str">
        <f t="shared" si="85"/>
        <v/>
      </c>
      <c r="AH141" s="325" t="str">
        <f t="shared" si="86"/>
        <v/>
      </c>
      <c r="AI141" s="325" t="str">
        <f t="shared" si="87"/>
        <v/>
      </c>
      <c r="AJ141" s="326" t="str">
        <f t="shared" si="88"/>
        <v/>
      </c>
      <c r="AK141" s="325" t="str">
        <f t="shared" si="89"/>
        <v/>
      </c>
      <c r="AL141" s="325" t="str">
        <f t="shared" si="90"/>
        <v/>
      </c>
      <c r="AM141" s="326" t="str">
        <f t="shared" si="91"/>
        <v/>
      </c>
      <c r="AN141" s="327" t="str">
        <f t="shared" si="92"/>
        <v/>
      </c>
      <c r="AO141" s="328" t="str">
        <f t="shared" si="93"/>
        <v/>
      </c>
      <c r="AP141" s="325" t="str">
        <f t="shared" si="94"/>
        <v/>
      </c>
      <c r="AQ141" s="326" t="str">
        <f t="shared" si="95"/>
        <v/>
      </c>
      <c r="AR141" s="328" t="str">
        <f t="shared" si="96"/>
        <v/>
      </c>
      <c r="AS141" s="325" t="str">
        <f t="shared" si="97"/>
        <v/>
      </c>
      <c r="AT141" s="326" t="str">
        <f t="shared" si="98"/>
        <v/>
      </c>
      <c r="AU141" s="328" t="str">
        <f t="shared" si="99"/>
        <v/>
      </c>
      <c r="AV141" s="325" t="str">
        <f t="shared" si="100"/>
        <v/>
      </c>
      <c r="AW141" s="326" t="str">
        <f t="shared" si="101"/>
        <v/>
      </c>
      <c r="AX141" s="329"/>
      <c r="AY141" s="326" t="str">
        <f t="shared" si="102"/>
        <v/>
      </c>
      <c r="AZ141" s="326" t="str">
        <f t="shared" si="103"/>
        <v/>
      </c>
      <c r="BA141" s="330" t="str">
        <f t="shared" si="104"/>
        <v/>
      </c>
      <c r="BB141" s="331" t="str">
        <f t="shared" si="105"/>
        <v/>
      </c>
      <c r="BC141" s="332" t="str">
        <f t="shared" si="106"/>
        <v/>
      </c>
      <c r="BD141" s="330" t="str">
        <f t="shared" si="107"/>
        <v/>
      </c>
      <c r="BE141" s="331" t="str">
        <f t="shared" si="108"/>
        <v/>
      </c>
      <c r="BF141" s="332" t="str">
        <f t="shared" si="109"/>
        <v/>
      </c>
      <c r="BG141" s="330" t="str">
        <f t="shared" si="110"/>
        <v/>
      </c>
      <c r="BH141" s="333" t="str">
        <f t="shared" si="111"/>
        <v/>
      </c>
      <c r="BI141" s="334" t="str">
        <f t="shared" si="112"/>
        <v/>
      </c>
      <c r="BJ141" s="334" t="str">
        <f t="shared" si="113"/>
        <v/>
      </c>
      <c r="BK141" s="335" t="str">
        <f t="shared" si="114"/>
        <v/>
      </c>
      <c r="BL141" s="336" t="str">
        <f t="shared" si="121"/>
        <v/>
      </c>
      <c r="BM141" s="337" t="str">
        <f t="shared" si="122"/>
        <v/>
      </c>
      <c r="BN141" s="338" t="str">
        <f t="shared" si="123"/>
        <v/>
      </c>
      <c r="BO141" s="339" t="str">
        <f t="shared" si="124"/>
        <v/>
      </c>
      <c r="BP141" s="337" t="str">
        <f t="shared" si="125"/>
        <v/>
      </c>
      <c r="BQ141" s="338" t="str">
        <f t="shared" si="126"/>
        <v/>
      </c>
      <c r="BR141" s="339" t="str">
        <f t="shared" si="127"/>
        <v/>
      </c>
      <c r="BS141" s="337" t="str">
        <f t="shared" si="128"/>
        <v/>
      </c>
      <c r="BT141" s="320" t="str">
        <f t="shared" si="129"/>
        <v/>
      </c>
      <c r="BU141" s="334" t="str">
        <f t="shared" si="115"/>
        <v/>
      </c>
      <c r="BV141" s="334" t="str">
        <f t="shared" si="116"/>
        <v/>
      </c>
      <c r="BW141" s="334" t="str">
        <f t="shared" si="117"/>
        <v/>
      </c>
      <c r="BX141" s="340" t="str">
        <f t="shared" si="118"/>
        <v/>
      </c>
      <c r="BY141" s="341" t="str">
        <f t="shared" si="119"/>
        <v/>
      </c>
    </row>
    <row r="142" spans="1:77" s="55" customFormat="1" ht="15.5" hidden="1" x14ac:dyDescent="0.35">
      <c r="A142" s="309">
        <v>121</v>
      </c>
      <c r="B142" s="91"/>
      <c r="C142" s="342" t="s">
        <v>38</v>
      </c>
      <c r="D142" s="310"/>
      <c r="E142" s="311"/>
      <c r="F142" s="312"/>
      <c r="G142" s="313"/>
      <c r="H142" s="314"/>
      <c r="I142" s="314"/>
      <c r="J142" s="315"/>
      <c r="K142" s="316"/>
      <c r="L142" s="317" t="str">
        <f t="shared" si="65"/>
        <v/>
      </c>
      <c r="M142" s="317" t="str">
        <f t="shared" si="66"/>
        <v/>
      </c>
      <c r="N142" s="317" t="str">
        <f t="shared" si="67"/>
        <v/>
      </c>
      <c r="O142" s="318" t="str">
        <f t="shared" si="68"/>
        <v/>
      </c>
      <c r="P142" s="319" t="str">
        <f t="shared" si="120"/>
        <v/>
      </c>
      <c r="Q142" s="320" t="str">
        <f t="shared" si="69"/>
        <v/>
      </c>
      <c r="R142" s="321" t="str">
        <f t="shared" si="70"/>
        <v/>
      </c>
      <c r="S142" s="319" t="str">
        <f t="shared" si="71"/>
        <v/>
      </c>
      <c r="T142" s="320" t="str">
        <f t="shared" si="72"/>
        <v/>
      </c>
      <c r="U142" s="321" t="str">
        <f t="shared" si="73"/>
        <v/>
      </c>
      <c r="V142" s="319" t="str">
        <f t="shared" si="74"/>
        <v/>
      </c>
      <c r="W142" s="320" t="str">
        <f t="shared" si="75"/>
        <v/>
      </c>
      <c r="X142" s="322">
        <f t="shared" si="76"/>
        <v>0</v>
      </c>
      <c r="Y142" s="322">
        <f t="shared" si="77"/>
        <v>0</v>
      </c>
      <c r="Z142" s="322">
        <f t="shared" si="78"/>
        <v>0</v>
      </c>
      <c r="AA142" s="323">
        <f t="shared" si="79"/>
        <v>0</v>
      </c>
      <c r="AB142" s="324">
        <f t="shared" si="80"/>
        <v>0</v>
      </c>
      <c r="AC142" s="324" t="str">
        <f t="shared" si="81"/>
        <v>Elem. Grade Span Group/High</v>
      </c>
      <c r="AD142" s="324" t="str">
        <f t="shared" si="82"/>
        <v/>
      </c>
      <c r="AE142" s="325" t="str">
        <f t="shared" si="83"/>
        <v/>
      </c>
      <c r="AF142" s="325" t="str">
        <f t="shared" si="84"/>
        <v/>
      </c>
      <c r="AG142" s="326" t="str">
        <f t="shared" si="85"/>
        <v/>
      </c>
      <c r="AH142" s="325" t="str">
        <f t="shared" si="86"/>
        <v/>
      </c>
      <c r="AI142" s="325" t="str">
        <f t="shared" si="87"/>
        <v/>
      </c>
      <c r="AJ142" s="326" t="str">
        <f t="shared" si="88"/>
        <v/>
      </c>
      <c r="AK142" s="325" t="str">
        <f t="shared" si="89"/>
        <v/>
      </c>
      <c r="AL142" s="325" t="str">
        <f t="shared" si="90"/>
        <v/>
      </c>
      <c r="AM142" s="326" t="str">
        <f t="shared" si="91"/>
        <v/>
      </c>
      <c r="AN142" s="327" t="str">
        <f t="shared" si="92"/>
        <v/>
      </c>
      <c r="AO142" s="328" t="str">
        <f t="shared" si="93"/>
        <v/>
      </c>
      <c r="AP142" s="325" t="str">
        <f t="shared" si="94"/>
        <v/>
      </c>
      <c r="AQ142" s="326" t="str">
        <f t="shared" si="95"/>
        <v/>
      </c>
      <c r="AR142" s="328" t="str">
        <f t="shared" si="96"/>
        <v/>
      </c>
      <c r="AS142" s="325" t="str">
        <f t="shared" si="97"/>
        <v/>
      </c>
      <c r="AT142" s="326" t="str">
        <f t="shared" si="98"/>
        <v/>
      </c>
      <c r="AU142" s="328" t="str">
        <f t="shared" si="99"/>
        <v/>
      </c>
      <c r="AV142" s="325" t="str">
        <f t="shared" si="100"/>
        <v/>
      </c>
      <c r="AW142" s="326" t="str">
        <f t="shared" si="101"/>
        <v/>
      </c>
      <c r="AX142" s="329"/>
      <c r="AY142" s="326" t="str">
        <f t="shared" si="102"/>
        <v/>
      </c>
      <c r="AZ142" s="326" t="str">
        <f t="shared" si="103"/>
        <v/>
      </c>
      <c r="BA142" s="330" t="str">
        <f t="shared" si="104"/>
        <v/>
      </c>
      <c r="BB142" s="331" t="str">
        <f t="shared" si="105"/>
        <v/>
      </c>
      <c r="BC142" s="332" t="str">
        <f t="shared" si="106"/>
        <v/>
      </c>
      <c r="BD142" s="330" t="str">
        <f t="shared" si="107"/>
        <v/>
      </c>
      <c r="BE142" s="331" t="str">
        <f t="shared" si="108"/>
        <v/>
      </c>
      <c r="BF142" s="332" t="str">
        <f t="shared" si="109"/>
        <v/>
      </c>
      <c r="BG142" s="330" t="str">
        <f t="shared" si="110"/>
        <v/>
      </c>
      <c r="BH142" s="333" t="str">
        <f t="shared" si="111"/>
        <v/>
      </c>
      <c r="BI142" s="334" t="str">
        <f t="shared" si="112"/>
        <v/>
      </c>
      <c r="BJ142" s="334" t="str">
        <f t="shared" si="113"/>
        <v/>
      </c>
      <c r="BK142" s="335" t="str">
        <f t="shared" si="114"/>
        <v/>
      </c>
      <c r="BL142" s="336" t="str">
        <f t="shared" si="121"/>
        <v/>
      </c>
      <c r="BM142" s="337" t="str">
        <f t="shared" si="122"/>
        <v/>
      </c>
      <c r="BN142" s="338" t="str">
        <f t="shared" si="123"/>
        <v/>
      </c>
      <c r="BO142" s="339" t="str">
        <f t="shared" si="124"/>
        <v/>
      </c>
      <c r="BP142" s="337" t="str">
        <f t="shared" si="125"/>
        <v/>
      </c>
      <c r="BQ142" s="338" t="str">
        <f t="shared" si="126"/>
        <v/>
      </c>
      <c r="BR142" s="339" t="str">
        <f t="shared" si="127"/>
        <v/>
      </c>
      <c r="BS142" s="337" t="str">
        <f t="shared" si="128"/>
        <v/>
      </c>
      <c r="BT142" s="320" t="str">
        <f t="shared" si="129"/>
        <v/>
      </c>
      <c r="BU142" s="334" t="str">
        <f t="shared" si="115"/>
        <v/>
      </c>
      <c r="BV142" s="334" t="str">
        <f t="shared" si="116"/>
        <v/>
      </c>
      <c r="BW142" s="334" t="str">
        <f t="shared" si="117"/>
        <v/>
      </c>
      <c r="BX142" s="340" t="str">
        <f t="shared" si="118"/>
        <v/>
      </c>
      <c r="BY142" s="341" t="str">
        <f t="shared" si="119"/>
        <v/>
      </c>
    </row>
    <row r="143" spans="1:77" s="55" customFormat="1" ht="15.5" hidden="1" x14ac:dyDescent="0.35">
      <c r="A143" s="309">
        <v>122</v>
      </c>
      <c r="B143" s="91"/>
      <c r="C143" s="342" t="s">
        <v>40</v>
      </c>
      <c r="D143" s="310"/>
      <c r="E143" s="311"/>
      <c r="F143" s="312"/>
      <c r="G143" s="313"/>
      <c r="H143" s="314"/>
      <c r="I143" s="314"/>
      <c r="J143" s="315"/>
      <c r="K143" s="316"/>
      <c r="L143" s="317" t="str">
        <f t="shared" si="65"/>
        <v/>
      </c>
      <c r="M143" s="317" t="str">
        <f t="shared" si="66"/>
        <v/>
      </c>
      <c r="N143" s="317" t="str">
        <f t="shared" si="67"/>
        <v/>
      </c>
      <c r="O143" s="318" t="str">
        <f t="shared" si="68"/>
        <v/>
      </c>
      <c r="P143" s="319" t="str">
        <f t="shared" si="120"/>
        <v/>
      </c>
      <c r="Q143" s="320" t="str">
        <f t="shared" si="69"/>
        <v/>
      </c>
      <c r="R143" s="321" t="str">
        <f t="shared" si="70"/>
        <v/>
      </c>
      <c r="S143" s="319" t="str">
        <f t="shared" si="71"/>
        <v/>
      </c>
      <c r="T143" s="320" t="str">
        <f t="shared" si="72"/>
        <v/>
      </c>
      <c r="U143" s="321" t="str">
        <f t="shared" si="73"/>
        <v/>
      </c>
      <c r="V143" s="319" t="str">
        <f t="shared" si="74"/>
        <v/>
      </c>
      <c r="W143" s="320" t="str">
        <f t="shared" si="75"/>
        <v/>
      </c>
      <c r="X143" s="322">
        <f t="shared" si="76"/>
        <v>0</v>
      </c>
      <c r="Y143" s="322">
        <f t="shared" si="77"/>
        <v>0</v>
      </c>
      <c r="Z143" s="322">
        <f t="shared" si="78"/>
        <v>0</v>
      </c>
      <c r="AA143" s="323">
        <f t="shared" si="79"/>
        <v>0</v>
      </c>
      <c r="AB143" s="324">
        <f t="shared" si="80"/>
        <v>0</v>
      </c>
      <c r="AC143" s="324" t="str">
        <f t="shared" si="81"/>
        <v>Middle Grade Span Group/Low</v>
      </c>
      <c r="AD143" s="324" t="str">
        <f t="shared" si="82"/>
        <v/>
      </c>
      <c r="AE143" s="325" t="str">
        <f t="shared" si="83"/>
        <v/>
      </c>
      <c r="AF143" s="325" t="str">
        <f t="shared" si="84"/>
        <v/>
      </c>
      <c r="AG143" s="326" t="str">
        <f t="shared" si="85"/>
        <v/>
      </c>
      <c r="AH143" s="325" t="str">
        <f t="shared" si="86"/>
        <v/>
      </c>
      <c r="AI143" s="325" t="str">
        <f t="shared" si="87"/>
        <v/>
      </c>
      <c r="AJ143" s="326" t="str">
        <f t="shared" si="88"/>
        <v/>
      </c>
      <c r="AK143" s="325" t="str">
        <f t="shared" si="89"/>
        <v/>
      </c>
      <c r="AL143" s="325" t="str">
        <f t="shared" si="90"/>
        <v/>
      </c>
      <c r="AM143" s="326" t="str">
        <f t="shared" si="91"/>
        <v/>
      </c>
      <c r="AN143" s="327" t="str">
        <f t="shared" si="92"/>
        <v/>
      </c>
      <c r="AO143" s="328" t="str">
        <f t="shared" si="93"/>
        <v/>
      </c>
      <c r="AP143" s="325" t="str">
        <f t="shared" si="94"/>
        <v/>
      </c>
      <c r="AQ143" s="326" t="str">
        <f t="shared" si="95"/>
        <v/>
      </c>
      <c r="AR143" s="328" t="str">
        <f t="shared" si="96"/>
        <v/>
      </c>
      <c r="AS143" s="325" t="str">
        <f t="shared" si="97"/>
        <v/>
      </c>
      <c r="AT143" s="326" t="str">
        <f t="shared" si="98"/>
        <v/>
      </c>
      <c r="AU143" s="328" t="str">
        <f t="shared" si="99"/>
        <v/>
      </c>
      <c r="AV143" s="325" t="str">
        <f t="shared" si="100"/>
        <v/>
      </c>
      <c r="AW143" s="326" t="str">
        <f t="shared" si="101"/>
        <v/>
      </c>
      <c r="AX143" s="329"/>
      <c r="AY143" s="326" t="str">
        <f t="shared" si="102"/>
        <v/>
      </c>
      <c r="AZ143" s="326" t="str">
        <f t="shared" si="103"/>
        <v/>
      </c>
      <c r="BA143" s="330" t="str">
        <f t="shared" si="104"/>
        <v/>
      </c>
      <c r="BB143" s="331" t="str">
        <f t="shared" si="105"/>
        <v/>
      </c>
      <c r="BC143" s="332" t="str">
        <f t="shared" si="106"/>
        <v/>
      </c>
      <c r="BD143" s="330" t="str">
        <f t="shared" si="107"/>
        <v/>
      </c>
      <c r="BE143" s="331" t="str">
        <f t="shared" si="108"/>
        <v/>
      </c>
      <c r="BF143" s="332" t="str">
        <f t="shared" si="109"/>
        <v/>
      </c>
      <c r="BG143" s="330" t="str">
        <f t="shared" si="110"/>
        <v/>
      </c>
      <c r="BH143" s="333" t="str">
        <f t="shared" si="111"/>
        <v/>
      </c>
      <c r="BI143" s="334" t="str">
        <f t="shared" si="112"/>
        <v/>
      </c>
      <c r="BJ143" s="334" t="str">
        <f t="shared" si="113"/>
        <v/>
      </c>
      <c r="BK143" s="335" t="str">
        <f t="shared" si="114"/>
        <v/>
      </c>
      <c r="BL143" s="336" t="str">
        <f t="shared" si="121"/>
        <v/>
      </c>
      <c r="BM143" s="337" t="str">
        <f t="shared" si="122"/>
        <v/>
      </c>
      <c r="BN143" s="338" t="str">
        <f t="shared" si="123"/>
        <v/>
      </c>
      <c r="BO143" s="339" t="str">
        <f t="shared" si="124"/>
        <v/>
      </c>
      <c r="BP143" s="337" t="str">
        <f t="shared" si="125"/>
        <v/>
      </c>
      <c r="BQ143" s="338" t="str">
        <f t="shared" si="126"/>
        <v/>
      </c>
      <c r="BR143" s="339" t="str">
        <f t="shared" si="127"/>
        <v/>
      </c>
      <c r="BS143" s="337" t="str">
        <f t="shared" si="128"/>
        <v/>
      </c>
      <c r="BT143" s="320" t="str">
        <f t="shared" si="129"/>
        <v/>
      </c>
      <c r="BU143" s="334" t="str">
        <f t="shared" si="115"/>
        <v/>
      </c>
      <c r="BV143" s="334" t="str">
        <f t="shared" si="116"/>
        <v/>
      </c>
      <c r="BW143" s="334" t="str">
        <f t="shared" si="117"/>
        <v/>
      </c>
      <c r="BX143" s="340" t="str">
        <f t="shared" si="118"/>
        <v/>
      </c>
      <c r="BY143" s="341" t="str">
        <f t="shared" si="119"/>
        <v/>
      </c>
    </row>
    <row r="144" spans="1:77" s="55" customFormat="1" ht="15.5" hidden="1" x14ac:dyDescent="0.35">
      <c r="A144" s="309">
        <v>123</v>
      </c>
      <c r="B144" s="91"/>
      <c r="C144" s="342" t="s">
        <v>41</v>
      </c>
      <c r="D144" s="310"/>
      <c r="E144" s="311"/>
      <c r="F144" s="312"/>
      <c r="G144" s="313"/>
      <c r="H144" s="314"/>
      <c r="I144" s="314"/>
      <c r="J144" s="315"/>
      <c r="K144" s="316"/>
      <c r="L144" s="317" t="str">
        <f t="shared" si="65"/>
        <v/>
      </c>
      <c r="M144" s="317" t="str">
        <f t="shared" si="66"/>
        <v/>
      </c>
      <c r="N144" s="317" t="str">
        <f t="shared" si="67"/>
        <v/>
      </c>
      <c r="O144" s="318" t="str">
        <f t="shared" si="68"/>
        <v/>
      </c>
      <c r="P144" s="319" t="str">
        <f t="shared" si="120"/>
        <v/>
      </c>
      <c r="Q144" s="320" t="str">
        <f t="shared" si="69"/>
        <v/>
      </c>
      <c r="R144" s="321" t="str">
        <f t="shared" si="70"/>
        <v/>
      </c>
      <c r="S144" s="319" t="str">
        <f t="shared" si="71"/>
        <v/>
      </c>
      <c r="T144" s="320" t="str">
        <f t="shared" si="72"/>
        <v/>
      </c>
      <c r="U144" s="321" t="str">
        <f t="shared" si="73"/>
        <v/>
      </c>
      <c r="V144" s="319" t="str">
        <f t="shared" si="74"/>
        <v/>
      </c>
      <c r="W144" s="320" t="str">
        <f t="shared" si="75"/>
        <v/>
      </c>
      <c r="X144" s="322">
        <f t="shared" si="76"/>
        <v>0</v>
      </c>
      <c r="Y144" s="322">
        <f t="shared" si="77"/>
        <v>0</v>
      </c>
      <c r="Z144" s="322">
        <f t="shared" si="78"/>
        <v>0</v>
      </c>
      <c r="AA144" s="323">
        <f t="shared" si="79"/>
        <v>0</v>
      </c>
      <c r="AB144" s="324">
        <f t="shared" si="80"/>
        <v>0</v>
      </c>
      <c r="AC144" s="324" t="str">
        <f t="shared" si="81"/>
        <v>Middle Grade Span Group/High</v>
      </c>
      <c r="AD144" s="324" t="str">
        <f t="shared" si="82"/>
        <v/>
      </c>
      <c r="AE144" s="325" t="str">
        <f t="shared" si="83"/>
        <v/>
      </c>
      <c r="AF144" s="325" t="str">
        <f t="shared" si="84"/>
        <v/>
      </c>
      <c r="AG144" s="326" t="str">
        <f t="shared" si="85"/>
        <v/>
      </c>
      <c r="AH144" s="325" t="str">
        <f t="shared" si="86"/>
        <v/>
      </c>
      <c r="AI144" s="325" t="str">
        <f t="shared" si="87"/>
        <v/>
      </c>
      <c r="AJ144" s="326" t="str">
        <f t="shared" si="88"/>
        <v/>
      </c>
      <c r="AK144" s="325" t="str">
        <f t="shared" si="89"/>
        <v/>
      </c>
      <c r="AL144" s="325" t="str">
        <f t="shared" si="90"/>
        <v/>
      </c>
      <c r="AM144" s="326" t="str">
        <f t="shared" si="91"/>
        <v/>
      </c>
      <c r="AN144" s="327" t="str">
        <f t="shared" si="92"/>
        <v/>
      </c>
      <c r="AO144" s="328" t="str">
        <f t="shared" si="93"/>
        <v/>
      </c>
      <c r="AP144" s="325" t="str">
        <f t="shared" si="94"/>
        <v/>
      </c>
      <c r="AQ144" s="326" t="str">
        <f t="shared" si="95"/>
        <v/>
      </c>
      <c r="AR144" s="328" t="str">
        <f t="shared" si="96"/>
        <v/>
      </c>
      <c r="AS144" s="325" t="str">
        <f t="shared" si="97"/>
        <v/>
      </c>
      <c r="AT144" s="326" t="str">
        <f t="shared" si="98"/>
        <v/>
      </c>
      <c r="AU144" s="328" t="str">
        <f t="shared" si="99"/>
        <v/>
      </c>
      <c r="AV144" s="325" t="str">
        <f t="shared" si="100"/>
        <v/>
      </c>
      <c r="AW144" s="326" t="str">
        <f t="shared" si="101"/>
        <v/>
      </c>
      <c r="AX144" s="329"/>
      <c r="AY144" s="326" t="str">
        <f t="shared" si="102"/>
        <v/>
      </c>
      <c r="AZ144" s="326" t="str">
        <f t="shared" si="103"/>
        <v/>
      </c>
      <c r="BA144" s="330" t="str">
        <f t="shared" si="104"/>
        <v/>
      </c>
      <c r="BB144" s="331" t="str">
        <f t="shared" si="105"/>
        <v/>
      </c>
      <c r="BC144" s="332" t="str">
        <f t="shared" si="106"/>
        <v/>
      </c>
      <c r="BD144" s="330" t="str">
        <f t="shared" si="107"/>
        <v/>
      </c>
      <c r="BE144" s="331" t="str">
        <f t="shared" si="108"/>
        <v/>
      </c>
      <c r="BF144" s="332" t="str">
        <f t="shared" si="109"/>
        <v/>
      </c>
      <c r="BG144" s="330" t="str">
        <f t="shared" si="110"/>
        <v/>
      </c>
      <c r="BH144" s="333" t="str">
        <f t="shared" si="111"/>
        <v/>
      </c>
      <c r="BI144" s="334" t="str">
        <f t="shared" si="112"/>
        <v/>
      </c>
      <c r="BJ144" s="334" t="str">
        <f t="shared" si="113"/>
        <v/>
      </c>
      <c r="BK144" s="335" t="str">
        <f t="shared" si="114"/>
        <v/>
      </c>
      <c r="BL144" s="336" t="str">
        <f t="shared" si="121"/>
        <v/>
      </c>
      <c r="BM144" s="337" t="str">
        <f t="shared" si="122"/>
        <v/>
      </c>
      <c r="BN144" s="338" t="str">
        <f t="shared" si="123"/>
        <v/>
      </c>
      <c r="BO144" s="339" t="str">
        <f t="shared" si="124"/>
        <v/>
      </c>
      <c r="BP144" s="337" t="str">
        <f t="shared" si="125"/>
        <v/>
      </c>
      <c r="BQ144" s="338" t="str">
        <f t="shared" si="126"/>
        <v/>
      </c>
      <c r="BR144" s="339" t="str">
        <f t="shared" si="127"/>
        <v/>
      </c>
      <c r="BS144" s="337" t="str">
        <f t="shared" si="128"/>
        <v/>
      </c>
      <c r="BT144" s="320" t="str">
        <f t="shared" si="129"/>
        <v/>
      </c>
      <c r="BU144" s="334" t="str">
        <f t="shared" si="115"/>
        <v/>
      </c>
      <c r="BV144" s="334" t="str">
        <f t="shared" si="116"/>
        <v/>
      </c>
      <c r="BW144" s="334" t="str">
        <f t="shared" si="117"/>
        <v/>
      </c>
      <c r="BX144" s="340" t="str">
        <f t="shared" si="118"/>
        <v/>
      </c>
      <c r="BY144" s="341" t="str">
        <f t="shared" si="119"/>
        <v/>
      </c>
    </row>
    <row r="145" spans="1:77" s="55" customFormat="1" ht="15.5" hidden="1" x14ac:dyDescent="0.35">
      <c r="A145" s="309">
        <v>124</v>
      </c>
      <c r="B145" s="91"/>
      <c r="C145" s="342" t="s">
        <v>42</v>
      </c>
      <c r="D145" s="310"/>
      <c r="E145" s="311"/>
      <c r="F145" s="312"/>
      <c r="G145" s="313"/>
      <c r="H145" s="314"/>
      <c r="I145" s="314"/>
      <c r="J145" s="315"/>
      <c r="K145" s="316"/>
      <c r="L145" s="317" t="str">
        <f t="shared" si="65"/>
        <v/>
      </c>
      <c r="M145" s="317" t="str">
        <f t="shared" si="66"/>
        <v/>
      </c>
      <c r="N145" s="317" t="str">
        <f t="shared" si="67"/>
        <v/>
      </c>
      <c r="O145" s="318" t="str">
        <f t="shared" si="68"/>
        <v/>
      </c>
      <c r="P145" s="319" t="str">
        <f t="shared" si="120"/>
        <v/>
      </c>
      <c r="Q145" s="320" t="str">
        <f t="shared" si="69"/>
        <v/>
      </c>
      <c r="R145" s="321" t="str">
        <f t="shared" si="70"/>
        <v/>
      </c>
      <c r="S145" s="319" t="str">
        <f t="shared" si="71"/>
        <v/>
      </c>
      <c r="T145" s="320" t="str">
        <f t="shared" si="72"/>
        <v/>
      </c>
      <c r="U145" s="321" t="str">
        <f t="shared" si="73"/>
        <v/>
      </c>
      <c r="V145" s="319" t="str">
        <f t="shared" si="74"/>
        <v/>
      </c>
      <c r="W145" s="320" t="str">
        <f t="shared" si="75"/>
        <v/>
      </c>
      <c r="X145" s="322">
        <f t="shared" si="76"/>
        <v>0</v>
      </c>
      <c r="Y145" s="322">
        <f t="shared" si="77"/>
        <v>0</v>
      </c>
      <c r="Z145" s="322">
        <f t="shared" si="78"/>
        <v>0</v>
      </c>
      <c r="AA145" s="323">
        <f t="shared" si="79"/>
        <v>0</v>
      </c>
      <c r="AB145" s="324">
        <f t="shared" si="80"/>
        <v>0</v>
      </c>
      <c r="AC145" s="324" t="str">
        <f t="shared" si="81"/>
        <v>High Grade Span Group/Low</v>
      </c>
      <c r="AD145" s="324" t="str">
        <f t="shared" si="82"/>
        <v/>
      </c>
      <c r="AE145" s="325" t="str">
        <f t="shared" si="83"/>
        <v/>
      </c>
      <c r="AF145" s="325" t="str">
        <f t="shared" si="84"/>
        <v/>
      </c>
      <c r="AG145" s="326" t="str">
        <f t="shared" si="85"/>
        <v/>
      </c>
      <c r="AH145" s="325" t="str">
        <f t="shared" si="86"/>
        <v/>
      </c>
      <c r="AI145" s="325" t="str">
        <f t="shared" si="87"/>
        <v/>
      </c>
      <c r="AJ145" s="326" t="str">
        <f t="shared" si="88"/>
        <v/>
      </c>
      <c r="AK145" s="325" t="str">
        <f t="shared" si="89"/>
        <v/>
      </c>
      <c r="AL145" s="325" t="str">
        <f t="shared" si="90"/>
        <v/>
      </c>
      <c r="AM145" s="326" t="str">
        <f t="shared" si="91"/>
        <v/>
      </c>
      <c r="AN145" s="327" t="str">
        <f t="shared" si="92"/>
        <v/>
      </c>
      <c r="AO145" s="328" t="str">
        <f t="shared" si="93"/>
        <v/>
      </c>
      <c r="AP145" s="325" t="str">
        <f t="shared" si="94"/>
        <v/>
      </c>
      <c r="AQ145" s="326" t="str">
        <f t="shared" si="95"/>
        <v/>
      </c>
      <c r="AR145" s="328" t="str">
        <f t="shared" si="96"/>
        <v/>
      </c>
      <c r="AS145" s="325" t="str">
        <f t="shared" si="97"/>
        <v/>
      </c>
      <c r="AT145" s="326" t="str">
        <f t="shared" si="98"/>
        <v/>
      </c>
      <c r="AU145" s="328" t="str">
        <f t="shared" si="99"/>
        <v/>
      </c>
      <c r="AV145" s="325" t="str">
        <f t="shared" si="100"/>
        <v/>
      </c>
      <c r="AW145" s="326" t="str">
        <f t="shared" si="101"/>
        <v/>
      </c>
      <c r="AX145" s="329"/>
      <c r="AY145" s="326" t="str">
        <f t="shared" si="102"/>
        <v/>
      </c>
      <c r="AZ145" s="326" t="str">
        <f t="shared" si="103"/>
        <v/>
      </c>
      <c r="BA145" s="330" t="str">
        <f t="shared" si="104"/>
        <v/>
      </c>
      <c r="BB145" s="331" t="str">
        <f t="shared" si="105"/>
        <v/>
      </c>
      <c r="BC145" s="332" t="str">
        <f t="shared" si="106"/>
        <v/>
      </c>
      <c r="BD145" s="330" t="str">
        <f t="shared" si="107"/>
        <v/>
      </c>
      <c r="BE145" s="331" t="str">
        <f t="shared" si="108"/>
        <v/>
      </c>
      <c r="BF145" s="332" t="str">
        <f t="shared" si="109"/>
        <v/>
      </c>
      <c r="BG145" s="330" t="str">
        <f t="shared" si="110"/>
        <v/>
      </c>
      <c r="BH145" s="333" t="str">
        <f t="shared" si="111"/>
        <v/>
      </c>
      <c r="BI145" s="334" t="str">
        <f t="shared" si="112"/>
        <v/>
      </c>
      <c r="BJ145" s="334" t="str">
        <f t="shared" si="113"/>
        <v/>
      </c>
      <c r="BK145" s="335" t="str">
        <f t="shared" si="114"/>
        <v/>
      </c>
      <c r="BL145" s="336" t="str">
        <f t="shared" si="121"/>
        <v/>
      </c>
      <c r="BM145" s="337" t="str">
        <f t="shared" si="122"/>
        <v/>
      </c>
      <c r="BN145" s="338" t="str">
        <f t="shared" si="123"/>
        <v/>
      </c>
      <c r="BO145" s="339" t="str">
        <f t="shared" si="124"/>
        <v/>
      </c>
      <c r="BP145" s="337" t="str">
        <f t="shared" si="125"/>
        <v/>
      </c>
      <c r="BQ145" s="338" t="str">
        <f t="shared" si="126"/>
        <v/>
      </c>
      <c r="BR145" s="339" t="str">
        <f t="shared" si="127"/>
        <v/>
      </c>
      <c r="BS145" s="337" t="str">
        <f t="shared" si="128"/>
        <v/>
      </c>
      <c r="BT145" s="320" t="str">
        <f t="shared" si="129"/>
        <v/>
      </c>
      <c r="BU145" s="334" t="str">
        <f t="shared" si="115"/>
        <v/>
      </c>
      <c r="BV145" s="334" t="str">
        <f t="shared" si="116"/>
        <v/>
      </c>
      <c r="BW145" s="334" t="str">
        <f t="shared" si="117"/>
        <v/>
      </c>
      <c r="BX145" s="340" t="str">
        <f t="shared" si="118"/>
        <v/>
      </c>
      <c r="BY145" s="341" t="str">
        <f t="shared" si="119"/>
        <v/>
      </c>
    </row>
    <row r="146" spans="1:77" s="57" customFormat="1" ht="16" hidden="1" thickBot="1" x14ac:dyDescent="0.4">
      <c r="A146" s="309">
        <v>125</v>
      </c>
      <c r="B146" s="91"/>
      <c r="C146" s="342" t="s">
        <v>43</v>
      </c>
      <c r="D146" s="310"/>
      <c r="E146" s="311"/>
      <c r="F146" s="312"/>
      <c r="G146" s="313"/>
      <c r="H146" s="314"/>
      <c r="I146" s="314"/>
      <c r="J146" s="315"/>
      <c r="K146" s="316"/>
      <c r="L146" s="317" t="str">
        <f t="shared" si="65"/>
        <v/>
      </c>
      <c r="M146" s="317" t="str">
        <f t="shared" si="66"/>
        <v/>
      </c>
      <c r="N146" s="317" t="str">
        <f t="shared" si="67"/>
        <v/>
      </c>
      <c r="O146" s="318" t="str">
        <f t="shared" si="68"/>
        <v/>
      </c>
      <c r="P146" s="319" t="str">
        <f t="shared" si="120"/>
        <v/>
      </c>
      <c r="Q146" s="320" t="str">
        <f t="shared" si="69"/>
        <v/>
      </c>
      <c r="R146" s="321" t="str">
        <f t="shared" si="70"/>
        <v/>
      </c>
      <c r="S146" s="319" t="str">
        <f t="shared" si="71"/>
        <v/>
      </c>
      <c r="T146" s="320" t="str">
        <f t="shared" si="72"/>
        <v/>
      </c>
      <c r="U146" s="321" t="str">
        <f t="shared" si="73"/>
        <v/>
      </c>
      <c r="V146" s="319" t="str">
        <f t="shared" si="74"/>
        <v/>
      </c>
      <c r="W146" s="320" t="str">
        <f t="shared" si="75"/>
        <v/>
      </c>
      <c r="X146" s="322">
        <f t="shared" si="76"/>
        <v>0</v>
      </c>
      <c r="Y146" s="322">
        <f t="shared" si="77"/>
        <v>0</v>
      </c>
      <c r="Z146" s="322">
        <f t="shared" si="78"/>
        <v>0</v>
      </c>
      <c r="AA146" s="323">
        <f t="shared" si="79"/>
        <v>0</v>
      </c>
      <c r="AB146" s="324">
        <f t="shared" si="80"/>
        <v>0</v>
      </c>
      <c r="AC146" s="324" t="str">
        <f t="shared" si="81"/>
        <v>High Grade Span Group/High</v>
      </c>
      <c r="AD146" s="324" t="str">
        <f t="shared" si="82"/>
        <v/>
      </c>
      <c r="AE146" s="325" t="str">
        <f t="shared" si="83"/>
        <v/>
      </c>
      <c r="AF146" s="325" t="str">
        <f t="shared" si="84"/>
        <v/>
      </c>
      <c r="AG146" s="326" t="str">
        <f t="shared" si="85"/>
        <v/>
      </c>
      <c r="AH146" s="325" t="str">
        <f t="shared" si="86"/>
        <v/>
      </c>
      <c r="AI146" s="325" t="str">
        <f t="shared" si="87"/>
        <v/>
      </c>
      <c r="AJ146" s="326" t="str">
        <f t="shared" si="88"/>
        <v/>
      </c>
      <c r="AK146" s="325" t="str">
        <f t="shared" si="89"/>
        <v/>
      </c>
      <c r="AL146" s="325" t="str">
        <f t="shared" si="90"/>
        <v/>
      </c>
      <c r="AM146" s="326" t="str">
        <f t="shared" si="91"/>
        <v/>
      </c>
      <c r="AN146" s="327" t="str">
        <f t="shared" si="92"/>
        <v/>
      </c>
      <c r="AO146" s="328" t="str">
        <f t="shared" si="93"/>
        <v/>
      </c>
      <c r="AP146" s="325" t="str">
        <f t="shared" si="94"/>
        <v/>
      </c>
      <c r="AQ146" s="326" t="str">
        <f t="shared" si="95"/>
        <v/>
      </c>
      <c r="AR146" s="328" t="str">
        <f t="shared" si="96"/>
        <v/>
      </c>
      <c r="AS146" s="325" t="str">
        <f t="shared" si="97"/>
        <v/>
      </c>
      <c r="AT146" s="326" t="str">
        <f t="shared" si="98"/>
        <v/>
      </c>
      <c r="AU146" s="328" t="str">
        <f t="shared" si="99"/>
        <v/>
      </c>
      <c r="AV146" s="325" t="str">
        <f t="shared" si="100"/>
        <v/>
      </c>
      <c r="AW146" s="326" t="str">
        <f t="shared" si="101"/>
        <v/>
      </c>
      <c r="AX146" s="329"/>
      <c r="AY146" s="326" t="str">
        <f t="shared" si="102"/>
        <v/>
      </c>
      <c r="AZ146" s="326" t="str">
        <f t="shared" si="103"/>
        <v/>
      </c>
      <c r="BA146" s="330" t="str">
        <f t="shared" si="104"/>
        <v/>
      </c>
      <c r="BB146" s="331" t="str">
        <f t="shared" si="105"/>
        <v/>
      </c>
      <c r="BC146" s="332" t="str">
        <f t="shared" si="106"/>
        <v/>
      </c>
      <c r="BD146" s="330" t="str">
        <f t="shared" si="107"/>
        <v/>
      </c>
      <c r="BE146" s="331" t="str">
        <f t="shared" si="108"/>
        <v/>
      </c>
      <c r="BF146" s="332" t="str">
        <f t="shared" si="109"/>
        <v/>
      </c>
      <c r="BG146" s="330" t="str">
        <f t="shared" si="110"/>
        <v/>
      </c>
      <c r="BH146" s="333" t="str">
        <f t="shared" si="111"/>
        <v/>
      </c>
      <c r="BI146" s="334" t="str">
        <f t="shared" si="112"/>
        <v/>
      </c>
      <c r="BJ146" s="334" t="str">
        <f t="shared" si="113"/>
        <v/>
      </c>
      <c r="BK146" s="335" t="str">
        <f t="shared" si="114"/>
        <v/>
      </c>
      <c r="BL146" s="336" t="str">
        <f t="shared" si="121"/>
        <v/>
      </c>
      <c r="BM146" s="337" t="str">
        <f t="shared" si="122"/>
        <v/>
      </c>
      <c r="BN146" s="338" t="str">
        <f t="shared" si="123"/>
        <v/>
      </c>
      <c r="BO146" s="339" t="str">
        <f t="shared" si="124"/>
        <v/>
      </c>
      <c r="BP146" s="337" t="str">
        <f t="shared" si="125"/>
        <v/>
      </c>
      <c r="BQ146" s="338" t="str">
        <f t="shared" si="126"/>
        <v/>
      </c>
      <c r="BR146" s="339" t="str">
        <f t="shared" si="127"/>
        <v/>
      </c>
      <c r="BS146" s="337" t="str">
        <f t="shared" si="128"/>
        <v/>
      </c>
      <c r="BT146" s="320" t="str">
        <f t="shared" si="129"/>
        <v/>
      </c>
      <c r="BU146" s="334" t="str">
        <f t="shared" si="115"/>
        <v/>
      </c>
      <c r="BV146" s="334" t="str">
        <f t="shared" si="116"/>
        <v/>
      </c>
      <c r="BW146" s="334" t="str">
        <f t="shared" si="117"/>
        <v/>
      </c>
      <c r="BX146" s="340" t="str">
        <f t="shared" si="118"/>
        <v/>
      </c>
      <c r="BY146" s="341" t="str">
        <f t="shared" si="119"/>
        <v/>
      </c>
    </row>
    <row r="147" spans="1:77" s="4" customFormat="1" ht="16" thickTop="1" x14ac:dyDescent="0.35">
      <c r="A147" s="19">
        <v>101</v>
      </c>
      <c r="B147" s="19"/>
      <c r="C147" s="19"/>
      <c r="D147" s="19"/>
      <c r="E147" s="19"/>
      <c r="F147" s="19"/>
      <c r="G147" s="19"/>
      <c r="H147" s="19"/>
      <c r="I147" s="19"/>
      <c r="J147" s="19"/>
      <c r="K147" s="19"/>
      <c r="L147" s="19" t="str">
        <f t="shared" si="65"/>
        <v/>
      </c>
      <c r="M147" s="19" t="str">
        <f t="shared" si="66"/>
        <v/>
      </c>
      <c r="N147" s="19" t="str">
        <f t="shared" si="67"/>
        <v/>
      </c>
      <c r="O147" s="19" t="str">
        <f t="shared" si="68"/>
        <v/>
      </c>
      <c r="P147" s="19" t="str">
        <f t="shared" si="120"/>
        <v/>
      </c>
      <c r="Q147" s="19" t="str">
        <f t="shared" si="69"/>
        <v/>
      </c>
      <c r="R147" s="19" t="str">
        <f t="shared" si="70"/>
        <v/>
      </c>
      <c r="S147" s="19" t="str">
        <f t="shared" si="71"/>
        <v/>
      </c>
      <c r="T147" s="19" t="str">
        <f t="shared" si="72"/>
        <v/>
      </c>
      <c r="U147" s="19" t="str">
        <f t="shared" si="73"/>
        <v/>
      </c>
      <c r="V147" s="19" t="str">
        <f t="shared" si="74"/>
        <v/>
      </c>
      <c r="W147" s="19" t="str">
        <f>IF($D147="","",IF(U147="yes",(V147/V$18),IF(OR(V147&lt;$U118,V147&gt;W$18),(V147/V$18))))</f>
        <v/>
      </c>
      <c r="X147" s="19" t="str">
        <f>IF(C147="","",IF($D147="",$G147,""))</f>
        <v/>
      </c>
      <c r="Y147" s="19" t="str">
        <f t="shared" si="77"/>
        <v/>
      </c>
      <c r="Z147" s="19" t="str">
        <f t="shared" si="78"/>
        <v/>
      </c>
      <c r="AA147" s="19" t="str">
        <f t="shared" si="79"/>
        <v/>
      </c>
      <c r="AB147" s="19">
        <f t="shared" si="80"/>
        <v>0</v>
      </c>
      <c r="AC147" s="19"/>
      <c r="AD147" s="19"/>
      <c r="AE147" s="343"/>
      <c r="AF147" s="344"/>
      <c r="AG147" s="345"/>
      <c r="AH147" s="343"/>
      <c r="AI147" s="344">
        <f>SUM(AI22:AI32)</f>
        <v>0</v>
      </c>
      <c r="AJ147" s="345" t="str">
        <f>IF(AI147="","",IF(AI147&gt;=$CA$12,"Yes",IF(AI147&lt;#REF!,"NC")))</f>
        <v>Yes</v>
      </c>
      <c r="AK147" s="343"/>
      <c r="AL147" s="346"/>
      <c r="AM147" s="345"/>
      <c r="AN147" s="347"/>
      <c r="AO147" s="343"/>
      <c r="AP147" s="348"/>
      <c r="AQ147" s="345"/>
      <c r="AR147" s="343"/>
      <c r="AS147" s="344"/>
      <c r="AT147" s="345"/>
      <c r="AU147" s="343"/>
      <c r="AV147" s="346"/>
      <c r="AW147" s="345"/>
      <c r="AX147" s="349"/>
      <c r="AY147" s="343"/>
      <c r="AZ147" s="343"/>
      <c r="BA147" s="345"/>
      <c r="BB147" s="343"/>
      <c r="BC147" s="343"/>
      <c r="BD147" s="345"/>
      <c r="BE147" s="343"/>
      <c r="BF147" s="343"/>
      <c r="BG147" s="345"/>
      <c r="BH147" s="350"/>
      <c r="BI147" s="351"/>
      <c r="BJ147" s="351"/>
      <c r="BK147" s="352"/>
      <c r="BL147" s="343"/>
      <c r="BM147" s="343"/>
      <c r="BN147" s="345"/>
      <c r="BO147" s="343"/>
      <c r="BP147" s="343"/>
      <c r="BQ147" s="345"/>
      <c r="BR147" s="343"/>
      <c r="BS147" s="343"/>
      <c r="BT147" s="345"/>
      <c r="BU147" s="351"/>
      <c r="BV147" s="351"/>
      <c r="BW147" s="351"/>
      <c r="BX147" s="351"/>
      <c r="BY147" s="351"/>
    </row>
  </sheetData>
  <sheetProtection selectLockedCells="1"/>
  <protectedRanges>
    <protectedRange password="CF1D" sqref="C16:E16 G16:H16" name="Input Ranges_1"/>
    <protectedRange password="CF1D" sqref="F147:F171" name="CCF Input"/>
    <protectedRange password="CF1D" sqref="C5:D5" name="Input Ranges_1_1"/>
  </protectedRanges>
  <mergeCells count="80">
    <mergeCell ref="BL14:BN14"/>
    <mergeCell ref="BO14:BQ14"/>
    <mergeCell ref="BR14:BT14"/>
    <mergeCell ref="BL13:BN13"/>
    <mergeCell ref="BL11:BT11"/>
    <mergeCell ref="BL12:BN12"/>
    <mergeCell ref="BO12:BQ12"/>
    <mergeCell ref="BR12:BT12"/>
    <mergeCell ref="BO13:BQ13"/>
    <mergeCell ref="BR13:BT13"/>
    <mergeCell ref="BO15:BQ15"/>
    <mergeCell ref="BR15:BT15"/>
    <mergeCell ref="BL15:BN15"/>
    <mergeCell ref="C16:E16"/>
    <mergeCell ref="H16:I16"/>
    <mergeCell ref="BL16:BN16"/>
    <mergeCell ref="BO16:BQ16"/>
    <mergeCell ref="BR16:BT16"/>
    <mergeCell ref="E17:E18"/>
    <mergeCell ref="F17:F18"/>
    <mergeCell ref="G17:G18"/>
    <mergeCell ref="H17:H18"/>
    <mergeCell ref="I17:I18"/>
    <mergeCell ref="J17:J18"/>
    <mergeCell ref="X17:X18"/>
    <mergeCell ref="Y17:Y18"/>
    <mergeCell ref="Z17:Z18"/>
    <mergeCell ref="AA17:AA18"/>
    <mergeCell ref="L18:N18"/>
    <mergeCell ref="BX18:BY18"/>
    <mergeCell ref="A19:A21"/>
    <mergeCell ref="B19:B21"/>
    <mergeCell ref="C19:C20"/>
    <mergeCell ref="D19:D20"/>
    <mergeCell ref="E19:E20"/>
    <mergeCell ref="F19:F20"/>
    <mergeCell ref="AA19:AA20"/>
    <mergeCell ref="AB19:AB20"/>
    <mergeCell ref="AC19:AC20"/>
    <mergeCell ref="G19:G20"/>
    <mergeCell ref="H19:H20"/>
    <mergeCell ref="I19:I20"/>
    <mergeCell ref="J19:J20"/>
    <mergeCell ref="O19:Q19"/>
    <mergeCell ref="AE18:AG18"/>
    <mergeCell ref="BO19:BQ19"/>
    <mergeCell ref="BR19:BT19"/>
    <mergeCell ref="C21:D21"/>
    <mergeCell ref="U19:W19"/>
    <mergeCell ref="X19:X20"/>
    <mergeCell ref="Y19:Y20"/>
    <mergeCell ref="AR19:AT19"/>
    <mergeCell ref="AU19:AW19"/>
    <mergeCell ref="BH19:BK19"/>
    <mergeCell ref="Z19:Z20"/>
    <mergeCell ref="AH19:AJ19"/>
    <mergeCell ref="AK19:AM19"/>
    <mergeCell ref="AO19:AQ19"/>
    <mergeCell ref="AD19:AD20"/>
    <mergeCell ref="AE19:AG19"/>
    <mergeCell ref="BL19:BN19"/>
    <mergeCell ref="A1:BK2"/>
    <mergeCell ref="G5:I5"/>
    <mergeCell ref="H15:I15"/>
    <mergeCell ref="A7:L7"/>
    <mergeCell ref="BH3:BK3"/>
    <mergeCell ref="BH7:BK7"/>
    <mergeCell ref="A3:J3"/>
    <mergeCell ref="A5:B5"/>
    <mergeCell ref="C5:D5"/>
    <mergeCell ref="I9:J9"/>
    <mergeCell ref="F9:G9"/>
    <mergeCell ref="AY11:BG11"/>
    <mergeCell ref="H14:I14"/>
    <mergeCell ref="R19:T19"/>
    <mergeCell ref="AU18:AW18"/>
    <mergeCell ref="AH18:AJ18"/>
    <mergeCell ref="AK18:AM18"/>
    <mergeCell ref="AO18:AQ18"/>
    <mergeCell ref="AR18:AT18"/>
  </mergeCells>
  <conditionalFormatting sqref="C5:D5 J5 C9 I9">
    <cfRule type="cellIs" dxfId="143" priority="10" stopIfTrue="1" operator="equal">
      <formula>0</formula>
    </cfRule>
  </conditionalFormatting>
  <conditionalFormatting sqref="E9:F9">
    <cfRule type="cellIs" dxfId="142" priority="1" stopIfTrue="1" operator="equal">
      <formula>0</formula>
    </cfRule>
  </conditionalFormatting>
  <conditionalFormatting sqref="K9">
    <cfRule type="cellIs" dxfId="141" priority="13" stopIfTrue="1" operator="equal">
      <formula>0</formula>
    </cfRule>
  </conditionalFormatting>
  <conditionalFormatting sqref="L22:N146">
    <cfRule type="cellIs" dxfId="140" priority="27" stopIfTrue="1" operator="equal">
      <formula>"NC"</formula>
    </cfRule>
  </conditionalFormatting>
  <conditionalFormatting sqref="O22:O146 BL22:BL146">
    <cfRule type="cellIs" dxfId="139" priority="28" stopIfTrue="1" operator="equal">
      <formula>"NC"</formula>
    </cfRule>
  </conditionalFormatting>
  <conditionalFormatting sqref="P22:P146 S22:S146 V22:V146 BC22:BC146 BF22:BF146 BM22:BM146 BP22:BP146 BS22:BS146">
    <cfRule type="cellIs" dxfId="138" priority="29" stopIfTrue="1" operator="equal">
      <formula>"""NC"""</formula>
    </cfRule>
  </conditionalFormatting>
  <conditionalFormatting sqref="Q22:Q146 W22:W146 BA22:BA146 BD22:BD146 BG22:BG146 BN22:BN146 BQ22:BQ146 BT22:BT146">
    <cfRule type="cellIs" dxfId="137" priority="15" stopIfTrue="1" operator="between">
      <formula>0.1</formula>
      <formula>0.9</formula>
    </cfRule>
    <cfRule type="cellIs" dxfId="136" priority="16" stopIfTrue="1" operator="between">
      <formula>1.1000001</formula>
      <formula>5</formula>
    </cfRule>
  </conditionalFormatting>
  <conditionalFormatting sqref="R22:R146 U22:U146 BB22:BB146 BE22:BE146 BO22:BO146 BR22:BR146">
    <cfRule type="cellIs" dxfId="135" priority="30" stopIfTrue="1" operator="between">
      <formula>$R$18</formula>
      <formula>$T$18</formula>
    </cfRule>
    <cfRule type="cellIs" dxfId="134" priority="31" stopIfTrue="1" operator="equal">
      <formula>"""yes"""</formula>
    </cfRule>
    <cfRule type="cellIs" dxfId="133" priority="32" stopIfTrue="1" operator="equal">
      <formula>"NC"</formula>
    </cfRule>
  </conditionalFormatting>
  <conditionalFormatting sqref="T22:T146">
    <cfRule type="cellIs" dxfId="132" priority="17" stopIfTrue="1" operator="between">
      <formula>0.1</formula>
      <formula>0.9</formula>
    </cfRule>
    <cfRule type="cellIs" dxfId="131" priority="18" stopIfTrue="1" operator="between">
      <formula>1.100001</formula>
      <formula>5</formula>
    </cfRule>
  </conditionalFormatting>
  <conditionalFormatting sqref="AN22:AN146">
    <cfRule type="cellIs" dxfId="130" priority="22" stopIfTrue="1" operator="equal">
      <formula>"above"</formula>
    </cfRule>
    <cfRule type="cellIs" dxfId="129" priority="23" stopIfTrue="1" operator="equal">
      <formula>"below"</formula>
    </cfRule>
  </conditionalFormatting>
  <conditionalFormatting sqref="BH22:BH146">
    <cfRule type="cellIs" dxfId="128" priority="24" stopIfTrue="1" operator="greaterThan">
      <formula>$F$16</formula>
    </cfRule>
    <cfRule type="cellIs" dxfId="127" priority="25" stopIfTrue="1" operator="lessThan">
      <formula>$F$16</formula>
    </cfRule>
  </conditionalFormatting>
  <conditionalFormatting sqref="BI9">
    <cfRule type="cellIs" dxfId="126" priority="7" stopIfTrue="1" operator="equal">
      <formula>0</formula>
    </cfRule>
  </conditionalFormatting>
  <conditionalFormatting sqref="BI22:BK146">
    <cfRule type="cellIs" dxfId="125" priority="14" stopIfTrue="1" operator="equal">
      <formula>"NC"</formula>
    </cfRule>
  </conditionalFormatting>
  <conditionalFormatting sqref="BK9:BL9">
    <cfRule type="cellIs" dxfId="124" priority="9" stopIfTrue="1" operator="equal">
      <formula>0</formula>
    </cfRule>
  </conditionalFormatting>
  <conditionalFormatting sqref="BU22:BW146">
    <cfRule type="cellIs" dxfId="123" priority="26" stopIfTrue="1" operator="equal">
      <formula>"NC"</formula>
    </cfRule>
  </conditionalFormatting>
  <conditionalFormatting sqref="BX22:BX146">
    <cfRule type="cellIs" dxfId="122" priority="19" stopIfTrue="1" operator="greaterThan">
      <formula>0</formula>
    </cfRule>
  </conditionalFormatting>
  <conditionalFormatting sqref="BY22:BY146">
    <cfRule type="cellIs" dxfId="121" priority="20" stopIfTrue="1" operator="equal">
      <formula>$BX$16</formula>
    </cfRule>
    <cfRule type="cellIs" dxfId="120" priority="21" stopIfTrue="1" operator="equal">
      <formula>$BX$15</formula>
    </cfRule>
  </conditionalFormatting>
  <dataValidations count="6">
    <dataValidation type="textLength" allowBlank="1" showInputMessage="1" showErrorMessage="1" error="Please enter three-digit campus number" sqref="B22:B137" xr:uid="{00000000-0002-0000-0B00-000000000000}">
      <formula1>0</formula1>
      <formula2>3</formula2>
    </dataValidation>
    <dataValidation allowBlank="1" showInputMessage="1" showErrorMessage="1" promptTitle="The District's Average" prompt="The District's average percentage of Low Income Students is required.  The tests will not generate the proper results if the percentage is not entered." sqref="F16" xr:uid="{00000000-0002-0000-0B00-000001000000}"/>
    <dataValidation type="list" allowBlank="1" showInputMessage="1" showErrorMessage="1" error="Please pick a Grade Span Group from the pull down list" promptTitle="Enter Grade Span Group" prompt="Please select the proper grade span group from the list.  _x000a__x000a_If the LEA has split into low/high enrollment groups, please select the appropriate grade span low/high group._x000a__x000a_Please rename the tab at the bottom of this worksheet the same name._x000a_" sqref="H16:I16" xr:uid="{00000000-0002-0000-0B00-000002000000}">
      <formula1>$C$138:$C$146</formula1>
    </dataValidation>
    <dataValidation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D15" xr:uid="{00000000-0002-0000-0B00-000003000000}"/>
    <dataValidation type="textLength"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J5:K5" xr:uid="{00000000-0002-0000-0B00-000004000000}">
      <formula1>6</formula1>
      <formula2>6</formula2>
    </dataValidation>
    <dataValidation type="custom" allowBlank="1" showInputMessage="1" showErrorMessage="1" errorTitle="Enter a Y" error="All Campuses must be Title I or Skipped" sqref="D22:D137" xr:uid="{00000000-0002-0000-0B00-000005000000}">
      <formula1>OR(E23="Y",E23="y")</formula1>
    </dataValidation>
  </dataValidations>
  <printOptions horizontalCentered="1" verticalCentered="1"/>
  <pageMargins left="0.7" right="0.7" top="0.75" bottom="0.75" header="0.3" footer="0.3"/>
  <pageSetup scale="44" fitToHeight="2" orientation="landscape" horizontalDpi="1200" verticalDpi="1200" r:id="rId1"/>
  <headerFooter>
    <oddHeader>&amp;C&amp;A</oddHeader>
    <oddFooter>&amp;L&amp;D&amp;C2014 © Texas Education Agency&amp;RPage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pageSetUpPr fitToPage="1"/>
  </sheetPr>
  <dimension ref="A1:IU147"/>
  <sheetViews>
    <sheetView zoomScale="60" zoomScaleNormal="60" workbookViewId="0">
      <pane ySplit="21" topLeftCell="A22" activePane="bottomLeft" state="frozen"/>
      <selection activeCell="F16" sqref="F16"/>
      <selection pane="bottomLeft" activeCell="C30" sqref="C30"/>
    </sheetView>
  </sheetViews>
  <sheetFormatPr defaultColWidth="8.984375E-2" defaultRowHeight="13" zeroHeight="1" x14ac:dyDescent="0.3"/>
  <cols>
    <col min="1" max="1" width="7.08984375" style="11" customWidth="1"/>
    <col min="2" max="2" width="11" style="12" customWidth="1"/>
    <col min="3" max="3" width="36.453125" style="13" customWidth="1"/>
    <col min="4" max="4" width="15.453125" style="14" customWidth="1"/>
    <col min="5" max="5" width="15" style="16" hidden="1" customWidth="1"/>
    <col min="6" max="6" width="12.90625" style="353" customWidth="1"/>
    <col min="7" max="7" width="15.453125" style="354" customWidth="1"/>
    <col min="8" max="8" width="19.54296875" style="15" customWidth="1"/>
    <col min="9" max="9" width="20" style="2" customWidth="1"/>
    <col min="10" max="10" width="15.453125" style="2" customWidth="1"/>
    <col min="11" max="11" width="21.453125" style="2" hidden="1" customWidth="1"/>
    <col min="12" max="12" width="13.453125" style="2" hidden="1" customWidth="1"/>
    <col min="13" max="13" width="12" style="2" hidden="1" customWidth="1"/>
    <col min="14" max="14" width="10.54296875" style="8" hidden="1" customWidth="1"/>
    <col min="15" max="15" width="12" style="2" hidden="1" customWidth="1"/>
    <col min="16" max="16" width="16.453125" style="6" hidden="1" customWidth="1"/>
    <col min="17" max="17" width="13.54296875" style="2" hidden="1" customWidth="1"/>
    <col min="18" max="18" width="14.453125" style="3" hidden="1" customWidth="1"/>
    <col min="19" max="19" width="18.54296875" style="6" hidden="1" customWidth="1"/>
    <col min="20" max="20" width="13.08984375" style="3" hidden="1" customWidth="1"/>
    <col min="21" max="21" width="10.453125" style="3" hidden="1" customWidth="1"/>
    <col min="22" max="22" width="11" style="6" hidden="1" customWidth="1"/>
    <col min="23" max="23" width="16.90625" style="9" hidden="1" customWidth="1"/>
    <col min="24" max="24" width="27.54296875" style="17" hidden="1" customWidth="1"/>
    <col min="25" max="25" width="43" style="18" hidden="1" customWidth="1"/>
    <col min="26" max="26" width="68.08984375" style="18" hidden="1" customWidth="1"/>
    <col min="27" max="27" width="55.08984375" style="18" hidden="1" customWidth="1"/>
    <col min="28" max="28" width="15.453125" hidden="1" customWidth="1"/>
    <col min="29" max="29" width="32.453125" hidden="1" customWidth="1"/>
    <col min="30" max="30" width="18.453125" hidden="1" customWidth="1"/>
    <col min="31" max="31" width="19.08984375" hidden="1" customWidth="1"/>
    <col min="32" max="32" width="42.08984375" hidden="1" customWidth="1"/>
    <col min="33" max="33" width="16.453125" hidden="1" customWidth="1"/>
    <col min="34" max="34" width="19.08984375" hidden="1" customWidth="1"/>
    <col min="35" max="35" width="19.453125" hidden="1" customWidth="1"/>
    <col min="36" max="36" width="16.453125" hidden="1" customWidth="1"/>
    <col min="37" max="37" width="42.08984375" hidden="1" customWidth="1"/>
    <col min="38" max="38" width="15.54296875" hidden="1" customWidth="1"/>
    <col min="39" max="39" width="16" hidden="1" customWidth="1"/>
    <col min="40" max="40" width="19.453125" hidden="1" customWidth="1"/>
    <col min="41" max="42" width="19.08984375" hidden="1" customWidth="1"/>
    <col min="43" max="43" width="42.08984375" hidden="1" customWidth="1"/>
    <col min="44" max="44" width="19.08984375" hidden="1" customWidth="1"/>
    <col min="45" max="45" width="19.453125" hidden="1" customWidth="1"/>
    <col min="46" max="46" width="16.453125" hidden="1" customWidth="1"/>
    <col min="47" max="47" width="19.08984375" hidden="1" customWidth="1"/>
    <col min="48" max="48" width="15.54296875" hidden="1" customWidth="1"/>
    <col min="49" max="49" width="16.453125" hidden="1" customWidth="1"/>
    <col min="50" max="50" width="21.453125" style="355" hidden="1" customWidth="1"/>
    <col min="51" max="51" width="22" hidden="1" customWidth="1"/>
    <col min="52" max="52" width="20.08984375" hidden="1" customWidth="1"/>
    <col min="53" max="53" width="18.453125" hidden="1" customWidth="1"/>
    <col min="54" max="54" width="22" hidden="1" customWidth="1"/>
    <col min="55" max="55" width="20.08984375" hidden="1" customWidth="1"/>
    <col min="56" max="56" width="18.453125" hidden="1" customWidth="1"/>
    <col min="57" max="57" width="16.453125" hidden="1" customWidth="1"/>
    <col min="58" max="58" width="20.90625" hidden="1" customWidth="1"/>
    <col min="59" max="59" width="18.453125" hidden="1" customWidth="1"/>
    <col min="60" max="60" width="14" style="356" customWidth="1"/>
    <col min="61" max="62" width="33.54296875" customWidth="1"/>
    <col min="63" max="63" width="33.54296875" style="357" customWidth="1"/>
    <col min="64" max="64" width="17" hidden="1" customWidth="1"/>
    <col min="65" max="65" width="15.54296875" hidden="1" customWidth="1"/>
    <col min="66" max="66" width="12.08984375" hidden="1" customWidth="1"/>
    <col min="67" max="67" width="16.453125" hidden="1" customWidth="1"/>
    <col min="68" max="70" width="15.54296875" hidden="1" customWidth="1"/>
    <col min="71" max="71" width="13.453125" hidden="1" customWidth="1"/>
    <col min="72" max="72" width="15.54296875" hidden="1" customWidth="1"/>
    <col min="73" max="75" width="8.54296875" hidden="1" customWidth="1"/>
    <col min="76" max="77" width="15.54296875" hidden="1" customWidth="1"/>
    <col min="78" max="255" width="27" hidden="1" customWidth="1"/>
  </cols>
  <sheetData>
    <row r="1" spans="1:77" ht="78" customHeight="1" thickTop="1" x14ac:dyDescent="0.25">
      <c r="A1" s="792" t="str">
        <f>a!B1</f>
        <v>Federal Fiscal Compliance and Reporting Division
Comparability Computation Form (CCF)
2026-2027 School Year</v>
      </c>
      <c r="B1" s="865"/>
      <c r="C1" s="865"/>
      <c r="D1" s="865"/>
      <c r="E1" s="865"/>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6"/>
      <c r="BL1" s="415"/>
      <c r="BM1" s="415"/>
      <c r="BN1" s="415"/>
      <c r="BO1" s="415"/>
      <c r="BP1" s="415"/>
      <c r="BQ1" s="415"/>
      <c r="BR1" s="415"/>
      <c r="BS1" s="415"/>
      <c r="BT1" s="416"/>
    </row>
    <row r="2" spans="1:77" ht="12.75" customHeight="1" thickBot="1" x14ac:dyDescent="0.3">
      <c r="A2" s="867"/>
      <c r="B2" s="868"/>
      <c r="C2" s="868"/>
      <c r="D2" s="868"/>
      <c r="E2" s="868"/>
      <c r="F2" s="868"/>
      <c r="G2" s="868"/>
      <c r="H2" s="868"/>
      <c r="I2" s="868"/>
      <c r="J2" s="868"/>
      <c r="K2" s="868"/>
      <c r="L2" s="868"/>
      <c r="M2" s="868"/>
      <c r="N2" s="868"/>
      <c r="O2" s="868"/>
      <c r="P2" s="868"/>
      <c r="Q2" s="868"/>
      <c r="R2" s="868"/>
      <c r="S2" s="868"/>
      <c r="T2" s="868"/>
      <c r="U2" s="868"/>
      <c r="V2" s="868"/>
      <c r="W2" s="868"/>
      <c r="X2" s="868"/>
      <c r="Y2" s="868"/>
      <c r="Z2" s="868"/>
      <c r="AA2" s="868"/>
      <c r="AB2" s="868"/>
      <c r="AC2" s="868"/>
      <c r="AD2" s="868"/>
      <c r="AE2" s="868"/>
      <c r="AF2" s="868"/>
      <c r="AG2" s="868"/>
      <c r="AH2" s="868"/>
      <c r="AI2" s="868"/>
      <c r="AJ2" s="868"/>
      <c r="AK2" s="868"/>
      <c r="AL2" s="868"/>
      <c r="AM2" s="868"/>
      <c r="AN2" s="868"/>
      <c r="AO2" s="868"/>
      <c r="AP2" s="868"/>
      <c r="AQ2" s="868"/>
      <c r="AR2" s="868"/>
      <c r="AS2" s="868"/>
      <c r="AT2" s="868"/>
      <c r="AU2" s="868"/>
      <c r="AV2" s="868"/>
      <c r="AW2" s="868"/>
      <c r="AX2" s="868"/>
      <c r="AY2" s="868"/>
      <c r="AZ2" s="868"/>
      <c r="BA2" s="868"/>
      <c r="BB2" s="868"/>
      <c r="BC2" s="868"/>
      <c r="BD2" s="868"/>
      <c r="BE2" s="868"/>
      <c r="BF2" s="868"/>
      <c r="BG2" s="868"/>
      <c r="BH2" s="868"/>
      <c r="BI2" s="868"/>
      <c r="BJ2" s="868"/>
      <c r="BK2" s="869"/>
      <c r="BT2" s="357"/>
    </row>
    <row r="3" spans="1:77" ht="23.5" thickBot="1" x14ac:dyDescent="0.3">
      <c r="A3" s="821" t="s">
        <v>48</v>
      </c>
      <c r="B3" s="822"/>
      <c r="C3" s="822"/>
      <c r="D3" s="822"/>
      <c r="E3" s="822"/>
      <c r="F3" s="822"/>
      <c r="G3" s="822"/>
      <c r="H3" s="822"/>
      <c r="I3" s="822"/>
      <c r="J3" s="822"/>
      <c r="K3" s="603"/>
      <c r="L3" s="603"/>
      <c r="M3" s="603"/>
      <c r="N3" s="603"/>
      <c r="O3" s="603"/>
      <c r="P3" s="604"/>
      <c r="Q3" s="603"/>
      <c r="R3" s="605"/>
      <c r="S3" s="604"/>
      <c r="T3" s="605"/>
      <c r="U3" s="605"/>
      <c r="V3" s="604"/>
      <c r="W3" s="605"/>
      <c r="X3" s="606"/>
      <c r="Y3" s="607"/>
      <c r="Z3" s="607"/>
      <c r="AA3" s="607"/>
      <c r="AB3" s="608"/>
      <c r="AC3" s="608"/>
      <c r="AD3" s="608"/>
      <c r="AE3" s="608"/>
      <c r="AF3" s="608"/>
      <c r="AG3" s="608"/>
      <c r="AH3" s="608"/>
      <c r="AI3" s="608"/>
      <c r="AJ3" s="608"/>
      <c r="AK3" s="608"/>
      <c r="AL3" s="608"/>
      <c r="AM3" s="608"/>
      <c r="AN3" s="608"/>
      <c r="AO3" s="608"/>
      <c r="AP3" s="608"/>
      <c r="AQ3" s="608"/>
      <c r="AR3" s="608"/>
      <c r="AS3" s="608"/>
      <c r="AT3" s="608"/>
      <c r="AU3" s="608"/>
      <c r="AV3" s="608"/>
      <c r="AW3" s="608"/>
      <c r="AX3" s="609"/>
      <c r="AY3" s="608"/>
      <c r="AZ3" s="608"/>
      <c r="BA3" s="608"/>
      <c r="BB3" s="608"/>
      <c r="BC3" s="608"/>
      <c r="BD3" s="608"/>
      <c r="BE3" s="608"/>
      <c r="BF3" s="608"/>
      <c r="BG3" s="608"/>
      <c r="BH3" s="822"/>
      <c r="BI3" s="822"/>
      <c r="BJ3" s="822"/>
      <c r="BK3" s="823"/>
      <c r="BT3" s="357"/>
    </row>
    <row r="4" spans="1:77" ht="9.9" customHeight="1" thickBot="1" x14ac:dyDescent="0.3">
      <c r="A4" s="144"/>
      <c r="B4" s="141"/>
      <c r="C4" s="141"/>
      <c r="D4" s="141"/>
      <c r="E4" s="141"/>
      <c r="F4" s="141"/>
      <c r="G4" s="141"/>
      <c r="H4" s="141"/>
      <c r="I4" s="141"/>
      <c r="J4" s="141"/>
      <c r="N4" s="2"/>
      <c r="W4" s="3"/>
      <c r="X4" s="446"/>
      <c r="Y4" s="447"/>
      <c r="Z4" s="447"/>
      <c r="AA4" s="447"/>
      <c r="BH4" s="141"/>
      <c r="BI4" s="141"/>
      <c r="BJ4" s="141"/>
      <c r="BK4" s="448"/>
      <c r="BT4" s="357"/>
    </row>
    <row r="5" spans="1:77" ht="26.25" customHeight="1" thickBot="1" x14ac:dyDescent="0.3">
      <c r="A5" s="799" t="s">
        <v>50</v>
      </c>
      <c r="B5" s="800"/>
      <c r="C5" s="872">
        <f>a!D5</f>
        <v>0</v>
      </c>
      <c r="D5" s="873"/>
      <c r="E5" s="216"/>
      <c r="F5" s="397"/>
      <c r="G5" s="805" t="s">
        <v>49</v>
      </c>
      <c r="H5" s="805"/>
      <c r="I5" s="806"/>
      <c r="J5" s="600">
        <f>a!J5</f>
        <v>0</v>
      </c>
      <c r="K5" s="445"/>
      <c r="N5" s="2"/>
      <c r="W5" s="3"/>
      <c r="X5" s="446"/>
      <c r="Y5" s="447"/>
      <c r="Z5" s="447"/>
      <c r="AA5" s="447"/>
      <c r="BH5" s="141"/>
      <c r="BI5" s="141"/>
      <c r="BJ5" s="141"/>
      <c r="BK5" s="448"/>
      <c r="BT5" s="357"/>
    </row>
    <row r="6" spans="1:77" ht="9.9" customHeight="1" thickBot="1" x14ac:dyDescent="0.3">
      <c r="A6" s="144"/>
      <c r="B6" s="141"/>
      <c r="C6" s="141"/>
      <c r="D6" s="141"/>
      <c r="E6" s="141"/>
      <c r="F6" s="141"/>
      <c r="G6" s="141"/>
      <c r="H6" s="141"/>
      <c r="I6" s="141"/>
      <c r="J6" s="141"/>
      <c r="N6" s="2"/>
      <c r="W6" s="3"/>
      <c r="X6" s="446"/>
      <c r="Y6" s="447"/>
      <c r="Z6" s="447"/>
      <c r="AA6" s="447"/>
      <c r="BH6" s="141"/>
      <c r="BI6" s="141"/>
      <c r="BJ6" s="141"/>
      <c r="BK6" s="448"/>
      <c r="BT6" s="357"/>
    </row>
    <row r="7" spans="1:77" ht="23.5" thickBot="1" x14ac:dyDescent="0.3">
      <c r="A7" s="821" t="s">
        <v>51</v>
      </c>
      <c r="B7" s="822"/>
      <c r="C7" s="822"/>
      <c r="D7" s="822"/>
      <c r="E7" s="822"/>
      <c r="F7" s="822"/>
      <c r="G7" s="822"/>
      <c r="H7" s="822"/>
      <c r="I7" s="822"/>
      <c r="J7" s="822"/>
      <c r="K7" s="822"/>
      <c r="L7" s="822"/>
      <c r="N7" s="2"/>
      <c r="W7" s="3"/>
      <c r="X7" s="446"/>
      <c r="Y7" s="447"/>
      <c r="Z7" s="447"/>
      <c r="AA7" s="447"/>
      <c r="BH7" s="822"/>
      <c r="BI7" s="822"/>
      <c r="BJ7" s="822"/>
      <c r="BK7" s="823"/>
      <c r="BT7" s="357"/>
    </row>
    <row r="8" spans="1:77" ht="9.9" customHeight="1" thickBot="1" x14ac:dyDescent="0.3">
      <c r="A8" s="208"/>
      <c r="B8" s="209"/>
      <c r="C8" s="209"/>
      <c r="D8" s="209"/>
      <c r="E8" s="509"/>
      <c r="F8" s="509"/>
      <c r="G8" s="509"/>
      <c r="H8" s="209"/>
      <c r="I8" s="209"/>
      <c r="J8" s="209"/>
      <c r="K8" s="209"/>
      <c r="L8" s="210"/>
      <c r="N8" s="2"/>
      <c r="W8" s="3"/>
      <c r="X8" s="446"/>
      <c r="Y8" s="447"/>
      <c r="Z8" s="447"/>
      <c r="AA8" s="447"/>
      <c r="BH8" s="209"/>
      <c r="BI8" s="209"/>
      <c r="BJ8" s="209"/>
      <c r="BK8" s="210"/>
      <c r="BT8" s="357"/>
    </row>
    <row r="9" spans="1:77" ht="26.25" customHeight="1" thickBot="1" x14ac:dyDescent="0.3">
      <c r="A9" s="208"/>
      <c r="B9" s="599" t="s">
        <v>52</v>
      </c>
      <c r="C9" s="602">
        <f>a!M5</f>
        <v>0</v>
      </c>
      <c r="D9" s="599" t="s">
        <v>166</v>
      </c>
      <c r="E9" s="612"/>
      <c r="F9" s="876">
        <f>a!M7</f>
        <v>0</v>
      </c>
      <c r="G9" s="875"/>
      <c r="H9" s="599" t="s">
        <v>53</v>
      </c>
      <c r="I9" s="874">
        <f>a!S5</f>
        <v>0</v>
      </c>
      <c r="J9" s="875"/>
      <c r="K9" s="212" t="e">
        <f>#REF!</f>
        <v>#REF!</v>
      </c>
      <c r="L9" s="210"/>
      <c r="N9" s="2"/>
      <c r="W9" s="3"/>
      <c r="X9" s="446"/>
      <c r="Y9" s="447"/>
      <c r="Z9" s="447"/>
      <c r="AA9" s="447"/>
      <c r="BH9" s="599" t="s">
        <v>54</v>
      </c>
      <c r="BI9" s="601">
        <f>a!V5</f>
        <v>0</v>
      </c>
      <c r="BJ9" s="599" t="s">
        <v>55</v>
      </c>
      <c r="BK9" s="630">
        <f>a!S7</f>
        <v>0</v>
      </c>
      <c r="BL9" s="598"/>
      <c r="BT9" s="357"/>
    </row>
    <row r="10" spans="1:77" ht="9.9" customHeight="1" thickBot="1" x14ac:dyDescent="0.3">
      <c r="A10" s="358"/>
      <c r="B10" s="359"/>
      <c r="C10" s="359"/>
      <c r="D10" s="359"/>
      <c r="E10" s="360"/>
      <c r="F10" s="360"/>
      <c r="G10" s="360"/>
      <c r="H10" s="359"/>
      <c r="I10" s="359"/>
      <c r="J10" s="359"/>
      <c r="K10" s="359"/>
      <c r="L10" s="361"/>
      <c r="M10" s="449"/>
      <c r="N10" s="449"/>
      <c r="O10" s="449"/>
      <c r="P10" s="450"/>
      <c r="Q10" s="449"/>
      <c r="R10" s="451"/>
      <c r="S10" s="450"/>
      <c r="T10" s="451"/>
      <c r="U10" s="451"/>
      <c r="V10" s="450"/>
      <c r="W10" s="451"/>
      <c r="X10" s="452"/>
      <c r="Y10" s="453"/>
      <c r="Z10" s="453"/>
      <c r="AA10" s="453"/>
      <c r="AB10" s="454"/>
      <c r="AC10" s="454"/>
      <c r="AD10" s="454"/>
      <c r="AE10" s="454"/>
      <c r="AF10" s="454"/>
      <c r="AG10" s="454"/>
      <c r="AH10" s="454"/>
      <c r="AI10" s="454"/>
      <c r="AJ10" s="454"/>
      <c r="AK10" s="454"/>
      <c r="AL10" s="454"/>
      <c r="AM10" s="454"/>
      <c r="AN10" s="454"/>
      <c r="AO10" s="454"/>
      <c r="AP10" s="454"/>
      <c r="AQ10" s="454"/>
      <c r="AR10" s="454"/>
      <c r="AS10" s="454"/>
      <c r="AT10" s="454"/>
      <c r="AU10" s="454"/>
      <c r="AV10" s="454"/>
      <c r="AW10" s="454"/>
      <c r="AX10" s="455"/>
      <c r="AY10" s="454"/>
      <c r="AZ10" s="454"/>
      <c r="BA10" s="454"/>
      <c r="BB10" s="454"/>
      <c r="BC10" s="454"/>
      <c r="BD10" s="454"/>
      <c r="BE10" s="454"/>
      <c r="BF10" s="454"/>
      <c r="BG10" s="454"/>
      <c r="BH10" s="359"/>
      <c r="BI10" s="359"/>
      <c r="BJ10" s="359"/>
      <c r="BK10" s="361"/>
      <c r="BT10" s="357"/>
    </row>
    <row r="11" spans="1:77" ht="9.9" customHeight="1" thickTop="1" thickBot="1" x14ac:dyDescent="1.8">
      <c r="A11" s="208"/>
      <c r="B11" s="209"/>
      <c r="C11" s="209"/>
      <c r="D11" s="209"/>
      <c r="E11" s="209"/>
      <c r="F11" s="209"/>
      <c r="G11" s="209"/>
      <c r="H11" s="209"/>
      <c r="I11" s="209"/>
      <c r="J11" s="218"/>
      <c r="K11" s="219"/>
      <c r="L11" s="219"/>
      <c r="M11" s="219"/>
      <c r="N11" s="219"/>
      <c r="O11" s="219"/>
      <c r="P11" s="219"/>
      <c r="Q11" s="219"/>
      <c r="R11" s="220"/>
      <c r="S11" s="219"/>
      <c r="T11" s="220"/>
      <c r="U11" s="220"/>
      <c r="V11" s="219"/>
      <c r="W11" s="220"/>
      <c r="X11" s="32"/>
      <c r="Y11" s="32"/>
      <c r="Z11" s="33"/>
      <c r="AA11" s="33"/>
      <c r="AB11" s="221" t="e">
        <f>SUM(AO22:AO146)/SUM(AD22:AD146)*0.9</f>
        <v>#DIV/0!</v>
      </c>
      <c r="AC11" s="222" t="s">
        <v>63</v>
      </c>
      <c r="AD11" s="222"/>
      <c r="AE11" s="223"/>
      <c r="AF11" s="223"/>
      <c r="AG11" s="223"/>
      <c r="AH11" s="223"/>
      <c r="AI11" s="223"/>
      <c r="AJ11" s="223"/>
      <c r="AK11" s="223"/>
      <c r="AL11" s="223"/>
      <c r="AM11" s="223"/>
      <c r="AN11" s="223"/>
      <c r="AO11" s="223"/>
      <c r="AP11" s="223"/>
      <c r="AQ11" s="223"/>
      <c r="AR11" s="223"/>
      <c r="AS11" s="223"/>
      <c r="AT11" s="223"/>
      <c r="AU11" s="223"/>
      <c r="AV11" s="223"/>
      <c r="AW11" s="223"/>
      <c r="AX11" s="223"/>
      <c r="AY11" s="877" t="s">
        <v>64</v>
      </c>
      <c r="AZ11" s="877"/>
      <c r="BA11" s="877"/>
      <c r="BB11" s="877"/>
      <c r="BC11" s="877"/>
      <c r="BD11" s="877"/>
      <c r="BE11" s="877"/>
      <c r="BF11" s="877"/>
      <c r="BG11" s="877"/>
      <c r="BH11" s="224"/>
      <c r="BI11" s="225"/>
      <c r="BJ11" s="225"/>
      <c r="BK11" s="226"/>
      <c r="BL11" s="942" t="s">
        <v>64</v>
      </c>
      <c r="BM11" s="942"/>
      <c r="BN11" s="942"/>
      <c r="BO11" s="942"/>
      <c r="BP11" s="942"/>
      <c r="BQ11" s="942"/>
      <c r="BR11" s="942"/>
      <c r="BS11" s="942"/>
      <c r="BT11" s="943"/>
      <c r="BU11" s="227" t="str">
        <f>IF(BY14=0,"",IF($BY$17="N","",COUNTIF($BH$22:$BH$146,"&gt;0")))</f>
        <v/>
      </c>
      <c r="BV11" s="228" t="str">
        <f>IF(BY14=0,"",IF($BY$17="N","",COUNTIF($BH$22:$BH$146,"&gt;0")))</f>
        <v/>
      </c>
      <c r="BW11" s="228" t="str">
        <f>IF(BY14=0,"",IF($BY$17="N","",COUNTIF($BH$22:$BH$146,"&gt;0")))</f>
        <v/>
      </c>
      <c r="BX11" s="229"/>
      <c r="BY11" s="229"/>
    </row>
    <row r="12" spans="1:77" s="21" customFormat="1" ht="20.149999999999999" customHeight="1" thickBot="1" x14ac:dyDescent="0.3">
      <c r="A12" s="208"/>
      <c r="B12" s="209"/>
      <c r="C12" s="584" t="s">
        <v>142</v>
      </c>
      <c r="D12" s="209"/>
      <c r="E12" s="209"/>
      <c r="F12" s="209"/>
      <c r="G12" s="209"/>
      <c r="H12" s="209"/>
      <c r="I12" s="209"/>
      <c r="J12" s="230"/>
      <c r="K12" s="231" t="s">
        <v>65</v>
      </c>
      <c r="L12" s="232">
        <f>COUNT($B$22:$B$147)</f>
        <v>0</v>
      </c>
      <c r="M12" s="232">
        <f>COUNT($B$22:$B$147)</f>
        <v>0</v>
      </c>
      <c r="N12" s="232">
        <f>COUNT($B$22:$B$147)</f>
        <v>0</v>
      </c>
      <c r="O12" s="233">
        <f>COUNT($B$22:$B$147)</f>
        <v>0</v>
      </c>
      <c r="P12" s="233"/>
      <c r="Q12" s="233"/>
      <c r="R12" s="233">
        <f>COUNT($B$22:$B$147)</f>
        <v>0</v>
      </c>
      <c r="S12" s="233"/>
      <c r="T12" s="233"/>
      <c r="U12" s="233">
        <f>COUNT($B$22:$B$147)</f>
        <v>0</v>
      </c>
      <c r="V12" s="233"/>
      <c r="W12" s="233"/>
      <c r="X12" s="24"/>
      <c r="Y12" s="24"/>
      <c r="Z12" s="25"/>
      <c r="AA12" s="25"/>
      <c r="AB12" s="234" t="e">
        <f>SUM(AR22:AR146)/SUM(AD22:AD146)*0.9</f>
        <v>#DIV/0!</v>
      </c>
      <c r="AC12" s="235" t="s">
        <v>66</v>
      </c>
      <c r="AD12" s="236"/>
      <c r="AE12" s="237"/>
      <c r="AF12" s="237"/>
      <c r="AG12" s="237"/>
      <c r="AH12" s="237"/>
      <c r="AI12" s="237"/>
      <c r="AJ12" s="237"/>
      <c r="AK12" s="237"/>
      <c r="AL12" s="237"/>
      <c r="AM12" s="237"/>
      <c r="AN12" s="237"/>
      <c r="AO12" s="237"/>
      <c r="AP12" s="237"/>
      <c r="AQ12" s="237"/>
      <c r="AR12" s="237"/>
      <c r="AS12" s="237"/>
      <c r="AT12" s="237"/>
      <c r="AU12" s="237"/>
      <c r="AV12" s="237"/>
      <c r="AW12" s="237"/>
      <c r="AX12" s="231" t="s">
        <v>65</v>
      </c>
      <c r="AY12" s="233">
        <f>COUNT($BH$22:$BH$147)</f>
        <v>0</v>
      </c>
      <c r="AZ12" s="233"/>
      <c r="BA12" s="233"/>
      <c r="BB12" s="233">
        <f>COUNT($BH$22:$BH$147)</f>
        <v>0</v>
      </c>
      <c r="BC12" s="233"/>
      <c r="BD12" s="233"/>
      <c r="BE12" s="233">
        <f>COUNT($BH$22:$BH$147)</f>
        <v>0</v>
      </c>
      <c r="BF12" s="233"/>
      <c r="BG12" s="233"/>
      <c r="BH12" s="362" t="s">
        <v>65</v>
      </c>
      <c r="BI12" s="364" t="str">
        <f>IF($BY$17="y","",COUNTIF($BH$22:$BH$146,"&gt;0"))</f>
        <v/>
      </c>
      <c r="BJ12" s="364" t="str">
        <f>IF($BY$17="y","",COUNTIF($BH$22:$BH$146,"&gt;0"))</f>
        <v/>
      </c>
      <c r="BK12" s="365" t="str">
        <f>IF($BY$17="y","",COUNTIF($BH$22:$BH$146,"&gt;0"))</f>
        <v/>
      </c>
      <c r="BL12" s="936">
        <f>COUNT($BH$22:$BH$147)</f>
        <v>0</v>
      </c>
      <c r="BM12" s="936"/>
      <c r="BN12" s="936"/>
      <c r="BO12" s="936">
        <f>COUNT($BH$22:$BH$147)</f>
        <v>0</v>
      </c>
      <c r="BP12" s="936"/>
      <c r="BQ12" s="936"/>
      <c r="BR12" s="936">
        <f>COUNT($BH$22:$BH$147)</f>
        <v>0</v>
      </c>
      <c r="BS12" s="936"/>
      <c r="BT12" s="937"/>
      <c r="BU12" s="238" t="str">
        <f>IF(BY14=0,"",IF($BY$17="N","",COUNTIF($BY$22:$BY$146,"above")))</f>
        <v/>
      </c>
      <c r="BV12" s="238" t="str">
        <f>IF(BY14=0,"",IF($BY$17="N","",COUNTIF($BY22:$BY146,"above")))</f>
        <v/>
      </c>
      <c r="BW12" s="238" t="str">
        <f>IF(BY14=0,"",IF($BY$17="N","",COUNTIF($BY22:$BY146,"above")))</f>
        <v/>
      </c>
      <c r="BX12" s="239"/>
      <c r="BY12" s="239"/>
    </row>
    <row r="13" spans="1:77" s="22" customFormat="1" ht="20.149999999999999" customHeight="1" thickBot="1" x14ac:dyDescent="0.3">
      <c r="A13" s="208"/>
      <c r="B13" s="209"/>
      <c r="C13" s="584" t="s">
        <v>141</v>
      </c>
      <c r="D13" s="209"/>
      <c r="E13" s="209"/>
      <c r="F13" s="209"/>
      <c r="G13" s="209"/>
      <c r="H13" s="209"/>
      <c r="I13" s="209"/>
      <c r="J13" s="230"/>
      <c r="K13" s="231" t="s">
        <v>67</v>
      </c>
      <c r="L13" s="240">
        <f>COUNTIF($D$22:$D$147,"Y")</f>
        <v>0</v>
      </c>
      <c r="M13" s="240">
        <f>COUNTIF($D$22:$D$147,"Y")</f>
        <v>0</v>
      </c>
      <c r="N13" s="240">
        <f>COUNTIF($D$22:$D$147,"Y")</f>
        <v>0</v>
      </c>
      <c r="O13" s="241">
        <f>COUNTIF($D$22:$D$147,"Y")</f>
        <v>0</v>
      </c>
      <c r="P13" s="241"/>
      <c r="Q13" s="241"/>
      <c r="R13" s="241">
        <f>COUNTIF($D$22:$D$147,"Y")</f>
        <v>0</v>
      </c>
      <c r="S13" s="241"/>
      <c r="T13" s="241"/>
      <c r="U13" s="241">
        <f>COUNTIF($D$22:$D$147,"Y")</f>
        <v>0</v>
      </c>
      <c r="V13" s="241"/>
      <c r="W13" s="241"/>
      <c r="X13" s="26"/>
      <c r="Y13" s="27"/>
      <c r="Z13" s="25"/>
      <c r="AA13" s="25"/>
      <c r="AB13" s="234" t="e">
        <f>SUM(AD22:AD146)/SUM(AK22:AK146)*1.1</f>
        <v>#DIV/0!</v>
      </c>
      <c r="AC13" s="242" t="s">
        <v>68</v>
      </c>
      <c r="AD13" s="242"/>
      <c r="AE13" s="237"/>
      <c r="AF13" s="237"/>
      <c r="AG13" s="237"/>
      <c r="AH13" s="237"/>
      <c r="AI13" s="237"/>
      <c r="AJ13" s="237"/>
      <c r="AK13" s="237"/>
      <c r="AL13" s="237"/>
      <c r="AM13" s="237"/>
      <c r="AN13" s="237"/>
      <c r="AO13" s="237"/>
      <c r="AP13" s="237"/>
      <c r="AQ13" s="237"/>
      <c r="AR13" s="237"/>
      <c r="AS13" s="237"/>
      <c r="AT13" s="237"/>
      <c r="AU13" s="237"/>
      <c r="AV13" s="237"/>
      <c r="AW13" s="237"/>
      <c r="AX13" s="231" t="s">
        <v>67</v>
      </c>
      <c r="AY13" s="241">
        <f>COUNTIF($D$22:$D$147,"Y")</f>
        <v>0</v>
      </c>
      <c r="AZ13" s="241"/>
      <c r="BA13" s="241"/>
      <c r="BB13" s="241">
        <f>COUNTIF($D$22:$D$147,"Y")</f>
        <v>0</v>
      </c>
      <c r="BC13" s="241"/>
      <c r="BD13" s="241"/>
      <c r="BE13" s="241">
        <f>COUNTIF($D$22:$D$147,"Y")</f>
        <v>0</v>
      </c>
      <c r="BF13" s="241"/>
      <c r="BG13" s="241"/>
      <c r="BH13" s="363" t="s">
        <v>69</v>
      </c>
      <c r="BI13" s="366" t="str">
        <f>IF($BY$17="Y","",COUNTIF($BY$22:$BY$146,"above"))</f>
        <v/>
      </c>
      <c r="BJ13" s="366" t="str">
        <f>IF($BY$17="Y","",COUNTIF($BY$22:$BY$146,"above"))</f>
        <v/>
      </c>
      <c r="BK13" s="367" t="str">
        <f>IF($BY$17="Y","",COUNTIF($BY$22:$BY$146,"above"))</f>
        <v/>
      </c>
      <c r="BL13" s="936">
        <f>COUNTIF($D$22:$D$147,"Y")</f>
        <v>0</v>
      </c>
      <c r="BM13" s="936"/>
      <c r="BN13" s="936"/>
      <c r="BO13" s="936">
        <f>COUNTIF($D$22:$D$147,"Y")</f>
        <v>0</v>
      </c>
      <c r="BP13" s="936"/>
      <c r="BQ13" s="936"/>
      <c r="BR13" s="936">
        <f>COUNTIF($D$22:$D$147,"Y")</f>
        <v>0</v>
      </c>
      <c r="BS13" s="936"/>
      <c r="BT13" s="937"/>
      <c r="BU13" s="238" t="str">
        <f>IF(BY14=0,"",IF($BY$17="N","",COUNTIF($BY$22:$BY$146,"below")))</f>
        <v/>
      </c>
      <c r="BV13" s="238" t="str">
        <f>IF(BY14=0,"",IF($BY$17="N","",COUNTIF($BY22:$BY146,"below")))</f>
        <v/>
      </c>
      <c r="BW13" s="238" t="str">
        <f>IF(BY14=0,"",IF($BY$17="N","",COUNTIF($BY22:$BY146,"below")))</f>
        <v/>
      </c>
      <c r="BX13" s="243"/>
      <c r="BY13" s="243"/>
    </row>
    <row r="14" spans="1:77" s="22" customFormat="1" ht="20.149999999999999" customHeight="1" thickBot="1" x14ac:dyDescent="0.3">
      <c r="A14" s="208"/>
      <c r="B14" s="209"/>
      <c r="C14" s="584" t="s">
        <v>59</v>
      </c>
      <c r="D14" s="209"/>
      <c r="E14" s="209"/>
      <c r="F14" s="209"/>
      <c r="G14" s="209"/>
      <c r="H14" s="878" t="s">
        <v>60</v>
      </c>
      <c r="I14" s="879"/>
      <c r="J14" s="230"/>
      <c r="K14" s="231" t="s">
        <v>70</v>
      </c>
      <c r="L14" s="244">
        <f>L12-L13</f>
        <v>0</v>
      </c>
      <c r="M14" s="244">
        <f>M12-M13</f>
        <v>0</v>
      </c>
      <c r="N14" s="244">
        <f>N12-N13</f>
        <v>0</v>
      </c>
      <c r="O14" s="245">
        <f>O12-O13</f>
        <v>0</v>
      </c>
      <c r="P14" s="245"/>
      <c r="Q14" s="245"/>
      <c r="R14" s="245">
        <f>R12-R13</f>
        <v>0</v>
      </c>
      <c r="S14" s="245"/>
      <c r="T14" s="245"/>
      <c r="U14" s="245">
        <f>U12-U13</f>
        <v>0</v>
      </c>
      <c r="V14" s="245"/>
      <c r="W14" s="245"/>
      <c r="X14" s="246"/>
      <c r="Y14" s="29"/>
      <c r="Z14" s="25"/>
      <c r="AA14" s="25"/>
      <c r="AB14" s="234" t="e">
        <f>SUM($H$22:$H$146)/SUM($F$22:$F$146)*0.9</f>
        <v>#DIV/0!</v>
      </c>
      <c r="AC14" s="242" t="s">
        <v>71</v>
      </c>
      <c r="AD14" s="235"/>
      <c r="AE14" s="237"/>
      <c r="AF14" s="237"/>
      <c r="AG14" s="237"/>
      <c r="AH14" s="237"/>
      <c r="AI14" s="237"/>
      <c r="AJ14" s="237"/>
      <c r="AK14" s="237"/>
      <c r="AL14" s="237"/>
      <c r="AM14" s="237"/>
      <c r="AN14" s="237"/>
      <c r="AO14" s="237"/>
      <c r="AP14" s="237"/>
      <c r="AQ14" s="237"/>
      <c r="AR14" s="237"/>
      <c r="AS14" s="237"/>
      <c r="AT14" s="237"/>
      <c r="AU14" s="237"/>
      <c r="AV14" s="237"/>
      <c r="AW14" s="237"/>
      <c r="AX14" s="231" t="s">
        <v>70</v>
      </c>
      <c r="AY14" s="245">
        <f>AY12-AY13</f>
        <v>0</v>
      </c>
      <c r="AZ14" s="245"/>
      <c r="BA14" s="245"/>
      <c r="BB14" s="245">
        <f>BB12-BB13</f>
        <v>0</v>
      </c>
      <c r="BC14" s="245"/>
      <c r="BD14" s="245"/>
      <c r="BE14" s="245">
        <f>BE12-BE13</f>
        <v>0</v>
      </c>
      <c r="BF14" s="245"/>
      <c r="BG14" s="245"/>
      <c r="BH14" s="363" t="s">
        <v>72</v>
      </c>
      <c r="BI14" s="366" t="str">
        <f>IF($BY$17="Y","",COUNTIF($BY$22:$BY$146,"below"))</f>
        <v/>
      </c>
      <c r="BJ14" s="366" t="str">
        <f>IF($BY$17="Y","",COUNTIF($BY$22:$BY$146,"below"))</f>
        <v/>
      </c>
      <c r="BK14" s="367" t="str">
        <f>IF($BY$17="Y","",COUNTIF($BY$22:$BY$146,"below"))</f>
        <v/>
      </c>
      <c r="BL14" s="936">
        <f>BL12-BL13</f>
        <v>0</v>
      </c>
      <c r="BM14" s="936"/>
      <c r="BN14" s="936"/>
      <c r="BO14" s="936">
        <f>BO12-BO13</f>
        <v>0</v>
      </c>
      <c r="BP14" s="936"/>
      <c r="BQ14" s="936"/>
      <c r="BR14" s="936">
        <f>BR12-BR13</f>
        <v>0</v>
      </c>
      <c r="BS14" s="936"/>
      <c r="BT14" s="937"/>
      <c r="BU14" s="238" t="str">
        <f>IF(BY14=0,"",IF($BY$17="N","",COUNTIF(BU22:BU146,"Yes")))</f>
        <v/>
      </c>
      <c r="BV14" s="247" t="str">
        <f>IF(BY14=0,"",IF($BY$17="N","",COUNTIF(BV22:BV146,"Yes")))</f>
        <v/>
      </c>
      <c r="BW14" s="238" t="str">
        <f>IF(BY14=0,"",IF($BY$17="N","",COUNTIF(BW22:BW146,"Yes")))</f>
        <v/>
      </c>
      <c r="BX14" s="248" t="s">
        <v>73</v>
      </c>
      <c r="BY14" s="249">
        <f>COUNT(BX22:BX146)</f>
        <v>0</v>
      </c>
    </row>
    <row r="15" spans="1:77" s="22" customFormat="1" ht="20.149999999999999" customHeight="1" thickBot="1" x14ac:dyDescent="0.3">
      <c r="A15" s="208"/>
      <c r="B15" s="209"/>
      <c r="C15" s="209"/>
      <c r="D15" s="209"/>
      <c r="E15" s="209"/>
      <c r="F15" s="209"/>
      <c r="G15" s="209"/>
      <c r="H15" s="870" t="s">
        <v>34</v>
      </c>
      <c r="I15" s="871"/>
      <c r="J15" s="230"/>
      <c r="K15" s="231" t="s">
        <v>74</v>
      </c>
      <c r="L15" s="240">
        <f>COUNTIF(L22:L147,"Yes")</f>
        <v>0</v>
      </c>
      <c r="M15" s="240">
        <f>COUNTIF(M22:M147,"Yes")</f>
        <v>0</v>
      </c>
      <c r="N15" s="240">
        <f>COUNTIF(N22:N147,"Yes")</f>
        <v>0</v>
      </c>
      <c r="O15" s="241">
        <f>COUNTIF(O22:O147,"Yes")</f>
        <v>0</v>
      </c>
      <c r="P15" s="241"/>
      <c r="Q15" s="241"/>
      <c r="R15" s="241">
        <f>COUNTIF(R22:R147,"Yes")</f>
        <v>0</v>
      </c>
      <c r="S15" s="241"/>
      <c r="T15" s="241"/>
      <c r="U15" s="241">
        <f>COUNTIF(U22:U147,"Yes")</f>
        <v>0</v>
      </c>
      <c r="V15" s="241"/>
      <c r="W15" s="241"/>
      <c r="X15" s="30"/>
      <c r="Y15" s="31"/>
      <c r="Z15" s="25"/>
      <c r="AA15" s="25"/>
      <c r="AB15" s="234" t="e">
        <f>SUM(I22:I146)/SUM(F22:F146)*0.9</f>
        <v>#DIV/0!</v>
      </c>
      <c r="AC15" s="242" t="s">
        <v>75</v>
      </c>
      <c r="AD15" s="242"/>
      <c r="AE15" s="250"/>
      <c r="AF15" s="250" t="s">
        <v>76</v>
      </c>
      <c r="AG15" s="250"/>
      <c r="AH15" s="250"/>
      <c r="AI15" s="250"/>
      <c r="AJ15" s="250"/>
      <c r="AK15" s="250" t="s">
        <v>76</v>
      </c>
      <c r="AL15" s="250"/>
      <c r="AM15" s="250"/>
      <c r="AN15" s="250"/>
      <c r="AO15" s="250"/>
      <c r="AP15" s="250"/>
      <c r="AQ15" s="250" t="s">
        <v>76</v>
      </c>
      <c r="AR15" s="250"/>
      <c r="AS15" s="250"/>
      <c r="AT15" s="250"/>
      <c r="AU15" s="250"/>
      <c r="AV15" s="250"/>
      <c r="AW15" s="250"/>
      <c r="AX15" s="231" t="s">
        <v>74</v>
      </c>
      <c r="AY15" s="241">
        <f>COUNTIF(AY22:AY147,"Yes")</f>
        <v>0</v>
      </c>
      <c r="AZ15" s="241"/>
      <c r="BA15" s="241"/>
      <c r="BB15" s="241">
        <f>COUNTIF(BB22:BB147,"Yes")</f>
        <v>0</v>
      </c>
      <c r="BC15" s="241"/>
      <c r="BD15" s="241"/>
      <c r="BE15" s="241">
        <f>COUNTIF(BE22:BE147,"Yes")</f>
        <v>0</v>
      </c>
      <c r="BF15" s="241"/>
      <c r="BG15" s="241"/>
      <c r="BH15" s="362" t="s">
        <v>77</v>
      </c>
      <c r="BI15" s="366" t="str">
        <f>IF($BY$17="Y","",COUNTIF(BI22:BI146,"Yes"))</f>
        <v/>
      </c>
      <c r="BJ15" s="366" t="str">
        <f>IF($BY$17="Y","",COUNTIF(BJ22:BJ146,"Yes"))</f>
        <v/>
      </c>
      <c r="BK15" s="368" t="str">
        <f>IF($BY$17="Y","",COUNTIF(BK22:BK146,"Yes"))</f>
        <v/>
      </c>
      <c r="BL15" s="936">
        <f>COUNTIF(BL22:BL147,"Yes")</f>
        <v>0</v>
      </c>
      <c r="BM15" s="936"/>
      <c r="BN15" s="936"/>
      <c r="BO15" s="936">
        <f>COUNTIF(BO22:BO147,"Yes")</f>
        <v>0</v>
      </c>
      <c r="BP15" s="936"/>
      <c r="BQ15" s="936"/>
      <c r="BR15" s="936">
        <f>COUNTIF(BR22:BR147,"Yes")</f>
        <v>0</v>
      </c>
      <c r="BS15" s="936"/>
      <c r="BT15" s="937"/>
      <c r="BU15" s="251" t="str">
        <f>IF(BY14=0,"",IF($BY$17="N","",COUNTIF(BU22:BU146,"NC")))</f>
        <v/>
      </c>
      <c r="BV15" s="252" t="str">
        <f>IF(BY14=0,"",IF($BY$17="N","",COUNTIF(BV22:BV146,"NC")))</f>
        <v/>
      </c>
      <c r="BW15" s="252" t="str">
        <f>IF(BY14=0,"",IF($BY$17="N","",COUNTIF(BW22:BW146,"NC")))</f>
        <v/>
      </c>
      <c r="BX15" s="248" t="s">
        <v>78</v>
      </c>
      <c r="BY15" s="253">
        <f>COUNTIF($BY$22:$BY$146,"above")</f>
        <v>0</v>
      </c>
    </row>
    <row r="16" spans="1:77" s="23" customFormat="1" ht="20.149999999999999" customHeight="1" thickBot="1" x14ac:dyDescent="0.3">
      <c r="A16" s="208"/>
      <c r="B16" s="209"/>
      <c r="C16" s="938" t="s">
        <v>135</v>
      </c>
      <c r="D16" s="938"/>
      <c r="E16" s="939"/>
      <c r="F16" s="388"/>
      <c r="G16" s="389"/>
      <c r="H16" s="940"/>
      <c r="I16" s="941"/>
      <c r="J16" s="254"/>
      <c r="K16" s="255" t="s">
        <v>79</v>
      </c>
      <c r="L16" s="256">
        <f>COUNTIF(L22:L147,"NC")</f>
        <v>0</v>
      </c>
      <c r="M16" s="256">
        <f>COUNTIF(M22:M147,"NC")</f>
        <v>0</v>
      </c>
      <c r="N16" s="256">
        <f>COUNTIF(N22:N147,"NC")</f>
        <v>0</v>
      </c>
      <c r="O16" s="257">
        <f>COUNTIF(O22:O147,"NC")</f>
        <v>0</v>
      </c>
      <c r="P16" s="257"/>
      <c r="Q16" s="257"/>
      <c r="R16" s="257">
        <f>COUNTIF(R22:R147,"NC")</f>
        <v>0</v>
      </c>
      <c r="S16" s="257"/>
      <c r="T16" s="257"/>
      <c r="U16" s="257">
        <f>COUNTIF(U22:U147,"NC")</f>
        <v>0</v>
      </c>
      <c r="V16" s="257"/>
      <c r="W16" s="257"/>
      <c r="X16" s="30"/>
      <c r="Y16" s="31"/>
      <c r="Z16" s="25"/>
      <c r="AA16" s="25"/>
      <c r="AB16" s="258" t="e">
        <f>SUM(F22:F146)/SUM(J22:J146)*1.1</f>
        <v>#DIV/0!</v>
      </c>
      <c r="AC16" s="259" t="s">
        <v>80</v>
      </c>
      <c r="AD16" s="260"/>
      <c r="AE16" s="261" t="s">
        <v>81</v>
      </c>
      <c r="AF16" s="262" t="s">
        <v>77</v>
      </c>
      <c r="AG16" s="263" t="s">
        <v>82</v>
      </c>
      <c r="AH16" s="261" t="s">
        <v>81</v>
      </c>
      <c r="AI16" s="262" t="s">
        <v>77</v>
      </c>
      <c r="AJ16" s="263" t="s">
        <v>82</v>
      </c>
      <c r="AK16" s="261" t="s">
        <v>81</v>
      </c>
      <c r="AL16" s="263" t="s">
        <v>77</v>
      </c>
      <c r="AM16" s="263" t="s">
        <v>82</v>
      </c>
      <c r="AN16" s="261"/>
      <c r="AO16" s="261" t="s">
        <v>81</v>
      </c>
      <c r="AP16" s="263" t="s">
        <v>77</v>
      </c>
      <c r="AQ16" s="263" t="s">
        <v>82</v>
      </c>
      <c r="AR16" s="261" t="s">
        <v>81</v>
      </c>
      <c r="AS16" s="262" t="s">
        <v>77</v>
      </c>
      <c r="AT16" s="263" t="s">
        <v>82</v>
      </c>
      <c r="AU16" s="261" t="s">
        <v>81</v>
      </c>
      <c r="AV16" s="263" t="s">
        <v>77</v>
      </c>
      <c r="AW16" s="263" t="s">
        <v>82</v>
      </c>
      <c r="AX16" s="255" t="s">
        <v>79</v>
      </c>
      <c r="AY16" s="257">
        <f>COUNTIF(AY22:AY147,"NC")</f>
        <v>0</v>
      </c>
      <c r="AZ16" s="257"/>
      <c r="BA16" s="257"/>
      <c r="BB16" s="257">
        <f>COUNTIF(BB22:BB147,"NC")</f>
        <v>0</v>
      </c>
      <c r="BC16" s="257"/>
      <c r="BD16" s="257"/>
      <c r="BE16" s="257">
        <f>COUNTIF(BE22:BE147,"NC")</f>
        <v>0</v>
      </c>
      <c r="BF16" s="257"/>
      <c r="BG16" s="257"/>
      <c r="BH16" s="362" t="s">
        <v>83</v>
      </c>
      <c r="BI16" s="390" t="str">
        <f>IF($BY$17="Y","",COUNTIF(BI22:BI146,"NC"))</f>
        <v/>
      </c>
      <c r="BJ16" s="390" t="str">
        <f>IF($BY$17="Y","",COUNTIF(BJ22:BJ146,"NC"))</f>
        <v/>
      </c>
      <c r="BK16" s="391" t="str">
        <f>IF($BY$17="Y","",COUNTIF(BK22:BK146,"NC"))</f>
        <v/>
      </c>
      <c r="BL16" s="936">
        <f>COUNTIF(BL22:BL147,"NC")</f>
        <v>0</v>
      </c>
      <c r="BM16" s="936"/>
      <c r="BN16" s="936"/>
      <c r="BO16" s="936">
        <f>COUNTIF(BO22:BO147,"NC")</f>
        <v>0</v>
      </c>
      <c r="BP16" s="936"/>
      <c r="BQ16" s="936"/>
      <c r="BR16" s="936">
        <f>COUNTIF(BR22:BR147,"NC")</f>
        <v>0</v>
      </c>
      <c r="BS16" s="936"/>
      <c r="BT16" s="937"/>
      <c r="BU16" s="239"/>
      <c r="BV16" s="239"/>
      <c r="BW16" s="239"/>
      <c r="BX16" s="248" t="s">
        <v>84</v>
      </c>
      <c r="BY16" s="253">
        <f>COUNTIF($BY$22:$BY$146,"below")</f>
        <v>0</v>
      </c>
    </row>
    <row r="17" spans="1:77" s="1" customFormat="1" ht="9.9" customHeight="1" thickBot="1" x14ac:dyDescent="0.45">
      <c r="A17" s="515"/>
      <c r="B17" s="516"/>
      <c r="C17" s="516"/>
      <c r="D17" s="517"/>
      <c r="E17" s="930"/>
      <c r="F17" s="932" t="s">
        <v>9</v>
      </c>
      <c r="G17" s="932" t="s">
        <v>9</v>
      </c>
      <c r="H17" s="934" t="s">
        <v>1</v>
      </c>
      <c r="I17" s="934" t="s">
        <v>2</v>
      </c>
      <c r="J17" s="923" t="s">
        <v>10</v>
      </c>
      <c r="K17" s="518"/>
      <c r="L17" s="519" t="s">
        <v>85</v>
      </c>
      <c r="M17" s="520" t="s">
        <v>86</v>
      </c>
      <c r="N17" s="519" t="s">
        <v>87</v>
      </c>
      <c r="O17" s="519">
        <v>0.9</v>
      </c>
      <c r="P17" s="520" t="s">
        <v>14</v>
      </c>
      <c r="Q17" s="519">
        <v>1.1000000000000001</v>
      </c>
      <c r="R17" s="519">
        <v>0.9</v>
      </c>
      <c r="S17" s="520" t="s">
        <v>14</v>
      </c>
      <c r="T17" s="519">
        <v>1.1000000000000001</v>
      </c>
      <c r="U17" s="519">
        <v>0.9</v>
      </c>
      <c r="V17" s="520" t="s">
        <v>14</v>
      </c>
      <c r="W17" s="519">
        <v>1.1000000000000001</v>
      </c>
      <c r="X17" s="925" t="s">
        <v>17</v>
      </c>
      <c r="Y17" s="927" t="s">
        <v>16</v>
      </c>
      <c r="Z17" s="927" t="s">
        <v>16</v>
      </c>
      <c r="AA17" s="927" t="s">
        <v>16</v>
      </c>
      <c r="AB17" s="521"/>
      <c r="AC17" s="521"/>
      <c r="AD17" s="521"/>
      <c r="AE17" s="522">
        <f>COUNTIF(AE22:AE146,"&gt;0")</f>
        <v>0</v>
      </c>
      <c r="AF17" s="523">
        <f>COUNTIF(AG22:AG146,"Yes")</f>
        <v>0</v>
      </c>
      <c r="AG17" s="524">
        <f>COUNTIF(AG22:AG146,"NC")</f>
        <v>0</v>
      </c>
      <c r="AH17" s="522">
        <f>COUNTIF(AH22:AH146,"&gt;0")</f>
        <v>0</v>
      </c>
      <c r="AI17" s="523">
        <f>COUNTIF(AJ22:AJ146,"Yes")</f>
        <v>0</v>
      </c>
      <c r="AJ17" s="524">
        <f>COUNTIF(AJ22:AJ146,"NC")</f>
        <v>0</v>
      </c>
      <c r="AK17" s="522">
        <f>COUNTIF(AK22:AK146,"&gt;0")</f>
        <v>0</v>
      </c>
      <c r="AL17" s="523">
        <f>COUNTIF(AM22:AM146,"Yes")</f>
        <v>0</v>
      </c>
      <c r="AM17" s="524">
        <f>COUNTIF(AM22:AM146,"NC")</f>
        <v>0</v>
      </c>
      <c r="AN17" s="522"/>
      <c r="AO17" s="522">
        <f>COUNTIF(AO22:AO146,"&gt;0")</f>
        <v>0</v>
      </c>
      <c r="AP17" s="523">
        <f>COUNTIF(AQ22:AQ146,"Yes")</f>
        <v>0</v>
      </c>
      <c r="AQ17" s="524">
        <f>COUNTIF(AQ22:AQ146,"NC")</f>
        <v>0</v>
      </c>
      <c r="AR17" s="522">
        <f>COUNTIF(AR$22:AR$117,"&gt;0")</f>
        <v>0</v>
      </c>
      <c r="AS17" s="523">
        <f>COUNTIF(AT$22:AT$117,"Yes")</f>
        <v>0</v>
      </c>
      <c r="AT17" s="524">
        <f>COUNTIF(AT$22:AT$117,"NC")</f>
        <v>0</v>
      </c>
      <c r="AU17" s="522">
        <f>COUNTIF(AU$22:AU$117,"&gt;0")</f>
        <v>0</v>
      </c>
      <c r="AV17" s="523">
        <f>COUNTIF(AW$22:AW$117,"Yes")</f>
        <v>0</v>
      </c>
      <c r="AW17" s="524">
        <f>COUNTIF(AW$22:AW$117,"NC")</f>
        <v>0</v>
      </c>
      <c r="AX17" s="524"/>
      <c r="AY17" s="525" t="s">
        <v>88</v>
      </c>
      <c r="AZ17" s="526" t="s">
        <v>89</v>
      </c>
      <c r="BA17" s="527">
        <v>1.1000000000000001</v>
      </c>
      <c r="BB17" s="525" t="s">
        <v>88</v>
      </c>
      <c r="BC17" s="526" t="s">
        <v>89</v>
      </c>
      <c r="BD17" s="527">
        <v>1.1000000000000001</v>
      </c>
      <c r="BE17" s="525" t="s">
        <v>88</v>
      </c>
      <c r="BF17" s="526" t="s">
        <v>89</v>
      </c>
      <c r="BG17" s="527">
        <v>1.1000000000000001</v>
      </c>
      <c r="BH17" s="528"/>
      <c r="BI17" s="529"/>
      <c r="BJ17" s="529"/>
      <c r="BK17" s="530"/>
      <c r="BL17" s="264" t="s">
        <v>88</v>
      </c>
      <c r="BM17" s="265" t="s">
        <v>89</v>
      </c>
      <c r="BN17" s="266">
        <v>1.1000000000000001</v>
      </c>
      <c r="BO17" s="267" t="s">
        <v>88</v>
      </c>
      <c r="BP17" s="265" t="s">
        <v>89</v>
      </c>
      <c r="BQ17" s="266">
        <v>1.1000000000000001</v>
      </c>
      <c r="BR17" s="267" t="s">
        <v>88</v>
      </c>
      <c r="BS17" s="265" t="s">
        <v>89</v>
      </c>
      <c r="BT17" s="392">
        <v>1.1000000000000001</v>
      </c>
      <c r="BU17" s="229"/>
      <c r="BV17" s="229"/>
      <c r="BW17" s="229"/>
      <c r="BX17" s="268" t="s">
        <v>90</v>
      </c>
      <c r="BY17" s="269" t="str">
        <f>IF(BY14=BY16,"Y",IF(BY15=BY14,"Y","N"))</f>
        <v>Y</v>
      </c>
    </row>
    <row r="18" spans="1:77" s="1" customFormat="1" ht="9.9" customHeight="1" thickBot="1" x14ac:dyDescent="0.45">
      <c r="A18" s="531"/>
      <c r="B18" s="532"/>
      <c r="C18" s="532"/>
      <c r="D18" s="533"/>
      <c r="E18" s="931"/>
      <c r="F18" s="933"/>
      <c r="G18" s="933"/>
      <c r="H18" s="935"/>
      <c r="I18" s="935"/>
      <c r="J18" s="924"/>
      <c r="K18" s="534"/>
      <c r="L18" s="929"/>
      <c r="M18" s="929"/>
      <c r="N18" s="929"/>
      <c r="O18" s="535" t="str">
        <f>IF($P18="","",($P$18*0.9))</f>
        <v/>
      </c>
      <c r="P18" s="536" t="str">
        <f>IF($G21=0,"",$H$21/$G$21)</f>
        <v/>
      </c>
      <c r="Q18" s="535" t="str">
        <f>IF(P18="","",($P$18*1.1))</f>
        <v/>
      </c>
      <c r="R18" s="535" t="str">
        <f>IF($S$18="","",($S$18*0.9))</f>
        <v/>
      </c>
      <c r="S18" s="536" t="str">
        <f>IF($G21=0,"",$I$21/$G$21)</f>
        <v/>
      </c>
      <c r="T18" s="535" t="str">
        <f>IF($S$18="","",($S$18*1.1))</f>
        <v/>
      </c>
      <c r="U18" s="537" t="str">
        <f>IF($V18="","",($V$18*0.9))</f>
        <v/>
      </c>
      <c r="V18" s="538" t="str">
        <f>IF($G21=0,"",$G$21/$J$21)</f>
        <v/>
      </c>
      <c r="W18" s="537" t="str">
        <f>IF(V18="","",($V$18*1.1))</f>
        <v/>
      </c>
      <c r="X18" s="926"/>
      <c r="Y18" s="928"/>
      <c r="Z18" s="928"/>
      <c r="AA18" s="928"/>
      <c r="AB18" s="539"/>
      <c r="AC18" s="539"/>
      <c r="AD18" s="539"/>
      <c r="AE18" s="864" t="s">
        <v>91</v>
      </c>
      <c r="AF18" s="864"/>
      <c r="AG18" s="864"/>
      <c r="AH18" s="864" t="s">
        <v>92</v>
      </c>
      <c r="AI18" s="864"/>
      <c r="AJ18" s="864"/>
      <c r="AK18" s="864" t="s">
        <v>93</v>
      </c>
      <c r="AL18" s="864"/>
      <c r="AM18" s="864"/>
      <c r="AN18" s="540"/>
      <c r="AO18" s="864" t="s">
        <v>94</v>
      </c>
      <c r="AP18" s="864"/>
      <c r="AQ18" s="864"/>
      <c r="AR18" s="864" t="s">
        <v>95</v>
      </c>
      <c r="AS18" s="864"/>
      <c r="AT18" s="864"/>
      <c r="AU18" s="864" t="s">
        <v>96</v>
      </c>
      <c r="AV18" s="864"/>
      <c r="AW18" s="864"/>
      <c r="AX18" s="541"/>
      <c r="AY18" s="535" t="str">
        <f>IF($P18="","",($AZ$18*0.9))</f>
        <v/>
      </c>
      <c r="AZ18" s="536" t="str">
        <f>IF($G21=0,"",$H$21/$G$21)</f>
        <v/>
      </c>
      <c r="BA18" s="535" t="str">
        <f>IF(AZ18="","",($AZ$18*1.1))</f>
        <v/>
      </c>
      <c r="BB18" s="535" t="str">
        <f>IF($BC$18="","",($BC$18*0.9))</f>
        <v/>
      </c>
      <c r="BC18" s="536" t="str">
        <f>IF($G21=0,"",$I$21/$G$21)</f>
        <v/>
      </c>
      <c r="BD18" s="535" t="str">
        <f>IF($BC$18="","",($BC$18*1.1))</f>
        <v/>
      </c>
      <c r="BE18" s="537" t="str">
        <f>IF($V18="","",($V$18*0.9))</f>
        <v/>
      </c>
      <c r="BF18" s="538" t="str">
        <f>IF($G21=0,"",$G$21/$J$21)</f>
        <v/>
      </c>
      <c r="BG18" s="537" t="str">
        <f>IF(BF18="","",($V$18*1.1))</f>
        <v/>
      </c>
      <c r="BH18" s="542"/>
      <c r="BI18" s="543"/>
      <c r="BJ18" s="543"/>
      <c r="BK18" s="544"/>
      <c r="BL18" s="40" t="str">
        <f>IF($P18="","",($AZ$18*0.9))</f>
        <v/>
      </c>
      <c r="BM18" s="270" t="str">
        <f>IF($G21=0,"",$H$21/$G$21)</f>
        <v/>
      </c>
      <c r="BN18" s="34" t="str">
        <f>IF(BM18="","",($AZ$18*1.1))</f>
        <v/>
      </c>
      <c r="BO18" s="34" t="str">
        <f>IF($BC$18="","",($BC$18*0.9))</f>
        <v/>
      </c>
      <c r="BP18" s="270" t="str">
        <f>IF($G21=0,"",$I$21/$G$21)</f>
        <v/>
      </c>
      <c r="BQ18" s="34" t="str">
        <f>IF($BC$18="","",($BC$18*1.1))</f>
        <v/>
      </c>
      <c r="BR18" s="271" t="str">
        <f>IF($V18="","",($V$18*0.9))</f>
        <v/>
      </c>
      <c r="BS18" s="272" t="str">
        <f>IF($G21=0,"",$G$21/$J$21)</f>
        <v/>
      </c>
      <c r="BT18" s="393" t="str">
        <f>IF(BS18="","",($V$18*1.1))</f>
        <v/>
      </c>
      <c r="BU18" s="229"/>
      <c r="BV18" s="229"/>
      <c r="BW18" s="229"/>
      <c r="BX18" s="899" t="s">
        <v>97</v>
      </c>
      <c r="BY18" s="900"/>
    </row>
    <row r="19" spans="1:77" s="5" customFormat="1" ht="16.5" customHeight="1" thickBot="1" x14ac:dyDescent="0.4">
      <c r="A19" s="901" t="s">
        <v>11</v>
      </c>
      <c r="B19" s="903" t="s">
        <v>12</v>
      </c>
      <c r="C19" s="905" t="s">
        <v>0</v>
      </c>
      <c r="D19" s="906" t="s">
        <v>98</v>
      </c>
      <c r="E19" s="908"/>
      <c r="F19" s="910" t="s">
        <v>99</v>
      </c>
      <c r="G19" s="916" t="s">
        <v>18</v>
      </c>
      <c r="H19" s="908" t="s">
        <v>19</v>
      </c>
      <c r="I19" s="917" t="s">
        <v>100</v>
      </c>
      <c r="J19" s="917" t="s">
        <v>101</v>
      </c>
      <c r="K19" s="545"/>
      <c r="L19" s="546" t="s">
        <v>3</v>
      </c>
      <c r="M19" s="547" t="s">
        <v>4</v>
      </c>
      <c r="N19" s="546" t="s">
        <v>5</v>
      </c>
      <c r="O19" s="920" t="s">
        <v>6</v>
      </c>
      <c r="P19" s="921"/>
      <c r="Q19" s="922"/>
      <c r="R19" s="861" t="s">
        <v>7</v>
      </c>
      <c r="S19" s="862"/>
      <c r="T19" s="863"/>
      <c r="U19" s="885" t="s">
        <v>8</v>
      </c>
      <c r="V19" s="862"/>
      <c r="W19" s="886"/>
      <c r="X19" s="887" t="s">
        <v>27</v>
      </c>
      <c r="Y19" s="889" t="s">
        <v>28</v>
      </c>
      <c r="Z19" s="889" t="s">
        <v>29</v>
      </c>
      <c r="AA19" s="912" t="s">
        <v>30</v>
      </c>
      <c r="AB19" s="914" t="s">
        <v>102</v>
      </c>
      <c r="AC19" s="914" t="s">
        <v>0</v>
      </c>
      <c r="AD19" s="897" t="s">
        <v>103</v>
      </c>
      <c r="AE19" s="891" t="s">
        <v>104</v>
      </c>
      <c r="AF19" s="892"/>
      <c r="AG19" s="893"/>
      <c r="AH19" s="891" t="s">
        <v>105</v>
      </c>
      <c r="AI19" s="892"/>
      <c r="AJ19" s="893"/>
      <c r="AK19" s="891" t="s">
        <v>106</v>
      </c>
      <c r="AL19" s="892"/>
      <c r="AM19" s="893"/>
      <c r="AN19" s="548"/>
      <c r="AO19" s="891" t="s">
        <v>107</v>
      </c>
      <c r="AP19" s="892"/>
      <c r="AQ19" s="893"/>
      <c r="AR19" s="891" t="s">
        <v>107</v>
      </c>
      <c r="AS19" s="892"/>
      <c r="AT19" s="893"/>
      <c r="AU19" s="891" t="s">
        <v>108</v>
      </c>
      <c r="AV19" s="892"/>
      <c r="AW19" s="893"/>
      <c r="AX19" s="549"/>
      <c r="AY19" s="550"/>
      <c r="AZ19" s="551" t="s">
        <v>109</v>
      </c>
      <c r="BA19" s="552"/>
      <c r="BB19" s="550"/>
      <c r="BC19" s="551" t="s">
        <v>110</v>
      </c>
      <c r="BD19" s="553"/>
      <c r="BE19" s="554"/>
      <c r="BF19" s="555" t="s">
        <v>111</v>
      </c>
      <c r="BG19" s="556"/>
      <c r="BH19" s="894" t="s">
        <v>112</v>
      </c>
      <c r="BI19" s="895"/>
      <c r="BJ19" s="895"/>
      <c r="BK19" s="896"/>
      <c r="BL19" s="880" t="s">
        <v>113</v>
      </c>
      <c r="BM19" s="881"/>
      <c r="BN19" s="881"/>
      <c r="BO19" s="880" t="s">
        <v>114</v>
      </c>
      <c r="BP19" s="881"/>
      <c r="BQ19" s="881"/>
      <c r="BR19" s="880" t="s">
        <v>115</v>
      </c>
      <c r="BS19" s="881"/>
      <c r="BT19" s="882"/>
      <c r="BU19" s="273"/>
      <c r="BV19" s="273"/>
      <c r="BW19" s="274"/>
      <c r="BX19" s="275"/>
      <c r="BY19" s="276"/>
    </row>
    <row r="20" spans="1:77" s="5" customFormat="1" ht="62.5" thickBot="1" x14ac:dyDescent="0.4">
      <c r="A20" s="901"/>
      <c r="B20" s="903"/>
      <c r="C20" s="726"/>
      <c r="D20" s="907"/>
      <c r="E20" s="909"/>
      <c r="F20" s="911"/>
      <c r="G20" s="732"/>
      <c r="H20" s="741"/>
      <c r="I20" s="918"/>
      <c r="J20" s="919"/>
      <c r="K20" s="557"/>
      <c r="L20" s="558" t="s">
        <v>21</v>
      </c>
      <c r="M20" s="559" t="s">
        <v>22</v>
      </c>
      <c r="N20" s="558" t="s">
        <v>23</v>
      </c>
      <c r="O20" s="560" t="s">
        <v>13</v>
      </c>
      <c r="P20" s="561" t="s">
        <v>24</v>
      </c>
      <c r="Q20" s="562" t="s">
        <v>15</v>
      </c>
      <c r="R20" s="563" t="s">
        <v>13</v>
      </c>
      <c r="S20" s="561" t="s">
        <v>25</v>
      </c>
      <c r="T20" s="564" t="s">
        <v>15</v>
      </c>
      <c r="U20" s="560" t="s">
        <v>13</v>
      </c>
      <c r="V20" s="561" t="s">
        <v>26</v>
      </c>
      <c r="W20" s="562" t="s">
        <v>15</v>
      </c>
      <c r="X20" s="888"/>
      <c r="Y20" s="890"/>
      <c r="Z20" s="890"/>
      <c r="AA20" s="913"/>
      <c r="AB20" s="915"/>
      <c r="AC20" s="915"/>
      <c r="AD20" s="898"/>
      <c r="AE20" s="565" t="s">
        <v>116</v>
      </c>
      <c r="AF20" s="566" t="s">
        <v>117</v>
      </c>
      <c r="AG20" s="567" t="s">
        <v>118</v>
      </c>
      <c r="AH20" s="565" t="s">
        <v>119</v>
      </c>
      <c r="AI20" s="568" t="s">
        <v>120</v>
      </c>
      <c r="AJ20" s="569" t="s">
        <v>118</v>
      </c>
      <c r="AK20" s="565" t="s">
        <v>121</v>
      </c>
      <c r="AL20" s="568" t="s">
        <v>122</v>
      </c>
      <c r="AM20" s="570" t="s">
        <v>123</v>
      </c>
      <c r="AN20" s="571" t="s">
        <v>124</v>
      </c>
      <c r="AO20" s="572" t="s">
        <v>116</v>
      </c>
      <c r="AP20" s="568" t="s">
        <v>125</v>
      </c>
      <c r="AQ20" s="569" t="s">
        <v>118</v>
      </c>
      <c r="AR20" s="565" t="s">
        <v>119</v>
      </c>
      <c r="AS20" s="566" t="s">
        <v>120</v>
      </c>
      <c r="AT20" s="569" t="s">
        <v>118</v>
      </c>
      <c r="AU20" s="565" t="s">
        <v>121</v>
      </c>
      <c r="AV20" s="568" t="s">
        <v>122</v>
      </c>
      <c r="AW20" s="569" t="s">
        <v>118</v>
      </c>
      <c r="AX20" s="573"/>
      <c r="AY20" s="562" t="s">
        <v>118</v>
      </c>
      <c r="AZ20" s="562" t="s">
        <v>125</v>
      </c>
      <c r="BA20" s="562" t="s">
        <v>126</v>
      </c>
      <c r="BB20" s="562" t="s">
        <v>118</v>
      </c>
      <c r="BC20" s="562" t="s">
        <v>125</v>
      </c>
      <c r="BD20" s="562" t="s">
        <v>126</v>
      </c>
      <c r="BE20" s="562" t="s">
        <v>118</v>
      </c>
      <c r="BF20" s="574" t="s">
        <v>127</v>
      </c>
      <c r="BG20" s="562" t="s">
        <v>126</v>
      </c>
      <c r="BH20" s="575" t="s">
        <v>128</v>
      </c>
      <c r="BI20" s="576" t="s">
        <v>129</v>
      </c>
      <c r="BJ20" s="576" t="s">
        <v>130</v>
      </c>
      <c r="BK20" s="577" t="s">
        <v>131</v>
      </c>
      <c r="BL20" s="277" t="s">
        <v>13</v>
      </c>
      <c r="BM20" s="278" t="s">
        <v>24</v>
      </c>
      <c r="BN20" s="278" t="s">
        <v>15</v>
      </c>
      <c r="BO20" s="278" t="s">
        <v>13</v>
      </c>
      <c r="BP20" s="278" t="s">
        <v>132</v>
      </c>
      <c r="BQ20" s="278" t="s">
        <v>15</v>
      </c>
      <c r="BR20" s="278" t="s">
        <v>13</v>
      </c>
      <c r="BS20" s="279" t="s">
        <v>127</v>
      </c>
      <c r="BT20" s="394" t="s">
        <v>15</v>
      </c>
      <c r="BU20" s="280" t="s">
        <v>6</v>
      </c>
      <c r="BV20" s="281" t="s">
        <v>7</v>
      </c>
      <c r="BW20" s="281" t="s">
        <v>8</v>
      </c>
      <c r="BX20" s="282" t="s">
        <v>133</v>
      </c>
      <c r="BY20" s="282" t="s">
        <v>134</v>
      </c>
    </row>
    <row r="21" spans="1:77" s="7" customFormat="1" ht="16.5" customHeight="1" thickTop="1" thickBot="1" x14ac:dyDescent="0.4">
      <c r="A21" s="902"/>
      <c r="B21" s="904"/>
      <c r="C21" s="883" t="s">
        <v>165</v>
      </c>
      <c r="D21" s="884"/>
      <c r="E21" s="578"/>
      <c r="F21" s="385">
        <f>SUM($F22:$F147)</f>
        <v>0</v>
      </c>
      <c r="G21" s="385">
        <f>SUM($G22:$G147)</f>
        <v>0</v>
      </c>
      <c r="H21" s="578">
        <f>SUM($H22:$H147)</f>
        <v>0</v>
      </c>
      <c r="I21" s="578">
        <f>SUM($I22:$I147)</f>
        <v>0</v>
      </c>
      <c r="J21" s="386">
        <f>SUM(J22:J147)</f>
        <v>0</v>
      </c>
      <c r="K21" s="387"/>
      <c r="L21" s="386">
        <f>SUM($J22:$J147)</f>
        <v>0</v>
      </c>
      <c r="M21" s="386">
        <f>SUM($J22:$J147)</f>
        <v>0</v>
      </c>
      <c r="N21" s="386">
        <f>SUM($J22:$J147)</f>
        <v>0</v>
      </c>
      <c r="O21" s="387"/>
      <c r="P21" s="386" t="e">
        <f>AVERAGE(P22:P146)</f>
        <v>#DIV/0!</v>
      </c>
      <c r="Q21" s="387"/>
      <c r="R21" s="387"/>
      <c r="S21" s="386" t="e">
        <f>AVERAGE(S22:S146)</f>
        <v>#DIV/0!</v>
      </c>
      <c r="T21" s="387"/>
      <c r="U21" s="387"/>
      <c r="V21" s="386" t="e">
        <f>AVERAGE(V22:V146)</f>
        <v>#DIV/0!</v>
      </c>
      <c r="W21" s="387"/>
      <c r="X21" s="386"/>
      <c r="Y21" s="386"/>
      <c r="Z21" s="386"/>
      <c r="AA21" s="386"/>
      <c r="AB21" s="386"/>
      <c r="AC21" s="386"/>
      <c r="AD21" s="386">
        <f>SUM(AD22:AD146)</f>
        <v>0</v>
      </c>
      <c r="AE21" s="386">
        <f>SUM(AE22:AE147)</f>
        <v>0</v>
      </c>
      <c r="AF21" s="386" t="e">
        <f>AVERAGE(AF22:AF147)</f>
        <v>#DIV/0!</v>
      </c>
      <c r="AG21" s="386"/>
      <c r="AH21" s="386">
        <f>SUM(AH22:AH147)</f>
        <v>0</v>
      </c>
      <c r="AI21" s="386">
        <f>AVERAGE(AI22:AI147)</f>
        <v>0</v>
      </c>
      <c r="AJ21" s="386"/>
      <c r="AK21" s="386">
        <f>SUM(AK22:AK147)</f>
        <v>0</v>
      </c>
      <c r="AL21" s="386" t="e">
        <f>AVERAGE(AL22:AL147)</f>
        <v>#DIV/0!</v>
      </c>
      <c r="AM21" s="386"/>
      <c r="AN21" s="386"/>
      <c r="AO21" s="386">
        <f>SUM(AO22:AO147)</f>
        <v>0</v>
      </c>
      <c r="AP21" s="386" t="e">
        <f>AVERAGE(AP22:AP147)</f>
        <v>#DIV/0!</v>
      </c>
      <c r="AQ21" s="386"/>
      <c r="AR21" s="386">
        <f>SUM(AR22:AR147)</f>
        <v>0</v>
      </c>
      <c r="AS21" s="386">
        <f>SUM(AS22:AS147)</f>
        <v>0</v>
      </c>
      <c r="AT21" s="386"/>
      <c r="AU21" s="386">
        <f>SUM(AU22:AU147)</f>
        <v>0</v>
      </c>
      <c r="AV21" s="386">
        <f>SUM(AV22:AV147)</f>
        <v>0</v>
      </c>
      <c r="AW21" s="386"/>
      <c r="AX21" s="579"/>
      <c r="AY21" s="386">
        <f>SUM(AY22:AY147)</f>
        <v>0</v>
      </c>
      <c r="AZ21" s="580" t="e">
        <f>AVERAGE(AZ22:AZ147)</f>
        <v>#DIV/0!</v>
      </c>
      <c r="BA21" s="386"/>
      <c r="BB21" s="386">
        <f>SUM(BB22:BB147)</f>
        <v>0</v>
      </c>
      <c r="BC21" s="386">
        <f>SUM(BC22:BC147)</f>
        <v>0</v>
      </c>
      <c r="BD21" s="386"/>
      <c r="BE21" s="386">
        <f>SUM(BE22:BE147)</f>
        <v>0</v>
      </c>
      <c r="BF21" s="386" t="e">
        <f>AVERAGE(BF22:BF147)</f>
        <v>#DIV/0!</v>
      </c>
      <c r="BG21" s="386"/>
      <c r="BH21" s="581" t="str">
        <f>IF($F$16&gt;0,SUM(F22:F146)/SUM(G22:G146),"")</f>
        <v/>
      </c>
      <c r="BI21" s="582"/>
      <c r="BJ21" s="582"/>
      <c r="BK21" s="583"/>
      <c r="BL21" s="283"/>
      <c r="BM21" s="284"/>
      <c r="BN21" s="285"/>
      <c r="BO21" s="285"/>
      <c r="BP21" s="285"/>
      <c r="BQ21" s="285"/>
      <c r="BR21" s="285"/>
      <c r="BS21" s="285"/>
      <c r="BT21" s="395"/>
      <c r="BU21" s="286"/>
      <c r="BV21" s="287"/>
      <c r="BW21" s="287"/>
      <c r="BX21" s="288" t="e">
        <f>AVERAGE(BX22:BX147)</f>
        <v>#DIV/0!</v>
      </c>
      <c r="BY21" s="289"/>
    </row>
    <row r="22" spans="1:77" s="4" customFormat="1" ht="15.75" customHeight="1" x14ac:dyDescent="0.35">
      <c r="A22" s="104">
        <v>1</v>
      </c>
      <c r="B22" s="290"/>
      <c r="C22" s="20"/>
      <c r="D22" s="635"/>
      <c r="E22" s="637"/>
      <c r="F22" s="639"/>
      <c r="G22" s="45"/>
      <c r="H22" s="291"/>
      <c r="I22" s="291"/>
      <c r="J22" s="369"/>
      <c r="K22" s="370"/>
      <c r="L22" s="98" t="str">
        <f t="shared" ref="L22:L85" si="0">IF($X$21=0,"",IF(D22="","",IF($H22="","",IF($G22="","",IF($H22/$G22&gt;=$L$21,"yes","NC")))))</f>
        <v/>
      </c>
      <c r="M22" s="98" t="str">
        <f t="shared" ref="M22:M85" si="1">IF($X$21=0,"",IF($D22="","",IF($H22="","",IF($I22="","",IF($I22/$G22&gt;=$M$21,"yes","NC")))))</f>
        <v/>
      </c>
      <c r="N22" s="98" t="str">
        <f t="shared" ref="N22:N85" si="2">IF($X$21=0,"",IF($D22="","",IF($H22="","",IF($J22="","",IF($G22/$J22&lt;=$N$21,"yes","NC")))))</f>
        <v/>
      </c>
      <c r="O22" s="371" t="str">
        <f t="shared" ref="O22:O85" si="3">IF($D22="","",IF($P$18="","",IF(OR($P22&lt;$O$18,$P22&gt;$Q$18),"NC","yes")))</f>
        <v/>
      </c>
      <c r="P22" s="100" t="str">
        <f>IF($D22="","",$H22/$G22)</f>
        <v/>
      </c>
      <c r="Q22" s="103" t="str">
        <f t="shared" ref="Q22:Q85" si="4">IF($D22=0,"",IF(O22="yes",($P22/$P$18),IF(OR($P22&lt;$O$18,$P22&gt;$Q$18),($P22/$P$18))))</f>
        <v/>
      </c>
      <c r="R22" s="372" t="str">
        <f t="shared" ref="R22:R85" si="5">IF($D22="","",IF($S$18="","",IF(OR($S22&lt;$R$18,$S22&gt;$T$18),"NC","yes")))</f>
        <v/>
      </c>
      <c r="S22" s="100" t="str">
        <f t="shared" ref="S22:S85" si="6">IF($D22="","",$I22/$G22)</f>
        <v/>
      </c>
      <c r="T22" s="103" t="str">
        <f t="shared" ref="T22:T85" si="7">IF($D22=0,"",IF(R22="yes",($S22/$S$18),IF(OR($S22&gt;$R$18,$S22&lt;$T$18),($S22/$S$18))))</f>
        <v/>
      </c>
      <c r="U22" s="372" t="str">
        <f t="shared" ref="U22:U85" si="8">IF($D22="","",IF($V$18="","",IF(OR($V22&lt;$U$18,V22&gt;$W$18),"NC","yes")))</f>
        <v/>
      </c>
      <c r="V22" s="100" t="str">
        <f t="shared" ref="V22:V85" si="9">IF($D22="","",$G22/$J22)</f>
        <v/>
      </c>
      <c r="W22" s="103" t="str">
        <f t="shared" ref="W22:W85" si="10">IF($D22="","",IF(U22="yes",(V22/V$18),IF(OR(V22&lt;$U$18,V22&gt;W$18),(V22/V$18))))</f>
        <v/>
      </c>
      <c r="X22" s="373" t="str">
        <f t="shared" ref="X22:X85" si="11">IF(C22="","",IF($D22="",$H22,""))</f>
        <v/>
      </c>
      <c r="Y22" s="373" t="str">
        <f t="shared" ref="Y22:Y85" si="12">IF($C22="","",IF($D22="",$H22,""))</f>
        <v/>
      </c>
      <c r="Z22" s="373" t="str">
        <f t="shared" ref="Z22:Z85" si="13">IF($C22="","",IF($D22="",$I22,""))</f>
        <v/>
      </c>
      <c r="AA22" s="374" t="str">
        <f t="shared" ref="AA22:AA85" si="14">IF($C22="","",IF($D22="",J22,""))</f>
        <v/>
      </c>
      <c r="AB22" s="375">
        <f t="shared" ref="AB22:AB85" si="15">B21</f>
        <v>0</v>
      </c>
      <c r="AC22" s="375" t="str">
        <f t="shared" ref="AC22:AC85" si="16">IF($C22="","",$C22)</f>
        <v/>
      </c>
      <c r="AD22" s="375" t="str">
        <f t="shared" ref="AD22:AD85" si="17">IF($D22="","",IF(AN22="below",$G22,"0"))</f>
        <v/>
      </c>
      <c r="AE22" s="376" t="str">
        <f t="shared" ref="AE22:AE85" si="18">IF($D22="","",IF(AN22="below",$H22,0))</f>
        <v/>
      </c>
      <c r="AF22" s="376" t="str">
        <f t="shared" ref="AF22:AF85" si="19">IF($D22="","",$H22/$G22)</f>
        <v/>
      </c>
      <c r="AG22" s="377" t="str">
        <f t="shared" ref="AG22:AG85" si="20">IF($D22="","",IF(AF22&gt;$AB$11,"Yes",IF(AF22&lt;$AB$11,"NC")))</f>
        <v/>
      </c>
      <c r="AH22" s="376" t="str">
        <f t="shared" ref="AH22:AH85" si="21">IF($D22="","",IF(AN22="above",$I22,0))</f>
        <v/>
      </c>
      <c r="AI22" s="376" t="str">
        <f t="shared" ref="AI22:AI85" si="22">IF($D22="","",IF(AN22="above",$I22/$F22,0))</f>
        <v/>
      </c>
      <c r="AJ22" s="377" t="str">
        <f t="shared" ref="AJ22:AJ85" si="23">IF(AI22="","",IF(AI22&gt;=$AB$12,"Yes",IF(AI22&lt;$AB$12,"NC")))</f>
        <v/>
      </c>
      <c r="AK22" s="376" t="str">
        <f t="shared" ref="AK22:AK85" si="24">IF($D22="","",IF(AN22="below",$J22,0))</f>
        <v/>
      </c>
      <c r="AL22" s="376" t="str">
        <f t="shared" ref="AL22:AL85" si="25">IF($D22="","",$G22/$J22)</f>
        <v/>
      </c>
      <c r="AM22" s="377" t="str">
        <f t="shared" ref="AM22:AM85" si="26">IF(AL22="","",IF(AL22&lt;=$AB$13,"Yes",IF(AL22&gt;$AB$13,"NC")))</f>
        <v/>
      </c>
      <c r="AN22" s="378" t="str">
        <f t="shared" ref="AN22:AN85" si="27">IF($B22="","",IF(BX22&gt;$F$16,"above","below"))</f>
        <v/>
      </c>
      <c r="AO22" s="379" t="str">
        <f t="shared" ref="AO22:AO85" si="28">IF(AN22="","",IF(AN22="below",$H22,""))</f>
        <v/>
      </c>
      <c r="AP22" s="376" t="str">
        <f t="shared" ref="AP22:AP85" si="29">IF($AN22="","",IF($AN22="above","",$H22/$G22))</f>
        <v/>
      </c>
      <c r="AQ22" s="377" t="str">
        <f t="shared" ref="AQ22:AQ85" si="30">IF(AP22="","",IF(AP22&gt;$AB$11,"Yes",IF(AP22&lt;$AB$11,"NC")))</f>
        <v/>
      </c>
      <c r="AR22" s="379" t="str">
        <f t="shared" ref="AR22:AR85" si="31">IF($AN22="","",IF($AN22="above","",$I22))</f>
        <v/>
      </c>
      <c r="AS22" s="376" t="str">
        <f t="shared" ref="AS22:AS85" si="32">IF($AN22="","",IF($AN22="above","",$I22/$G22))</f>
        <v/>
      </c>
      <c r="AT22" s="377" t="str">
        <f t="shared" ref="AT22:AT85" si="33">IF(AN22="","",IF(($I22/$G22&gt;$AB$12),"Yes",IF(($I22/$G22)&lt;$AB$12,"NC")))</f>
        <v/>
      </c>
      <c r="AU22" s="379" t="str">
        <f t="shared" ref="AU22:AU85" si="34">IF($AN22="","",IF($AN22="above","",$J22))</f>
        <v/>
      </c>
      <c r="AV22" s="376" t="str">
        <f t="shared" ref="AV22:AV85" si="35">IF($AN22="","",IF($AN22="above","",$G22/$J22))</f>
        <v/>
      </c>
      <c r="AW22" s="377" t="str">
        <f t="shared" ref="AW22:AW85" si="36">IF(AV22="","",IF(AV22&lt;=$AB$13,"Yes",IF(AV22&gt;$AB$13,"NC")))</f>
        <v/>
      </c>
      <c r="AX22" s="380"/>
      <c r="AY22" s="377" t="str">
        <f t="shared" ref="AY22:AY85" si="37">IF($D22="","",IF($AZ$18="","",IF(OR($AZ22&lt;$AY$18,$AZ22&gt;$BA$18),"NC","yes")))</f>
        <v/>
      </c>
      <c r="AZ22" s="377" t="str">
        <f t="shared" ref="AZ22:AZ85" si="38">IF($D22="","",$H22/$G22)</f>
        <v/>
      </c>
      <c r="BA22" s="381" t="str">
        <f t="shared" ref="BA22:BA85" si="39">IF($D22=0,"",IF(AY22="yes",($AZ22/$AZ$18),IF(OR($AZ22&lt;$AY$18,$AZ22&gt;$BA$18),($AZ22/$AZ$18))))</f>
        <v/>
      </c>
      <c r="BB22" s="382" t="str">
        <f t="shared" ref="BB22:BB85" si="40">IF($D22="","",IF($BC$18="","",IF(OR($BC22&lt;$BB$18,$BC22&gt;$BD$18),"NC","yes")))</f>
        <v/>
      </c>
      <c r="BC22" s="383" t="str">
        <f t="shared" ref="BC22:BC85" si="41">IF($D22="","",$I22/$G22)</f>
        <v/>
      </c>
      <c r="BD22" s="381" t="str">
        <f t="shared" ref="BD22:BD85" si="42">IF($D22=0,"",IF(BB22="yes",($BC22/$BC$18),IF(OR($BC22&gt;$BB$18,$BC22&lt;$BD$18),($BC22/$BC$18))))</f>
        <v/>
      </c>
      <c r="BE22" s="382" t="str">
        <f t="shared" ref="BE22:BE85" si="43">IF($D22="","",IF($BF$18="","",IF(OR($BF22&lt;$BE$18,BF22&gt;$BG$18),"NC","yes")))</f>
        <v/>
      </c>
      <c r="BF22" s="383" t="str">
        <f t="shared" ref="BF22:BF85" si="44">IF($D22="","",$G22/$J22)</f>
        <v/>
      </c>
      <c r="BG22" s="381" t="str">
        <f t="shared" ref="BG22:BG85" si="45">IF($D22="","",IF(BE22="yes",(BF22/BF$18),IF(OR(BF22&lt;$U$18,BF22&gt;BG$18),(BF22/BF$18))))</f>
        <v/>
      </c>
      <c r="BH22" s="384" t="str">
        <f t="shared" ref="BH22:BH85" si="46">IF(G22&gt; 0,F22/G22,"")</f>
        <v/>
      </c>
      <c r="BI22" s="305" t="str">
        <f t="shared" ref="BI22:BI85" si="47">IF(BH22="","",IF(AN22="below","",IF($BY$17="Y","",IF(AF22&gt;$AB$11,"Yes",IF(AF22&lt;$AB$11,"NC")))))</f>
        <v/>
      </c>
      <c r="BJ22" s="305" t="str">
        <f t="shared" ref="BJ22:BJ85" si="48">IF(BH22="","",IF(AN22="below","",IF($BY$17="Y","",IF(($I22/$G22)&gt;=$AB$12,"Yes",IF(($I22/$G22)&lt;$AB$12,"NC")))))</f>
        <v/>
      </c>
      <c r="BK22" s="443" t="str">
        <f t="shared" ref="BK22:BK85" si="49">IF(BH22="","",IF(AN22="below","",IF($BY$17="Y","",IF(AL22&lt;=$AB$13,"Yes",IF(AL22&gt;$AB$13,"NC")))))</f>
        <v/>
      </c>
      <c r="BL22" s="306" t="str">
        <f>IF(AN22="below","",IF($D22="","",IF($AZ$18="","",IF(OR($AZ22&lt;$AY$18,$AZ22&gt;$BA$18),"NC","yes"))))</f>
        <v/>
      </c>
      <c r="BM22" s="100" t="str">
        <f>IF(AN22="below","",IF($D22="","",$H22/$G22))</f>
        <v/>
      </c>
      <c r="BN22" s="101" t="str">
        <f>IF(AN22="below","",IF($D22=0,"",IF(BL22="yes",($AZ22/$AZ$18),IF(OR($AZ22&lt;$AY$18,$AZ22&gt;$BA$18),($AZ22/$AZ$18)))))</f>
        <v/>
      </c>
      <c r="BO22" s="102" t="str">
        <f>IF(AN22="below","",IF($D22="","",IF($BC$18="","",IF(OR($BC22&lt;$BB$18,$BC22&gt;$BD$18),"NC","yes"))))</f>
        <v/>
      </c>
      <c r="BP22" s="100" t="str">
        <f>IF(AN22="below","",IF($D22="","",$I22/$G22))</f>
        <v/>
      </c>
      <c r="BQ22" s="101" t="str">
        <f>IF(AN22="below","",IF($D22=0,"",IF(BO22="yes",($BC22/$BC$18),IF(OR($BC22&gt;$BB$18,$BC22&lt;$BD$18),($BC22/$BC$18)))))</f>
        <v/>
      </c>
      <c r="BR22" s="102" t="str">
        <f>IF(AN22="below","",IF($D22="","",IF($BF$18="","",IF(OR($BF22&lt;$BE$18,BS22&gt;$BG$18),"NC","yes"))))</f>
        <v/>
      </c>
      <c r="BS22" s="100" t="str">
        <f>IF(AN22="below","",IF($D22="","",$G22/$J22))</f>
        <v/>
      </c>
      <c r="BT22" s="105" t="str">
        <f>IF(AN22="below","",IF($D22="","",IF(BR22="yes",(BS22/BS$18),IF(OR(BS22&lt;$U$18,BS22&gt;BT$18),(BS22/BS$18)))))</f>
        <v/>
      </c>
      <c r="BU22" s="305" t="str">
        <f t="shared" ref="BU22:BU85" si="50">IF($BY$17="N","",$AY22)</f>
        <v/>
      </c>
      <c r="BV22" s="305" t="str">
        <f t="shared" ref="BV22:BV85" si="51">IF($BY$17="N","",$BB22)</f>
        <v/>
      </c>
      <c r="BW22" s="305" t="str">
        <f t="shared" ref="BW22:BW85" si="52">IF($BY$17="N","",$BE22)</f>
        <v/>
      </c>
      <c r="BX22" s="307" t="str">
        <f t="shared" ref="BX22:BX85" si="53">IF(F22&gt;0,F22/G22,"")</f>
        <v/>
      </c>
      <c r="BY22" s="308" t="str">
        <f t="shared" ref="BY22:BY85" si="54">IF(BX22="","",IF(BX22&gt;$F$16,"above","below"))</f>
        <v/>
      </c>
    </row>
    <row r="23" spans="1:77" s="4" customFormat="1" ht="15.5" x14ac:dyDescent="0.35">
      <c r="A23" s="106">
        <v>2</v>
      </c>
      <c r="B23" s="290"/>
      <c r="C23" s="20"/>
      <c r="D23" s="635"/>
      <c r="E23" s="637"/>
      <c r="F23" s="639"/>
      <c r="G23" s="45"/>
      <c r="H23" s="291"/>
      <c r="I23" s="291"/>
      <c r="J23" s="292"/>
      <c r="K23" s="293"/>
      <c r="L23" s="35" t="str">
        <f t="shared" si="0"/>
        <v/>
      </c>
      <c r="M23" s="35" t="str">
        <f t="shared" si="1"/>
        <v/>
      </c>
      <c r="N23" s="35" t="str">
        <f t="shared" si="2"/>
        <v/>
      </c>
      <c r="O23" s="36" t="str">
        <f t="shared" si="3"/>
        <v/>
      </c>
      <c r="P23" s="37" t="str">
        <f t="shared" ref="P23:P86" si="55">IF($D23="","",H23/$G23)</f>
        <v/>
      </c>
      <c r="Q23" s="69" t="str">
        <f t="shared" si="4"/>
        <v/>
      </c>
      <c r="R23" s="294" t="str">
        <f t="shared" si="5"/>
        <v/>
      </c>
      <c r="S23" s="37" t="str">
        <f t="shared" si="6"/>
        <v/>
      </c>
      <c r="T23" s="69" t="str">
        <f t="shared" si="7"/>
        <v/>
      </c>
      <c r="U23" s="294" t="str">
        <f t="shared" si="8"/>
        <v/>
      </c>
      <c r="V23" s="37" t="str">
        <f t="shared" si="9"/>
        <v/>
      </c>
      <c r="W23" s="69" t="str">
        <f t="shared" si="10"/>
        <v/>
      </c>
      <c r="X23" s="38" t="str">
        <f t="shared" si="11"/>
        <v/>
      </c>
      <c r="Y23" s="38" t="str">
        <f t="shared" si="12"/>
        <v/>
      </c>
      <c r="Z23" s="38" t="str">
        <f t="shared" si="13"/>
        <v/>
      </c>
      <c r="AA23" s="39" t="str">
        <f t="shared" si="14"/>
        <v/>
      </c>
      <c r="AB23" s="295">
        <f t="shared" si="15"/>
        <v>0</v>
      </c>
      <c r="AC23" s="295" t="str">
        <f t="shared" si="16"/>
        <v/>
      </c>
      <c r="AD23" s="295" t="str">
        <f t="shared" si="17"/>
        <v/>
      </c>
      <c r="AE23" s="296" t="str">
        <f t="shared" si="18"/>
        <v/>
      </c>
      <c r="AF23" s="296" t="str">
        <f t="shared" si="19"/>
        <v/>
      </c>
      <c r="AG23" s="297" t="str">
        <f t="shared" si="20"/>
        <v/>
      </c>
      <c r="AH23" s="296" t="str">
        <f t="shared" si="21"/>
        <v/>
      </c>
      <c r="AI23" s="296" t="str">
        <f t="shared" si="22"/>
        <v/>
      </c>
      <c r="AJ23" s="297" t="str">
        <f t="shared" si="23"/>
        <v/>
      </c>
      <c r="AK23" s="296" t="str">
        <f t="shared" si="24"/>
        <v/>
      </c>
      <c r="AL23" s="296" t="str">
        <f t="shared" si="25"/>
        <v/>
      </c>
      <c r="AM23" s="297" t="str">
        <f t="shared" si="26"/>
        <v/>
      </c>
      <c r="AN23" s="298" t="str">
        <f t="shared" si="27"/>
        <v/>
      </c>
      <c r="AO23" s="299" t="str">
        <f t="shared" si="28"/>
        <v/>
      </c>
      <c r="AP23" s="296" t="str">
        <f t="shared" si="29"/>
        <v/>
      </c>
      <c r="AQ23" s="297" t="str">
        <f t="shared" si="30"/>
        <v/>
      </c>
      <c r="AR23" s="299" t="str">
        <f t="shared" si="31"/>
        <v/>
      </c>
      <c r="AS23" s="296" t="str">
        <f t="shared" si="32"/>
        <v/>
      </c>
      <c r="AT23" s="297" t="str">
        <f t="shared" si="33"/>
        <v/>
      </c>
      <c r="AU23" s="299" t="str">
        <f t="shared" si="34"/>
        <v/>
      </c>
      <c r="AV23" s="296" t="str">
        <f t="shared" si="35"/>
        <v/>
      </c>
      <c r="AW23" s="297" t="str">
        <f t="shared" si="36"/>
        <v/>
      </c>
      <c r="AX23" s="300"/>
      <c r="AY23" s="297" t="str">
        <f t="shared" si="37"/>
        <v/>
      </c>
      <c r="AZ23" s="297" t="str">
        <f t="shared" si="38"/>
        <v/>
      </c>
      <c r="BA23" s="301" t="str">
        <f t="shared" si="39"/>
        <v/>
      </c>
      <c r="BB23" s="302" t="str">
        <f t="shared" si="40"/>
        <v/>
      </c>
      <c r="BC23" s="303" t="str">
        <f t="shared" si="41"/>
        <v/>
      </c>
      <c r="BD23" s="301" t="str">
        <f t="shared" si="42"/>
        <v/>
      </c>
      <c r="BE23" s="302" t="str">
        <f t="shared" si="43"/>
        <v/>
      </c>
      <c r="BF23" s="303" t="str">
        <f t="shared" si="44"/>
        <v/>
      </c>
      <c r="BG23" s="301" t="str">
        <f t="shared" si="45"/>
        <v/>
      </c>
      <c r="BH23" s="304" t="str">
        <f t="shared" si="46"/>
        <v/>
      </c>
      <c r="BI23" s="305" t="str">
        <f t="shared" si="47"/>
        <v/>
      </c>
      <c r="BJ23" s="305" t="str">
        <f t="shared" si="48"/>
        <v/>
      </c>
      <c r="BK23" s="443" t="str">
        <f t="shared" si="49"/>
        <v/>
      </c>
      <c r="BL23" s="306" t="str">
        <f t="shared" ref="BL23:BL86" si="56">IF(AN23="below","",IF($D23="","",IF($AZ$18="","",IF(OR($AZ23&lt;$AY$18,$AZ23&gt;$BA$18),"NC","yes"))))</f>
        <v/>
      </c>
      <c r="BM23" s="100" t="str">
        <f t="shared" ref="BM23:BM86" si="57">IF(AN23="below","",IF($D23="","",$H23/$G23))</f>
        <v/>
      </c>
      <c r="BN23" s="101" t="str">
        <f t="shared" ref="BN23:BN86" si="58">IF(AN23="below","",IF($D23=0,"",IF(BL23="yes",($AZ23/$AZ$18),IF(OR($AZ23&lt;$AY$18,$AZ23&gt;$BA$18),($AZ23/$AZ$18)))))</f>
        <v/>
      </c>
      <c r="BO23" s="102" t="str">
        <f t="shared" ref="BO23:BO86" si="59">IF(AN23="below","",IF($D23="","",IF($BC$18="","",IF(OR($BC23&lt;$BB$18,$BC23&gt;$BD$18),"NC","yes"))))</f>
        <v/>
      </c>
      <c r="BP23" s="100" t="str">
        <f t="shared" ref="BP23:BP86" si="60">IF(AN23="below","",IF($D23="","",$I23/$G23))</f>
        <v/>
      </c>
      <c r="BQ23" s="101" t="str">
        <f t="shared" ref="BQ23:BQ86" si="61">IF(AN23="below","",IF($D23=0,"",IF(BO23="yes",($BC23/$BC$18),IF(OR($BC23&gt;$BB$18,$BC23&lt;$BD$18),($BC23/$BC$18)))))</f>
        <v/>
      </c>
      <c r="BR23" s="102" t="str">
        <f t="shared" ref="BR23:BR86" si="62">IF(AN23="below","",IF($D23="","",IF($BF$18="","",IF(OR($BF23&lt;$BE$18,BS23&gt;$BG$18),"NC","yes"))))</f>
        <v/>
      </c>
      <c r="BS23" s="100" t="str">
        <f t="shared" ref="BS23:BS86" si="63">IF(AN23="below","",IF($D23="","",$G23/$J23))</f>
        <v/>
      </c>
      <c r="BT23" s="105" t="str">
        <f t="shared" ref="BT23:BT86" si="64">IF(AN23="below","",IF($D23="","",IF(BR23="yes",(BS23/BS$18),IF(OR(BS23&lt;$U$18,BS23&gt;BT$18),(BS23/BS$18)))))</f>
        <v/>
      </c>
      <c r="BU23" s="305" t="str">
        <f t="shared" si="50"/>
        <v/>
      </c>
      <c r="BV23" s="305" t="str">
        <f t="shared" si="51"/>
        <v/>
      </c>
      <c r="BW23" s="305" t="str">
        <f t="shared" si="52"/>
        <v/>
      </c>
      <c r="BX23" s="307" t="str">
        <f t="shared" si="53"/>
        <v/>
      </c>
      <c r="BY23" s="308" t="str">
        <f t="shared" si="54"/>
        <v/>
      </c>
    </row>
    <row r="24" spans="1:77" s="4" customFormat="1" ht="15.5" x14ac:dyDescent="0.35">
      <c r="A24" s="106">
        <v>3</v>
      </c>
      <c r="B24" s="290"/>
      <c r="C24" s="20"/>
      <c r="D24" s="635"/>
      <c r="E24" s="637"/>
      <c r="F24" s="639"/>
      <c r="G24" s="45"/>
      <c r="H24" s="291"/>
      <c r="I24" s="291"/>
      <c r="J24" s="292"/>
      <c r="K24" s="293"/>
      <c r="L24" s="35" t="str">
        <f t="shared" si="0"/>
        <v/>
      </c>
      <c r="M24" s="35" t="str">
        <f t="shared" si="1"/>
        <v/>
      </c>
      <c r="N24" s="35" t="str">
        <f t="shared" si="2"/>
        <v/>
      </c>
      <c r="O24" s="36" t="str">
        <f t="shared" si="3"/>
        <v/>
      </c>
      <c r="P24" s="37" t="str">
        <f t="shared" si="55"/>
        <v/>
      </c>
      <c r="Q24" s="69" t="str">
        <f t="shared" si="4"/>
        <v/>
      </c>
      <c r="R24" s="294" t="str">
        <f t="shared" si="5"/>
        <v/>
      </c>
      <c r="S24" s="37" t="str">
        <f t="shared" si="6"/>
        <v/>
      </c>
      <c r="T24" s="69" t="str">
        <f t="shared" si="7"/>
        <v/>
      </c>
      <c r="U24" s="294" t="str">
        <f t="shared" si="8"/>
        <v/>
      </c>
      <c r="V24" s="37" t="str">
        <f t="shared" si="9"/>
        <v/>
      </c>
      <c r="W24" s="69" t="str">
        <f t="shared" si="10"/>
        <v/>
      </c>
      <c r="X24" s="38" t="str">
        <f t="shared" si="11"/>
        <v/>
      </c>
      <c r="Y24" s="38" t="str">
        <f t="shared" si="12"/>
        <v/>
      </c>
      <c r="Z24" s="38" t="str">
        <f t="shared" si="13"/>
        <v/>
      </c>
      <c r="AA24" s="39" t="str">
        <f t="shared" si="14"/>
        <v/>
      </c>
      <c r="AB24" s="295">
        <f t="shared" si="15"/>
        <v>0</v>
      </c>
      <c r="AC24" s="295" t="str">
        <f t="shared" si="16"/>
        <v/>
      </c>
      <c r="AD24" s="295" t="str">
        <f t="shared" si="17"/>
        <v/>
      </c>
      <c r="AE24" s="296" t="str">
        <f t="shared" si="18"/>
        <v/>
      </c>
      <c r="AF24" s="296" t="str">
        <f t="shared" si="19"/>
        <v/>
      </c>
      <c r="AG24" s="297" t="str">
        <f t="shared" si="20"/>
        <v/>
      </c>
      <c r="AH24" s="296" t="str">
        <f t="shared" si="21"/>
        <v/>
      </c>
      <c r="AI24" s="296" t="str">
        <f t="shared" si="22"/>
        <v/>
      </c>
      <c r="AJ24" s="297" t="str">
        <f t="shared" si="23"/>
        <v/>
      </c>
      <c r="AK24" s="296" t="str">
        <f t="shared" si="24"/>
        <v/>
      </c>
      <c r="AL24" s="296" t="str">
        <f t="shared" si="25"/>
        <v/>
      </c>
      <c r="AM24" s="297" t="str">
        <f t="shared" si="26"/>
        <v/>
      </c>
      <c r="AN24" s="298" t="str">
        <f t="shared" si="27"/>
        <v/>
      </c>
      <c r="AO24" s="299" t="str">
        <f t="shared" si="28"/>
        <v/>
      </c>
      <c r="AP24" s="296" t="str">
        <f t="shared" si="29"/>
        <v/>
      </c>
      <c r="AQ24" s="297" t="str">
        <f t="shared" si="30"/>
        <v/>
      </c>
      <c r="AR24" s="299" t="str">
        <f t="shared" si="31"/>
        <v/>
      </c>
      <c r="AS24" s="296" t="str">
        <f t="shared" si="32"/>
        <v/>
      </c>
      <c r="AT24" s="297" t="str">
        <f t="shared" si="33"/>
        <v/>
      </c>
      <c r="AU24" s="299" t="str">
        <f t="shared" si="34"/>
        <v/>
      </c>
      <c r="AV24" s="296" t="str">
        <f t="shared" si="35"/>
        <v/>
      </c>
      <c r="AW24" s="297" t="str">
        <f t="shared" si="36"/>
        <v/>
      </c>
      <c r="AX24" s="300"/>
      <c r="AY24" s="297" t="str">
        <f t="shared" si="37"/>
        <v/>
      </c>
      <c r="AZ24" s="297" t="str">
        <f t="shared" si="38"/>
        <v/>
      </c>
      <c r="BA24" s="301" t="str">
        <f t="shared" si="39"/>
        <v/>
      </c>
      <c r="BB24" s="302" t="str">
        <f t="shared" si="40"/>
        <v/>
      </c>
      <c r="BC24" s="303" t="str">
        <f t="shared" si="41"/>
        <v/>
      </c>
      <c r="BD24" s="301" t="str">
        <f t="shared" si="42"/>
        <v/>
      </c>
      <c r="BE24" s="302" t="str">
        <f t="shared" si="43"/>
        <v/>
      </c>
      <c r="BF24" s="303" t="str">
        <f t="shared" si="44"/>
        <v/>
      </c>
      <c r="BG24" s="301" t="str">
        <f t="shared" si="45"/>
        <v/>
      </c>
      <c r="BH24" s="304" t="str">
        <f t="shared" si="46"/>
        <v/>
      </c>
      <c r="BI24" s="305" t="str">
        <f t="shared" si="47"/>
        <v/>
      </c>
      <c r="BJ24" s="305" t="str">
        <f t="shared" si="48"/>
        <v/>
      </c>
      <c r="BK24" s="443" t="str">
        <f t="shared" si="49"/>
        <v/>
      </c>
      <c r="BL24" s="306" t="str">
        <f t="shared" si="56"/>
        <v/>
      </c>
      <c r="BM24" s="100" t="str">
        <f t="shared" si="57"/>
        <v/>
      </c>
      <c r="BN24" s="101" t="str">
        <f t="shared" si="58"/>
        <v/>
      </c>
      <c r="BO24" s="102" t="str">
        <f t="shared" si="59"/>
        <v/>
      </c>
      <c r="BP24" s="100" t="str">
        <f t="shared" si="60"/>
        <v/>
      </c>
      <c r="BQ24" s="101" t="str">
        <f t="shared" si="61"/>
        <v/>
      </c>
      <c r="BR24" s="102" t="str">
        <f t="shared" si="62"/>
        <v/>
      </c>
      <c r="BS24" s="100" t="str">
        <f t="shared" si="63"/>
        <v/>
      </c>
      <c r="BT24" s="105" t="str">
        <f t="shared" si="64"/>
        <v/>
      </c>
      <c r="BU24" s="305" t="str">
        <f t="shared" si="50"/>
        <v/>
      </c>
      <c r="BV24" s="305" t="str">
        <f t="shared" si="51"/>
        <v/>
      </c>
      <c r="BW24" s="305" t="str">
        <f t="shared" si="52"/>
        <v/>
      </c>
      <c r="BX24" s="307" t="str">
        <f t="shared" si="53"/>
        <v/>
      </c>
      <c r="BY24" s="308" t="str">
        <f t="shared" si="54"/>
        <v/>
      </c>
    </row>
    <row r="25" spans="1:77" s="4" customFormat="1" ht="15.5" x14ac:dyDescent="0.35">
      <c r="A25" s="106">
        <v>4</v>
      </c>
      <c r="B25" s="290"/>
      <c r="C25" s="20"/>
      <c r="D25" s="635"/>
      <c r="E25" s="637"/>
      <c r="F25" s="639"/>
      <c r="G25" s="45"/>
      <c r="H25" s="291"/>
      <c r="I25" s="291"/>
      <c r="J25" s="292"/>
      <c r="K25" s="293"/>
      <c r="L25" s="35" t="str">
        <f t="shared" si="0"/>
        <v/>
      </c>
      <c r="M25" s="35" t="str">
        <f t="shared" si="1"/>
        <v/>
      </c>
      <c r="N25" s="35" t="str">
        <f t="shared" si="2"/>
        <v/>
      </c>
      <c r="O25" s="36" t="str">
        <f t="shared" si="3"/>
        <v/>
      </c>
      <c r="P25" s="37" t="str">
        <f t="shared" si="55"/>
        <v/>
      </c>
      <c r="Q25" s="69" t="str">
        <f t="shared" si="4"/>
        <v/>
      </c>
      <c r="R25" s="294" t="str">
        <f t="shared" si="5"/>
        <v/>
      </c>
      <c r="S25" s="37" t="str">
        <f t="shared" si="6"/>
        <v/>
      </c>
      <c r="T25" s="69" t="str">
        <f t="shared" si="7"/>
        <v/>
      </c>
      <c r="U25" s="294" t="str">
        <f t="shared" si="8"/>
        <v/>
      </c>
      <c r="V25" s="37" t="str">
        <f t="shared" si="9"/>
        <v/>
      </c>
      <c r="W25" s="69" t="str">
        <f t="shared" si="10"/>
        <v/>
      </c>
      <c r="X25" s="38" t="str">
        <f t="shared" si="11"/>
        <v/>
      </c>
      <c r="Y25" s="38" t="str">
        <f t="shared" si="12"/>
        <v/>
      </c>
      <c r="Z25" s="38" t="str">
        <f t="shared" si="13"/>
        <v/>
      </c>
      <c r="AA25" s="39" t="str">
        <f t="shared" si="14"/>
        <v/>
      </c>
      <c r="AB25" s="295">
        <f t="shared" si="15"/>
        <v>0</v>
      </c>
      <c r="AC25" s="295" t="str">
        <f t="shared" si="16"/>
        <v/>
      </c>
      <c r="AD25" s="295" t="str">
        <f t="shared" si="17"/>
        <v/>
      </c>
      <c r="AE25" s="296" t="str">
        <f t="shared" si="18"/>
        <v/>
      </c>
      <c r="AF25" s="296" t="str">
        <f t="shared" si="19"/>
        <v/>
      </c>
      <c r="AG25" s="297" t="str">
        <f t="shared" si="20"/>
        <v/>
      </c>
      <c r="AH25" s="296" t="str">
        <f t="shared" si="21"/>
        <v/>
      </c>
      <c r="AI25" s="296" t="str">
        <f t="shared" si="22"/>
        <v/>
      </c>
      <c r="AJ25" s="297" t="str">
        <f t="shared" si="23"/>
        <v/>
      </c>
      <c r="AK25" s="296" t="str">
        <f t="shared" si="24"/>
        <v/>
      </c>
      <c r="AL25" s="296" t="str">
        <f t="shared" si="25"/>
        <v/>
      </c>
      <c r="AM25" s="297" t="str">
        <f t="shared" si="26"/>
        <v/>
      </c>
      <c r="AN25" s="298" t="str">
        <f t="shared" si="27"/>
        <v/>
      </c>
      <c r="AO25" s="299" t="str">
        <f t="shared" si="28"/>
        <v/>
      </c>
      <c r="AP25" s="296" t="str">
        <f t="shared" si="29"/>
        <v/>
      </c>
      <c r="AQ25" s="297" t="str">
        <f t="shared" si="30"/>
        <v/>
      </c>
      <c r="AR25" s="299" t="str">
        <f t="shared" si="31"/>
        <v/>
      </c>
      <c r="AS25" s="296" t="str">
        <f t="shared" si="32"/>
        <v/>
      </c>
      <c r="AT25" s="297" t="str">
        <f t="shared" si="33"/>
        <v/>
      </c>
      <c r="AU25" s="299" t="str">
        <f t="shared" si="34"/>
        <v/>
      </c>
      <c r="AV25" s="296" t="str">
        <f t="shared" si="35"/>
        <v/>
      </c>
      <c r="AW25" s="297" t="str">
        <f t="shared" si="36"/>
        <v/>
      </c>
      <c r="AX25" s="300"/>
      <c r="AY25" s="297" t="str">
        <f t="shared" si="37"/>
        <v/>
      </c>
      <c r="AZ25" s="297" t="str">
        <f t="shared" si="38"/>
        <v/>
      </c>
      <c r="BA25" s="301" t="str">
        <f t="shared" si="39"/>
        <v/>
      </c>
      <c r="BB25" s="302" t="str">
        <f t="shared" si="40"/>
        <v/>
      </c>
      <c r="BC25" s="303" t="str">
        <f t="shared" si="41"/>
        <v/>
      </c>
      <c r="BD25" s="301" t="str">
        <f t="shared" si="42"/>
        <v/>
      </c>
      <c r="BE25" s="302" t="str">
        <f t="shared" si="43"/>
        <v/>
      </c>
      <c r="BF25" s="303" t="str">
        <f t="shared" si="44"/>
        <v/>
      </c>
      <c r="BG25" s="301" t="str">
        <f t="shared" si="45"/>
        <v/>
      </c>
      <c r="BH25" s="304" t="str">
        <f t="shared" si="46"/>
        <v/>
      </c>
      <c r="BI25" s="305" t="str">
        <f t="shared" si="47"/>
        <v/>
      </c>
      <c r="BJ25" s="305" t="str">
        <f t="shared" si="48"/>
        <v/>
      </c>
      <c r="BK25" s="443" t="str">
        <f t="shared" si="49"/>
        <v/>
      </c>
      <c r="BL25" s="306" t="str">
        <f t="shared" si="56"/>
        <v/>
      </c>
      <c r="BM25" s="100" t="str">
        <f t="shared" si="57"/>
        <v/>
      </c>
      <c r="BN25" s="101" t="str">
        <f t="shared" si="58"/>
        <v/>
      </c>
      <c r="BO25" s="102" t="str">
        <f t="shared" si="59"/>
        <v/>
      </c>
      <c r="BP25" s="100" t="str">
        <f t="shared" si="60"/>
        <v/>
      </c>
      <c r="BQ25" s="101" t="str">
        <f t="shared" si="61"/>
        <v/>
      </c>
      <c r="BR25" s="102" t="str">
        <f t="shared" si="62"/>
        <v/>
      </c>
      <c r="BS25" s="100" t="str">
        <f t="shared" si="63"/>
        <v/>
      </c>
      <c r="BT25" s="105" t="str">
        <f t="shared" si="64"/>
        <v/>
      </c>
      <c r="BU25" s="305" t="str">
        <f t="shared" si="50"/>
        <v/>
      </c>
      <c r="BV25" s="305" t="str">
        <f t="shared" si="51"/>
        <v/>
      </c>
      <c r="BW25" s="305" t="str">
        <f t="shared" si="52"/>
        <v/>
      </c>
      <c r="BX25" s="307" t="str">
        <f t="shared" si="53"/>
        <v/>
      </c>
      <c r="BY25" s="308" t="str">
        <f t="shared" si="54"/>
        <v/>
      </c>
    </row>
    <row r="26" spans="1:77" s="4" customFormat="1" ht="15.5" x14ac:dyDescent="0.35">
      <c r="A26" s="106">
        <v>5</v>
      </c>
      <c r="B26" s="290"/>
      <c r="C26" s="20"/>
      <c r="D26" s="635"/>
      <c r="E26" s="637"/>
      <c r="F26" s="639"/>
      <c r="G26" s="45"/>
      <c r="H26" s="291"/>
      <c r="I26" s="291"/>
      <c r="J26" s="292"/>
      <c r="K26" s="293"/>
      <c r="L26" s="35" t="str">
        <f t="shared" si="0"/>
        <v/>
      </c>
      <c r="M26" s="35" t="str">
        <f t="shared" si="1"/>
        <v/>
      </c>
      <c r="N26" s="35" t="str">
        <f t="shared" si="2"/>
        <v/>
      </c>
      <c r="O26" s="36" t="str">
        <f t="shared" si="3"/>
        <v/>
      </c>
      <c r="P26" s="37" t="str">
        <f t="shared" si="55"/>
        <v/>
      </c>
      <c r="Q26" s="69" t="str">
        <f t="shared" si="4"/>
        <v/>
      </c>
      <c r="R26" s="294" t="str">
        <f t="shared" si="5"/>
        <v/>
      </c>
      <c r="S26" s="37" t="str">
        <f t="shared" si="6"/>
        <v/>
      </c>
      <c r="T26" s="69" t="str">
        <f t="shared" si="7"/>
        <v/>
      </c>
      <c r="U26" s="294" t="str">
        <f t="shared" si="8"/>
        <v/>
      </c>
      <c r="V26" s="37" t="str">
        <f t="shared" si="9"/>
        <v/>
      </c>
      <c r="W26" s="69" t="str">
        <f t="shared" si="10"/>
        <v/>
      </c>
      <c r="X26" s="38" t="str">
        <f t="shared" si="11"/>
        <v/>
      </c>
      <c r="Y26" s="38" t="str">
        <f t="shared" si="12"/>
        <v/>
      </c>
      <c r="Z26" s="38" t="str">
        <f t="shared" si="13"/>
        <v/>
      </c>
      <c r="AA26" s="39" t="str">
        <f t="shared" si="14"/>
        <v/>
      </c>
      <c r="AB26" s="295">
        <f t="shared" si="15"/>
        <v>0</v>
      </c>
      <c r="AC26" s="295" t="str">
        <f t="shared" si="16"/>
        <v/>
      </c>
      <c r="AD26" s="295" t="str">
        <f t="shared" si="17"/>
        <v/>
      </c>
      <c r="AE26" s="296" t="str">
        <f t="shared" si="18"/>
        <v/>
      </c>
      <c r="AF26" s="296" t="str">
        <f t="shared" si="19"/>
        <v/>
      </c>
      <c r="AG26" s="297" t="str">
        <f t="shared" si="20"/>
        <v/>
      </c>
      <c r="AH26" s="296" t="str">
        <f t="shared" si="21"/>
        <v/>
      </c>
      <c r="AI26" s="296" t="str">
        <f t="shared" si="22"/>
        <v/>
      </c>
      <c r="AJ26" s="297" t="str">
        <f t="shared" si="23"/>
        <v/>
      </c>
      <c r="AK26" s="296" t="str">
        <f t="shared" si="24"/>
        <v/>
      </c>
      <c r="AL26" s="296" t="str">
        <f t="shared" si="25"/>
        <v/>
      </c>
      <c r="AM26" s="297" t="str">
        <f t="shared" si="26"/>
        <v/>
      </c>
      <c r="AN26" s="298" t="str">
        <f t="shared" si="27"/>
        <v/>
      </c>
      <c r="AO26" s="299" t="str">
        <f t="shared" si="28"/>
        <v/>
      </c>
      <c r="AP26" s="296" t="str">
        <f t="shared" si="29"/>
        <v/>
      </c>
      <c r="AQ26" s="297" t="str">
        <f t="shared" si="30"/>
        <v/>
      </c>
      <c r="AR26" s="299" t="str">
        <f t="shared" si="31"/>
        <v/>
      </c>
      <c r="AS26" s="296" t="str">
        <f t="shared" si="32"/>
        <v/>
      </c>
      <c r="AT26" s="297" t="str">
        <f t="shared" si="33"/>
        <v/>
      </c>
      <c r="AU26" s="299" t="str">
        <f t="shared" si="34"/>
        <v/>
      </c>
      <c r="AV26" s="296" t="str">
        <f t="shared" si="35"/>
        <v/>
      </c>
      <c r="AW26" s="297" t="str">
        <f t="shared" si="36"/>
        <v/>
      </c>
      <c r="AX26" s="300"/>
      <c r="AY26" s="297" t="str">
        <f t="shared" si="37"/>
        <v/>
      </c>
      <c r="AZ26" s="297" t="str">
        <f t="shared" si="38"/>
        <v/>
      </c>
      <c r="BA26" s="301" t="str">
        <f t="shared" si="39"/>
        <v/>
      </c>
      <c r="BB26" s="302" t="str">
        <f t="shared" si="40"/>
        <v/>
      </c>
      <c r="BC26" s="303" t="str">
        <f t="shared" si="41"/>
        <v/>
      </c>
      <c r="BD26" s="301" t="str">
        <f t="shared" si="42"/>
        <v/>
      </c>
      <c r="BE26" s="302" t="str">
        <f t="shared" si="43"/>
        <v/>
      </c>
      <c r="BF26" s="303" t="str">
        <f t="shared" si="44"/>
        <v/>
      </c>
      <c r="BG26" s="301" t="str">
        <f t="shared" si="45"/>
        <v/>
      </c>
      <c r="BH26" s="304" t="str">
        <f t="shared" si="46"/>
        <v/>
      </c>
      <c r="BI26" s="305" t="str">
        <f t="shared" si="47"/>
        <v/>
      </c>
      <c r="BJ26" s="305" t="str">
        <f t="shared" si="48"/>
        <v/>
      </c>
      <c r="BK26" s="443" t="str">
        <f t="shared" si="49"/>
        <v/>
      </c>
      <c r="BL26" s="306" t="str">
        <f t="shared" si="56"/>
        <v/>
      </c>
      <c r="BM26" s="100" t="str">
        <f t="shared" si="57"/>
        <v/>
      </c>
      <c r="BN26" s="101" t="str">
        <f t="shared" si="58"/>
        <v/>
      </c>
      <c r="BO26" s="102" t="str">
        <f t="shared" si="59"/>
        <v/>
      </c>
      <c r="BP26" s="100" t="str">
        <f t="shared" si="60"/>
        <v/>
      </c>
      <c r="BQ26" s="101" t="str">
        <f t="shared" si="61"/>
        <v/>
      </c>
      <c r="BR26" s="102" t="str">
        <f t="shared" si="62"/>
        <v/>
      </c>
      <c r="BS26" s="100" t="str">
        <f t="shared" si="63"/>
        <v/>
      </c>
      <c r="BT26" s="105" t="str">
        <f t="shared" si="64"/>
        <v/>
      </c>
      <c r="BU26" s="305" t="str">
        <f t="shared" si="50"/>
        <v/>
      </c>
      <c r="BV26" s="305" t="str">
        <f t="shared" si="51"/>
        <v/>
      </c>
      <c r="BW26" s="305" t="str">
        <f t="shared" si="52"/>
        <v/>
      </c>
      <c r="BX26" s="307" t="str">
        <f t="shared" si="53"/>
        <v/>
      </c>
      <c r="BY26" s="308" t="str">
        <f t="shared" si="54"/>
        <v/>
      </c>
    </row>
    <row r="27" spans="1:77" s="4" customFormat="1" ht="15.5" x14ac:dyDescent="0.35">
      <c r="A27" s="106">
        <v>6</v>
      </c>
      <c r="B27" s="290"/>
      <c r="C27" s="20"/>
      <c r="D27" s="635"/>
      <c r="E27" s="637"/>
      <c r="F27" s="639"/>
      <c r="G27" s="45"/>
      <c r="H27" s="291"/>
      <c r="I27" s="291"/>
      <c r="J27" s="292"/>
      <c r="K27" s="293"/>
      <c r="L27" s="35" t="str">
        <f t="shared" si="0"/>
        <v/>
      </c>
      <c r="M27" s="35" t="str">
        <f t="shared" si="1"/>
        <v/>
      </c>
      <c r="N27" s="35" t="str">
        <f t="shared" si="2"/>
        <v/>
      </c>
      <c r="O27" s="36" t="str">
        <f t="shared" si="3"/>
        <v/>
      </c>
      <c r="P27" s="37" t="str">
        <f t="shared" si="55"/>
        <v/>
      </c>
      <c r="Q27" s="69" t="str">
        <f t="shared" si="4"/>
        <v/>
      </c>
      <c r="R27" s="294" t="str">
        <f t="shared" si="5"/>
        <v/>
      </c>
      <c r="S27" s="37" t="str">
        <f t="shared" si="6"/>
        <v/>
      </c>
      <c r="T27" s="69" t="str">
        <f t="shared" si="7"/>
        <v/>
      </c>
      <c r="U27" s="294" t="str">
        <f t="shared" si="8"/>
        <v/>
      </c>
      <c r="V27" s="37" t="str">
        <f t="shared" si="9"/>
        <v/>
      </c>
      <c r="W27" s="69" t="str">
        <f t="shared" si="10"/>
        <v/>
      </c>
      <c r="X27" s="38" t="str">
        <f t="shared" si="11"/>
        <v/>
      </c>
      <c r="Y27" s="38" t="str">
        <f t="shared" si="12"/>
        <v/>
      </c>
      <c r="Z27" s="38" t="str">
        <f t="shared" si="13"/>
        <v/>
      </c>
      <c r="AA27" s="39" t="str">
        <f t="shared" si="14"/>
        <v/>
      </c>
      <c r="AB27" s="295">
        <f t="shared" si="15"/>
        <v>0</v>
      </c>
      <c r="AC27" s="295" t="str">
        <f t="shared" si="16"/>
        <v/>
      </c>
      <c r="AD27" s="295" t="str">
        <f t="shared" si="17"/>
        <v/>
      </c>
      <c r="AE27" s="296" t="str">
        <f t="shared" si="18"/>
        <v/>
      </c>
      <c r="AF27" s="296" t="str">
        <f t="shared" si="19"/>
        <v/>
      </c>
      <c r="AG27" s="297" t="str">
        <f t="shared" si="20"/>
        <v/>
      </c>
      <c r="AH27" s="296" t="str">
        <f t="shared" si="21"/>
        <v/>
      </c>
      <c r="AI27" s="296" t="str">
        <f t="shared" si="22"/>
        <v/>
      </c>
      <c r="AJ27" s="297" t="str">
        <f t="shared" si="23"/>
        <v/>
      </c>
      <c r="AK27" s="296" t="str">
        <f t="shared" si="24"/>
        <v/>
      </c>
      <c r="AL27" s="296" t="str">
        <f t="shared" si="25"/>
        <v/>
      </c>
      <c r="AM27" s="297" t="str">
        <f t="shared" si="26"/>
        <v/>
      </c>
      <c r="AN27" s="298" t="str">
        <f t="shared" si="27"/>
        <v/>
      </c>
      <c r="AO27" s="299" t="str">
        <f t="shared" si="28"/>
        <v/>
      </c>
      <c r="AP27" s="296" t="str">
        <f t="shared" si="29"/>
        <v/>
      </c>
      <c r="AQ27" s="297" t="str">
        <f t="shared" si="30"/>
        <v/>
      </c>
      <c r="AR27" s="299" t="str">
        <f t="shared" si="31"/>
        <v/>
      </c>
      <c r="AS27" s="296" t="str">
        <f t="shared" si="32"/>
        <v/>
      </c>
      <c r="AT27" s="297" t="str">
        <f t="shared" si="33"/>
        <v/>
      </c>
      <c r="AU27" s="299" t="str">
        <f t="shared" si="34"/>
        <v/>
      </c>
      <c r="AV27" s="296" t="str">
        <f t="shared" si="35"/>
        <v/>
      </c>
      <c r="AW27" s="297" t="str">
        <f t="shared" si="36"/>
        <v/>
      </c>
      <c r="AX27" s="300"/>
      <c r="AY27" s="297" t="str">
        <f t="shared" si="37"/>
        <v/>
      </c>
      <c r="AZ27" s="297" t="str">
        <f t="shared" si="38"/>
        <v/>
      </c>
      <c r="BA27" s="301" t="str">
        <f t="shared" si="39"/>
        <v/>
      </c>
      <c r="BB27" s="302" t="str">
        <f t="shared" si="40"/>
        <v/>
      </c>
      <c r="BC27" s="303" t="str">
        <f t="shared" si="41"/>
        <v/>
      </c>
      <c r="BD27" s="301" t="str">
        <f t="shared" si="42"/>
        <v/>
      </c>
      <c r="BE27" s="302" t="str">
        <f t="shared" si="43"/>
        <v/>
      </c>
      <c r="BF27" s="303" t="str">
        <f t="shared" si="44"/>
        <v/>
      </c>
      <c r="BG27" s="301" t="str">
        <f t="shared" si="45"/>
        <v/>
      </c>
      <c r="BH27" s="304" t="str">
        <f t="shared" si="46"/>
        <v/>
      </c>
      <c r="BI27" s="305" t="str">
        <f t="shared" si="47"/>
        <v/>
      </c>
      <c r="BJ27" s="305" t="str">
        <f t="shared" si="48"/>
        <v/>
      </c>
      <c r="BK27" s="443" t="str">
        <f t="shared" si="49"/>
        <v/>
      </c>
      <c r="BL27" s="306" t="str">
        <f t="shared" si="56"/>
        <v/>
      </c>
      <c r="BM27" s="100" t="str">
        <f t="shared" si="57"/>
        <v/>
      </c>
      <c r="BN27" s="101" t="str">
        <f t="shared" si="58"/>
        <v/>
      </c>
      <c r="BO27" s="102" t="str">
        <f t="shared" si="59"/>
        <v/>
      </c>
      <c r="BP27" s="100" t="str">
        <f t="shared" si="60"/>
        <v/>
      </c>
      <c r="BQ27" s="101" t="str">
        <f t="shared" si="61"/>
        <v/>
      </c>
      <c r="BR27" s="102" t="str">
        <f t="shared" si="62"/>
        <v/>
      </c>
      <c r="BS27" s="100" t="str">
        <f t="shared" si="63"/>
        <v/>
      </c>
      <c r="BT27" s="105" t="str">
        <f t="shared" si="64"/>
        <v/>
      </c>
      <c r="BU27" s="305" t="str">
        <f t="shared" si="50"/>
        <v/>
      </c>
      <c r="BV27" s="305" t="str">
        <f t="shared" si="51"/>
        <v/>
      </c>
      <c r="BW27" s="305" t="str">
        <f t="shared" si="52"/>
        <v/>
      </c>
      <c r="BX27" s="307" t="str">
        <f t="shared" si="53"/>
        <v/>
      </c>
      <c r="BY27" s="308" t="str">
        <f t="shared" si="54"/>
        <v/>
      </c>
    </row>
    <row r="28" spans="1:77" s="4" customFormat="1" ht="15.5" x14ac:dyDescent="0.35">
      <c r="A28" s="106">
        <v>7</v>
      </c>
      <c r="B28" s="290"/>
      <c r="C28" s="20"/>
      <c r="D28" s="635"/>
      <c r="E28" s="637"/>
      <c r="F28" s="639"/>
      <c r="G28" s="45"/>
      <c r="H28" s="291"/>
      <c r="I28" s="291"/>
      <c r="J28" s="292"/>
      <c r="K28" s="293"/>
      <c r="L28" s="35" t="str">
        <f t="shared" si="0"/>
        <v/>
      </c>
      <c r="M28" s="35" t="str">
        <f t="shared" si="1"/>
        <v/>
      </c>
      <c r="N28" s="35" t="str">
        <f t="shared" si="2"/>
        <v/>
      </c>
      <c r="O28" s="36" t="str">
        <f t="shared" si="3"/>
        <v/>
      </c>
      <c r="P28" s="37" t="str">
        <f t="shared" si="55"/>
        <v/>
      </c>
      <c r="Q28" s="69" t="str">
        <f t="shared" si="4"/>
        <v/>
      </c>
      <c r="R28" s="294" t="str">
        <f t="shared" si="5"/>
        <v/>
      </c>
      <c r="S28" s="37" t="str">
        <f t="shared" si="6"/>
        <v/>
      </c>
      <c r="T28" s="69" t="str">
        <f t="shared" si="7"/>
        <v/>
      </c>
      <c r="U28" s="294" t="str">
        <f t="shared" si="8"/>
        <v/>
      </c>
      <c r="V28" s="37" t="str">
        <f t="shared" si="9"/>
        <v/>
      </c>
      <c r="W28" s="69" t="str">
        <f t="shared" si="10"/>
        <v/>
      </c>
      <c r="X28" s="38" t="str">
        <f t="shared" si="11"/>
        <v/>
      </c>
      <c r="Y28" s="38" t="str">
        <f t="shared" si="12"/>
        <v/>
      </c>
      <c r="Z28" s="38" t="str">
        <f t="shared" si="13"/>
        <v/>
      </c>
      <c r="AA28" s="39" t="str">
        <f t="shared" si="14"/>
        <v/>
      </c>
      <c r="AB28" s="295">
        <f t="shared" si="15"/>
        <v>0</v>
      </c>
      <c r="AC28" s="295" t="str">
        <f t="shared" si="16"/>
        <v/>
      </c>
      <c r="AD28" s="295" t="str">
        <f t="shared" si="17"/>
        <v/>
      </c>
      <c r="AE28" s="296" t="str">
        <f t="shared" si="18"/>
        <v/>
      </c>
      <c r="AF28" s="296" t="str">
        <f t="shared" si="19"/>
        <v/>
      </c>
      <c r="AG28" s="297" t="str">
        <f t="shared" si="20"/>
        <v/>
      </c>
      <c r="AH28" s="296" t="str">
        <f t="shared" si="21"/>
        <v/>
      </c>
      <c r="AI28" s="296" t="str">
        <f t="shared" si="22"/>
        <v/>
      </c>
      <c r="AJ28" s="297" t="str">
        <f t="shared" si="23"/>
        <v/>
      </c>
      <c r="AK28" s="296" t="str">
        <f t="shared" si="24"/>
        <v/>
      </c>
      <c r="AL28" s="296" t="str">
        <f t="shared" si="25"/>
        <v/>
      </c>
      <c r="AM28" s="297" t="str">
        <f t="shared" si="26"/>
        <v/>
      </c>
      <c r="AN28" s="298" t="str">
        <f t="shared" si="27"/>
        <v/>
      </c>
      <c r="AO28" s="299" t="str">
        <f t="shared" si="28"/>
        <v/>
      </c>
      <c r="AP28" s="296" t="str">
        <f t="shared" si="29"/>
        <v/>
      </c>
      <c r="AQ28" s="297" t="str">
        <f t="shared" si="30"/>
        <v/>
      </c>
      <c r="AR28" s="299" t="str">
        <f t="shared" si="31"/>
        <v/>
      </c>
      <c r="AS28" s="296" t="str">
        <f t="shared" si="32"/>
        <v/>
      </c>
      <c r="AT28" s="297" t="str">
        <f t="shared" si="33"/>
        <v/>
      </c>
      <c r="AU28" s="299" t="str">
        <f t="shared" si="34"/>
        <v/>
      </c>
      <c r="AV28" s="296" t="str">
        <f t="shared" si="35"/>
        <v/>
      </c>
      <c r="AW28" s="297" t="str">
        <f t="shared" si="36"/>
        <v/>
      </c>
      <c r="AX28" s="300"/>
      <c r="AY28" s="297" t="str">
        <f t="shared" si="37"/>
        <v/>
      </c>
      <c r="AZ28" s="297" t="str">
        <f t="shared" si="38"/>
        <v/>
      </c>
      <c r="BA28" s="301" t="str">
        <f t="shared" si="39"/>
        <v/>
      </c>
      <c r="BB28" s="302" t="str">
        <f t="shared" si="40"/>
        <v/>
      </c>
      <c r="BC28" s="303" t="str">
        <f t="shared" si="41"/>
        <v/>
      </c>
      <c r="BD28" s="301" t="str">
        <f t="shared" si="42"/>
        <v/>
      </c>
      <c r="BE28" s="302" t="str">
        <f t="shared" si="43"/>
        <v/>
      </c>
      <c r="BF28" s="303" t="str">
        <f t="shared" si="44"/>
        <v/>
      </c>
      <c r="BG28" s="301" t="str">
        <f t="shared" si="45"/>
        <v/>
      </c>
      <c r="BH28" s="304" t="str">
        <f t="shared" si="46"/>
        <v/>
      </c>
      <c r="BI28" s="305" t="str">
        <f t="shared" si="47"/>
        <v/>
      </c>
      <c r="BJ28" s="305" t="str">
        <f t="shared" si="48"/>
        <v/>
      </c>
      <c r="BK28" s="443" t="str">
        <f t="shared" si="49"/>
        <v/>
      </c>
      <c r="BL28" s="306" t="str">
        <f t="shared" si="56"/>
        <v/>
      </c>
      <c r="BM28" s="100" t="str">
        <f t="shared" si="57"/>
        <v/>
      </c>
      <c r="BN28" s="101" t="str">
        <f t="shared" si="58"/>
        <v/>
      </c>
      <c r="BO28" s="102" t="str">
        <f t="shared" si="59"/>
        <v/>
      </c>
      <c r="BP28" s="100" t="str">
        <f t="shared" si="60"/>
        <v/>
      </c>
      <c r="BQ28" s="101" t="str">
        <f t="shared" si="61"/>
        <v/>
      </c>
      <c r="BR28" s="102" t="str">
        <f t="shared" si="62"/>
        <v/>
      </c>
      <c r="BS28" s="100" t="str">
        <f t="shared" si="63"/>
        <v/>
      </c>
      <c r="BT28" s="105" t="str">
        <f t="shared" si="64"/>
        <v/>
      </c>
      <c r="BU28" s="305" t="str">
        <f t="shared" si="50"/>
        <v/>
      </c>
      <c r="BV28" s="305" t="str">
        <f t="shared" si="51"/>
        <v/>
      </c>
      <c r="BW28" s="305" t="str">
        <f t="shared" si="52"/>
        <v/>
      </c>
      <c r="BX28" s="307" t="str">
        <f t="shared" si="53"/>
        <v/>
      </c>
      <c r="BY28" s="308" t="str">
        <f t="shared" si="54"/>
        <v/>
      </c>
    </row>
    <row r="29" spans="1:77" s="4" customFormat="1" ht="15.5" x14ac:dyDescent="0.35">
      <c r="A29" s="106">
        <v>8</v>
      </c>
      <c r="B29" s="290"/>
      <c r="C29" s="20"/>
      <c r="D29" s="635"/>
      <c r="E29" s="637"/>
      <c r="F29" s="639"/>
      <c r="G29" s="45"/>
      <c r="H29" s="291"/>
      <c r="I29" s="291"/>
      <c r="J29" s="292"/>
      <c r="K29" s="293"/>
      <c r="L29" s="35" t="str">
        <f t="shared" si="0"/>
        <v/>
      </c>
      <c r="M29" s="35" t="str">
        <f t="shared" si="1"/>
        <v/>
      </c>
      <c r="N29" s="35" t="str">
        <f t="shared" si="2"/>
        <v/>
      </c>
      <c r="O29" s="36" t="str">
        <f t="shared" si="3"/>
        <v/>
      </c>
      <c r="P29" s="37" t="str">
        <f t="shared" si="55"/>
        <v/>
      </c>
      <c r="Q29" s="69" t="str">
        <f t="shared" si="4"/>
        <v/>
      </c>
      <c r="R29" s="294" t="str">
        <f t="shared" si="5"/>
        <v/>
      </c>
      <c r="S29" s="37" t="str">
        <f t="shared" si="6"/>
        <v/>
      </c>
      <c r="T29" s="69" t="str">
        <f t="shared" si="7"/>
        <v/>
      </c>
      <c r="U29" s="294" t="str">
        <f t="shared" si="8"/>
        <v/>
      </c>
      <c r="V29" s="37" t="str">
        <f t="shared" si="9"/>
        <v/>
      </c>
      <c r="W29" s="69" t="str">
        <f t="shared" si="10"/>
        <v/>
      </c>
      <c r="X29" s="38" t="str">
        <f t="shared" si="11"/>
        <v/>
      </c>
      <c r="Y29" s="38" t="str">
        <f t="shared" si="12"/>
        <v/>
      </c>
      <c r="Z29" s="38" t="str">
        <f t="shared" si="13"/>
        <v/>
      </c>
      <c r="AA29" s="39" t="str">
        <f t="shared" si="14"/>
        <v/>
      </c>
      <c r="AB29" s="295">
        <f t="shared" si="15"/>
        <v>0</v>
      </c>
      <c r="AC29" s="295" t="str">
        <f t="shared" si="16"/>
        <v/>
      </c>
      <c r="AD29" s="295" t="str">
        <f t="shared" si="17"/>
        <v/>
      </c>
      <c r="AE29" s="296" t="str">
        <f t="shared" si="18"/>
        <v/>
      </c>
      <c r="AF29" s="296" t="str">
        <f t="shared" si="19"/>
        <v/>
      </c>
      <c r="AG29" s="297" t="str">
        <f t="shared" si="20"/>
        <v/>
      </c>
      <c r="AH29" s="296" t="str">
        <f t="shared" si="21"/>
        <v/>
      </c>
      <c r="AI29" s="296" t="str">
        <f t="shared" si="22"/>
        <v/>
      </c>
      <c r="AJ29" s="297" t="str">
        <f t="shared" si="23"/>
        <v/>
      </c>
      <c r="AK29" s="296" t="str">
        <f t="shared" si="24"/>
        <v/>
      </c>
      <c r="AL29" s="296" t="str">
        <f t="shared" si="25"/>
        <v/>
      </c>
      <c r="AM29" s="297" t="str">
        <f t="shared" si="26"/>
        <v/>
      </c>
      <c r="AN29" s="298" t="str">
        <f t="shared" si="27"/>
        <v/>
      </c>
      <c r="AO29" s="299" t="str">
        <f t="shared" si="28"/>
        <v/>
      </c>
      <c r="AP29" s="296" t="str">
        <f t="shared" si="29"/>
        <v/>
      </c>
      <c r="AQ29" s="297" t="str">
        <f t="shared" si="30"/>
        <v/>
      </c>
      <c r="AR29" s="299" t="str">
        <f t="shared" si="31"/>
        <v/>
      </c>
      <c r="AS29" s="296" t="str">
        <f t="shared" si="32"/>
        <v/>
      </c>
      <c r="AT29" s="297" t="str">
        <f t="shared" si="33"/>
        <v/>
      </c>
      <c r="AU29" s="299" t="str">
        <f t="shared" si="34"/>
        <v/>
      </c>
      <c r="AV29" s="296" t="str">
        <f t="shared" si="35"/>
        <v/>
      </c>
      <c r="AW29" s="297" t="str">
        <f t="shared" si="36"/>
        <v/>
      </c>
      <c r="AX29" s="300"/>
      <c r="AY29" s="297" t="str">
        <f t="shared" si="37"/>
        <v/>
      </c>
      <c r="AZ29" s="297" t="str">
        <f t="shared" si="38"/>
        <v/>
      </c>
      <c r="BA29" s="301" t="str">
        <f t="shared" si="39"/>
        <v/>
      </c>
      <c r="BB29" s="302" t="str">
        <f t="shared" si="40"/>
        <v/>
      </c>
      <c r="BC29" s="303" t="str">
        <f t="shared" si="41"/>
        <v/>
      </c>
      <c r="BD29" s="301" t="str">
        <f t="shared" si="42"/>
        <v/>
      </c>
      <c r="BE29" s="302" t="str">
        <f t="shared" si="43"/>
        <v/>
      </c>
      <c r="BF29" s="303" t="str">
        <f t="shared" si="44"/>
        <v/>
      </c>
      <c r="BG29" s="301" t="str">
        <f t="shared" si="45"/>
        <v/>
      </c>
      <c r="BH29" s="304" t="str">
        <f t="shared" si="46"/>
        <v/>
      </c>
      <c r="BI29" s="305" t="str">
        <f t="shared" si="47"/>
        <v/>
      </c>
      <c r="BJ29" s="305" t="str">
        <f t="shared" si="48"/>
        <v/>
      </c>
      <c r="BK29" s="443" t="str">
        <f t="shared" si="49"/>
        <v/>
      </c>
      <c r="BL29" s="306" t="str">
        <f t="shared" si="56"/>
        <v/>
      </c>
      <c r="BM29" s="100" t="str">
        <f t="shared" si="57"/>
        <v/>
      </c>
      <c r="BN29" s="101" t="str">
        <f t="shared" si="58"/>
        <v/>
      </c>
      <c r="BO29" s="102" t="str">
        <f t="shared" si="59"/>
        <v/>
      </c>
      <c r="BP29" s="100" t="str">
        <f t="shared" si="60"/>
        <v/>
      </c>
      <c r="BQ29" s="101" t="str">
        <f t="shared" si="61"/>
        <v/>
      </c>
      <c r="BR29" s="102" t="str">
        <f t="shared" si="62"/>
        <v/>
      </c>
      <c r="BS29" s="100" t="str">
        <f t="shared" si="63"/>
        <v/>
      </c>
      <c r="BT29" s="105" t="str">
        <f t="shared" si="64"/>
        <v/>
      </c>
      <c r="BU29" s="305" t="str">
        <f t="shared" si="50"/>
        <v/>
      </c>
      <c r="BV29" s="305" t="str">
        <f t="shared" si="51"/>
        <v/>
      </c>
      <c r="BW29" s="305" t="str">
        <f t="shared" si="52"/>
        <v/>
      </c>
      <c r="BX29" s="307" t="str">
        <f t="shared" si="53"/>
        <v/>
      </c>
      <c r="BY29" s="308" t="str">
        <f t="shared" si="54"/>
        <v/>
      </c>
    </row>
    <row r="30" spans="1:77" s="4" customFormat="1" ht="15.5" x14ac:dyDescent="0.35">
      <c r="A30" s="106">
        <v>9</v>
      </c>
      <c r="B30" s="290"/>
      <c r="C30" s="20"/>
      <c r="D30" s="635"/>
      <c r="E30" s="637"/>
      <c r="F30" s="639"/>
      <c r="G30" s="45"/>
      <c r="H30" s="291"/>
      <c r="I30" s="291"/>
      <c r="J30" s="292"/>
      <c r="K30" s="293"/>
      <c r="L30" s="35" t="str">
        <f t="shared" si="0"/>
        <v/>
      </c>
      <c r="M30" s="35" t="str">
        <f t="shared" si="1"/>
        <v/>
      </c>
      <c r="N30" s="35" t="str">
        <f t="shared" si="2"/>
        <v/>
      </c>
      <c r="O30" s="36" t="str">
        <f t="shared" si="3"/>
        <v/>
      </c>
      <c r="P30" s="37" t="str">
        <f t="shared" si="55"/>
        <v/>
      </c>
      <c r="Q30" s="69" t="str">
        <f t="shared" si="4"/>
        <v/>
      </c>
      <c r="R30" s="294" t="str">
        <f t="shared" si="5"/>
        <v/>
      </c>
      <c r="S30" s="37" t="str">
        <f t="shared" si="6"/>
        <v/>
      </c>
      <c r="T30" s="69" t="str">
        <f t="shared" si="7"/>
        <v/>
      </c>
      <c r="U30" s="294" t="str">
        <f t="shared" si="8"/>
        <v/>
      </c>
      <c r="V30" s="37" t="str">
        <f t="shared" si="9"/>
        <v/>
      </c>
      <c r="W30" s="69" t="str">
        <f t="shared" si="10"/>
        <v/>
      </c>
      <c r="X30" s="38" t="str">
        <f t="shared" si="11"/>
        <v/>
      </c>
      <c r="Y30" s="38" t="str">
        <f t="shared" si="12"/>
        <v/>
      </c>
      <c r="Z30" s="38" t="str">
        <f t="shared" si="13"/>
        <v/>
      </c>
      <c r="AA30" s="39" t="str">
        <f t="shared" si="14"/>
        <v/>
      </c>
      <c r="AB30" s="295">
        <f t="shared" si="15"/>
        <v>0</v>
      </c>
      <c r="AC30" s="295" t="str">
        <f t="shared" si="16"/>
        <v/>
      </c>
      <c r="AD30" s="295" t="str">
        <f t="shared" si="17"/>
        <v/>
      </c>
      <c r="AE30" s="296" t="str">
        <f t="shared" si="18"/>
        <v/>
      </c>
      <c r="AF30" s="296" t="str">
        <f t="shared" si="19"/>
        <v/>
      </c>
      <c r="AG30" s="297" t="str">
        <f t="shared" si="20"/>
        <v/>
      </c>
      <c r="AH30" s="296" t="str">
        <f t="shared" si="21"/>
        <v/>
      </c>
      <c r="AI30" s="296" t="str">
        <f t="shared" si="22"/>
        <v/>
      </c>
      <c r="AJ30" s="297" t="str">
        <f t="shared" si="23"/>
        <v/>
      </c>
      <c r="AK30" s="296" t="str">
        <f t="shared" si="24"/>
        <v/>
      </c>
      <c r="AL30" s="296" t="str">
        <f t="shared" si="25"/>
        <v/>
      </c>
      <c r="AM30" s="297" t="str">
        <f t="shared" si="26"/>
        <v/>
      </c>
      <c r="AN30" s="298" t="str">
        <f t="shared" si="27"/>
        <v/>
      </c>
      <c r="AO30" s="299" t="str">
        <f t="shared" si="28"/>
        <v/>
      </c>
      <c r="AP30" s="296" t="str">
        <f t="shared" si="29"/>
        <v/>
      </c>
      <c r="AQ30" s="297" t="str">
        <f t="shared" si="30"/>
        <v/>
      </c>
      <c r="AR30" s="299" t="str">
        <f t="shared" si="31"/>
        <v/>
      </c>
      <c r="AS30" s="296" t="str">
        <f t="shared" si="32"/>
        <v/>
      </c>
      <c r="AT30" s="297" t="str">
        <f t="shared" si="33"/>
        <v/>
      </c>
      <c r="AU30" s="299" t="str">
        <f t="shared" si="34"/>
        <v/>
      </c>
      <c r="AV30" s="296" t="str">
        <f t="shared" si="35"/>
        <v/>
      </c>
      <c r="AW30" s="297" t="str">
        <f t="shared" si="36"/>
        <v/>
      </c>
      <c r="AX30" s="300"/>
      <c r="AY30" s="297" t="str">
        <f t="shared" si="37"/>
        <v/>
      </c>
      <c r="AZ30" s="297" t="str">
        <f t="shared" si="38"/>
        <v/>
      </c>
      <c r="BA30" s="301" t="str">
        <f t="shared" si="39"/>
        <v/>
      </c>
      <c r="BB30" s="302" t="str">
        <f t="shared" si="40"/>
        <v/>
      </c>
      <c r="BC30" s="303" t="str">
        <f t="shared" si="41"/>
        <v/>
      </c>
      <c r="BD30" s="301" t="str">
        <f t="shared" si="42"/>
        <v/>
      </c>
      <c r="BE30" s="302" t="str">
        <f t="shared" si="43"/>
        <v/>
      </c>
      <c r="BF30" s="303" t="str">
        <f t="shared" si="44"/>
        <v/>
      </c>
      <c r="BG30" s="301" t="str">
        <f t="shared" si="45"/>
        <v/>
      </c>
      <c r="BH30" s="304" t="str">
        <f t="shared" si="46"/>
        <v/>
      </c>
      <c r="BI30" s="305" t="str">
        <f t="shared" si="47"/>
        <v/>
      </c>
      <c r="BJ30" s="305" t="str">
        <f t="shared" si="48"/>
        <v/>
      </c>
      <c r="BK30" s="443" t="str">
        <f t="shared" si="49"/>
        <v/>
      </c>
      <c r="BL30" s="306" t="str">
        <f t="shared" si="56"/>
        <v/>
      </c>
      <c r="BM30" s="100" t="str">
        <f t="shared" si="57"/>
        <v/>
      </c>
      <c r="BN30" s="101" t="str">
        <f t="shared" si="58"/>
        <v/>
      </c>
      <c r="BO30" s="102" t="str">
        <f t="shared" si="59"/>
        <v/>
      </c>
      <c r="BP30" s="100" t="str">
        <f t="shared" si="60"/>
        <v/>
      </c>
      <c r="BQ30" s="101" t="str">
        <f t="shared" si="61"/>
        <v/>
      </c>
      <c r="BR30" s="102" t="str">
        <f t="shared" si="62"/>
        <v/>
      </c>
      <c r="BS30" s="100" t="str">
        <f t="shared" si="63"/>
        <v/>
      </c>
      <c r="BT30" s="105" t="str">
        <f t="shared" si="64"/>
        <v/>
      </c>
      <c r="BU30" s="305" t="str">
        <f t="shared" si="50"/>
        <v/>
      </c>
      <c r="BV30" s="305" t="str">
        <f t="shared" si="51"/>
        <v/>
      </c>
      <c r="BW30" s="305" t="str">
        <f t="shared" si="52"/>
        <v/>
      </c>
      <c r="BX30" s="307" t="str">
        <f t="shared" si="53"/>
        <v/>
      </c>
      <c r="BY30" s="308" t="str">
        <f t="shared" si="54"/>
        <v/>
      </c>
    </row>
    <row r="31" spans="1:77" s="4" customFormat="1" ht="15.5" x14ac:dyDescent="0.35">
      <c r="A31" s="106">
        <v>10</v>
      </c>
      <c r="B31" s="290"/>
      <c r="C31" s="20"/>
      <c r="D31" s="635"/>
      <c r="E31" s="637"/>
      <c r="F31" s="639"/>
      <c r="G31" s="45"/>
      <c r="H31" s="291"/>
      <c r="I31" s="291"/>
      <c r="J31" s="292"/>
      <c r="K31" s="293"/>
      <c r="L31" s="35" t="str">
        <f t="shared" si="0"/>
        <v/>
      </c>
      <c r="M31" s="35" t="str">
        <f t="shared" si="1"/>
        <v/>
      </c>
      <c r="N31" s="35" t="str">
        <f t="shared" si="2"/>
        <v/>
      </c>
      <c r="O31" s="36" t="str">
        <f t="shared" si="3"/>
        <v/>
      </c>
      <c r="P31" s="37" t="str">
        <f t="shared" si="55"/>
        <v/>
      </c>
      <c r="Q31" s="69" t="str">
        <f t="shared" si="4"/>
        <v/>
      </c>
      <c r="R31" s="294" t="str">
        <f t="shared" si="5"/>
        <v/>
      </c>
      <c r="S31" s="37" t="str">
        <f t="shared" si="6"/>
        <v/>
      </c>
      <c r="T31" s="69" t="str">
        <f t="shared" si="7"/>
        <v/>
      </c>
      <c r="U31" s="294" t="str">
        <f t="shared" si="8"/>
        <v/>
      </c>
      <c r="V31" s="37" t="str">
        <f t="shared" si="9"/>
        <v/>
      </c>
      <c r="W31" s="69" t="str">
        <f t="shared" si="10"/>
        <v/>
      </c>
      <c r="X31" s="38" t="str">
        <f t="shared" si="11"/>
        <v/>
      </c>
      <c r="Y31" s="38" t="str">
        <f t="shared" si="12"/>
        <v/>
      </c>
      <c r="Z31" s="38" t="str">
        <f t="shared" si="13"/>
        <v/>
      </c>
      <c r="AA31" s="39" t="str">
        <f t="shared" si="14"/>
        <v/>
      </c>
      <c r="AB31" s="295">
        <f t="shared" si="15"/>
        <v>0</v>
      </c>
      <c r="AC31" s="295" t="str">
        <f t="shared" si="16"/>
        <v/>
      </c>
      <c r="AD31" s="295" t="str">
        <f t="shared" si="17"/>
        <v/>
      </c>
      <c r="AE31" s="296" t="str">
        <f t="shared" si="18"/>
        <v/>
      </c>
      <c r="AF31" s="296" t="str">
        <f t="shared" si="19"/>
        <v/>
      </c>
      <c r="AG31" s="297" t="str">
        <f t="shared" si="20"/>
        <v/>
      </c>
      <c r="AH31" s="296" t="str">
        <f t="shared" si="21"/>
        <v/>
      </c>
      <c r="AI31" s="296" t="str">
        <f t="shared" si="22"/>
        <v/>
      </c>
      <c r="AJ31" s="297" t="str">
        <f t="shared" si="23"/>
        <v/>
      </c>
      <c r="AK31" s="296" t="str">
        <f t="shared" si="24"/>
        <v/>
      </c>
      <c r="AL31" s="296" t="str">
        <f t="shared" si="25"/>
        <v/>
      </c>
      <c r="AM31" s="297" t="str">
        <f t="shared" si="26"/>
        <v/>
      </c>
      <c r="AN31" s="298" t="str">
        <f t="shared" si="27"/>
        <v/>
      </c>
      <c r="AO31" s="299" t="str">
        <f t="shared" si="28"/>
        <v/>
      </c>
      <c r="AP31" s="296" t="str">
        <f t="shared" si="29"/>
        <v/>
      </c>
      <c r="AQ31" s="297" t="str">
        <f t="shared" si="30"/>
        <v/>
      </c>
      <c r="AR31" s="299" t="str">
        <f t="shared" si="31"/>
        <v/>
      </c>
      <c r="AS31" s="296" t="str">
        <f t="shared" si="32"/>
        <v/>
      </c>
      <c r="AT31" s="297" t="str">
        <f t="shared" si="33"/>
        <v/>
      </c>
      <c r="AU31" s="299" t="str">
        <f t="shared" si="34"/>
        <v/>
      </c>
      <c r="AV31" s="296" t="str">
        <f t="shared" si="35"/>
        <v/>
      </c>
      <c r="AW31" s="297" t="str">
        <f t="shared" si="36"/>
        <v/>
      </c>
      <c r="AX31" s="300"/>
      <c r="AY31" s="297" t="str">
        <f t="shared" si="37"/>
        <v/>
      </c>
      <c r="AZ31" s="297" t="str">
        <f t="shared" si="38"/>
        <v/>
      </c>
      <c r="BA31" s="301" t="str">
        <f t="shared" si="39"/>
        <v/>
      </c>
      <c r="BB31" s="302" t="str">
        <f t="shared" si="40"/>
        <v/>
      </c>
      <c r="BC31" s="303" t="str">
        <f t="shared" si="41"/>
        <v/>
      </c>
      <c r="BD31" s="301" t="str">
        <f t="shared" si="42"/>
        <v/>
      </c>
      <c r="BE31" s="302" t="str">
        <f t="shared" si="43"/>
        <v/>
      </c>
      <c r="BF31" s="303" t="str">
        <f t="shared" si="44"/>
        <v/>
      </c>
      <c r="BG31" s="301" t="str">
        <f t="shared" si="45"/>
        <v/>
      </c>
      <c r="BH31" s="304" t="str">
        <f t="shared" si="46"/>
        <v/>
      </c>
      <c r="BI31" s="305" t="str">
        <f t="shared" si="47"/>
        <v/>
      </c>
      <c r="BJ31" s="305" t="str">
        <f t="shared" si="48"/>
        <v/>
      </c>
      <c r="BK31" s="443" t="str">
        <f t="shared" si="49"/>
        <v/>
      </c>
      <c r="BL31" s="306" t="str">
        <f t="shared" si="56"/>
        <v/>
      </c>
      <c r="BM31" s="100" t="str">
        <f t="shared" si="57"/>
        <v/>
      </c>
      <c r="BN31" s="101" t="str">
        <f t="shared" si="58"/>
        <v/>
      </c>
      <c r="BO31" s="102" t="str">
        <f t="shared" si="59"/>
        <v/>
      </c>
      <c r="BP31" s="100" t="str">
        <f t="shared" si="60"/>
        <v/>
      </c>
      <c r="BQ31" s="101" t="str">
        <f t="shared" si="61"/>
        <v/>
      </c>
      <c r="BR31" s="102" t="str">
        <f t="shared" si="62"/>
        <v/>
      </c>
      <c r="BS31" s="100" t="str">
        <f t="shared" si="63"/>
        <v/>
      </c>
      <c r="BT31" s="105" t="str">
        <f t="shared" si="64"/>
        <v/>
      </c>
      <c r="BU31" s="305" t="str">
        <f t="shared" si="50"/>
        <v/>
      </c>
      <c r="BV31" s="305" t="str">
        <f t="shared" si="51"/>
        <v/>
      </c>
      <c r="BW31" s="305" t="str">
        <f t="shared" si="52"/>
        <v/>
      </c>
      <c r="BX31" s="307" t="str">
        <f t="shared" si="53"/>
        <v/>
      </c>
      <c r="BY31" s="308" t="str">
        <f t="shared" si="54"/>
        <v/>
      </c>
    </row>
    <row r="32" spans="1:77" s="4" customFormat="1" ht="15.5" x14ac:dyDescent="0.35">
      <c r="A32" s="106">
        <v>11</v>
      </c>
      <c r="B32" s="290"/>
      <c r="C32" s="20"/>
      <c r="D32" s="635"/>
      <c r="E32" s="637"/>
      <c r="F32" s="639"/>
      <c r="G32" s="45"/>
      <c r="H32" s="291"/>
      <c r="I32" s="291"/>
      <c r="J32" s="292"/>
      <c r="K32" s="293"/>
      <c r="L32" s="35" t="str">
        <f t="shared" si="0"/>
        <v/>
      </c>
      <c r="M32" s="35" t="str">
        <f t="shared" si="1"/>
        <v/>
      </c>
      <c r="N32" s="35" t="str">
        <f t="shared" si="2"/>
        <v/>
      </c>
      <c r="O32" s="36" t="str">
        <f t="shared" si="3"/>
        <v/>
      </c>
      <c r="P32" s="37" t="str">
        <f t="shared" si="55"/>
        <v/>
      </c>
      <c r="Q32" s="69" t="str">
        <f t="shared" si="4"/>
        <v/>
      </c>
      <c r="R32" s="294" t="str">
        <f t="shared" si="5"/>
        <v/>
      </c>
      <c r="S32" s="37" t="str">
        <f t="shared" si="6"/>
        <v/>
      </c>
      <c r="T32" s="69" t="str">
        <f t="shared" si="7"/>
        <v/>
      </c>
      <c r="U32" s="294" t="str">
        <f t="shared" si="8"/>
        <v/>
      </c>
      <c r="V32" s="37" t="str">
        <f t="shared" si="9"/>
        <v/>
      </c>
      <c r="W32" s="69" t="str">
        <f t="shared" si="10"/>
        <v/>
      </c>
      <c r="X32" s="38" t="str">
        <f t="shared" si="11"/>
        <v/>
      </c>
      <c r="Y32" s="38" t="str">
        <f t="shared" si="12"/>
        <v/>
      </c>
      <c r="Z32" s="38" t="str">
        <f t="shared" si="13"/>
        <v/>
      </c>
      <c r="AA32" s="39" t="str">
        <f t="shared" si="14"/>
        <v/>
      </c>
      <c r="AB32" s="295">
        <f t="shared" si="15"/>
        <v>0</v>
      </c>
      <c r="AC32" s="295" t="str">
        <f t="shared" si="16"/>
        <v/>
      </c>
      <c r="AD32" s="295" t="str">
        <f t="shared" si="17"/>
        <v/>
      </c>
      <c r="AE32" s="296" t="str">
        <f t="shared" si="18"/>
        <v/>
      </c>
      <c r="AF32" s="296" t="str">
        <f t="shared" si="19"/>
        <v/>
      </c>
      <c r="AG32" s="297" t="str">
        <f t="shared" si="20"/>
        <v/>
      </c>
      <c r="AH32" s="296" t="str">
        <f t="shared" si="21"/>
        <v/>
      </c>
      <c r="AI32" s="296" t="str">
        <f t="shared" si="22"/>
        <v/>
      </c>
      <c r="AJ32" s="297" t="str">
        <f t="shared" si="23"/>
        <v/>
      </c>
      <c r="AK32" s="296" t="str">
        <f t="shared" si="24"/>
        <v/>
      </c>
      <c r="AL32" s="296" t="str">
        <f t="shared" si="25"/>
        <v/>
      </c>
      <c r="AM32" s="297" t="str">
        <f t="shared" si="26"/>
        <v/>
      </c>
      <c r="AN32" s="298" t="str">
        <f t="shared" si="27"/>
        <v/>
      </c>
      <c r="AO32" s="299" t="str">
        <f t="shared" si="28"/>
        <v/>
      </c>
      <c r="AP32" s="296" t="str">
        <f t="shared" si="29"/>
        <v/>
      </c>
      <c r="AQ32" s="297" t="str">
        <f t="shared" si="30"/>
        <v/>
      </c>
      <c r="AR32" s="299" t="str">
        <f t="shared" si="31"/>
        <v/>
      </c>
      <c r="AS32" s="296" t="str">
        <f t="shared" si="32"/>
        <v/>
      </c>
      <c r="AT32" s="297" t="str">
        <f t="shared" si="33"/>
        <v/>
      </c>
      <c r="AU32" s="299" t="str">
        <f t="shared" si="34"/>
        <v/>
      </c>
      <c r="AV32" s="296" t="str">
        <f t="shared" si="35"/>
        <v/>
      </c>
      <c r="AW32" s="297" t="str">
        <f t="shared" si="36"/>
        <v/>
      </c>
      <c r="AX32" s="300"/>
      <c r="AY32" s="297" t="str">
        <f t="shared" si="37"/>
        <v/>
      </c>
      <c r="AZ32" s="297" t="str">
        <f t="shared" si="38"/>
        <v/>
      </c>
      <c r="BA32" s="301" t="str">
        <f t="shared" si="39"/>
        <v/>
      </c>
      <c r="BB32" s="302" t="str">
        <f t="shared" si="40"/>
        <v/>
      </c>
      <c r="BC32" s="303" t="str">
        <f t="shared" si="41"/>
        <v/>
      </c>
      <c r="BD32" s="301" t="str">
        <f t="shared" si="42"/>
        <v/>
      </c>
      <c r="BE32" s="302" t="str">
        <f t="shared" si="43"/>
        <v/>
      </c>
      <c r="BF32" s="303" t="str">
        <f t="shared" si="44"/>
        <v/>
      </c>
      <c r="BG32" s="301" t="str">
        <f t="shared" si="45"/>
        <v/>
      </c>
      <c r="BH32" s="304" t="str">
        <f t="shared" si="46"/>
        <v/>
      </c>
      <c r="BI32" s="305" t="str">
        <f t="shared" si="47"/>
        <v/>
      </c>
      <c r="BJ32" s="305" t="str">
        <f t="shared" si="48"/>
        <v/>
      </c>
      <c r="BK32" s="443" t="str">
        <f t="shared" si="49"/>
        <v/>
      </c>
      <c r="BL32" s="306" t="str">
        <f t="shared" si="56"/>
        <v/>
      </c>
      <c r="BM32" s="100" t="str">
        <f t="shared" si="57"/>
        <v/>
      </c>
      <c r="BN32" s="101" t="str">
        <f t="shared" si="58"/>
        <v/>
      </c>
      <c r="BO32" s="102" t="str">
        <f t="shared" si="59"/>
        <v/>
      </c>
      <c r="BP32" s="100" t="str">
        <f t="shared" si="60"/>
        <v/>
      </c>
      <c r="BQ32" s="101" t="str">
        <f t="shared" si="61"/>
        <v/>
      </c>
      <c r="BR32" s="102" t="str">
        <f t="shared" si="62"/>
        <v/>
      </c>
      <c r="BS32" s="100" t="str">
        <f t="shared" si="63"/>
        <v/>
      </c>
      <c r="BT32" s="105" t="str">
        <f t="shared" si="64"/>
        <v/>
      </c>
      <c r="BU32" s="305" t="str">
        <f t="shared" si="50"/>
        <v/>
      </c>
      <c r="BV32" s="305" t="str">
        <f t="shared" si="51"/>
        <v/>
      </c>
      <c r="BW32" s="305" t="str">
        <f t="shared" si="52"/>
        <v/>
      </c>
      <c r="BX32" s="307" t="str">
        <f t="shared" si="53"/>
        <v/>
      </c>
      <c r="BY32" s="308" t="str">
        <f t="shared" si="54"/>
        <v/>
      </c>
    </row>
    <row r="33" spans="1:77" s="4" customFormat="1" ht="15.5" x14ac:dyDescent="0.35">
      <c r="A33" s="106">
        <v>12</v>
      </c>
      <c r="B33" s="290"/>
      <c r="C33" s="20"/>
      <c r="D33" s="635"/>
      <c r="E33" s="637"/>
      <c r="F33" s="639"/>
      <c r="G33" s="45"/>
      <c r="H33" s="291"/>
      <c r="I33" s="291"/>
      <c r="J33" s="292"/>
      <c r="K33" s="293"/>
      <c r="L33" s="35" t="str">
        <f t="shared" si="0"/>
        <v/>
      </c>
      <c r="M33" s="35" t="str">
        <f t="shared" si="1"/>
        <v/>
      </c>
      <c r="N33" s="35" t="str">
        <f t="shared" si="2"/>
        <v/>
      </c>
      <c r="O33" s="36" t="str">
        <f t="shared" si="3"/>
        <v/>
      </c>
      <c r="P33" s="37" t="str">
        <f t="shared" si="55"/>
        <v/>
      </c>
      <c r="Q33" s="69" t="str">
        <f t="shared" si="4"/>
        <v/>
      </c>
      <c r="R33" s="294" t="str">
        <f t="shared" si="5"/>
        <v/>
      </c>
      <c r="S33" s="37" t="str">
        <f t="shared" si="6"/>
        <v/>
      </c>
      <c r="T33" s="69" t="str">
        <f t="shared" si="7"/>
        <v/>
      </c>
      <c r="U33" s="294" t="str">
        <f t="shared" si="8"/>
        <v/>
      </c>
      <c r="V33" s="37" t="str">
        <f t="shared" si="9"/>
        <v/>
      </c>
      <c r="W33" s="69" t="str">
        <f t="shared" si="10"/>
        <v/>
      </c>
      <c r="X33" s="38" t="str">
        <f t="shared" si="11"/>
        <v/>
      </c>
      <c r="Y33" s="38" t="str">
        <f t="shared" si="12"/>
        <v/>
      </c>
      <c r="Z33" s="38" t="str">
        <f t="shared" si="13"/>
        <v/>
      </c>
      <c r="AA33" s="39" t="str">
        <f t="shared" si="14"/>
        <v/>
      </c>
      <c r="AB33" s="295">
        <f t="shared" si="15"/>
        <v>0</v>
      </c>
      <c r="AC33" s="295" t="str">
        <f t="shared" si="16"/>
        <v/>
      </c>
      <c r="AD33" s="295" t="str">
        <f t="shared" si="17"/>
        <v/>
      </c>
      <c r="AE33" s="296" t="str">
        <f t="shared" si="18"/>
        <v/>
      </c>
      <c r="AF33" s="296" t="str">
        <f t="shared" si="19"/>
        <v/>
      </c>
      <c r="AG33" s="297" t="str">
        <f t="shared" si="20"/>
        <v/>
      </c>
      <c r="AH33" s="296" t="str">
        <f t="shared" si="21"/>
        <v/>
      </c>
      <c r="AI33" s="296" t="str">
        <f t="shared" si="22"/>
        <v/>
      </c>
      <c r="AJ33" s="297" t="str">
        <f t="shared" si="23"/>
        <v/>
      </c>
      <c r="AK33" s="296" t="str">
        <f t="shared" si="24"/>
        <v/>
      </c>
      <c r="AL33" s="296" t="str">
        <f t="shared" si="25"/>
        <v/>
      </c>
      <c r="AM33" s="297" t="str">
        <f t="shared" si="26"/>
        <v/>
      </c>
      <c r="AN33" s="298" t="str">
        <f t="shared" si="27"/>
        <v/>
      </c>
      <c r="AO33" s="299" t="str">
        <f t="shared" si="28"/>
        <v/>
      </c>
      <c r="AP33" s="296" t="str">
        <f t="shared" si="29"/>
        <v/>
      </c>
      <c r="AQ33" s="297" t="str">
        <f t="shared" si="30"/>
        <v/>
      </c>
      <c r="AR33" s="299" t="str">
        <f t="shared" si="31"/>
        <v/>
      </c>
      <c r="AS33" s="296" t="str">
        <f t="shared" si="32"/>
        <v/>
      </c>
      <c r="AT33" s="297" t="str">
        <f t="shared" si="33"/>
        <v/>
      </c>
      <c r="AU33" s="299" t="str">
        <f t="shared" si="34"/>
        <v/>
      </c>
      <c r="AV33" s="296" t="str">
        <f t="shared" si="35"/>
        <v/>
      </c>
      <c r="AW33" s="297" t="str">
        <f t="shared" si="36"/>
        <v/>
      </c>
      <c r="AX33" s="300"/>
      <c r="AY33" s="297" t="str">
        <f t="shared" si="37"/>
        <v/>
      </c>
      <c r="AZ33" s="297" t="str">
        <f t="shared" si="38"/>
        <v/>
      </c>
      <c r="BA33" s="301" t="str">
        <f t="shared" si="39"/>
        <v/>
      </c>
      <c r="BB33" s="302" t="str">
        <f t="shared" si="40"/>
        <v/>
      </c>
      <c r="BC33" s="303" t="str">
        <f t="shared" si="41"/>
        <v/>
      </c>
      <c r="BD33" s="301" t="str">
        <f t="shared" si="42"/>
        <v/>
      </c>
      <c r="BE33" s="302" t="str">
        <f t="shared" si="43"/>
        <v/>
      </c>
      <c r="BF33" s="303" t="str">
        <f t="shared" si="44"/>
        <v/>
      </c>
      <c r="BG33" s="301" t="str">
        <f t="shared" si="45"/>
        <v/>
      </c>
      <c r="BH33" s="304" t="str">
        <f t="shared" si="46"/>
        <v/>
      </c>
      <c r="BI33" s="305" t="str">
        <f t="shared" si="47"/>
        <v/>
      </c>
      <c r="BJ33" s="305" t="str">
        <f t="shared" si="48"/>
        <v/>
      </c>
      <c r="BK33" s="443" t="str">
        <f t="shared" si="49"/>
        <v/>
      </c>
      <c r="BL33" s="306" t="str">
        <f t="shared" si="56"/>
        <v/>
      </c>
      <c r="BM33" s="100" t="str">
        <f t="shared" si="57"/>
        <v/>
      </c>
      <c r="BN33" s="101" t="str">
        <f t="shared" si="58"/>
        <v/>
      </c>
      <c r="BO33" s="102" t="str">
        <f t="shared" si="59"/>
        <v/>
      </c>
      <c r="BP33" s="100" t="str">
        <f t="shared" si="60"/>
        <v/>
      </c>
      <c r="BQ33" s="101" t="str">
        <f t="shared" si="61"/>
        <v/>
      </c>
      <c r="BR33" s="102" t="str">
        <f t="shared" si="62"/>
        <v/>
      </c>
      <c r="BS33" s="100" t="str">
        <f t="shared" si="63"/>
        <v/>
      </c>
      <c r="BT33" s="105" t="str">
        <f t="shared" si="64"/>
        <v/>
      </c>
      <c r="BU33" s="305" t="str">
        <f t="shared" si="50"/>
        <v/>
      </c>
      <c r="BV33" s="305" t="str">
        <f t="shared" si="51"/>
        <v/>
      </c>
      <c r="BW33" s="305" t="str">
        <f t="shared" si="52"/>
        <v/>
      </c>
      <c r="BX33" s="307" t="str">
        <f t="shared" si="53"/>
        <v/>
      </c>
      <c r="BY33" s="308" t="str">
        <f t="shared" si="54"/>
        <v/>
      </c>
    </row>
    <row r="34" spans="1:77" s="4" customFormat="1" ht="15.5" x14ac:dyDescent="0.35">
      <c r="A34" s="106">
        <v>13</v>
      </c>
      <c r="B34" s="290"/>
      <c r="C34" s="20"/>
      <c r="D34" s="635"/>
      <c r="E34" s="637"/>
      <c r="F34" s="639"/>
      <c r="G34" s="45"/>
      <c r="H34" s="291"/>
      <c r="I34" s="291"/>
      <c r="J34" s="292"/>
      <c r="K34" s="293"/>
      <c r="L34" s="35" t="str">
        <f t="shared" si="0"/>
        <v/>
      </c>
      <c r="M34" s="35" t="str">
        <f t="shared" si="1"/>
        <v/>
      </c>
      <c r="N34" s="35" t="str">
        <f t="shared" si="2"/>
        <v/>
      </c>
      <c r="O34" s="36" t="str">
        <f t="shared" si="3"/>
        <v/>
      </c>
      <c r="P34" s="37" t="str">
        <f t="shared" si="55"/>
        <v/>
      </c>
      <c r="Q34" s="69" t="str">
        <f t="shared" si="4"/>
        <v/>
      </c>
      <c r="R34" s="294" t="str">
        <f t="shared" si="5"/>
        <v/>
      </c>
      <c r="S34" s="37" t="str">
        <f t="shared" si="6"/>
        <v/>
      </c>
      <c r="T34" s="69" t="str">
        <f t="shared" si="7"/>
        <v/>
      </c>
      <c r="U34" s="294" t="str">
        <f t="shared" si="8"/>
        <v/>
      </c>
      <c r="V34" s="37" t="str">
        <f t="shared" si="9"/>
        <v/>
      </c>
      <c r="W34" s="69" t="str">
        <f t="shared" si="10"/>
        <v/>
      </c>
      <c r="X34" s="38" t="str">
        <f t="shared" si="11"/>
        <v/>
      </c>
      <c r="Y34" s="38" t="str">
        <f t="shared" si="12"/>
        <v/>
      </c>
      <c r="Z34" s="38" t="str">
        <f t="shared" si="13"/>
        <v/>
      </c>
      <c r="AA34" s="39" t="str">
        <f t="shared" si="14"/>
        <v/>
      </c>
      <c r="AB34" s="295">
        <f t="shared" si="15"/>
        <v>0</v>
      </c>
      <c r="AC34" s="295" t="str">
        <f t="shared" si="16"/>
        <v/>
      </c>
      <c r="AD34" s="295" t="str">
        <f t="shared" si="17"/>
        <v/>
      </c>
      <c r="AE34" s="296" t="str">
        <f t="shared" si="18"/>
        <v/>
      </c>
      <c r="AF34" s="296" t="str">
        <f t="shared" si="19"/>
        <v/>
      </c>
      <c r="AG34" s="297" t="str">
        <f t="shared" si="20"/>
        <v/>
      </c>
      <c r="AH34" s="296" t="str">
        <f t="shared" si="21"/>
        <v/>
      </c>
      <c r="AI34" s="296" t="str">
        <f t="shared" si="22"/>
        <v/>
      </c>
      <c r="AJ34" s="297" t="str">
        <f t="shared" si="23"/>
        <v/>
      </c>
      <c r="AK34" s="296" t="str">
        <f t="shared" si="24"/>
        <v/>
      </c>
      <c r="AL34" s="296" t="str">
        <f t="shared" si="25"/>
        <v/>
      </c>
      <c r="AM34" s="297" t="str">
        <f t="shared" si="26"/>
        <v/>
      </c>
      <c r="AN34" s="298" t="str">
        <f t="shared" si="27"/>
        <v/>
      </c>
      <c r="AO34" s="299" t="str">
        <f t="shared" si="28"/>
        <v/>
      </c>
      <c r="AP34" s="296" t="str">
        <f t="shared" si="29"/>
        <v/>
      </c>
      <c r="AQ34" s="297" t="str">
        <f t="shared" si="30"/>
        <v/>
      </c>
      <c r="AR34" s="299" t="str">
        <f t="shared" si="31"/>
        <v/>
      </c>
      <c r="AS34" s="296" t="str">
        <f t="shared" si="32"/>
        <v/>
      </c>
      <c r="AT34" s="297" t="str">
        <f t="shared" si="33"/>
        <v/>
      </c>
      <c r="AU34" s="299" t="str">
        <f t="shared" si="34"/>
        <v/>
      </c>
      <c r="AV34" s="296" t="str">
        <f t="shared" si="35"/>
        <v/>
      </c>
      <c r="AW34" s="297" t="str">
        <f t="shared" si="36"/>
        <v/>
      </c>
      <c r="AX34" s="300"/>
      <c r="AY34" s="297" t="str">
        <f t="shared" si="37"/>
        <v/>
      </c>
      <c r="AZ34" s="297" t="str">
        <f t="shared" si="38"/>
        <v/>
      </c>
      <c r="BA34" s="301" t="str">
        <f t="shared" si="39"/>
        <v/>
      </c>
      <c r="BB34" s="302" t="str">
        <f t="shared" si="40"/>
        <v/>
      </c>
      <c r="BC34" s="303" t="str">
        <f t="shared" si="41"/>
        <v/>
      </c>
      <c r="BD34" s="301" t="str">
        <f t="shared" si="42"/>
        <v/>
      </c>
      <c r="BE34" s="302" t="str">
        <f t="shared" si="43"/>
        <v/>
      </c>
      <c r="BF34" s="303" t="str">
        <f t="shared" si="44"/>
        <v/>
      </c>
      <c r="BG34" s="301" t="str">
        <f t="shared" si="45"/>
        <v/>
      </c>
      <c r="BH34" s="304" t="str">
        <f t="shared" si="46"/>
        <v/>
      </c>
      <c r="BI34" s="305" t="str">
        <f t="shared" si="47"/>
        <v/>
      </c>
      <c r="BJ34" s="305" t="str">
        <f t="shared" si="48"/>
        <v/>
      </c>
      <c r="BK34" s="443" t="str">
        <f t="shared" si="49"/>
        <v/>
      </c>
      <c r="BL34" s="306" t="str">
        <f t="shared" si="56"/>
        <v/>
      </c>
      <c r="BM34" s="100" t="str">
        <f t="shared" si="57"/>
        <v/>
      </c>
      <c r="BN34" s="101" t="str">
        <f t="shared" si="58"/>
        <v/>
      </c>
      <c r="BO34" s="102" t="str">
        <f t="shared" si="59"/>
        <v/>
      </c>
      <c r="BP34" s="100" t="str">
        <f t="shared" si="60"/>
        <v/>
      </c>
      <c r="BQ34" s="101" t="str">
        <f t="shared" si="61"/>
        <v/>
      </c>
      <c r="BR34" s="102" t="str">
        <f t="shared" si="62"/>
        <v/>
      </c>
      <c r="BS34" s="100" t="str">
        <f t="shared" si="63"/>
        <v/>
      </c>
      <c r="BT34" s="105" t="str">
        <f t="shared" si="64"/>
        <v/>
      </c>
      <c r="BU34" s="305" t="str">
        <f t="shared" si="50"/>
        <v/>
      </c>
      <c r="BV34" s="305" t="str">
        <f t="shared" si="51"/>
        <v/>
      </c>
      <c r="BW34" s="305" t="str">
        <f t="shared" si="52"/>
        <v/>
      </c>
      <c r="BX34" s="307" t="str">
        <f t="shared" si="53"/>
        <v/>
      </c>
      <c r="BY34" s="308" t="str">
        <f t="shared" si="54"/>
        <v/>
      </c>
    </row>
    <row r="35" spans="1:77" s="4" customFormat="1" ht="15.5" x14ac:dyDescent="0.35">
      <c r="A35" s="106">
        <v>14</v>
      </c>
      <c r="B35" s="290"/>
      <c r="C35" s="20"/>
      <c r="D35" s="635"/>
      <c r="E35" s="637"/>
      <c r="F35" s="639"/>
      <c r="G35" s="45"/>
      <c r="H35" s="291"/>
      <c r="I35" s="291"/>
      <c r="J35" s="292"/>
      <c r="K35" s="293"/>
      <c r="L35" s="35" t="str">
        <f t="shared" si="0"/>
        <v/>
      </c>
      <c r="M35" s="35" t="str">
        <f t="shared" si="1"/>
        <v/>
      </c>
      <c r="N35" s="35" t="str">
        <f t="shared" si="2"/>
        <v/>
      </c>
      <c r="O35" s="36" t="str">
        <f t="shared" si="3"/>
        <v/>
      </c>
      <c r="P35" s="37" t="str">
        <f t="shared" si="55"/>
        <v/>
      </c>
      <c r="Q35" s="69" t="str">
        <f t="shared" si="4"/>
        <v/>
      </c>
      <c r="R35" s="294" t="str">
        <f t="shared" si="5"/>
        <v/>
      </c>
      <c r="S35" s="37" t="str">
        <f t="shared" si="6"/>
        <v/>
      </c>
      <c r="T35" s="69" t="str">
        <f t="shared" si="7"/>
        <v/>
      </c>
      <c r="U35" s="294" t="str">
        <f t="shared" si="8"/>
        <v/>
      </c>
      <c r="V35" s="37" t="str">
        <f t="shared" si="9"/>
        <v/>
      </c>
      <c r="W35" s="69" t="str">
        <f t="shared" si="10"/>
        <v/>
      </c>
      <c r="X35" s="38" t="str">
        <f t="shared" si="11"/>
        <v/>
      </c>
      <c r="Y35" s="38" t="str">
        <f t="shared" si="12"/>
        <v/>
      </c>
      <c r="Z35" s="38" t="str">
        <f t="shared" si="13"/>
        <v/>
      </c>
      <c r="AA35" s="39" t="str">
        <f t="shared" si="14"/>
        <v/>
      </c>
      <c r="AB35" s="295">
        <f t="shared" si="15"/>
        <v>0</v>
      </c>
      <c r="AC35" s="295" t="str">
        <f t="shared" si="16"/>
        <v/>
      </c>
      <c r="AD35" s="295" t="str">
        <f t="shared" si="17"/>
        <v/>
      </c>
      <c r="AE35" s="296" t="str">
        <f t="shared" si="18"/>
        <v/>
      </c>
      <c r="AF35" s="296" t="str">
        <f t="shared" si="19"/>
        <v/>
      </c>
      <c r="AG35" s="297" t="str">
        <f t="shared" si="20"/>
        <v/>
      </c>
      <c r="AH35" s="296" t="str">
        <f t="shared" si="21"/>
        <v/>
      </c>
      <c r="AI35" s="296" t="str">
        <f t="shared" si="22"/>
        <v/>
      </c>
      <c r="AJ35" s="297" t="str">
        <f t="shared" si="23"/>
        <v/>
      </c>
      <c r="AK35" s="296" t="str">
        <f t="shared" si="24"/>
        <v/>
      </c>
      <c r="AL35" s="296" t="str">
        <f t="shared" si="25"/>
        <v/>
      </c>
      <c r="AM35" s="297" t="str">
        <f t="shared" si="26"/>
        <v/>
      </c>
      <c r="AN35" s="298" t="str">
        <f t="shared" si="27"/>
        <v/>
      </c>
      <c r="AO35" s="299" t="str">
        <f t="shared" si="28"/>
        <v/>
      </c>
      <c r="AP35" s="296" t="str">
        <f t="shared" si="29"/>
        <v/>
      </c>
      <c r="AQ35" s="297" t="str">
        <f t="shared" si="30"/>
        <v/>
      </c>
      <c r="AR35" s="299" t="str">
        <f t="shared" si="31"/>
        <v/>
      </c>
      <c r="AS35" s="296" t="str">
        <f t="shared" si="32"/>
        <v/>
      </c>
      <c r="AT35" s="297" t="str">
        <f t="shared" si="33"/>
        <v/>
      </c>
      <c r="AU35" s="299" t="str">
        <f t="shared" si="34"/>
        <v/>
      </c>
      <c r="AV35" s="296" t="str">
        <f t="shared" si="35"/>
        <v/>
      </c>
      <c r="AW35" s="297" t="str">
        <f t="shared" si="36"/>
        <v/>
      </c>
      <c r="AX35" s="300"/>
      <c r="AY35" s="297" t="str">
        <f t="shared" si="37"/>
        <v/>
      </c>
      <c r="AZ35" s="297" t="str">
        <f t="shared" si="38"/>
        <v/>
      </c>
      <c r="BA35" s="301" t="str">
        <f t="shared" si="39"/>
        <v/>
      </c>
      <c r="BB35" s="302" t="str">
        <f t="shared" si="40"/>
        <v/>
      </c>
      <c r="BC35" s="303" t="str">
        <f t="shared" si="41"/>
        <v/>
      </c>
      <c r="BD35" s="301" t="str">
        <f t="shared" si="42"/>
        <v/>
      </c>
      <c r="BE35" s="302" t="str">
        <f t="shared" si="43"/>
        <v/>
      </c>
      <c r="BF35" s="303" t="str">
        <f t="shared" si="44"/>
        <v/>
      </c>
      <c r="BG35" s="301" t="str">
        <f t="shared" si="45"/>
        <v/>
      </c>
      <c r="BH35" s="304" t="str">
        <f t="shared" si="46"/>
        <v/>
      </c>
      <c r="BI35" s="305" t="str">
        <f t="shared" si="47"/>
        <v/>
      </c>
      <c r="BJ35" s="305" t="str">
        <f t="shared" si="48"/>
        <v/>
      </c>
      <c r="BK35" s="443" t="str">
        <f t="shared" si="49"/>
        <v/>
      </c>
      <c r="BL35" s="306" t="str">
        <f t="shared" si="56"/>
        <v/>
      </c>
      <c r="BM35" s="100" t="str">
        <f t="shared" si="57"/>
        <v/>
      </c>
      <c r="BN35" s="101" t="str">
        <f t="shared" si="58"/>
        <v/>
      </c>
      <c r="BO35" s="102" t="str">
        <f t="shared" si="59"/>
        <v/>
      </c>
      <c r="BP35" s="100" t="str">
        <f t="shared" si="60"/>
        <v/>
      </c>
      <c r="BQ35" s="101" t="str">
        <f t="shared" si="61"/>
        <v/>
      </c>
      <c r="BR35" s="102" t="str">
        <f t="shared" si="62"/>
        <v/>
      </c>
      <c r="BS35" s="100" t="str">
        <f t="shared" si="63"/>
        <v/>
      </c>
      <c r="BT35" s="105" t="str">
        <f t="shared" si="64"/>
        <v/>
      </c>
      <c r="BU35" s="305" t="str">
        <f t="shared" si="50"/>
        <v/>
      </c>
      <c r="BV35" s="305" t="str">
        <f t="shared" si="51"/>
        <v/>
      </c>
      <c r="BW35" s="305" t="str">
        <f t="shared" si="52"/>
        <v/>
      </c>
      <c r="BX35" s="307" t="str">
        <f t="shared" si="53"/>
        <v/>
      </c>
      <c r="BY35" s="308" t="str">
        <f t="shared" si="54"/>
        <v/>
      </c>
    </row>
    <row r="36" spans="1:77" s="4" customFormat="1" ht="15.5" x14ac:dyDescent="0.35">
      <c r="A36" s="106">
        <v>15</v>
      </c>
      <c r="B36" s="290"/>
      <c r="C36" s="20"/>
      <c r="D36" s="635"/>
      <c r="E36" s="637"/>
      <c r="F36" s="639"/>
      <c r="G36" s="45"/>
      <c r="H36" s="291"/>
      <c r="I36" s="291"/>
      <c r="J36" s="292"/>
      <c r="K36" s="293"/>
      <c r="L36" s="35" t="str">
        <f t="shared" si="0"/>
        <v/>
      </c>
      <c r="M36" s="35" t="str">
        <f t="shared" si="1"/>
        <v/>
      </c>
      <c r="N36" s="35" t="str">
        <f t="shared" si="2"/>
        <v/>
      </c>
      <c r="O36" s="36" t="str">
        <f t="shared" si="3"/>
        <v/>
      </c>
      <c r="P36" s="37" t="str">
        <f t="shared" si="55"/>
        <v/>
      </c>
      <c r="Q36" s="69" t="str">
        <f t="shared" si="4"/>
        <v/>
      </c>
      <c r="R36" s="294" t="str">
        <f t="shared" si="5"/>
        <v/>
      </c>
      <c r="S36" s="37" t="str">
        <f t="shared" si="6"/>
        <v/>
      </c>
      <c r="T36" s="69" t="str">
        <f t="shared" si="7"/>
        <v/>
      </c>
      <c r="U36" s="294" t="str">
        <f t="shared" si="8"/>
        <v/>
      </c>
      <c r="V36" s="37" t="str">
        <f t="shared" si="9"/>
        <v/>
      </c>
      <c r="W36" s="69" t="str">
        <f t="shared" si="10"/>
        <v/>
      </c>
      <c r="X36" s="38" t="str">
        <f t="shared" si="11"/>
        <v/>
      </c>
      <c r="Y36" s="38" t="str">
        <f t="shared" si="12"/>
        <v/>
      </c>
      <c r="Z36" s="38" t="str">
        <f t="shared" si="13"/>
        <v/>
      </c>
      <c r="AA36" s="39" t="str">
        <f t="shared" si="14"/>
        <v/>
      </c>
      <c r="AB36" s="295">
        <f t="shared" si="15"/>
        <v>0</v>
      </c>
      <c r="AC36" s="295" t="str">
        <f t="shared" si="16"/>
        <v/>
      </c>
      <c r="AD36" s="295" t="str">
        <f t="shared" si="17"/>
        <v/>
      </c>
      <c r="AE36" s="296" t="str">
        <f t="shared" si="18"/>
        <v/>
      </c>
      <c r="AF36" s="296" t="str">
        <f t="shared" si="19"/>
        <v/>
      </c>
      <c r="AG36" s="297" t="str">
        <f t="shared" si="20"/>
        <v/>
      </c>
      <c r="AH36" s="296" t="str">
        <f t="shared" si="21"/>
        <v/>
      </c>
      <c r="AI36" s="296" t="str">
        <f t="shared" si="22"/>
        <v/>
      </c>
      <c r="AJ36" s="297" t="str">
        <f t="shared" si="23"/>
        <v/>
      </c>
      <c r="AK36" s="296" t="str">
        <f t="shared" si="24"/>
        <v/>
      </c>
      <c r="AL36" s="296" t="str">
        <f t="shared" si="25"/>
        <v/>
      </c>
      <c r="AM36" s="297" t="str">
        <f t="shared" si="26"/>
        <v/>
      </c>
      <c r="AN36" s="298" t="str">
        <f t="shared" si="27"/>
        <v/>
      </c>
      <c r="AO36" s="299" t="str">
        <f t="shared" si="28"/>
        <v/>
      </c>
      <c r="AP36" s="296" t="str">
        <f t="shared" si="29"/>
        <v/>
      </c>
      <c r="AQ36" s="297" t="str">
        <f t="shared" si="30"/>
        <v/>
      </c>
      <c r="AR36" s="299" t="str">
        <f t="shared" si="31"/>
        <v/>
      </c>
      <c r="AS36" s="296" t="str">
        <f t="shared" si="32"/>
        <v/>
      </c>
      <c r="AT36" s="297" t="str">
        <f t="shared" si="33"/>
        <v/>
      </c>
      <c r="AU36" s="299" t="str">
        <f t="shared" si="34"/>
        <v/>
      </c>
      <c r="AV36" s="296" t="str">
        <f t="shared" si="35"/>
        <v/>
      </c>
      <c r="AW36" s="297" t="str">
        <f t="shared" si="36"/>
        <v/>
      </c>
      <c r="AX36" s="300"/>
      <c r="AY36" s="297" t="str">
        <f t="shared" si="37"/>
        <v/>
      </c>
      <c r="AZ36" s="297" t="str">
        <f t="shared" si="38"/>
        <v/>
      </c>
      <c r="BA36" s="301" t="str">
        <f t="shared" si="39"/>
        <v/>
      </c>
      <c r="BB36" s="302" t="str">
        <f t="shared" si="40"/>
        <v/>
      </c>
      <c r="BC36" s="303" t="str">
        <f t="shared" si="41"/>
        <v/>
      </c>
      <c r="BD36" s="301" t="str">
        <f t="shared" si="42"/>
        <v/>
      </c>
      <c r="BE36" s="302" t="str">
        <f t="shared" si="43"/>
        <v/>
      </c>
      <c r="BF36" s="303" t="str">
        <f t="shared" si="44"/>
        <v/>
      </c>
      <c r="BG36" s="301" t="str">
        <f t="shared" si="45"/>
        <v/>
      </c>
      <c r="BH36" s="304" t="str">
        <f t="shared" si="46"/>
        <v/>
      </c>
      <c r="BI36" s="305" t="str">
        <f t="shared" si="47"/>
        <v/>
      </c>
      <c r="BJ36" s="305" t="str">
        <f t="shared" si="48"/>
        <v/>
      </c>
      <c r="BK36" s="443" t="str">
        <f t="shared" si="49"/>
        <v/>
      </c>
      <c r="BL36" s="306" t="str">
        <f t="shared" si="56"/>
        <v/>
      </c>
      <c r="BM36" s="100" t="str">
        <f t="shared" si="57"/>
        <v/>
      </c>
      <c r="BN36" s="101" t="str">
        <f t="shared" si="58"/>
        <v/>
      </c>
      <c r="BO36" s="102" t="str">
        <f t="shared" si="59"/>
        <v/>
      </c>
      <c r="BP36" s="100" t="str">
        <f t="shared" si="60"/>
        <v/>
      </c>
      <c r="BQ36" s="101" t="str">
        <f t="shared" si="61"/>
        <v/>
      </c>
      <c r="BR36" s="102" t="str">
        <f t="shared" si="62"/>
        <v/>
      </c>
      <c r="BS36" s="100" t="str">
        <f t="shared" si="63"/>
        <v/>
      </c>
      <c r="BT36" s="105" t="str">
        <f t="shared" si="64"/>
        <v/>
      </c>
      <c r="BU36" s="305" t="str">
        <f t="shared" si="50"/>
        <v/>
      </c>
      <c r="BV36" s="305" t="str">
        <f t="shared" si="51"/>
        <v/>
      </c>
      <c r="BW36" s="305" t="str">
        <f t="shared" si="52"/>
        <v/>
      </c>
      <c r="BX36" s="307" t="str">
        <f t="shared" si="53"/>
        <v/>
      </c>
      <c r="BY36" s="308" t="str">
        <f t="shared" si="54"/>
        <v/>
      </c>
    </row>
    <row r="37" spans="1:77" s="4" customFormat="1" ht="15.5" x14ac:dyDescent="0.35">
      <c r="A37" s="106">
        <v>16</v>
      </c>
      <c r="B37" s="290"/>
      <c r="C37" s="20"/>
      <c r="D37" s="635"/>
      <c r="E37" s="637"/>
      <c r="F37" s="639"/>
      <c r="G37" s="45"/>
      <c r="H37" s="291"/>
      <c r="I37" s="291"/>
      <c r="J37" s="292"/>
      <c r="K37" s="293"/>
      <c r="L37" s="35" t="str">
        <f t="shared" si="0"/>
        <v/>
      </c>
      <c r="M37" s="35" t="str">
        <f t="shared" si="1"/>
        <v/>
      </c>
      <c r="N37" s="35" t="str">
        <f t="shared" si="2"/>
        <v/>
      </c>
      <c r="O37" s="36" t="str">
        <f t="shared" si="3"/>
        <v/>
      </c>
      <c r="P37" s="37" t="str">
        <f t="shared" si="55"/>
        <v/>
      </c>
      <c r="Q37" s="69" t="str">
        <f t="shared" si="4"/>
        <v/>
      </c>
      <c r="R37" s="294" t="str">
        <f t="shared" si="5"/>
        <v/>
      </c>
      <c r="S37" s="37" t="str">
        <f t="shared" si="6"/>
        <v/>
      </c>
      <c r="T37" s="69" t="str">
        <f t="shared" si="7"/>
        <v/>
      </c>
      <c r="U37" s="294" t="str">
        <f t="shared" si="8"/>
        <v/>
      </c>
      <c r="V37" s="37" t="str">
        <f t="shared" si="9"/>
        <v/>
      </c>
      <c r="W37" s="69" t="str">
        <f t="shared" si="10"/>
        <v/>
      </c>
      <c r="X37" s="38" t="str">
        <f t="shared" si="11"/>
        <v/>
      </c>
      <c r="Y37" s="38" t="str">
        <f t="shared" si="12"/>
        <v/>
      </c>
      <c r="Z37" s="38" t="str">
        <f t="shared" si="13"/>
        <v/>
      </c>
      <c r="AA37" s="39" t="str">
        <f t="shared" si="14"/>
        <v/>
      </c>
      <c r="AB37" s="295">
        <f t="shared" si="15"/>
        <v>0</v>
      </c>
      <c r="AC37" s="295" t="str">
        <f t="shared" si="16"/>
        <v/>
      </c>
      <c r="AD37" s="295" t="str">
        <f t="shared" si="17"/>
        <v/>
      </c>
      <c r="AE37" s="296" t="str">
        <f t="shared" si="18"/>
        <v/>
      </c>
      <c r="AF37" s="296" t="str">
        <f t="shared" si="19"/>
        <v/>
      </c>
      <c r="AG37" s="297" t="str">
        <f t="shared" si="20"/>
        <v/>
      </c>
      <c r="AH37" s="296" t="str">
        <f t="shared" si="21"/>
        <v/>
      </c>
      <c r="AI37" s="296" t="str">
        <f t="shared" si="22"/>
        <v/>
      </c>
      <c r="AJ37" s="297" t="str">
        <f t="shared" si="23"/>
        <v/>
      </c>
      <c r="AK37" s="296" t="str">
        <f t="shared" si="24"/>
        <v/>
      </c>
      <c r="AL37" s="296" t="str">
        <f t="shared" si="25"/>
        <v/>
      </c>
      <c r="AM37" s="297" t="str">
        <f t="shared" si="26"/>
        <v/>
      </c>
      <c r="AN37" s="298" t="str">
        <f t="shared" si="27"/>
        <v/>
      </c>
      <c r="AO37" s="299" t="str">
        <f t="shared" si="28"/>
        <v/>
      </c>
      <c r="AP37" s="296" t="str">
        <f t="shared" si="29"/>
        <v/>
      </c>
      <c r="AQ37" s="297" t="str">
        <f t="shared" si="30"/>
        <v/>
      </c>
      <c r="AR37" s="299" t="str">
        <f t="shared" si="31"/>
        <v/>
      </c>
      <c r="AS37" s="296" t="str">
        <f t="shared" si="32"/>
        <v/>
      </c>
      <c r="AT37" s="297" t="str">
        <f t="shared" si="33"/>
        <v/>
      </c>
      <c r="AU37" s="299" t="str">
        <f t="shared" si="34"/>
        <v/>
      </c>
      <c r="AV37" s="296" t="str">
        <f t="shared" si="35"/>
        <v/>
      </c>
      <c r="AW37" s="297" t="str">
        <f t="shared" si="36"/>
        <v/>
      </c>
      <c r="AX37" s="300"/>
      <c r="AY37" s="297" t="str">
        <f t="shared" si="37"/>
        <v/>
      </c>
      <c r="AZ37" s="297" t="str">
        <f t="shared" si="38"/>
        <v/>
      </c>
      <c r="BA37" s="301" t="str">
        <f t="shared" si="39"/>
        <v/>
      </c>
      <c r="BB37" s="302" t="str">
        <f t="shared" si="40"/>
        <v/>
      </c>
      <c r="BC37" s="303" t="str">
        <f t="shared" si="41"/>
        <v/>
      </c>
      <c r="BD37" s="301" t="str">
        <f t="shared" si="42"/>
        <v/>
      </c>
      <c r="BE37" s="302" t="str">
        <f t="shared" si="43"/>
        <v/>
      </c>
      <c r="BF37" s="303" t="str">
        <f t="shared" si="44"/>
        <v/>
      </c>
      <c r="BG37" s="301" t="str">
        <f t="shared" si="45"/>
        <v/>
      </c>
      <c r="BH37" s="304" t="str">
        <f t="shared" si="46"/>
        <v/>
      </c>
      <c r="BI37" s="305" t="str">
        <f t="shared" si="47"/>
        <v/>
      </c>
      <c r="BJ37" s="305" t="str">
        <f t="shared" si="48"/>
        <v/>
      </c>
      <c r="BK37" s="443" t="str">
        <f t="shared" si="49"/>
        <v/>
      </c>
      <c r="BL37" s="306" t="str">
        <f t="shared" si="56"/>
        <v/>
      </c>
      <c r="BM37" s="100" t="str">
        <f t="shared" si="57"/>
        <v/>
      </c>
      <c r="BN37" s="101" t="str">
        <f t="shared" si="58"/>
        <v/>
      </c>
      <c r="BO37" s="102" t="str">
        <f t="shared" si="59"/>
        <v/>
      </c>
      <c r="BP37" s="100" t="str">
        <f t="shared" si="60"/>
        <v/>
      </c>
      <c r="BQ37" s="101" t="str">
        <f t="shared" si="61"/>
        <v/>
      </c>
      <c r="BR37" s="102" t="str">
        <f t="shared" si="62"/>
        <v/>
      </c>
      <c r="BS37" s="100" t="str">
        <f t="shared" si="63"/>
        <v/>
      </c>
      <c r="BT37" s="105" t="str">
        <f t="shared" si="64"/>
        <v/>
      </c>
      <c r="BU37" s="305" t="str">
        <f t="shared" si="50"/>
        <v/>
      </c>
      <c r="BV37" s="305" t="str">
        <f t="shared" si="51"/>
        <v/>
      </c>
      <c r="BW37" s="305" t="str">
        <f t="shared" si="52"/>
        <v/>
      </c>
      <c r="BX37" s="307" t="str">
        <f t="shared" si="53"/>
        <v/>
      </c>
      <c r="BY37" s="308" t="str">
        <f t="shared" si="54"/>
        <v/>
      </c>
    </row>
    <row r="38" spans="1:77" s="4" customFormat="1" ht="15.5" x14ac:dyDescent="0.35">
      <c r="A38" s="106">
        <v>17</v>
      </c>
      <c r="B38" s="290"/>
      <c r="C38" s="20"/>
      <c r="D38" s="635"/>
      <c r="E38" s="637"/>
      <c r="F38" s="639"/>
      <c r="G38" s="45"/>
      <c r="H38" s="291"/>
      <c r="I38" s="291"/>
      <c r="J38" s="292"/>
      <c r="K38" s="293"/>
      <c r="L38" s="35" t="str">
        <f t="shared" si="0"/>
        <v/>
      </c>
      <c r="M38" s="35" t="str">
        <f t="shared" si="1"/>
        <v/>
      </c>
      <c r="N38" s="35" t="str">
        <f t="shared" si="2"/>
        <v/>
      </c>
      <c r="O38" s="36" t="str">
        <f t="shared" si="3"/>
        <v/>
      </c>
      <c r="P38" s="37" t="str">
        <f t="shared" si="55"/>
        <v/>
      </c>
      <c r="Q38" s="69" t="str">
        <f t="shared" si="4"/>
        <v/>
      </c>
      <c r="R38" s="294" t="str">
        <f t="shared" si="5"/>
        <v/>
      </c>
      <c r="S38" s="37" t="str">
        <f t="shared" si="6"/>
        <v/>
      </c>
      <c r="T38" s="69" t="str">
        <f t="shared" si="7"/>
        <v/>
      </c>
      <c r="U38" s="294" t="str">
        <f t="shared" si="8"/>
        <v/>
      </c>
      <c r="V38" s="37" t="str">
        <f t="shared" si="9"/>
        <v/>
      </c>
      <c r="W38" s="69" t="str">
        <f t="shared" si="10"/>
        <v/>
      </c>
      <c r="X38" s="38" t="str">
        <f t="shared" si="11"/>
        <v/>
      </c>
      <c r="Y38" s="38" t="str">
        <f t="shared" si="12"/>
        <v/>
      </c>
      <c r="Z38" s="38" t="str">
        <f t="shared" si="13"/>
        <v/>
      </c>
      <c r="AA38" s="39" t="str">
        <f t="shared" si="14"/>
        <v/>
      </c>
      <c r="AB38" s="295">
        <f t="shared" si="15"/>
        <v>0</v>
      </c>
      <c r="AC38" s="295" t="str">
        <f t="shared" si="16"/>
        <v/>
      </c>
      <c r="AD38" s="295" t="str">
        <f t="shared" si="17"/>
        <v/>
      </c>
      <c r="AE38" s="296" t="str">
        <f t="shared" si="18"/>
        <v/>
      </c>
      <c r="AF38" s="296" t="str">
        <f t="shared" si="19"/>
        <v/>
      </c>
      <c r="AG38" s="297" t="str">
        <f t="shared" si="20"/>
        <v/>
      </c>
      <c r="AH38" s="296" t="str">
        <f t="shared" si="21"/>
        <v/>
      </c>
      <c r="AI38" s="296" t="str">
        <f t="shared" si="22"/>
        <v/>
      </c>
      <c r="AJ38" s="297" t="str">
        <f t="shared" si="23"/>
        <v/>
      </c>
      <c r="AK38" s="296" t="str">
        <f t="shared" si="24"/>
        <v/>
      </c>
      <c r="AL38" s="296" t="str">
        <f t="shared" si="25"/>
        <v/>
      </c>
      <c r="AM38" s="297" t="str">
        <f t="shared" si="26"/>
        <v/>
      </c>
      <c r="AN38" s="298" t="str">
        <f t="shared" si="27"/>
        <v/>
      </c>
      <c r="AO38" s="299" t="str">
        <f t="shared" si="28"/>
        <v/>
      </c>
      <c r="AP38" s="296" t="str">
        <f t="shared" si="29"/>
        <v/>
      </c>
      <c r="AQ38" s="297" t="str">
        <f t="shared" si="30"/>
        <v/>
      </c>
      <c r="AR38" s="299" t="str">
        <f t="shared" si="31"/>
        <v/>
      </c>
      <c r="AS38" s="296" t="str">
        <f t="shared" si="32"/>
        <v/>
      </c>
      <c r="AT38" s="297" t="str">
        <f t="shared" si="33"/>
        <v/>
      </c>
      <c r="AU38" s="299" t="str">
        <f t="shared" si="34"/>
        <v/>
      </c>
      <c r="AV38" s="296" t="str">
        <f t="shared" si="35"/>
        <v/>
      </c>
      <c r="AW38" s="297" t="str">
        <f t="shared" si="36"/>
        <v/>
      </c>
      <c r="AX38" s="300"/>
      <c r="AY38" s="297" t="str">
        <f t="shared" si="37"/>
        <v/>
      </c>
      <c r="AZ38" s="297" t="str">
        <f t="shared" si="38"/>
        <v/>
      </c>
      <c r="BA38" s="301" t="str">
        <f t="shared" si="39"/>
        <v/>
      </c>
      <c r="BB38" s="302" t="str">
        <f t="shared" si="40"/>
        <v/>
      </c>
      <c r="BC38" s="303" t="str">
        <f t="shared" si="41"/>
        <v/>
      </c>
      <c r="BD38" s="301" t="str">
        <f t="shared" si="42"/>
        <v/>
      </c>
      <c r="BE38" s="302" t="str">
        <f t="shared" si="43"/>
        <v/>
      </c>
      <c r="BF38" s="303" t="str">
        <f t="shared" si="44"/>
        <v/>
      </c>
      <c r="BG38" s="301" t="str">
        <f t="shared" si="45"/>
        <v/>
      </c>
      <c r="BH38" s="304" t="str">
        <f t="shared" si="46"/>
        <v/>
      </c>
      <c r="BI38" s="305" t="str">
        <f t="shared" si="47"/>
        <v/>
      </c>
      <c r="BJ38" s="305" t="str">
        <f t="shared" si="48"/>
        <v/>
      </c>
      <c r="BK38" s="443" t="str">
        <f t="shared" si="49"/>
        <v/>
      </c>
      <c r="BL38" s="306" t="str">
        <f t="shared" si="56"/>
        <v/>
      </c>
      <c r="BM38" s="100" t="str">
        <f t="shared" si="57"/>
        <v/>
      </c>
      <c r="BN38" s="101" t="str">
        <f t="shared" si="58"/>
        <v/>
      </c>
      <c r="BO38" s="102" t="str">
        <f t="shared" si="59"/>
        <v/>
      </c>
      <c r="BP38" s="100" t="str">
        <f t="shared" si="60"/>
        <v/>
      </c>
      <c r="BQ38" s="101" t="str">
        <f t="shared" si="61"/>
        <v/>
      </c>
      <c r="BR38" s="102" t="str">
        <f t="shared" si="62"/>
        <v/>
      </c>
      <c r="BS38" s="100" t="str">
        <f t="shared" si="63"/>
        <v/>
      </c>
      <c r="BT38" s="105" t="str">
        <f t="shared" si="64"/>
        <v/>
      </c>
      <c r="BU38" s="305" t="str">
        <f t="shared" si="50"/>
        <v/>
      </c>
      <c r="BV38" s="305" t="str">
        <f t="shared" si="51"/>
        <v/>
      </c>
      <c r="BW38" s="305" t="str">
        <f t="shared" si="52"/>
        <v/>
      </c>
      <c r="BX38" s="307" t="str">
        <f t="shared" si="53"/>
        <v/>
      </c>
      <c r="BY38" s="308" t="str">
        <f t="shared" si="54"/>
        <v/>
      </c>
    </row>
    <row r="39" spans="1:77" s="4" customFormat="1" ht="15.5" x14ac:dyDescent="0.35">
      <c r="A39" s="106">
        <v>18</v>
      </c>
      <c r="B39" s="290"/>
      <c r="C39" s="20"/>
      <c r="D39" s="635"/>
      <c r="E39" s="637"/>
      <c r="F39" s="639"/>
      <c r="G39" s="45"/>
      <c r="H39" s="291"/>
      <c r="I39" s="291"/>
      <c r="J39" s="292"/>
      <c r="K39" s="293"/>
      <c r="L39" s="35" t="str">
        <f t="shared" si="0"/>
        <v/>
      </c>
      <c r="M39" s="35" t="str">
        <f t="shared" si="1"/>
        <v/>
      </c>
      <c r="N39" s="35" t="str">
        <f t="shared" si="2"/>
        <v/>
      </c>
      <c r="O39" s="36" t="str">
        <f t="shared" si="3"/>
        <v/>
      </c>
      <c r="P39" s="37" t="str">
        <f t="shared" si="55"/>
        <v/>
      </c>
      <c r="Q39" s="69" t="str">
        <f t="shared" si="4"/>
        <v/>
      </c>
      <c r="R39" s="294" t="str">
        <f t="shared" si="5"/>
        <v/>
      </c>
      <c r="S39" s="37" t="str">
        <f t="shared" si="6"/>
        <v/>
      </c>
      <c r="T39" s="69" t="str">
        <f t="shared" si="7"/>
        <v/>
      </c>
      <c r="U39" s="294" t="str">
        <f t="shared" si="8"/>
        <v/>
      </c>
      <c r="V39" s="37" t="str">
        <f t="shared" si="9"/>
        <v/>
      </c>
      <c r="W39" s="69" t="str">
        <f t="shared" si="10"/>
        <v/>
      </c>
      <c r="X39" s="38" t="str">
        <f t="shared" si="11"/>
        <v/>
      </c>
      <c r="Y39" s="38" t="str">
        <f t="shared" si="12"/>
        <v/>
      </c>
      <c r="Z39" s="38" t="str">
        <f t="shared" si="13"/>
        <v/>
      </c>
      <c r="AA39" s="39" t="str">
        <f t="shared" si="14"/>
        <v/>
      </c>
      <c r="AB39" s="295">
        <f t="shared" si="15"/>
        <v>0</v>
      </c>
      <c r="AC39" s="295" t="str">
        <f t="shared" si="16"/>
        <v/>
      </c>
      <c r="AD39" s="295" t="str">
        <f t="shared" si="17"/>
        <v/>
      </c>
      <c r="AE39" s="296" t="str">
        <f t="shared" si="18"/>
        <v/>
      </c>
      <c r="AF39" s="296" t="str">
        <f t="shared" si="19"/>
        <v/>
      </c>
      <c r="AG39" s="297" t="str">
        <f t="shared" si="20"/>
        <v/>
      </c>
      <c r="AH39" s="296" t="str">
        <f t="shared" si="21"/>
        <v/>
      </c>
      <c r="AI39" s="296" t="str">
        <f t="shared" si="22"/>
        <v/>
      </c>
      <c r="AJ39" s="297" t="str">
        <f t="shared" si="23"/>
        <v/>
      </c>
      <c r="AK39" s="296" t="str">
        <f t="shared" si="24"/>
        <v/>
      </c>
      <c r="AL39" s="296" t="str">
        <f t="shared" si="25"/>
        <v/>
      </c>
      <c r="AM39" s="297" t="str">
        <f t="shared" si="26"/>
        <v/>
      </c>
      <c r="AN39" s="298" t="str">
        <f t="shared" si="27"/>
        <v/>
      </c>
      <c r="AO39" s="299" t="str">
        <f t="shared" si="28"/>
        <v/>
      </c>
      <c r="AP39" s="296" t="str">
        <f t="shared" si="29"/>
        <v/>
      </c>
      <c r="AQ39" s="297" t="str">
        <f t="shared" si="30"/>
        <v/>
      </c>
      <c r="AR39" s="299" t="str">
        <f t="shared" si="31"/>
        <v/>
      </c>
      <c r="AS39" s="296" t="str">
        <f t="shared" si="32"/>
        <v/>
      </c>
      <c r="AT39" s="297" t="str">
        <f t="shared" si="33"/>
        <v/>
      </c>
      <c r="AU39" s="299" t="str">
        <f t="shared" si="34"/>
        <v/>
      </c>
      <c r="AV39" s="296" t="str">
        <f t="shared" si="35"/>
        <v/>
      </c>
      <c r="AW39" s="297" t="str">
        <f t="shared" si="36"/>
        <v/>
      </c>
      <c r="AX39" s="300"/>
      <c r="AY39" s="297" t="str">
        <f t="shared" si="37"/>
        <v/>
      </c>
      <c r="AZ39" s="297" t="str">
        <f t="shared" si="38"/>
        <v/>
      </c>
      <c r="BA39" s="301" t="str">
        <f t="shared" si="39"/>
        <v/>
      </c>
      <c r="BB39" s="302" t="str">
        <f t="shared" si="40"/>
        <v/>
      </c>
      <c r="BC39" s="303" t="str">
        <f t="shared" si="41"/>
        <v/>
      </c>
      <c r="BD39" s="301" t="str">
        <f t="shared" si="42"/>
        <v/>
      </c>
      <c r="BE39" s="302" t="str">
        <f t="shared" si="43"/>
        <v/>
      </c>
      <c r="BF39" s="303" t="str">
        <f t="shared" si="44"/>
        <v/>
      </c>
      <c r="BG39" s="301" t="str">
        <f t="shared" si="45"/>
        <v/>
      </c>
      <c r="BH39" s="304" t="str">
        <f t="shared" si="46"/>
        <v/>
      </c>
      <c r="BI39" s="305" t="str">
        <f t="shared" si="47"/>
        <v/>
      </c>
      <c r="BJ39" s="305" t="str">
        <f t="shared" si="48"/>
        <v/>
      </c>
      <c r="BK39" s="443" t="str">
        <f t="shared" si="49"/>
        <v/>
      </c>
      <c r="BL39" s="306" t="str">
        <f t="shared" si="56"/>
        <v/>
      </c>
      <c r="BM39" s="100" t="str">
        <f t="shared" si="57"/>
        <v/>
      </c>
      <c r="BN39" s="101" t="str">
        <f t="shared" si="58"/>
        <v/>
      </c>
      <c r="BO39" s="102" t="str">
        <f t="shared" si="59"/>
        <v/>
      </c>
      <c r="BP39" s="100" t="str">
        <f t="shared" si="60"/>
        <v/>
      </c>
      <c r="BQ39" s="101" t="str">
        <f t="shared" si="61"/>
        <v/>
      </c>
      <c r="BR39" s="102" t="str">
        <f t="shared" si="62"/>
        <v/>
      </c>
      <c r="BS39" s="100" t="str">
        <f t="shared" si="63"/>
        <v/>
      </c>
      <c r="BT39" s="105" t="str">
        <f t="shared" si="64"/>
        <v/>
      </c>
      <c r="BU39" s="305" t="str">
        <f t="shared" si="50"/>
        <v/>
      </c>
      <c r="BV39" s="305" t="str">
        <f t="shared" si="51"/>
        <v/>
      </c>
      <c r="BW39" s="305" t="str">
        <f t="shared" si="52"/>
        <v/>
      </c>
      <c r="BX39" s="307" t="str">
        <f t="shared" si="53"/>
        <v/>
      </c>
      <c r="BY39" s="308" t="str">
        <f t="shared" si="54"/>
        <v/>
      </c>
    </row>
    <row r="40" spans="1:77" s="4" customFormat="1" ht="15.5" x14ac:dyDescent="0.35">
      <c r="A40" s="106">
        <v>19</v>
      </c>
      <c r="B40" s="290"/>
      <c r="C40" s="20"/>
      <c r="D40" s="635"/>
      <c r="E40" s="637"/>
      <c r="F40" s="639"/>
      <c r="G40" s="45"/>
      <c r="H40" s="291"/>
      <c r="I40" s="291"/>
      <c r="J40" s="292"/>
      <c r="K40" s="293"/>
      <c r="L40" s="35" t="str">
        <f t="shared" si="0"/>
        <v/>
      </c>
      <c r="M40" s="35" t="str">
        <f t="shared" si="1"/>
        <v/>
      </c>
      <c r="N40" s="35" t="str">
        <f t="shared" si="2"/>
        <v/>
      </c>
      <c r="O40" s="36" t="str">
        <f t="shared" si="3"/>
        <v/>
      </c>
      <c r="P40" s="37" t="str">
        <f t="shared" si="55"/>
        <v/>
      </c>
      <c r="Q40" s="69" t="str">
        <f t="shared" si="4"/>
        <v/>
      </c>
      <c r="R40" s="294" t="str">
        <f t="shared" si="5"/>
        <v/>
      </c>
      <c r="S40" s="37" t="str">
        <f t="shared" si="6"/>
        <v/>
      </c>
      <c r="T40" s="69" t="str">
        <f t="shared" si="7"/>
        <v/>
      </c>
      <c r="U40" s="294" t="str">
        <f t="shared" si="8"/>
        <v/>
      </c>
      <c r="V40" s="37" t="str">
        <f t="shared" si="9"/>
        <v/>
      </c>
      <c r="W40" s="69" t="str">
        <f t="shared" si="10"/>
        <v/>
      </c>
      <c r="X40" s="38" t="str">
        <f t="shared" si="11"/>
        <v/>
      </c>
      <c r="Y40" s="38" t="str">
        <f t="shared" si="12"/>
        <v/>
      </c>
      <c r="Z40" s="38" t="str">
        <f t="shared" si="13"/>
        <v/>
      </c>
      <c r="AA40" s="39" t="str">
        <f t="shared" si="14"/>
        <v/>
      </c>
      <c r="AB40" s="295">
        <f t="shared" si="15"/>
        <v>0</v>
      </c>
      <c r="AC40" s="295" t="str">
        <f t="shared" si="16"/>
        <v/>
      </c>
      <c r="AD40" s="295" t="str">
        <f t="shared" si="17"/>
        <v/>
      </c>
      <c r="AE40" s="296" t="str">
        <f t="shared" si="18"/>
        <v/>
      </c>
      <c r="AF40" s="296" t="str">
        <f t="shared" si="19"/>
        <v/>
      </c>
      <c r="AG40" s="297" t="str">
        <f t="shared" si="20"/>
        <v/>
      </c>
      <c r="AH40" s="296" t="str">
        <f t="shared" si="21"/>
        <v/>
      </c>
      <c r="AI40" s="296" t="str">
        <f t="shared" si="22"/>
        <v/>
      </c>
      <c r="AJ40" s="297" t="str">
        <f t="shared" si="23"/>
        <v/>
      </c>
      <c r="AK40" s="296" t="str">
        <f t="shared" si="24"/>
        <v/>
      </c>
      <c r="AL40" s="296" t="str">
        <f t="shared" si="25"/>
        <v/>
      </c>
      <c r="AM40" s="297" t="str">
        <f t="shared" si="26"/>
        <v/>
      </c>
      <c r="AN40" s="298" t="str">
        <f t="shared" si="27"/>
        <v/>
      </c>
      <c r="AO40" s="299" t="str">
        <f t="shared" si="28"/>
        <v/>
      </c>
      <c r="AP40" s="296" t="str">
        <f t="shared" si="29"/>
        <v/>
      </c>
      <c r="AQ40" s="297" t="str">
        <f t="shared" si="30"/>
        <v/>
      </c>
      <c r="AR40" s="299" t="str">
        <f t="shared" si="31"/>
        <v/>
      </c>
      <c r="AS40" s="296" t="str">
        <f t="shared" si="32"/>
        <v/>
      </c>
      <c r="AT40" s="297" t="str">
        <f t="shared" si="33"/>
        <v/>
      </c>
      <c r="AU40" s="299" t="str">
        <f t="shared" si="34"/>
        <v/>
      </c>
      <c r="AV40" s="296" t="str">
        <f t="shared" si="35"/>
        <v/>
      </c>
      <c r="AW40" s="297" t="str">
        <f t="shared" si="36"/>
        <v/>
      </c>
      <c r="AX40" s="300"/>
      <c r="AY40" s="297" t="str">
        <f t="shared" si="37"/>
        <v/>
      </c>
      <c r="AZ40" s="297" t="str">
        <f t="shared" si="38"/>
        <v/>
      </c>
      <c r="BA40" s="301" t="str">
        <f t="shared" si="39"/>
        <v/>
      </c>
      <c r="BB40" s="302" t="str">
        <f t="shared" si="40"/>
        <v/>
      </c>
      <c r="BC40" s="303" t="str">
        <f t="shared" si="41"/>
        <v/>
      </c>
      <c r="BD40" s="301" t="str">
        <f t="shared" si="42"/>
        <v/>
      </c>
      <c r="BE40" s="302" t="str">
        <f t="shared" si="43"/>
        <v/>
      </c>
      <c r="BF40" s="303" t="str">
        <f t="shared" si="44"/>
        <v/>
      </c>
      <c r="BG40" s="301" t="str">
        <f t="shared" si="45"/>
        <v/>
      </c>
      <c r="BH40" s="304" t="str">
        <f t="shared" si="46"/>
        <v/>
      </c>
      <c r="BI40" s="305" t="str">
        <f t="shared" si="47"/>
        <v/>
      </c>
      <c r="BJ40" s="305" t="str">
        <f t="shared" si="48"/>
        <v/>
      </c>
      <c r="BK40" s="443" t="str">
        <f t="shared" si="49"/>
        <v/>
      </c>
      <c r="BL40" s="306" t="str">
        <f t="shared" si="56"/>
        <v/>
      </c>
      <c r="BM40" s="100" t="str">
        <f t="shared" si="57"/>
        <v/>
      </c>
      <c r="BN40" s="101" t="str">
        <f t="shared" si="58"/>
        <v/>
      </c>
      <c r="BO40" s="102" t="str">
        <f t="shared" si="59"/>
        <v/>
      </c>
      <c r="BP40" s="100" t="str">
        <f t="shared" si="60"/>
        <v/>
      </c>
      <c r="BQ40" s="101" t="str">
        <f t="shared" si="61"/>
        <v/>
      </c>
      <c r="BR40" s="102" t="str">
        <f t="shared" si="62"/>
        <v/>
      </c>
      <c r="BS40" s="100" t="str">
        <f t="shared" si="63"/>
        <v/>
      </c>
      <c r="BT40" s="105" t="str">
        <f t="shared" si="64"/>
        <v/>
      </c>
      <c r="BU40" s="305" t="str">
        <f t="shared" si="50"/>
        <v/>
      </c>
      <c r="BV40" s="305" t="str">
        <f t="shared" si="51"/>
        <v/>
      </c>
      <c r="BW40" s="305" t="str">
        <f t="shared" si="52"/>
        <v/>
      </c>
      <c r="BX40" s="307" t="str">
        <f t="shared" si="53"/>
        <v/>
      </c>
      <c r="BY40" s="308" t="str">
        <f t="shared" si="54"/>
        <v/>
      </c>
    </row>
    <row r="41" spans="1:77" s="4" customFormat="1" ht="15.5" x14ac:dyDescent="0.35">
      <c r="A41" s="106">
        <v>20</v>
      </c>
      <c r="B41" s="290"/>
      <c r="C41" s="20"/>
      <c r="D41" s="635"/>
      <c r="E41" s="637"/>
      <c r="F41" s="639"/>
      <c r="G41" s="45"/>
      <c r="H41" s="291"/>
      <c r="I41" s="291"/>
      <c r="J41" s="292"/>
      <c r="K41" s="293"/>
      <c r="L41" s="35" t="str">
        <f t="shared" si="0"/>
        <v/>
      </c>
      <c r="M41" s="35" t="str">
        <f t="shared" si="1"/>
        <v/>
      </c>
      <c r="N41" s="35" t="str">
        <f t="shared" si="2"/>
        <v/>
      </c>
      <c r="O41" s="36" t="str">
        <f t="shared" si="3"/>
        <v/>
      </c>
      <c r="P41" s="37" t="str">
        <f t="shared" si="55"/>
        <v/>
      </c>
      <c r="Q41" s="69" t="str">
        <f t="shared" si="4"/>
        <v/>
      </c>
      <c r="R41" s="294" t="str">
        <f t="shared" si="5"/>
        <v/>
      </c>
      <c r="S41" s="37" t="str">
        <f t="shared" si="6"/>
        <v/>
      </c>
      <c r="T41" s="69" t="str">
        <f t="shared" si="7"/>
        <v/>
      </c>
      <c r="U41" s="294" t="str">
        <f t="shared" si="8"/>
        <v/>
      </c>
      <c r="V41" s="37" t="str">
        <f t="shared" si="9"/>
        <v/>
      </c>
      <c r="W41" s="69" t="str">
        <f t="shared" si="10"/>
        <v/>
      </c>
      <c r="X41" s="38" t="str">
        <f t="shared" si="11"/>
        <v/>
      </c>
      <c r="Y41" s="38" t="str">
        <f t="shared" si="12"/>
        <v/>
      </c>
      <c r="Z41" s="38" t="str">
        <f t="shared" si="13"/>
        <v/>
      </c>
      <c r="AA41" s="39" t="str">
        <f t="shared" si="14"/>
        <v/>
      </c>
      <c r="AB41" s="295">
        <f t="shared" si="15"/>
        <v>0</v>
      </c>
      <c r="AC41" s="295" t="str">
        <f t="shared" si="16"/>
        <v/>
      </c>
      <c r="AD41" s="295" t="str">
        <f t="shared" si="17"/>
        <v/>
      </c>
      <c r="AE41" s="296" t="str">
        <f t="shared" si="18"/>
        <v/>
      </c>
      <c r="AF41" s="296" t="str">
        <f t="shared" si="19"/>
        <v/>
      </c>
      <c r="AG41" s="297" t="str">
        <f t="shared" si="20"/>
        <v/>
      </c>
      <c r="AH41" s="296" t="str">
        <f t="shared" si="21"/>
        <v/>
      </c>
      <c r="AI41" s="296" t="str">
        <f t="shared" si="22"/>
        <v/>
      </c>
      <c r="AJ41" s="297" t="str">
        <f t="shared" si="23"/>
        <v/>
      </c>
      <c r="AK41" s="296" t="str">
        <f t="shared" si="24"/>
        <v/>
      </c>
      <c r="AL41" s="296" t="str">
        <f t="shared" si="25"/>
        <v/>
      </c>
      <c r="AM41" s="297" t="str">
        <f t="shared" si="26"/>
        <v/>
      </c>
      <c r="AN41" s="298" t="str">
        <f t="shared" si="27"/>
        <v/>
      </c>
      <c r="AO41" s="299" t="str">
        <f t="shared" si="28"/>
        <v/>
      </c>
      <c r="AP41" s="296" t="str">
        <f t="shared" si="29"/>
        <v/>
      </c>
      <c r="AQ41" s="297" t="str">
        <f t="shared" si="30"/>
        <v/>
      </c>
      <c r="AR41" s="299" t="str">
        <f t="shared" si="31"/>
        <v/>
      </c>
      <c r="AS41" s="296" t="str">
        <f t="shared" si="32"/>
        <v/>
      </c>
      <c r="AT41" s="297" t="str">
        <f t="shared" si="33"/>
        <v/>
      </c>
      <c r="AU41" s="299" t="str">
        <f t="shared" si="34"/>
        <v/>
      </c>
      <c r="AV41" s="296" t="str">
        <f t="shared" si="35"/>
        <v/>
      </c>
      <c r="AW41" s="297" t="str">
        <f t="shared" si="36"/>
        <v/>
      </c>
      <c r="AX41" s="300"/>
      <c r="AY41" s="297" t="str">
        <f t="shared" si="37"/>
        <v/>
      </c>
      <c r="AZ41" s="297" t="str">
        <f t="shared" si="38"/>
        <v/>
      </c>
      <c r="BA41" s="301" t="str">
        <f t="shared" si="39"/>
        <v/>
      </c>
      <c r="BB41" s="302" t="str">
        <f t="shared" si="40"/>
        <v/>
      </c>
      <c r="BC41" s="303" t="str">
        <f t="shared" si="41"/>
        <v/>
      </c>
      <c r="BD41" s="301" t="str">
        <f t="shared" si="42"/>
        <v/>
      </c>
      <c r="BE41" s="302" t="str">
        <f t="shared" si="43"/>
        <v/>
      </c>
      <c r="BF41" s="303" t="str">
        <f t="shared" si="44"/>
        <v/>
      </c>
      <c r="BG41" s="301" t="str">
        <f t="shared" si="45"/>
        <v/>
      </c>
      <c r="BH41" s="304" t="str">
        <f t="shared" si="46"/>
        <v/>
      </c>
      <c r="BI41" s="305" t="str">
        <f t="shared" si="47"/>
        <v/>
      </c>
      <c r="BJ41" s="305" t="str">
        <f t="shared" si="48"/>
        <v/>
      </c>
      <c r="BK41" s="443" t="str">
        <f t="shared" si="49"/>
        <v/>
      </c>
      <c r="BL41" s="306" t="str">
        <f t="shared" si="56"/>
        <v/>
      </c>
      <c r="BM41" s="100" t="str">
        <f t="shared" si="57"/>
        <v/>
      </c>
      <c r="BN41" s="101" t="str">
        <f t="shared" si="58"/>
        <v/>
      </c>
      <c r="BO41" s="102" t="str">
        <f t="shared" si="59"/>
        <v/>
      </c>
      <c r="BP41" s="100" t="str">
        <f t="shared" si="60"/>
        <v/>
      </c>
      <c r="BQ41" s="101" t="str">
        <f t="shared" si="61"/>
        <v/>
      </c>
      <c r="BR41" s="102" t="str">
        <f t="shared" si="62"/>
        <v/>
      </c>
      <c r="BS41" s="100" t="str">
        <f t="shared" si="63"/>
        <v/>
      </c>
      <c r="BT41" s="105" t="str">
        <f t="shared" si="64"/>
        <v/>
      </c>
      <c r="BU41" s="305" t="str">
        <f t="shared" si="50"/>
        <v/>
      </c>
      <c r="BV41" s="305" t="str">
        <f t="shared" si="51"/>
        <v/>
      </c>
      <c r="BW41" s="305" t="str">
        <f t="shared" si="52"/>
        <v/>
      </c>
      <c r="BX41" s="307" t="str">
        <f t="shared" si="53"/>
        <v/>
      </c>
      <c r="BY41" s="308" t="str">
        <f t="shared" si="54"/>
        <v/>
      </c>
    </row>
    <row r="42" spans="1:77" s="4" customFormat="1" ht="15.5" x14ac:dyDescent="0.35">
      <c r="A42" s="106">
        <v>21</v>
      </c>
      <c r="B42" s="290"/>
      <c r="C42" s="20"/>
      <c r="D42" s="635"/>
      <c r="E42" s="637"/>
      <c r="F42" s="639"/>
      <c r="G42" s="45"/>
      <c r="H42" s="291"/>
      <c r="I42" s="291"/>
      <c r="J42" s="292"/>
      <c r="K42" s="293"/>
      <c r="L42" s="35" t="str">
        <f t="shared" si="0"/>
        <v/>
      </c>
      <c r="M42" s="35" t="str">
        <f t="shared" si="1"/>
        <v/>
      </c>
      <c r="N42" s="35" t="str">
        <f t="shared" si="2"/>
        <v/>
      </c>
      <c r="O42" s="36" t="str">
        <f t="shared" si="3"/>
        <v/>
      </c>
      <c r="P42" s="37" t="str">
        <f t="shared" si="55"/>
        <v/>
      </c>
      <c r="Q42" s="69" t="str">
        <f t="shared" si="4"/>
        <v/>
      </c>
      <c r="R42" s="294" t="str">
        <f t="shared" si="5"/>
        <v/>
      </c>
      <c r="S42" s="37" t="str">
        <f t="shared" si="6"/>
        <v/>
      </c>
      <c r="T42" s="69" t="str">
        <f t="shared" si="7"/>
        <v/>
      </c>
      <c r="U42" s="294" t="str">
        <f t="shared" si="8"/>
        <v/>
      </c>
      <c r="V42" s="37" t="str">
        <f t="shared" si="9"/>
        <v/>
      </c>
      <c r="W42" s="69" t="str">
        <f t="shared" si="10"/>
        <v/>
      </c>
      <c r="X42" s="38" t="str">
        <f t="shared" si="11"/>
        <v/>
      </c>
      <c r="Y42" s="38" t="str">
        <f t="shared" si="12"/>
        <v/>
      </c>
      <c r="Z42" s="38" t="str">
        <f t="shared" si="13"/>
        <v/>
      </c>
      <c r="AA42" s="39" t="str">
        <f t="shared" si="14"/>
        <v/>
      </c>
      <c r="AB42" s="295">
        <f t="shared" si="15"/>
        <v>0</v>
      </c>
      <c r="AC42" s="295" t="str">
        <f t="shared" si="16"/>
        <v/>
      </c>
      <c r="AD42" s="295" t="str">
        <f t="shared" si="17"/>
        <v/>
      </c>
      <c r="AE42" s="296" t="str">
        <f t="shared" si="18"/>
        <v/>
      </c>
      <c r="AF42" s="296" t="str">
        <f t="shared" si="19"/>
        <v/>
      </c>
      <c r="AG42" s="297" t="str">
        <f t="shared" si="20"/>
        <v/>
      </c>
      <c r="AH42" s="296" t="str">
        <f t="shared" si="21"/>
        <v/>
      </c>
      <c r="AI42" s="296" t="str">
        <f t="shared" si="22"/>
        <v/>
      </c>
      <c r="AJ42" s="297" t="str">
        <f t="shared" si="23"/>
        <v/>
      </c>
      <c r="AK42" s="296" t="str">
        <f t="shared" si="24"/>
        <v/>
      </c>
      <c r="AL42" s="296" t="str">
        <f t="shared" si="25"/>
        <v/>
      </c>
      <c r="AM42" s="297" t="str">
        <f t="shared" si="26"/>
        <v/>
      </c>
      <c r="AN42" s="298" t="str">
        <f t="shared" si="27"/>
        <v/>
      </c>
      <c r="AO42" s="299" t="str">
        <f t="shared" si="28"/>
        <v/>
      </c>
      <c r="AP42" s="296" t="str">
        <f t="shared" si="29"/>
        <v/>
      </c>
      <c r="AQ42" s="297" t="str">
        <f t="shared" si="30"/>
        <v/>
      </c>
      <c r="AR42" s="299" t="str">
        <f t="shared" si="31"/>
        <v/>
      </c>
      <c r="AS42" s="296" t="str">
        <f t="shared" si="32"/>
        <v/>
      </c>
      <c r="AT42" s="297" t="str">
        <f t="shared" si="33"/>
        <v/>
      </c>
      <c r="AU42" s="299" t="str">
        <f t="shared" si="34"/>
        <v/>
      </c>
      <c r="AV42" s="296" t="str">
        <f t="shared" si="35"/>
        <v/>
      </c>
      <c r="AW42" s="297" t="str">
        <f t="shared" si="36"/>
        <v/>
      </c>
      <c r="AX42" s="300"/>
      <c r="AY42" s="297" t="str">
        <f t="shared" si="37"/>
        <v/>
      </c>
      <c r="AZ42" s="297" t="str">
        <f t="shared" si="38"/>
        <v/>
      </c>
      <c r="BA42" s="301" t="str">
        <f t="shared" si="39"/>
        <v/>
      </c>
      <c r="BB42" s="302" t="str">
        <f t="shared" si="40"/>
        <v/>
      </c>
      <c r="BC42" s="303" t="str">
        <f t="shared" si="41"/>
        <v/>
      </c>
      <c r="BD42" s="301" t="str">
        <f t="shared" si="42"/>
        <v/>
      </c>
      <c r="BE42" s="302" t="str">
        <f t="shared" si="43"/>
        <v/>
      </c>
      <c r="BF42" s="303" t="str">
        <f t="shared" si="44"/>
        <v/>
      </c>
      <c r="BG42" s="301" t="str">
        <f t="shared" si="45"/>
        <v/>
      </c>
      <c r="BH42" s="304" t="str">
        <f t="shared" si="46"/>
        <v/>
      </c>
      <c r="BI42" s="305" t="str">
        <f t="shared" si="47"/>
        <v/>
      </c>
      <c r="BJ42" s="305" t="str">
        <f t="shared" si="48"/>
        <v/>
      </c>
      <c r="BK42" s="443" t="str">
        <f t="shared" si="49"/>
        <v/>
      </c>
      <c r="BL42" s="306" t="str">
        <f t="shared" si="56"/>
        <v/>
      </c>
      <c r="BM42" s="100" t="str">
        <f t="shared" si="57"/>
        <v/>
      </c>
      <c r="BN42" s="101" t="str">
        <f t="shared" si="58"/>
        <v/>
      </c>
      <c r="BO42" s="102" t="str">
        <f t="shared" si="59"/>
        <v/>
      </c>
      <c r="BP42" s="100" t="str">
        <f t="shared" si="60"/>
        <v/>
      </c>
      <c r="BQ42" s="101" t="str">
        <f t="shared" si="61"/>
        <v/>
      </c>
      <c r="BR42" s="102" t="str">
        <f t="shared" si="62"/>
        <v/>
      </c>
      <c r="BS42" s="100" t="str">
        <f t="shared" si="63"/>
        <v/>
      </c>
      <c r="BT42" s="105" t="str">
        <f t="shared" si="64"/>
        <v/>
      </c>
      <c r="BU42" s="305" t="str">
        <f t="shared" si="50"/>
        <v/>
      </c>
      <c r="BV42" s="305" t="str">
        <f t="shared" si="51"/>
        <v/>
      </c>
      <c r="BW42" s="305" t="str">
        <f t="shared" si="52"/>
        <v/>
      </c>
      <c r="BX42" s="307" t="str">
        <f t="shared" si="53"/>
        <v/>
      </c>
      <c r="BY42" s="308" t="str">
        <f t="shared" si="54"/>
        <v/>
      </c>
    </row>
    <row r="43" spans="1:77" s="4" customFormat="1" ht="15.5" x14ac:dyDescent="0.35">
      <c r="A43" s="106">
        <v>22</v>
      </c>
      <c r="B43" s="290"/>
      <c r="C43" s="20"/>
      <c r="D43" s="635"/>
      <c r="E43" s="637"/>
      <c r="F43" s="639"/>
      <c r="G43" s="45"/>
      <c r="H43" s="291"/>
      <c r="I43" s="291"/>
      <c r="J43" s="292"/>
      <c r="K43" s="293"/>
      <c r="L43" s="35" t="str">
        <f t="shared" si="0"/>
        <v/>
      </c>
      <c r="M43" s="35" t="str">
        <f t="shared" si="1"/>
        <v/>
      </c>
      <c r="N43" s="35" t="str">
        <f t="shared" si="2"/>
        <v/>
      </c>
      <c r="O43" s="36" t="str">
        <f t="shared" si="3"/>
        <v/>
      </c>
      <c r="P43" s="37" t="str">
        <f t="shared" si="55"/>
        <v/>
      </c>
      <c r="Q43" s="69" t="str">
        <f t="shared" si="4"/>
        <v/>
      </c>
      <c r="R43" s="294" t="str">
        <f t="shared" si="5"/>
        <v/>
      </c>
      <c r="S43" s="37" t="str">
        <f t="shared" si="6"/>
        <v/>
      </c>
      <c r="T43" s="69" t="str">
        <f t="shared" si="7"/>
        <v/>
      </c>
      <c r="U43" s="294" t="str">
        <f t="shared" si="8"/>
        <v/>
      </c>
      <c r="V43" s="37" t="str">
        <f t="shared" si="9"/>
        <v/>
      </c>
      <c r="W43" s="69" t="str">
        <f t="shared" si="10"/>
        <v/>
      </c>
      <c r="X43" s="38" t="str">
        <f t="shared" si="11"/>
        <v/>
      </c>
      <c r="Y43" s="38" t="str">
        <f t="shared" si="12"/>
        <v/>
      </c>
      <c r="Z43" s="38" t="str">
        <f t="shared" si="13"/>
        <v/>
      </c>
      <c r="AA43" s="39" t="str">
        <f t="shared" si="14"/>
        <v/>
      </c>
      <c r="AB43" s="295">
        <f t="shared" si="15"/>
        <v>0</v>
      </c>
      <c r="AC43" s="295" t="str">
        <f t="shared" si="16"/>
        <v/>
      </c>
      <c r="AD43" s="295" t="str">
        <f t="shared" si="17"/>
        <v/>
      </c>
      <c r="AE43" s="296" t="str">
        <f t="shared" si="18"/>
        <v/>
      </c>
      <c r="AF43" s="296" t="str">
        <f t="shared" si="19"/>
        <v/>
      </c>
      <c r="AG43" s="297" t="str">
        <f t="shared" si="20"/>
        <v/>
      </c>
      <c r="AH43" s="296" t="str">
        <f t="shared" si="21"/>
        <v/>
      </c>
      <c r="AI43" s="296" t="str">
        <f t="shared" si="22"/>
        <v/>
      </c>
      <c r="AJ43" s="297" t="str">
        <f t="shared" si="23"/>
        <v/>
      </c>
      <c r="AK43" s="296" t="str">
        <f t="shared" si="24"/>
        <v/>
      </c>
      <c r="AL43" s="296" t="str">
        <f t="shared" si="25"/>
        <v/>
      </c>
      <c r="AM43" s="297" t="str">
        <f t="shared" si="26"/>
        <v/>
      </c>
      <c r="AN43" s="298" t="str">
        <f t="shared" si="27"/>
        <v/>
      </c>
      <c r="AO43" s="299" t="str">
        <f t="shared" si="28"/>
        <v/>
      </c>
      <c r="AP43" s="296" t="str">
        <f t="shared" si="29"/>
        <v/>
      </c>
      <c r="AQ43" s="297" t="str">
        <f t="shared" si="30"/>
        <v/>
      </c>
      <c r="AR43" s="299" t="str">
        <f t="shared" si="31"/>
        <v/>
      </c>
      <c r="AS43" s="296" t="str">
        <f t="shared" si="32"/>
        <v/>
      </c>
      <c r="AT43" s="297" t="str">
        <f t="shared" si="33"/>
        <v/>
      </c>
      <c r="AU43" s="299" t="str">
        <f t="shared" si="34"/>
        <v/>
      </c>
      <c r="AV43" s="296" t="str">
        <f t="shared" si="35"/>
        <v/>
      </c>
      <c r="AW43" s="297" t="str">
        <f t="shared" si="36"/>
        <v/>
      </c>
      <c r="AX43" s="300"/>
      <c r="AY43" s="297" t="str">
        <f t="shared" si="37"/>
        <v/>
      </c>
      <c r="AZ43" s="297" t="str">
        <f t="shared" si="38"/>
        <v/>
      </c>
      <c r="BA43" s="301" t="str">
        <f t="shared" si="39"/>
        <v/>
      </c>
      <c r="BB43" s="302" t="str">
        <f t="shared" si="40"/>
        <v/>
      </c>
      <c r="BC43" s="303" t="str">
        <f t="shared" si="41"/>
        <v/>
      </c>
      <c r="BD43" s="301" t="str">
        <f t="shared" si="42"/>
        <v/>
      </c>
      <c r="BE43" s="302" t="str">
        <f t="shared" si="43"/>
        <v/>
      </c>
      <c r="BF43" s="303" t="str">
        <f t="shared" si="44"/>
        <v/>
      </c>
      <c r="BG43" s="301" t="str">
        <f t="shared" si="45"/>
        <v/>
      </c>
      <c r="BH43" s="304" t="str">
        <f t="shared" si="46"/>
        <v/>
      </c>
      <c r="BI43" s="305" t="str">
        <f t="shared" si="47"/>
        <v/>
      </c>
      <c r="BJ43" s="305" t="str">
        <f t="shared" si="48"/>
        <v/>
      </c>
      <c r="BK43" s="443" t="str">
        <f t="shared" si="49"/>
        <v/>
      </c>
      <c r="BL43" s="306" t="str">
        <f t="shared" si="56"/>
        <v/>
      </c>
      <c r="BM43" s="100" t="str">
        <f t="shared" si="57"/>
        <v/>
      </c>
      <c r="BN43" s="101" t="str">
        <f t="shared" si="58"/>
        <v/>
      </c>
      <c r="BO43" s="102" t="str">
        <f t="shared" si="59"/>
        <v/>
      </c>
      <c r="BP43" s="100" t="str">
        <f t="shared" si="60"/>
        <v/>
      </c>
      <c r="BQ43" s="101" t="str">
        <f t="shared" si="61"/>
        <v/>
      </c>
      <c r="BR43" s="102" t="str">
        <f t="shared" si="62"/>
        <v/>
      </c>
      <c r="BS43" s="100" t="str">
        <f t="shared" si="63"/>
        <v/>
      </c>
      <c r="BT43" s="105" t="str">
        <f t="shared" si="64"/>
        <v/>
      </c>
      <c r="BU43" s="305" t="str">
        <f t="shared" si="50"/>
        <v/>
      </c>
      <c r="BV43" s="305" t="str">
        <f t="shared" si="51"/>
        <v/>
      </c>
      <c r="BW43" s="305" t="str">
        <f t="shared" si="52"/>
        <v/>
      </c>
      <c r="BX43" s="307" t="str">
        <f t="shared" si="53"/>
        <v/>
      </c>
      <c r="BY43" s="308" t="str">
        <f t="shared" si="54"/>
        <v/>
      </c>
    </row>
    <row r="44" spans="1:77" s="4" customFormat="1" ht="15.5" x14ac:dyDescent="0.35">
      <c r="A44" s="106">
        <v>23</v>
      </c>
      <c r="B44" s="290"/>
      <c r="C44" s="20"/>
      <c r="D44" s="635"/>
      <c r="E44" s="637"/>
      <c r="F44" s="639"/>
      <c r="G44" s="45"/>
      <c r="H44" s="291"/>
      <c r="I44" s="291"/>
      <c r="J44" s="292"/>
      <c r="K44" s="293"/>
      <c r="L44" s="35" t="str">
        <f t="shared" si="0"/>
        <v/>
      </c>
      <c r="M44" s="35" t="str">
        <f t="shared" si="1"/>
        <v/>
      </c>
      <c r="N44" s="35" t="str">
        <f t="shared" si="2"/>
        <v/>
      </c>
      <c r="O44" s="36" t="str">
        <f t="shared" si="3"/>
        <v/>
      </c>
      <c r="P44" s="37" t="str">
        <f t="shared" si="55"/>
        <v/>
      </c>
      <c r="Q44" s="69" t="str">
        <f t="shared" si="4"/>
        <v/>
      </c>
      <c r="R44" s="294" t="str">
        <f t="shared" si="5"/>
        <v/>
      </c>
      <c r="S44" s="37" t="str">
        <f t="shared" si="6"/>
        <v/>
      </c>
      <c r="T44" s="69" t="str">
        <f t="shared" si="7"/>
        <v/>
      </c>
      <c r="U44" s="294" t="str">
        <f t="shared" si="8"/>
        <v/>
      </c>
      <c r="V44" s="37" t="str">
        <f t="shared" si="9"/>
        <v/>
      </c>
      <c r="W44" s="69" t="str">
        <f t="shared" si="10"/>
        <v/>
      </c>
      <c r="X44" s="38" t="str">
        <f t="shared" si="11"/>
        <v/>
      </c>
      <c r="Y44" s="38" t="str">
        <f t="shared" si="12"/>
        <v/>
      </c>
      <c r="Z44" s="38" t="str">
        <f t="shared" si="13"/>
        <v/>
      </c>
      <c r="AA44" s="39" t="str">
        <f t="shared" si="14"/>
        <v/>
      </c>
      <c r="AB44" s="295">
        <f t="shared" si="15"/>
        <v>0</v>
      </c>
      <c r="AC44" s="295" t="str">
        <f t="shared" si="16"/>
        <v/>
      </c>
      <c r="AD44" s="295" t="str">
        <f t="shared" si="17"/>
        <v/>
      </c>
      <c r="AE44" s="296" t="str">
        <f t="shared" si="18"/>
        <v/>
      </c>
      <c r="AF44" s="296" t="str">
        <f t="shared" si="19"/>
        <v/>
      </c>
      <c r="AG44" s="297" t="str">
        <f t="shared" si="20"/>
        <v/>
      </c>
      <c r="AH44" s="296" t="str">
        <f t="shared" si="21"/>
        <v/>
      </c>
      <c r="AI44" s="296" t="str">
        <f t="shared" si="22"/>
        <v/>
      </c>
      <c r="AJ44" s="297" t="str">
        <f t="shared" si="23"/>
        <v/>
      </c>
      <c r="AK44" s="296" t="str">
        <f t="shared" si="24"/>
        <v/>
      </c>
      <c r="AL44" s="296" t="str">
        <f t="shared" si="25"/>
        <v/>
      </c>
      <c r="AM44" s="297" t="str">
        <f t="shared" si="26"/>
        <v/>
      </c>
      <c r="AN44" s="298" t="str">
        <f t="shared" si="27"/>
        <v/>
      </c>
      <c r="AO44" s="299" t="str">
        <f t="shared" si="28"/>
        <v/>
      </c>
      <c r="AP44" s="296" t="str">
        <f t="shared" si="29"/>
        <v/>
      </c>
      <c r="AQ44" s="297" t="str">
        <f t="shared" si="30"/>
        <v/>
      </c>
      <c r="AR44" s="299" t="str">
        <f t="shared" si="31"/>
        <v/>
      </c>
      <c r="AS44" s="296" t="str">
        <f t="shared" si="32"/>
        <v/>
      </c>
      <c r="AT44" s="297" t="str">
        <f t="shared" si="33"/>
        <v/>
      </c>
      <c r="AU44" s="299" t="str">
        <f t="shared" si="34"/>
        <v/>
      </c>
      <c r="AV44" s="296" t="str">
        <f t="shared" si="35"/>
        <v/>
      </c>
      <c r="AW44" s="297" t="str">
        <f t="shared" si="36"/>
        <v/>
      </c>
      <c r="AX44" s="300"/>
      <c r="AY44" s="297" t="str">
        <f t="shared" si="37"/>
        <v/>
      </c>
      <c r="AZ44" s="297" t="str">
        <f t="shared" si="38"/>
        <v/>
      </c>
      <c r="BA44" s="301" t="str">
        <f t="shared" si="39"/>
        <v/>
      </c>
      <c r="BB44" s="302" t="str">
        <f t="shared" si="40"/>
        <v/>
      </c>
      <c r="BC44" s="303" t="str">
        <f t="shared" si="41"/>
        <v/>
      </c>
      <c r="BD44" s="301" t="str">
        <f t="shared" si="42"/>
        <v/>
      </c>
      <c r="BE44" s="302" t="str">
        <f t="shared" si="43"/>
        <v/>
      </c>
      <c r="BF44" s="303" t="str">
        <f t="shared" si="44"/>
        <v/>
      </c>
      <c r="BG44" s="301" t="str">
        <f t="shared" si="45"/>
        <v/>
      </c>
      <c r="BH44" s="304" t="str">
        <f t="shared" si="46"/>
        <v/>
      </c>
      <c r="BI44" s="305" t="str">
        <f t="shared" si="47"/>
        <v/>
      </c>
      <c r="BJ44" s="305" t="str">
        <f t="shared" si="48"/>
        <v/>
      </c>
      <c r="BK44" s="443" t="str">
        <f t="shared" si="49"/>
        <v/>
      </c>
      <c r="BL44" s="306" t="str">
        <f t="shared" si="56"/>
        <v/>
      </c>
      <c r="BM44" s="100" t="str">
        <f t="shared" si="57"/>
        <v/>
      </c>
      <c r="BN44" s="101" t="str">
        <f t="shared" si="58"/>
        <v/>
      </c>
      <c r="BO44" s="102" t="str">
        <f t="shared" si="59"/>
        <v/>
      </c>
      <c r="BP44" s="100" t="str">
        <f t="shared" si="60"/>
        <v/>
      </c>
      <c r="BQ44" s="101" t="str">
        <f t="shared" si="61"/>
        <v/>
      </c>
      <c r="BR44" s="102" t="str">
        <f t="shared" si="62"/>
        <v/>
      </c>
      <c r="BS44" s="100" t="str">
        <f t="shared" si="63"/>
        <v/>
      </c>
      <c r="BT44" s="105" t="str">
        <f t="shared" si="64"/>
        <v/>
      </c>
      <c r="BU44" s="305" t="str">
        <f t="shared" si="50"/>
        <v/>
      </c>
      <c r="BV44" s="305" t="str">
        <f t="shared" si="51"/>
        <v/>
      </c>
      <c r="BW44" s="305" t="str">
        <f t="shared" si="52"/>
        <v/>
      </c>
      <c r="BX44" s="307" t="str">
        <f t="shared" si="53"/>
        <v/>
      </c>
      <c r="BY44" s="308" t="str">
        <f t="shared" si="54"/>
        <v/>
      </c>
    </row>
    <row r="45" spans="1:77" s="4" customFormat="1" ht="15.5" x14ac:dyDescent="0.35">
      <c r="A45" s="106">
        <v>24</v>
      </c>
      <c r="B45" s="290"/>
      <c r="C45" s="20"/>
      <c r="D45" s="635"/>
      <c r="E45" s="637"/>
      <c r="F45" s="639"/>
      <c r="G45" s="45"/>
      <c r="H45" s="291"/>
      <c r="I45" s="291"/>
      <c r="J45" s="292"/>
      <c r="K45" s="293"/>
      <c r="L45" s="35" t="str">
        <f t="shared" si="0"/>
        <v/>
      </c>
      <c r="M45" s="35" t="str">
        <f t="shared" si="1"/>
        <v/>
      </c>
      <c r="N45" s="35" t="str">
        <f t="shared" si="2"/>
        <v/>
      </c>
      <c r="O45" s="36" t="str">
        <f t="shared" si="3"/>
        <v/>
      </c>
      <c r="P45" s="37" t="str">
        <f t="shared" si="55"/>
        <v/>
      </c>
      <c r="Q45" s="69" t="str">
        <f t="shared" si="4"/>
        <v/>
      </c>
      <c r="R45" s="294" t="str">
        <f t="shared" si="5"/>
        <v/>
      </c>
      <c r="S45" s="37" t="str">
        <f t="shared" si="6"/>
        <v/>
      </c>
      <c r="T45" s="69" t="str">
        <f t="shared" si="7"/>
        <v/>
      </c>
      <c r="U45" s="294" t="str">
        <f t="shared" si="8"/>
        <v/>
      </c>
      <c r="V45" s="37" t="str">
        <f t="shared" si="9"/>
        <v/>
      </c>
      <c r="W45" s="69" t="str">
        <f t="shared" si="10"/>
        <v/>
      </c>
      <c r="X45" s="38" t="str">
        <f t="shared" si="11"/>
        <v/>
      </c>
      <c r="Y45" s="38" t="str">
        <f t="shared" si="12"/>
        <v/>
      </c>
      <c r="Z45" s="38" t="str">
        <f t="shared" si="13"/>
        <v/>
      </c>
      <c r="AA45" s="39" t="str">
        <f t="shared" si="14"/>
        <v/>
      </c>
      <c r="AB45" s="295">
        <f t="shared" si="15"/>
        <v>0</v>
      </c>
      <c r="AC45" s="295" t="str">
        <f t="shared" si="16"/>
        <v/>
      </c>
      <c r="AD45" s="295" t="str">
        <f t="shared" si="17"/>
        <v/>
      </c>
      <c r="AE45" s="296" t="str">
        <f t="shared" si="18"/>
        <v/>
      </c>
      <c r="AF45" s="296" t="str">
        <f t="shared" si="19"/>
        <v/>
      </c>
      <c r="AG45" s="297" t="str">
        <f t="shared" si="20"/>
        <v/>
      </c>
      <c r="AH45" s="296" t="str">
        <f t="shared" si="21"/>
        <v/>
      </c>
      <c r="AI45" s="296" t="str">
        <f t="shared" si="22"/>
        <v/>
      </c>
      <c r="AJ45" s="297" t="str">
        <f t="shared" si="23"/>
        <v/>
      </c>
      <c r="AK45" s="296" t="str">
        <f t="shared" si="24"/>
        <v/>
      </c>
      <c r="AL45" s="296" t="str">
        <f t="shared" si="25"/>
        <v/>
      </c>
      <c r="AM45" s="297" t="str">
        <f t="shared" si="26"/>
        <v/>
      </c>
      <c r="AN45" s="298" t="str">
        <f t="shared" si="27"/>
        <v/>
      </c>
      <c r="AO45" s="299" t="str">
        <f t="shared" si="28"/>
        <v/>
      </c>
      <c r="AP45" s="296" t="str">
        <f t="shared" si="29"/>
        <v/>
      </c>
      <c r="AQ45" s="297" t="str">
        <f t="shared" si="30"/>
        <v/>
      </c>
      <c r="AR45" s="299" t="str">
        <f t="shared" si="31"/>
        <v/>
      </c>
      <c r="AS45" s="296" t="str">
        <f t="shared" si="32"/>
        <v/>
      </c>
      <c r="AT45" s="297" t="str">
        <f t="shared" si="33"/>
        <v/>
      </c>
      <c r="AU45" s="299" t="str">
        <f t="shared" si="34"/>
        <v/>
      </c>
      <c r="AV45" s="296" t="str">
        <f t="shared" si="35"/>
        <v/>
      </c>
      <c r="AW45" s="297" t="str">
        <f t="shared" si="36"/>
        <v/>
      </c>
      <c r="AX45" s="300"/>
      <c r="AY45" s="297" t="str">
        <f t="shared" si="37"/>
        <v/>
      </c>
      <c r="AZ45" s="297" t="str">
        <f t="shared" si="38"/>
        <v/>
      </c>
      <c r="BA45" s="301" t="str">
        <f t="shared" si="39"/>
        <v/>
      </c>
      <c r="BB45" s="302" t="str">
        <f t="shared" si="40"/>
        <v/>
      </c>
      <c r="BC45" s="303" t="str">
        <f t="shared" si="41"/>
        <v/>
      </c>
      <c r="BD45" s="301" t="str">
        <f t="shared" si="42"/>
        <v/>
      </c>
      <c r="BE45" s="302" t="str">
        <f t="shared" si="43"/>
        <v/>
      </c>
      <c r="BF45" s="303" t="str">
        <f t="shared" si="44"/>
        <v/>
      </c>
      <c r="BG45" s="301" t="str">
        <f t="shared" si="45"/>
        <v/>
      </c>
      <c r="BH45" s="304" t="str">
        <f t="shared" si="46"/>
        <v/>
      </c>
      <c r="BI45" s="305" t="str">
        <f t="shared" si="47"/>
        <v/>
      </c>
      <c r="BJ45" s="305" t="str">
        <f t="shared" si="48"/>
        <v/>
      </c>
      <c r="BK45" s="443" t="str">
        <f t="shared" si="49"/>
        <v/>
      </c>
      <c r="BL45" s="306" t="str">
        <f t="shared" si="56"/>
        <v/>
      </c>
      <c r="BM45" s="100" t="str">
        <f t="shared" si="57"/>
        <v/>
      </c>
      <c r="BN45" s="101" t="str">
        <f t="shared" si="58"/>
        <v/>
      </c>
      <c r="BO45" s="102" t="str">
        <f t="shared" si="59"/>
        <v/>
      </c>
      <c r="BP45" s="100" t="str">
        <f t="shared" si="60"/>
        <v/>
      </c>
      <c r="BQ45" s="101" t="str">
        <f t="shared" si="61"/>
        <v/>
      </c>
      <c r="BR45" s="102" t="str">
        <f t="shared" si="62"/>
        <v/>
      </c>
      <c r="BS45" s="100" t="str">
        <f t="shared" si="63"/>
        <v/>
      </c>
      <c r="BT45" s="105" t="str">
        <f t="shared" si="64"/>
        <v/>
      </c>
      <c r="BU45" s="305" t="str">
        <f t="shared" si="50"/>
        <v/>
      </c>
      <c r="BV45" s="305" t="str">
        <f t="shared" si="51"/>
        <v/>
      </c>
      <c r="BW45" s="305" t="str">
        <f t="shared" si="52"/>
        <v/>
      </c>
      <c r="BX45" s="307" t="str">
        <f t="shared" si="53"/>
        <v/>
      </c>
      <c r="BY45" s="308" t="str">
        <f t="shared" si="54"/>
        <v/>
      </c>
    </row>
    <row r="46" spans="1:77" s="10" customFormat="1" ht="16" thickBot="1" x14ac:dyDescent="0.4">
      <c r="A46" s="106">
        <v>25</v>
      </c>
      <c r="B46" s="290"/>
      <c r="C46" s="20"/>
      <c r="D46" s="635"/>
      <c r="E46" s="637"/>
      <c r="F46" s="639"/>
      <c r="G46" s="45"/>
      <c r="H46" s="291"/>
      <c r="I46" s="291"/>
      <c r="J46" s="292"/>
      <c r="K46" s="293"/>
      <c r="L46" s="35" t="str">
        <f t="shared" si="0"/>
        <v/>
      </c>
      <c r="M46" s="35" t="str">
        <f t="shared" si="1"/>
        <v/>
      </c>
      <c r="N46" s="35" t="str">
        <f t="shared" si="2"/>
        <v/>
      </c>
      <c r="O46" s="36" t="str">
        <f t="shared" si="3"/>
        <v/>
      </c>
      <c r="P46" s="37" t="str">
        <f t="shared" si="55"/>
        <v/>
      </c>
      <c r="Q46" s="69" t="str">
        <f t="shared" si="4"/>
        <v/>
      </c>
      <c r="R46" s="294" t="str">
        <f t="shared" si="5"/>
        <v/>
      </c>
      <c r="S46" s="37" t="str">
        <f t="shared" si="6"/>
        <v/>
      </c>
      <c r="T46" s="69" t="str">
        <f t="shared" si="7"/>
        <v/>
      </c>
      <c r="U46" s="294" t="str">
        <f t="shared" si="8"/>
        <v/>
      </c>
      <c r="V46" s="37" t="str">
        <f t="shared" si="9"/>
        <v/>
      </c>
      <c r="W46" s="69" t="str">
        <f t="shared" si="10"/>
        <v/>
      </c>
      <c r="X46" s="38" t="str">
        <f t="shared" si="11"/>
        <v/>
      </c>
      <c r="Y46" s="38" t="str">
        <f t="shared" si="12"/>
        <v/>
      </c>
      <c r="Z46" s="38" t="str">
        <f t="shared" si="13"/>
        <v/>
      </c>
      <c r="AA46" s="39" t="str">
        <f t="shared" si="14"/>
        <v/>
      </c>
      <c r="AB46" s="295">
        <f t="shared" si="15"/>
        <v>0</v>
      </c>
      <c r="AC46" s="295" t="str">
        <f t="shared" si="16"/>
        <v/>
      </c>
      <c r="AD46" s="295" t="str">
        <f t="shared" si="17"/>
        <v/>
      </c>
      <c r="AE46" s="296" t="str">
        <f t="shared" si="18"/>
        <v/>
      </c>
      <c r="AF46" s="296" t="str">
        <f t="shared" si="19"/>
        <v/>
      </c>
      <c r="AG46" s="297" t="str">
        <f t="shared" si="20"/>
        <v/>
      </c>
      <c r="AH46" s="296" t="str">
        <f t="shared" si="21"/>
        <v/>
      </c>
      <c r="AI46" s="296" t="str">
        <f t="shared" si="22"/>
        <v/>
      </c>
      <c r="AJ46" s="297" t="str">
        <f t="shared" si="23"/>
        <v/>
      </c>
      <c r="AK46" s="296" t="str">
        <f t="shared" si="24"/>
        <v/>
      </c>
      <c r="AL46" s="296" t="str">
        <f t="shared" si="25"/>
        <v/>
      </c>
      <c r="AM46" s="297" t="str">
        <f t="shared" si="26"/>
        <v/>
      </c>
      <c r="AN46" s="298" t="str">
        <f t="shared" si="27"/>
        <v/>
      </c>
      <c r="AO46" s="299" t="str">
        <f t="shared" si="28"/>
        <v/>
      </c>
      <c r="AP46" s="296" t="str">
        <f t="shared" si="29"/>
        <v/>
      </c>
      <c r="AQ46" s="297" t="str">
        <f t="shared" si="30"/>
        <v/>
      </c>
      <c r="AR46" s="299" t="str">
        <f t="shared" si="31"/>
        <v/>
      </c>
      <c r="AS46" s="296" t="str">
        <f t="shared" si="32"/>
        <v/>
      </c>
      <c r="AT46" s="297" t="str">
        <f t="shared" si="33"/>
        <v/>
      </c>
      <c r="AU46" s="299" t="str">
        <f t="shared" si="34"/>
        <v/>
      </c>
      <c r="AV46" s="296" t="str">
        <f t="shared" si="35"/>
        <v/>
      </c>
      <c r="AW46" s="297" t="str">
        <f t="shared" si="36"/>
        <v/>
      </c>
      <c r="AX46" s="300"/>
      <c r="AY46" s="297" t="str">
        <f t="shared" si="37"/>
        <v/>
      </c>
      <c r="AZ46" s="297" t="str">
        <f t="shared" si="38"/>
        <v/>
      </c>
      <c r="BA46" s="301" t="str">
        <f t="shared" si="39"/>
        <v/>
      </c>
      <c r="BB46" s="302" t="str">
        <f t="shared" si="40"/>
        <v/>
      </c>
      <c r="BC46" s="303" t="str">
        <f t="shared" si="41"/>
        <v/>
      </c>
      <c r="BD46" s="301" t="str">
        <f t="shared" si="42"/>
        <v/>
      </c>
      <c r="BE46" s="302" t="str">
        <f t="shared" si="43"/>
        <v/>
      </c>
      <c r="BF46" s="303" t="str">
        <f t="shared" si="44"/>
        <v/>
      </c>
      <c r="BG46" s="301" t="str">
        <f t="shared" si="45"/>
        <v/>
      </c>
      <c r="BH46" s="304" t="str">
        <f t="shared" si="46"/>
        <v/>
      </c>
      <c r="BI46" s="305" t="str">
        <f t="shared" si="47"/>
        <v/>
      </c>
      <c r="BJ46" s="305" t="str">
        <f t="shared" si="48"/>
        <v/>
      </c>
      <c r="BK46" s="443" t="str">
        <f t="shared" si="49"/>
        <v/>
      </c>
      <c r="BL46" s="306" t="str">
        <f t="shared" si="56"/>
        <v/>
      </c>
      <c r="BM46" s="100" t="str">
        <f t="shared" si="57"/>
        <v/>
      </c>
      <c r="BN46" s="101" t="str">
        <f t="shared" si="58"/>
        <v/>
      </c>
      <c r="BO46" s="102" t="str">
        <f t="shared" si="59"/>
        <v/>
      </c>
      <c r="BP46" s="100" t="str">
        <f t="shared" si="60"/>
        <v/>
      </c>
      <c r="BQ46" s="101" t="str">
        <f t="shared" si="61"/>
        <v/>
      </c>
      <c r="BR46" s="102" t="str">
        <f t="shared" si="62"/>
        <v/>
      </c>
      <c r="BS46" s="100" t="str">
        <f t="shared" si="63"/>
        <v/>
      </c>
      <c r="BT46" s="105" t="str">
        <f t="shared" si="64"/>
        <v/>
      </c>
      <c r="BU46" s="305" t="str">
        <f t="shared" si="50"/>
        <v/>
      </c>
      <c r="BV46" s="305" t="str">
        <f t="shared" si="51"/>
        <v/>
      </c>
      <c r="BW46" s="305" t="str">
        <f t="shared" si="52"/>
        <v/>
      </c>
      <c r="BX46" s="307" t="str">
        <f t="shared" si="53"/>
        <v/>
      </c>
      <c r="BY46" s="308" t="str">
        <f t="shared" si="54"/>
        <v/>
      </c>
    </row>
    <row r="47" spans="1:77" s="4" customFormat="1" ht="15.5" x14ac:dyDescent="0.35">
      <c r="A47" s="106">
        <v>26</v>
      </c>
      <c r="B47" s="290"/>
      <c r="C47" s="20"/>
      <c r="D47" s="635"/>
      <c r="E47" s="637"/>
      <c r="F47" s="639"/>
      <c r="G47" s="45"/>
      <c r="H47" s="291"/>
      <c r="I47" s="291"/>
      <c r="J47" s="292"/>
      <c r="K47" s="293"/>
      <c r="L47" s="35" t="str">
        <f t="shared" si="0"/>
        <v/>
      </c>
      <c r="M47" s="35" t="str">
        <f t="shared" si="1"/>
        <v/>
      </c>
      <c r="N47" s="35" t="str">
        <f t="shared" si="2"/>
        <v/>
      </c>
      <c r="O47" s="36" t="str">
        <f t="shared" si="3"/>
        <v/>
      </c>
      <c r="P47" s="37" t="str">
        <f t="shared" si="55"/>
        <v/>
      </c>
      <c r="Q47" s="69" t="str">
        <f t="shared" si="4"/>
        <v/>
      </c>
      <c r="R47" s="294" t="str">
        <f t="shared" si="5"/>
        <v/>
      </c>
      <c r="S47" s="37" t="str">
        <f t="shared" si="6"/>
        <v/>
      </c>
      <c r="T47" s="69" t="str">
        <f t="shared" si="7"/>
        <v/>
      </c>
      <c r="U47" s="294" t="str">
        <f t="shared" si="8"/>
        <v/>
      </c>
      <c r="V47" s="37" t="str">
        <f t="shared" si="9"/>
        <v/>
      </c>
      <c r="W47" s="69" t="str">
        <f t="shared" si="10"/>
        <v/>
      </c>
      <c r="X47" s="38" t="str">
        <f t="shared" si="11"/>
        <v/>
      </c>
      <c r="Y47" s="38" t="str">
        <f t="shared" si="12"/>
        <v/>
      </c>
      <c r="Z47" s="38" t="str">
        <f t="shared" si="13"/>
        <v/>
      </c>
      <c r="AA47" s="39" t="str">
        <f t="shared" si="14"/>
        <v/>
      </c>
      <c r="AB47" s="295">
        <f t="shared" si="15"/>
        <v>0</v>
      </c>
      <c r="AC47" s="295" t="str">
        <f t="shared" si="16"/>
        <v/>
      </c>
      <c r="AD47" s="295" t="str">
        <f t="shared" si="17"/>
        <v/>
      </c>
      <c r="AE47" s="296" t="str">
        <f t="shared" si="18"/>
        <v/>
      </c>
      <c r="AF47" s="296" t="str">
        <f t="shared" si="19"/>
        <v/>
      </c>
      <c r="AG47" s="297" t="str">
        <f t="shared" si="20"/>
        <v/>
      </c>
      <c r="AH47" s="296" t="str">
        <f t="shared" si="21"/>
        <v/>
      </c>
      <c r="AI47" s="296" t="str">
        <f t="shared" si="22"/>
        <v/>
      </c>
      <c r="AJ47" s="297" t="str">
        <f t="shared" si="23"/>
        <v/>
      </c>
      <c r="AK47" s="296" t="str">
        <f t="shared" si="24"/>
        <v/>
      </c>
      <c r="AL47" s="296" t="str">
        <f t="shared" si="25"/>
        <v/>
      </c>
      <c r="AM47" s="297" t="str">
        <f t="shared" si="26"/>
        <v/>
      </c>
      <c r="AN47" s="298" t="str">
        <f t="shared" si="27"/>
        <v/>
      </c>
      <c r="AO47" s="299" t="str">
        <f t="shared" si="28"/>
        <v/>
      </c>
      <c r="AP47" s="296" t="str">
        <f t="shared" si="29"/>
        <v/>
      </c>
      <c r="AQ47" s="297" t="str">
        <f t="shared" si="30"/>
        <v/>
      </c>
      <c r="AR47" s="299" t="str">
        <f t="shared" si="31"/>
        <v/>
      </c>
      <c r="AS47" s="296" t="str">
        <f t="shared" si="32"/>
        <v/>
      </c>
      <c r="AT47" s="297" t="str">
        <f t="shared" si="33"/>
        <v/>
      </c>
      <c r="AU47" s="299" t="str">
        <f t="shared" si="34"/>
        <v/>
      </c>
      <c r="AV47" s="296" t="str">
        <f t="shared" si="35"/>
        <v/>
      </c>
      <c r="AW47" s="297" t="str">
        <f t="shared" si="36"/>
        <v/>
      </c>
      <c r="AX47" s="300"/>
      <c r="AY47" s="297" t="str">
        <f t="shared" si="37"/>
        <v/>
      </c>
      <c r="AZ47" s="297" t="str">
        <f t="shared" si="38"/>
        <v/>
      </c>
      <c r="BA47" s="301" t="str">
        <f t="shared" si="39"/>
        <v/>
      </c>
      <c r="BB47" s="302" t="str">
        <f t="shared" si="40"/>
        <v/>
      </c>
      <c r="BC47" s="303" t="str">
        <f t="shared" si="41"/>
        <v/>
      </c>
      <c r="BD47" s="301" t="str">
        <f t="shared" si="42"/>
        <v/>
      </c>
      <c r="BE47" s="302" t="str">
        <f t="shared" si="43"/>
        <v/>
      </c>
      <c r="BF47" s="303" t="str">
        <f t="shared" si="44"/>
        <v/>
      </c>
      <c r="BG47" s="301" t="str">
        <f t="shared" si="45"/>
        <v/>
      </c>
      <c r="BH47" s="304" t="str">
        <f t="shared" si="46"/>
        <v/>
      </c>
      <c r="BI47" s="305" t="str">
        <f t="shared" si="47"/>
        <v/>
      </c>
      <c r="BJ47" s="305" t="str">
        <f t="shared" si="48"/>
        <v/>
      </c>
      <c r="BK47" s="443" t="str">
        <f t="shared" si="49"/>
        <v/>
      </c>
      <c r="BL47" s="306" t="str">
        <f t="shared" si="56"/>
        <v/>
      </c>
      <c r="BM47" s="100" t="str">
        <f t="shared" si="57"/>
        <v/>
      </c>
      <c r="BN47" s="101" t="str">
        <f t="shared" si="58"/>
        <v/>
      </c>
      <c r="BO47" s="102" t="str">
        <f t="shared" si="59"/>
        <v/>
      </c>
      <c r="BP47" s="100" t="str">
        <f t="shared" si="60"/>
        <v/>
      </c>
      <c r="BQ47" s="101" t="str">
        <f t="shared" si="61"/>
        <v/>
      </c>
      <c r="BR47" s="102" t="str">
        <f t="shared" si="62"/>
        <v/>
      </c>
      <c r="BS47" s="100" t="str">
        <f t="shared" si="63"/>
        <v/>
      </c>
      <c r="BT47" s="105" t="str">
        <f t="shared" si="64"/>
        <v/>
      </c>
      <c r="BU47" s="305" t="str">
        <f t="shared" si="50"/>
        <v/>
      </c>
      <c r="BV47" s="305" t="str">
        <f t="shared" si="51"/>
        <v/>
      </c>
      <c r="BW47" s="305" t="str">
        <f t="shared" si="52"/>
        <v/>
      </c>
      <c r="BX47" s="307" t="str">
        <f t="shared" si="53"/>
        <v/>
      </c>
      <c r="BY47" s="308" t="str">
        <f t="shared" si="54"/>
        <v/>
      </c>
    </row>
    <row r="48" spans="1:77" s="4" customFormat="1" ht="15.5" x14ac:dyDescent="0.35">
      <c r="A48" s="106">
        <v>27</v>
      </c>
      <c r="B48" s="290"/>
      <c r="C48" s="20"/>
      <c r="D48" s="635"/>
      <c r="E48" s="637"/>
      <c r="F48" s="639"/>
      <c r="G48" s="45"/>
      <c r="H48" s="291"/>
      <c r="I48" s="291"/>
      <c r="J48" s="292"/>
      <c r="K48" s="293"/>
      <c r="L48" s="35" t="str">
        <f t="shared" si="0"/>
        <v/>
      </c>
      <c r="M48" s="35" t="str">
        <f t="shared" si="1"/>
        <v/>
      </c>
      <c r="N48" s="35" t="str">
        <f t="shared" si="2"/>
        <v/>
      </c>
      <c r="O48" s="36" t="str">
        <f t="shared" si="3"/>
        <v/>
      </c>
      <c r="P48" s="37" t="str">
        <f t="shared" si="55"/>
        <v/>
      </c>
      <c r="Q48" s="69" t="str">
        <f t="shared" si="4"/>
        <v/>
      </c>
      <c r="R48" s="294" t="str">
        <f t="shared" si="5"/>
        <v/>
      </c>
      <c r="S48" s="37" t="str">
        <f t="shared" si="6"/>
        <v/>
      </c>
      <c r="T48" s="69" t="str">
        <f t="shared" si="7"/>
        <v/>
      </c>
      <c r="U48" s="294" t="str">
        <f t="shared" si="8"/>
        <v/>
      </c>
      <c r="V48" s="37" t="str">
        <f t="shared" si="9"/>
        <v/>
      </c>
      <c r="W48" s="69" t="str">
        <f t="shared" si="10"/>
        <v/>
      </c>
      <c r="X48" s="38" t="str">
        <f t="shared" si="11"/>
        <v/>
      </c>
      <c r="Y48" s="38" t="str">
        <f t="shared" si="12"/>
        <v/>
      </c>
      <c r="Z48" s="38" t="str">
        <f t="shared" si="13"/>
        <v/>
      </c>
      <c r="AA48" s="39" t="str">
        <f t="shared" si="14"/>
        <v/>
      </c>
      <c r="AB48" s="295">
        <f t="shared" si="15"/>
        <v>0</v>
      </c>
      <c r="AC48" s="295" t="str">
        <f t="shared" si="16"/>
        <v/>
      </c>
      <c r="AD48" s="295" t="str">
        <f t="shared" si="17"/>
        <v/>
      </c>
      <c r="AE48" s="296" t="str">
        <f t="shared" si="18"/>
        <v/>
      </c>
      <c r="AF48" s="296" t="str">
        <f t="shared" si="19"/>
        <v/>
      </c>
      <c r="AG48" s="297" t="str">
        <f t="shared" si="20"/>
        <v/>
      </c>
      <c r="AH48" s="296" t="str">
        <f t="shared" si="21"/>
        <v/>
      </c>
      <c r="AI48" s="296" t="str">
        <f t="shared" si="22"/>
        <v/>
      </c>
      <c r="AJ48" s="297" t="str">
        <f t="shared" si="23"/>
        <v/>
      </c>
      <c r="AK48" s="296" t="str">
        <f t="shared" si="24"/>
        <v/>
      </c>
      <c r="AL48" s="296" t="str">
        <f t="shared" si="25"/>
        <v/>
      </c>
      <c r="AM48" s="297" t="str">
        <f t="shared" si="26"/>
        <v/>
      </c>
      <c r="AN48" s="298" t="str">
        <f t="shared" si="27"/>
        <v/>
      </c>
      <c r="AO48" s="299" t="str">
        <f t="shared" si="28"/>
        <v/>
      </c>
      <c r="AP48" s="296" t="str">
        <f t="shared" si="29"/>
        <v/>
      </c>
      <c r="AQ48" s="297" t="str">
        <f t="shared" si="30"/>
        <v/>
      </c>
      <c r="AR48" s="299" t="str">
        <f t="shared" si="31"/>
        <v/>
      </c>
      <c r="AS48" s="296" t="str">
        <f t="shared" si="32"/>
        <v/>
      </c>
      <c r="AT48" s="297" t="str">
        <f t="shared" si="33"/>
        <v/>
      </c>
      <c r="AU48" s="299" t="str">
        <f t="shared" si="34"/>
        <v/>
      </c>
      <c r="AV48" s="296" t="str">
        <f t="shared" si="35"/>
        <v/>
      </c>
      <c r="AW48" s="297" t="str">
        <f t="shared" si="36"/>
        <v/>
      </c>
      <c r="AX48" s="300"/>
      <c r="AY48" s="297" t="str">
        <f t="shared" si="37"/>
        <v/>
      </c>
      <c r="AZ48" s="297" t="str">
        <f t="shared" si="38"/>
        <v/>
      </c>
      <c r="BA48" s="301" t="str">
        <f t="shared" si="39"/>
        <v/>
      </c>
      <c r="BB48" s="302" t="str">
        <f t="shared" si="40"/>
        <v/>
      </c>
      <c r="BC48" s="303" t="str">
        <f t="shared" si="41"/>
        <v/>
      </c>
      <c r="BD48" s="301" t="str">
        <f t="shared" si="42"/>
        <v/>
      </c>
      <c r="BE48" s="302" t="str">
        <f t="shared" si="43"/>
        <v/>
      </c>
      <c r="BF48" s="303" t="str">
        <f t="shared" si="44"/>
        <v/>
      </c>
      <c r="BG48" s="301" t="str">
        <f t="shared" si="45"/>
        <v/>
      </c>
      <c r="BH48" s="304" t="str">
        <f t="shared" si="46"/>
        <v/>
      </c>
      <c r="BI48" s="305" t="str">
        <f t="shared" si="47"/>
        <v/>
      </c>
      <c r="BJ48" s="305" t="str">
        <f t="shared" si="48"/>
        <v/>
      </c>
      <c r="BK48" s="443" t="str">
        <f t="shared" si="49"/>
        <v/>
      </c>
      <c r="BL48" s="306" t="str">
        <f t="shared" si="56"/>
        <v/>
      </c>
      <c r="BM48" s="100" t="str">
        <f t="shared" si="57"/>
        <v/>
      </c>
      <c r="BN48" s="101" t="str">
        <f t="shared" si="58"/>
        <v/>
      </c>
      <c r="BO48" s="102" t="str">
        <f t="shared" si="59"/>
        <v/>
      </c>
      <c r="BP48" s="100" t="str">
        <f t="shared" si="60"/>
        <v/>
      </c>
      <c r="BQ48" s="101" t="str">
        <f t="shared" si="61"/>
        <v/>
      </c>
      <c r="BR48" s="102" t="str">
        <f t="shared" si="62"/>
        <v/>
      </c>
      <c r="BS48" s="100" t="str">
        <f t="shared" si="63"/>
        <v/>
      </c>
      <c r="BT48" s="105" t="str">
        <f t="shared" si="64"/>
        <v/>
      </c>
      <c r="BU48" s="305" t="str">
        <f t="shared" si="50"/>
        <v/>
      </c>
      <c r="BV48" s="305" t="str">
        <f t="shared" si="51"/>
        <v/>
      </c>
      <c r="BW48" s="305" t="str">
        <f t="shared" si="52"/>
        <v/>
      </c>
      <c r="BX48" s="307" t="str">
        <f t="shared" si="53"/>
        <v/>
      </c>
      <c r="BY48" s="308" t="str">
        <f t="shared" si="54"/>
        <v/>
      </c>
    </row>
    <row r="49" spans="1:77" s="4" customFormat="1" ht="15.5" x14ac:dyDescent="0.35">
      <c r="A49" s="106">
        <v>28</v>
      </c>
      <c r="B49" s="290"/>
      <c r="C49" s="20"/>
      <c r="D49" s="635"/>
      <c r="E49" s="637"/>
      <c r="F49" s="639"/>
      <c r="G49" s="45"/>
      <c r="H49" s="291"/>
      <c r="I49" s="291"/>
      <c r="J49" s="292"/>
      <c r="K49" s="293"/>
      <c r="L49" s="35" t="str">
        <f t="shared" si="0"/>
        <v/>
      </c>
      <c r="M49" s="35" t="str">
        <f t="shared" si="1"/>
        <v/>
      </c>
      <c r="N49" s="35" t="str">
        <f t="shared" si="2"/>
        <v/>
      </c>
      <c r="O49" s="36" t="str">
        <f t="shared" si="3"/>
        <v/>
      </c>
      <c r="P49" s="37" t="str">
        <f t="shared" si="55"/>
        <v/>
      </c>
      <c r="Q49" s="69" t="str">
        <f t="shared" si="4"/>
        <v/>
      </c>
      <c r="R49" s="294" t="str">
        <f t="shared" si="5"/>
        <v/>
      </c>
      <c r="S49" s="37" t="str">
        <f t="shared" si="6"/>
        <v/>
      </c>
      <c r="T49" s="69" t="str">
        <f t="shared" si="7"/>
        <v/>
      </c>
      <c r="U49" s="294" t="str">
        <f t="shared" si="8"/>
        <v/>
      </c>
      <c r="V49" s="37" t="str">
        <f t="shared" si="9"/>
        <v/>
      </c>
      <c r="W49" s="69" t="str">
        <f t="shared" si="10"/>
        <v/>
      </c>
      <c r="X49" s="38" t="str">
        <f t="shared" si="11"/>
        <v/>
      </c>
      <c r="Y49" s="38" t="str">
        <f t="shared" si="12"/>
        <v/>
      </c>
      <c r="Z49" s="38" t="str">
        <f t="shared" si="13"/>
        <v/>
      </c>
      <c r="AA49" s="39" t="str">
        <f t="shared" si="14"/>
        <v/>
      </c>
      <c r="AB49" s="295">
        <f t="shared" si="15"/>
        <v>0</v>
      </c>
      <c r="AC49" s="295" t="str">
        <f t="shared" si="16"/>
        <v/>
      </c>
      <c r="AD49" s="295" t="str">
        <f t="shared" si="17"/>
        <v/>
      </c>
      <c r="AE49" s="296" t="str">
        <f t="shared" si="18"/>
        <v/>
      </c>
      <c r="AF49" s="296" t="str">
        <f t="shared" si="19"/>
        <v/>
      </c>
      <c r="AG49" s="297" t="str">
        <f t="shared" si="20"/>
        <v/>
      </c>
      <c r="AH49" s="296" t="str">
        <f t="shared" si="21"/>
        <v/>
      </c>
      <c r="AI49" s="296" t="str">
        <f t="shared" si="22"/>
        <v/>
      </c>
      <c r="AJ49" s="297" t="str">
        <f t="shared" si="23"/>
        <v/>
      </c>
      <c r="AK49" s="296" t="str">
        <f t="shared" si="24"/>
        <v/>
      </c>
      <c r="AL49" s="296" t="str">
        <f t="shared" si="25"/>
        <v/>
      </c>
      <c r="AM49" s="297" t="str">
        <f t="shared" si="26"/>
        <v/>
      </c>
      <c r="AN49" s="298" t="str">
        <f t="shared" si="27"/>
        <v/>
      </c>
      <c r="AO49" s="299" t="str">
        <f t="shared" si="28"/>
        <v/>
      </c>
      <c r="AP49" s="296" t="str">
        <f t="shared" si="29"/>
        <v/>
      </c>
      <c r="AQ49" s="297" t="str">
        <f t="shared" si="30"/>
        <v/>
      </c>
      <c r="AR49" s="299" t="str">
        <f t="shared" si="31"/>
        <v/>
      </c>
      <c r="AS49" s="296" t="str">
        <f t="shared" si="32"/>
        <v/>
      </c>
      <c r="AT49" s="297" t="str">
        <f t="shared" si="33"/>
        <v/>
      </c>
      <c r="AU49" s="299" t="str">
        <f t="shared" si="34"/>
        <v/>
      </c>
      <c r="AV49" s="296" t="str">
        <f t="shared" si="35"/>
        <v/>
      </c>
      <c r="AW49" s="297" t="str">
        <f t="shared" si="36"/>
        <v/>
      </c>
      <c r="AX49" s="300"/>
      <c r="AY49" s="297" t="str">
        <f t="shared" si="37"/>
        <v/>
      </c>
      <c r="AZ49" s="297" t="str">
        <f t="shared" si="38"/>
        <v/>
      </c>
      <c r="BA49" s="301" t="str">
        <f t="shared" si="39"/>
        <v/>
      </c>
      <c r="BB49" s="302" t="str">
        <f t="shared" si="40"/>
        <v/>
      </c>
      <c r="BC49" s="303" t="str">
        <f t="shared" si="41"/>
        <v/>
      </c>
      <c r="BD49" s="301" t="str">
        <f t="shared" si="42"/>
        <v/>
      </c>
      <c r="BE49" s="302" t="str">
        <f t="shared" si="43"/>
        <v/>
      </c>
      <c r="BF49" s="303" t="str">
        <f t="shared" si="44"/>
        <v/>
      </c>
      <c r="BG49" s="301" t="str">
        <f t="shared" si="45"/>
        <v/>
      </c>
      <c r="BH49" s="304" t="str">
        <f t="shared" si="46"/>
        <v/>
      </c>
      <c r="BI49" s="305" t="str">
        <f t="shared" si="47"/>
        <v/>
      </c>
      <c r="BJ49" s="305" t="str">
        <f t="shared" si="48"/>
        <v/>
      </c>
      <c r="BK49" s="443" t="str">
        <f t="shared" si="49"/>
        <v/>
      </c>
      <c r="BL49" s="306" t="str">
        <f t="shared" si="56"/>
        <v/>
      </c>
      <c r="BM49" s="100" t="str">
        <f t="shared" si="57"/>
        <v/>
      </c>
      <c r="BN49" s="101" t="str">
        <f t="shared" si="58"/>
        <v/>
      </c>
      <c r="BO49" s="102" t="str">
        <f t="shared" si="59"/>
        <v/>
      </c>
      <c r="BP49" s="100" t="str">
        <f t="shared" si="60"/>
        <v/>
      </c>
      <c r="BQ49" s="101" t="str">
        <f t="shared" si="61"/>
        <v/>
      </c>
      <c r="BR49" s="102" t="str">
        <f t="shared" si="62"/>
        <v/>
      </c>
      <c r="BS49" s="100" t="str">
        <f t="shared" si="63"/>
        <v/>
      </c>
      <c r="BT49" s="105" t="str">
        <f t="shared" si="64"/>
        <v/>
      </c>
      <c r="BU49" s="305" t="str">
        <f t="shared" si="50"/>
        <v/>
      </c>
      <c r="BV49" s="305" t="str">
        <f t="shared" si="51"/>
        <v/>
      </c>
      <c r="BW49" s="305" t="str">
        <f t="shared" si="52"/>
        <v/>
      </c>
      <c r="BX49" s="307" t="str">
        <f t="shared" si="53"/>
        <v/>
      </c>
      <c r="BY49" s="308" t="str">
        <f t="shared" si="54"/>
        <v/>
      </c>
    </row>
    <row r="50" spans="1:77" s="4" customFormat="1" ht="15.5" x14ac:dyDescent="0.35">
      <c r="A50" s="106">
        <v>29</v>
      </c>
      <c r="B50" s="290"/>
      <c r="C50" s="20"/>
      <c r="D50" s="635"/>
      <c r="E50" s="637"/>
      <c r="F50" s="639"/>
      <c r="G50" s="45"/>
      <c r="H50" s="291"/>
      <c r="I50" s="291"/>
      <c r="J50" s="292"/>
      <c r="K50" s="293"/>
      <c r="L50" s="35" t="str">
        <f t="shared" si="0"/>
        <v/>
      </c>
      <c r="M50" s="35" t="str">
        <f t="shared" si="1"/>
        <v/>
      </c>
      <c r="N50" s="35" t="str">
        <f t="shared" si="2"/>
        <v/>
      </c>
      <c r="O50" s="36" t="str">
        <f t="shared" si="3"/>
        <v/>
      </c>
      <c r="P50" s="37" t="str">
        <f t="shared" si="55"/>
        <v/>
      </c>
      <c r="Q50" s="69" t="str">
        <f t="shared" si="4"/>
        <v/>
      </c>
      <c r="R50" s="294" t="str">
        <f t="shared" si="5"/>
        <v/>
      </c>
      <c r="S50" s="37" t="str">
        <f t="shared" si="6"/>
        <v/>
      </c>
      <c r="T50" s="69" t="str">
        <f t="shared" si="7"/>
        <v/>
      </c>
      <c r="U50" s="294" t="str">
        <f t="shared" si="8"/>
        <v/>
      </c>
      <c r="V50" s="37" t="str">
        <f t="shared" si="9"/>
        <v/>
      </c>
      <c r="W50" s="69" t="str">
        <f t="shared" si="10"/>
        <v/>
      </c>
      <c r="X50" s="38" t="str">
        <f t="shared" si="11"/>
        <v/>
      </c>
      <c r="Y50" s="38" t="str">
        <f t="shared" si="12"/>
        <v/>
      </c>
      <c r="Z50" s="38" t="str">
        <f t="shared" si="13"/>
        <v/>
      </c>
      <c r="AA50" s="39" t="str">
        <f t="shared" si="14"/>
        <v/>
      </c>
      <c r="AB50" s="295">
        <f t="shared" si="15"/>
        <v>0</v>
      </c>
      <c r="AC50" s="295" t="str">
        <f t="shared" si="16"/>
        <v/>
      </c>
      <c r="AD50" s="295" t="str">
        <f t="shared" si="17"/>
        <v/>
      </c>
      <c r="AE50" s="296" t="str">
        <f t="shared" si="18"/>
        <v/>
      </c>
      <c r="AF50" s="296" t="str">
        <f t="shared" si="19"/>
        <v/>
      </c>
      <c r="AG50" s="297" t="str">
        <f t="shared" si="20"/>
        <v/>
      </c>
      <c r="AH50" s="296" t="str">
        <f t="shared" si="21"/>
        <v/>
      </c>
      <c r="AI50" s="296" t="str">
        <f t="shared" si="22"/>
        <v/>
      </c>
      <c r="AJ50" s="297" t="str">
        <f t="shared" si="23"/>
        <v/>
      </c>
      <c r="AK50" s="296" t="str">
        <f t="shared" si="24"/>
        <v/>
      </c>
      <c r="AL50" s="296" t="str">
        <f t="shared" si="25"/>
        <v/>
      </c>
      <c r="AM50" s="297" t="str">
        <f t="shared" si="26"/>
        <v/>
      </c>
      <c r="AN50" s="298" t="str">
        <f t="shared" si="27"/>
        <v/>
      </c>
      <c r="AO50" s="299" t="str">
        <f t="shared" si="28"/>
        <v/>
      </c>
      <c r="AP50" s="296" t="str">
        <f t="shared" si="29"/>
        <v/>
      </c>
      <c r="AQ50" s="297" t="str">
        <f t="shared" si="30"/>
        <v/>
      </c>
      <c r="AR50" s="299" t="str">
        <f t="shared" si="31"/>
        <v/>
      </c>
      <c r="AS50" s="296" t="str">
        <f t="shared" si="32"/>
        <v/>
      </c>
      <c r="AT50" s="297" t="str">
        <f t="shared" si="33"/>
        <v/>
      </c>
      <c r="AU50" s="299" t="str">
        <f t="shared" si="34"/>
        <v/>
      </c>
      <c r="AV50" s="296" t="str">
        <f t="shared" si="35"/>
        <v/>
      </c>
      <c r="AW50" s="297" t="str">
        <f t="shared" si="36"/>
        <v/>
      </c>
      <c r="AX50" s="300"/>
      <c r="AY50" s="297" t="str">
        <f t="shared" si="37"/>
        <v/>
      </c>
      <c r="AZ50" s="297" t="str">
        <f t="shared" si="38"/>
        <v/>
      </c>
      <c r="BA50" s="301" t="str">
        <f t="shared" si="39"/>
        <v/>
      </c>
      <c r="BB50" s="302" t="str">
        <f t="shared" si="40"/>
        <v/>
      </c>
      <c r="BC50" s="303" t="str">
        <f t="shared" si="41"/>
        <v/>
      </c>
      <c r="BD50" s="301" t="str">
        <f t="shared" si="42"/>
        <v/>
      </c>
      <c r="BE50" s="302" t="str">
        <f t="shared" si="43"/>
        <v/>
      </c>
      <c r="BF50" s="303" t="str">
        <f t="shared" si="44"/>
        <v/>
      </c>
      <c r="BG50" s="301" t="str">
        <f t="shared" si="45"/>
        <v/>
      </c>
      <c r="BH50" s="304" t="str">
        <f t="shared" si="46"/>
        <v/>
      </c>
      <c r="BI50" s="305" t="str">
        <f t="shared" si="47"/>
        <v/>
      </c>
      <c r="BJ50" s="305" t="str">
        <f t="shared" si="48"/>
        <v/>
      </c>
      <c r="BK50" s="443" t="str">
        <f t="shared" si="49"/>
        <v/>
      </c>
      <c r="BL50" s="306" t="str">
        <f t="shared" si="56"/>
        <v/>
      </c>
      <c r="BM50" s="100" t="str">
        <f t="shared" si="57"/>
        <v/>
      </c>
      <c r="BN50" s="101" t="str">
        <f t="shared" si="58"/>
        <v/>
      </c>
      <c r="BO50" s="102" t="str">
        <f t="shared" si="59"/>
        <v/>
      </c>
      <c r="BP50" s="100" t="str">
        <f t="shared" si="60"/>
        <v/>
      </c>
      <c r="BQ50" s="101" t="str">
        <f t="shared" si="61"/>
        <v/>
      </c>
      <c r="BR50" s="102" t="str">
        <f t="shared" si="62"/>
        <v/>
      </c>
      <c r="BS50" s="100" t="str">
        <f t="shared" si="63"/>
        <v/>
      </c>
      <c r="BT50" s="105" t="str">
        <f t="shared" si="64"/>
        <v/>
      </c>
      <c r="BU50" s="305" t="str">
        <f t="shared" si="50"/>
        <v/>
      </c>
      <c r="BV50" s="305" t="str">
        <f t="shared" si="51"/>
        <v/>
      </c>
      <c r="BW50" s="305" t="str">
        <f t="shared" si="52"/>
        <v/>
      </c>
      <c r="BX50" s="307" t="str">
        <f t="shared" si="53"/>
        <v/>
      </c>
      <c r="BY50" s="308" t="str">
        <f t="shared" si="54"/>
        <v/>
      </c>
    </row>
    <row r="51" spans="1:77" s="4" customFormat="1" ht="15.5" x14ac:dyDescent="0.35">
      <c r="A51" s="106">
        <v>30</v>
      </c>
      <c r="B51" s="290"/>
      <c r="C51" s="20"/>
      <c r="D51" s="635"/>
      <c r="E51" s="637"/>
      <c r="F51" s="639"/>
      <c r="G51" s="45"/>
      <c r="H51" s="291"/>
      <c r="I51" s="291"/>
      <c r="J51" s="292"/>
      <c r="K51" s="293"/>
      <c r="L51" s="35" t="str">
        <f t="shared" si="0"/>
        <v/>
      </c>
      <c r="M51" s="35" t="str">
        <f t="shared" si="1"/>
        <v/>
      </c>
      <c r="N51" s="35" t="str">
        <f t="shared" si="2"/>
        <v/>
      </c>
      <c r="O51" s="36" t="str">
        <f t="shared" si="3"/>
        <v/>
      </c>
      <c r="P51" s="37" t="str">
        <f t="shared" si="55"/>
        <v/>
      </c>
      <c r="Q51" s="69" t="str">
        <f t="shared" si="4"/>
        <v/>
      </c>
      <c r="R51" s="294" t="str">
        <f t="shared" si="5"/>
        <v/>
      </c>
      <c r="S51" s="37" t="str">
        <f t="shared" si="6"/>
        <v/>
      </c>
      <c r="T51" s="69" t="str">
        <f t="shared" si="7"/>
        <v/>
      </c>
      <c r="U51" s="294" t="str">
        <f t="shared" si="8"/>
        <v/>
      </c>
      <c r="V51" s="37" t="str">
        <f t="shared" si="9"/>
        <v/>
      </c>
      <c r="W51" s="69" t="str">
        <f t="shared" si="10"/>
        <v/>
      </c>
      <c r="X51" s="38" t="str">
        <f t="shared" si="11"/>
        <v/>
      </c>
      <c r="Y51" s="38" t="str">
        <f t="shared" si="12"/>
        <v/>
      </c>
      <c r="Z51" s="38" t="str">
        <f t="shared" si="13"/>
        <v/>
      </c>
      <c r="AA51" s="39" t="str">
        <f t="shared" si="14"/>
        <v/>
      </c>
      <c r="AB51" s="295">
        <f t="shared" si="15"/>
        <v>0</v>
      </c>
      <c r="AC51" s="295" t="str">
        <f t="shared" si="16"/>
        <v/>
      </c>
      <c r="AD51" s="295" t="str">
        <f t="shared" si="17"/>
        <v/>
      </c>
      <c r="AE51" s="296" t="str">
        <f t="shared" si="18"/>
        <v/>
      </c>
      <c r="AF51" s="296" t="str">
        <f t="shared" si="19"/>
        <v/>
      </c>
      <c r="AG51" s="297" t="str">
        <f t="shared" si="20"/>
        <v/>
      </c>
      <c r="AH51" s="296" t="str">
        <f t="shared" si="21"/>
        <v/>
      </c>
      <c r="AI51" s="296" t="str">
        <f t="shared" si="22"/>
        <v/>
      </c>
      <c r="AJ51" s="297" t="str">
        <f t="shared" si="23"/>
        <v/>
      </c>
      <c r="AK51" s="296" t="str">
        <f t="shared" si="24"/>
        <v/>
      </c>
      <c r="AL51" s="296" t="str">
        <f t="shared" si="25"/>
        <v/>
      </c>
      <c r="AM51" s="297" t="str">
        <f t="shared" si="26"/>
        <v/>
      </c>
      <c r="AN51" s="298" t="str">
        <f t="shared" si="27"/>
        <v/>
      </c>
      <c r="AO51" s="299" t="str">
        <f t="shared" si="28"/>
        <v/>
      </c>
      <c r="AP51" s="296" t="str">
        <f t="shared" si="29"/>
        <v/>
      </c>
      <c r="AQ51" s="297" t="str">
        <f t="shared" si="30"/>
        <v/>
      </c>
      <c r="AR51" s="299" t="str">
        <f t="shared" si="31"/>
        <v/>
      </c>
      <c r="AS51" s="296" t="str">
        <f t="shared" si="32"/>
        <v/>
      </c>
      <c r="AT51" s="297" t="str">
        <f t="shared" si="33"/>
        <v/>
      </c>
      <c r="AU51" s="299" t="str">
        <f t="shared" si="34"/>
        <v/>
      </c>
      <c r="AV51" s="296" t="str">
        <f t="shared" si="35"/>
        <v/>
      </c>
      <c r="AW51" s="297" t="str">
        <f t="shared" si="36"/>
        <v/>
      </c>
      <c r="AX51" s="300"/>
      <c r="AY51" s="297" t="str">
        <f t="shared" si="37"/>
        <v/>
      </c>
      <c r="AZ51" s="297" t="str">
        <f t="shared" si="38"/>
        <v/>
      </c>
      <c r="BA51" s="301" t="str">
        <f t="shared" si="39"/>
        <v/>
      </c>
      <c r="BB51" s="302" t="str">
        <f t="shared" si="40"/>
        <v/>
      </c>
      <c r="BC51" s="303" t="str">
        <f t="shared" si="41"/>
        <v/>
      </c>
      <c r="BD51" s="301" t="str">
        <f t="shared" si="42"/>
        <v/>
      </c>
      <c r="BE51" s="302" t="str">
        <f t="shared" si="43"/>
        <v/>
      </c>
      <c r="BF51" s="303" t="str">
        <f t="shared" si="44"/>
        <v/>
      </c>
      <c r="BG51" s="301" t="str">
        <f t="shared" si="45"/>
        <v/>
      </c>
      <c r="BH51" s="304" t="str">
        <f t="shared" si="46"/>
        <v/>
      </c>
      <c r="BI51" s="305" t="str">
        <f t="shared" si="47"/>
        <v/>
      </c>
      <c r="BJ51" s="305" t="str">
        <f t="shared" si="48"/>
        <v/>
      </c>
      <c r="BK51" s="443" t="str">
        <f t="shared" si="49"/>
        <v/>
      </c>
      <c r="BL51" s="306" t="str">
        <f t="shared" si="56"/>
        <v/>
      </c>
      <c r="BM51" s="100" t="str">
        <f t="shared" si="57"/>
        <v/>
      </c>
      <c r="BN51" s="101" t="str">
        <f t="shared" si="58"/>
        <v/>
      </c>
      <c r="BO51" s="102" t="str">
        <f t="shared" si="59"/>
        <v/>
      </c>
      <c r="BP51" s="100" t="str">
        <f t="shared" si="60"/>
        <v/>
      </c>
      <c r="BQ51" s="101" t="str">
        <f t="shared" si="61"/>
        <v/>
      </c>
      <c r="BR51" s="102" t="str">
        <f t="shared" si="62"/>
        <v/>
      </c>
      <c r="BS51" s="100" t="str">
        <f t="shared" si="63"/>
        <v/>
      </c>
      <c r="BT51" s="105" t="str">
        <f t="shared" si="64"/>
        <v/>
      </c>
      <c r="BU51" s="305" t="str">
        <f t="shared" si="50"/>
        <v/>
      </c>
      <c r="BV51" s="305" t="str">
        <f t="shared" si="51"/>
        <v/>
      </c>
      <c r="BW51" s="305" t="str">
        <f t="shared" si="52"/>
        <v/>
      </c>
      <c r="BX51" s="307" t="str">
        <f t="shared" si="53"/>
        <v/>
      </c>
      <c r="BY51" s="308" t="str">
        <f t="shared" si="54"/>
        <v/>
      </c>
    </row>
    <row r="52" spans="1:77" s="4" customFormat="1" ht="15.5" x14ac:dyDescent="0.35">
      <c r="A52" s="106">
        <v>31</v>
      </c>
      <c r="B52" s="290"/>
      <c r="C52" s="20"/>
      <c r="D52" s="635"/>
      <c r="E52" s="637"/>
      <c r="F52" s="639"/>
      <c r="G52" s="45"/>
      <c r="H52" s="291"/>
      <c r="I52" s="291"/>
      <c r="J52" s="292"/>
      <c r="K52" s="293"/>
      <c r="L52" s="35" t="str">
        <f t="shared" si="0"/>
        <v/>
      </c>
      <c r="M52" s="35" t="str">
        <f t="shared" si="1"/>
        <v/>
      </c>
      <c r="N52" s="35" t="str">
        <f t="shared" si="2"/>
        <v/>
      </c>
      <c r="O52" s="36" t="str">
        <f t="shared" si="3"/>
        <v/>
      </c>
      <c r="P52" s="37" t="str">
        <f t="shared" si="55"/>
        <v/>
      </c>
      <c r="Q52" s="69" t="str">
        <f t="shared" si="4"/>
        <v/>
      </c>
      <c r="R52" s="294" t="str">
        <f t="shared" si="5"/>
        <v/>
      </c>
      <c r="S52" s="37" t="str">
        <f t="shared" si="6"/>
        <v/>
      </c>
      <c r="T52" s="69" t="str">
        <f t="shared" si="7"/>
        <v/>
      </c>
      <c r="U52" s="294" t="str">
        <f t="shared" si="8"/>
        <v/>
      </c>
      <c r="V52" s="37" t="str">
        <f t="shared" si="9"/>
        <v/>
      </c>
      <c r="W52" s="69" t="str">
        <f t="shared" si="10"/>
        <v/>
      </c>
      <c r="X52" s="38" t="str">
        <f t="shared" si="11"/>
        <v/>
      </c>
      <c r="Y52" s="38" t="str">
        <f t="shared" si="12"/>
        <v/>
      </c>
      <c r="Z52" s="38" t="str">
        <f t="shared" si="13"/>
        <v/>
      </c>
      <c r="AA52" s="39" t="str">
        <f t="shared" si="14"/>
        <v/>
      </c>
      <c r="AB52" s="295">
        <f t="shared" si="15"/>
        <v>0</v>
      </c>
      <c r="AC52" s="295" t="str">
        <f t="shared" si="16"/>
        <v/>
      </c>
      <c r="AD52" s="295" t="str">
        <f t="shared" si="17"/>
        <v/>
      </c>
      <c r="AE52" s="296" t="str">
        <f t="shared" si="18"/>
        <v/>
      </c>
      <c r="AF52" s="296" t="str">
        <f t="shared" si="19"/>
        <v/>
      </c>
      <c r="AG52" s="297" t="str">
        <f t="shared" si="20"/>
        <v/>
      </c>
      <c r="AH52" s="296" t="str">
        <f t="shared" si="21"/>
        <v/>
      </c>
      <c r="AI52" s="296" t="str">
        <f t="shared" si="22"/>
        <v/>
      </c>
      <c r="AJ52" s="297" t="str">
        <f t="shared" si="23"/>
        <v/>
      </c>
      <c r="AK52" s="296" t="str">
        <f t="shared" si="24"/>
        <v/>
      </c>
      <c r="AL52" s="296" t="str">
        <f t="shared" si="25"/>
        <v/>
      </c>
      <c r="AM52" s="297" t="str">
        <f t="shared" si="26"/>
        <v/>
      </c>
      <c r="AN52" s="298" t="str">
        <f t="shared" si="27"/>
        <v/>
      </c>
      <c r="AO52" s="299" t="str">
        <f t="shared" si="28"/>
        <v/>
      </c>
      <c r="AP52" s="296" t="str">
        <f t="shared" si="29"/>
        <v/>
      </c>
      <c r="AQ52" s="297" t="str">
        <f t="shared" si="30"/>
        <v/>
      </c>
      <c r="AR52" s="299" t="str">
        <f t="shared" si="31"/>
        <v/>
      </c>
      <c r="AS52" s="296" t="str">
        <f t="shared" si="32"/>
        <v/>
      </c>
      <c r="AT52" s="297" t="str">
        <f t="shared" si="33"/>
        <v/>
      </c>
      <c r="AU52" s="299" t="str">
        <f t="shared" si="34"/>
        <v/>
      </c>
      <c r="AV52" s="296" t="str">
        <f t="shared" si="35"/>
        <v/>
      </c>
      <c r="AW52" s="297" t="str">
        <f t="shared" si="36"/>
        <v/>
      </c>
      <c r="AX52" s="300"/>
      <c r="AY52" s="297" t="str">
        <f t="shared" si="37"/>
        <v/>
      </c>
      <c r="AZ52" s="297" t="str">
        <f t="shared" si="38"/>
        <v/>
      </c>
      <c r="BA52" s="301" t="str">
        <f t="shared" si="39"/>
        <v/>
      </c>
      <c r="BB52" s="302" t="str">
        <f t="shared" si="40"/>
        <v/>
      </c>
      <c r="BC52" s="303" t="str">
        <f t="shared" si="41"/>
        <v/>
      </c>
      <c r="BD52" s="301" t="str">
        <f t="shared" si="42"/>
        <v/>
      </c>
      <c r="BE52" s="302" t="str">
        <f t="shared" si="43"/>
        <v/>
      </c>
      <c r="BF52" s="303" t="str">
        <f t="shared" si="44"/>
        <v/>
      </c>
      <c r="BG52" s="301" t="str">
        <f t="shared" si="45"/>
        <v/>
      </c>
      <c r="BH52" s="304" t="str">
        <f t="shared" si="46"/>
        <v/>
      </c>
      <c r="BI52" s="305" t="str">
        <f t="shared" si="47"/>
        <v/>
      </c>
      <c r="BJ52" s="305" t="str">
        <f t="shared" si="48"/>
        <v/>
      </c>
      <c r="BK52" s="443" t="str">
        <f t="shared" si="49"/>
        <v/>
      </c>
      <c r="BL52" s="306" t="str">
        <f t="shared" si="56"/>
        <v/>
      </c>
      <c r="BM52" s="100" t="str">
        <f t="shared" si="57"/>
        <v/>
      </c>
      <c r="BN52" s="101" t="str">
        <f t="shared" si="58"/>
        <v/>
      </c>
      <c r="BO52" s="102" t="str">
        <f t="shared" si="59"/>
        <v/>
      </c>
      <c r="BP52" s="100" t="str">
        <f t="shared" si="60"/>
        <v/>
      </c>
      <c r="BQ52" s="101" t="str">
        <f t="shared" si="61"/>
        <v/>
      </c>
      <c r="BR52" s="102" t="str">
        <f t="shared" si="62"/>
        <v/>
      </c>
      <c r="BS52" s="100" t="str">
        <f t="shared" si="63"/>
        <v/>
      </c>
      <c r="BT52" s="105" t="str">
        <f t="shared" si="64"/>
        <v/>
      </c>
      <c r="BU52" s="305" t="str">
        <f t="shared" si="50"/>
        <v/>
      </c>
      <c r="BV52" s="305" t="str">
        <f t="shared" si="51"/>
        <v/>
      </c>
      <c r="BW52" s="305" t="str">
        <f t="shared" si="52"/>
        <v/>
      </c>
      <c r="BX52" s="307" t="str">
        <f t="shared" si="53"/>
        <v/>
      </c>
      <c r="BY52" s="308" t="str">
        <f t="shared" si="54"/>
        <v/>
      </c>
    </row>
    <row r="53" spans="1:77" s="4" customFormat="1" ht="15.5" x14ac:dyDescent="0.35">
      <c r="A53" s="106">
        <v>32</v>
      </c>
      <c r="B53" s="290"/>
      <c r="C53" s="20"/>
      <c r="D53" s="635"/>
      <c r="E53" s="637"/>
      <c r="F53" s="639"/>
      <c r="G53" s="45"/>
      <c r="H53" s="291"/>
      <c r="I53" s="291"/>
      <c r="J53" s="292"/>
      <c r="K53" s="293"/>
      <c r="L53" s="35" t="str">
        <f t="shared" si="0"/>
        <v/>
      </c>
      <c r="M53" s="35" t="str">
        <f t="shared" si="1"/>
        <v/>
      </c>
      <c r="N53" s="35" t="str">
        <f t="shared" si="2"/>
        <v/>
      </c>
      <c r="O53" s="36" t="str">
        <f t="shared" si="3"/>
        <v/>
      </c>
      <c r="P53" s="37" t="str">
        <f t="shared" si="55"/>
        <v/>
      </c>
      <c r="Q53" s="69" t="str">
        <f t="shared" si="4"/>
        <v/>
      </c>
      <c r="R53" s="294" t="str">
        <f t="shared" si="5"/>
        <v/>
      </c>
      <c r="S53" s="37" t="str">
        <f t="shared" si="6"/>
        <v/>
      </c>
      <c r="T53" s="69" t="str">
        <f t="shared" si="7"/>
        <v/>
      </c>
      <c r="U53" s="294" t="str">
        <f t="shared" si="8"/>
        <v/>
      </c>
      <c r="V53" s="37" t="str">
        <f t="shared" si="9"/>
        <v/>
      </c>
      <c r="W53" s="69" t="str">
        <f t="shared" si="10"/>
        <v/>
      </c>
      <c r="X53" s="38" t="str">
        <f t="shared" si="11"/>
        <v/>
      </c>
      <c r="Y53" s="38" t="str">
        <f t="shared" si="12"/>
        <v/>
      </c>
      <c r="Z53" s="38" t="str">
        <f t="shared" si="13"/>
        <v/>
      </c>
      <c r="AA53" s="39" t="str">
        <f t="shared" si="14"/>
        <v/>
      </c>
      <c r="AB53" s="295">
        <f t="shared" si="15"/>
        <v>0</v>
      </c>
      <c r="AC53" s="295" t="str">
        <f t="shared" si="16"/>
        <v/>
      </c>
      <c r="AD53" s="295" t="str">
        <f t="shared" si="17"/>
        <v/>
      </c>
      <c r="AE53" s="296" t="str">
        <f t="shared" si="18"/>
        <v/>
      </c>
      <c r="AF53" s="296" t="str">
        <f t="shared" si="19"/>
        <v/>
      </c>
      <c r="AG53" s="297" t="str">
        <f t="shared" si="20"/>
        <v/>
      </c>
      <c r="AH53" s="296" t="str">
        <f t="shared" si="21"/>
        <v/>
      </c>
      <c r="AI53" s="296" t="str">
        <f t="shared" si="22"/>
        <v/>
      </c>
      <c r="AJ53" s="297" t="str">
        <f t="shared" si="23"/>
        <v/>
      </c>
      <c r="AK53" s="296" t="str">
        <f t="shared" si="24"/>
        <v/>
      </c>
      <c r="AL53" s="296" t="str">
        <f t="shared" si="25"/>
        <v/>
      </c>
      <c r="AM53" s="297" t="str">
        <f t="shared" si="26"/>
        <v/>
      </c>
      <c r="AN53" s="298" t="str">
        <f t="shared" si="27"/>
        <v/>
      </c>
      <c r="AO53" s="299" t="str">
        <f t="shared" si="28"/>
        <v/>
      </c>
      <c r="AP53" s="296" t="str">
        <f t="shared" si="29"/>
        <v/>
      </c>
      <c r="AQ53" s="297" t="str">
        <f t="shared" si="30"/>
        <v/>
      </c>
      <c r="AR53" s="299" t="str">
        <f t="shared" si="31"/>
        <v/>
      </c>
      <c r="AS53" s="296" t="str">
        <f t="shared" si="32"/>
        <v/>
      </c>
      <c r="AT53" s="297" t="str">
        <f t="shared" si="33"/>
        <v/>
      </c>
      <c r="AU53" s="299" t="str">
        <f t="shared" si="34"/>
        <v/>
      </c>
      <c r="AV53" s="296" t="str">
        <f t="shared" si="35"/>
        <v/>
      </c>
      <c r="AW53" s="297" t="str">
        <f t="shared" si="36"/>
        <v/>
      </c>
      <c r="AX53" s="300"/>
      <c r="AY53" s="297" t="str">
        <f t="shared" si="37"/>
        <v/>
      </c>
      <c r="AZ53" s="297" t="str">
        <f t="shared" si="38"/>
        <v/>
      </c>
      <c r="BA53" s="301" t="str">
        <f t="shared" si="39"/>
        <v/>
      </c>
      <c r="BB53" s="302" t="str">
        <f t="shared" si="40"/>
        <v/>
      </c>
      <c r="BC53" s="303" t="str">
        <f t="shared" si="41"/>
        <v/>
      </c>
      <c r="BD53" s="301" t="str">
        <f t="shared" si="42"/>
        <v/>
      </c>
      <c r="BE53" s="302" t="str">
        <f t="shared" si="43"/>
        <v/>
      </c>
      <c r="BF53" s="303" t="str">
        <f t="shared" si="44"/>
        <v/>
      </c>
      <c r="BG53" s="301" t="str">
        <f t="shared" si="45"/>
        <v/>
      </c>
      <c r="BH53" s="304" t="str">
        <f t="shared" si="46"/>
        <v/>
      </c>
      <c r="BI53" s="305" t="str">
        <f t="shared" si="47"/>
        <v/>
      </c>
      <c r="BJ53" s="305" t="str">
        <f t="shared" si="48"/>
        <v/>
      </c>
      <c r="BK53" s="443" t="str">
        <f t="shared" si="49"/>
        <v/>
      </c>
      <c r="BL53" s="306" t="str">
        <f t="shared" si="56"/>
        <v/>
      </c>
      <c r="BM53" s="100" t="str">
        <f t="shared" si="57"/>
        <v/>
      </c>
      <c r="BN53" s="101" t="str">
        <f t="shared" si="58"/>
        <v/>
      </c>
      <c r="BO53" s="102" t="str">
        <f t="shared" si="59"/>
        <v/>
      </c>
      <c r="BP53" s="100" t="str">
        <f t="shared" si="60"/>
        <v/>
      </c>
      <c r="BQ53" s="101" t="str">
        <f t="shared" si="61"/>
        <v/>
      </c>
      <c r="BR53" s="102" t="str">
        <f t="shared" si="62"/>
        <v/>
      </c>
      <c r="BS53" s="100" t="str">
        <f t="shared" si="63"/>
        <v/>
      </c>
      <c r="BT53" s="105" t="str">
        <f t="shared" si="64"/>
        <v/>
      </c>
      <c r="BU53" s="305" t="str">
        <f t="shared" si="50"/>
        <v/>
      </c>
      <c r="BV53" s="305" t="str">
        <f t="shared" si="51"/>
        <v/>
      </c>
      <c r="BW53" s="305" t="str">
        <f t="shared" si="52"/>
        <v/>
      </c>
      <c r="BX53" s="307" t="str">
        <f t="shared" si="53"/>
        <v/>
      </c>
      <c r="BY53" s="308" t="str">
        <f t="shared" si="54"/>
        <v/>
      </c>
    </row>
    <row r="54" spans="1:77" s="4" customFormat="1" ht="15.5" x14ac:dyDescent="0.35">
      <c r="A54" s="106">
        <v>33</v>
      </c>
      <c r="B54" s="290"/>
      <c r="C54" s="20"/>
      <c r="D54" s="635"/>
      <c r="E54" s="637"/>
      <c r="F54" s="639"/>
      <c r="G54" s="45"/>
      <c r="H54" s="291"/>
      <c r="I54" s="291"/>
      <c r="J54" s="292"/>
      <c r="K54" s="293"/>
      <c r="L54" s="35" t="str">
        <f t="shared" si="0"/>
        <v/>
      </c>
      <c r="M54" s="35" t="str">
        <f t="shared" si="1"/>
        <v/>
      </c>
      <c r="N54" s="35" t="str">
        <f t="shared" si="2"/>
        <v/>
      </c>
      <c r="O54" s="36" t="str">
        <f t="shared" si="3"/>
        <v/>
      </c>
      <c r="P54" s="37" t="str">
        <f t="shared" si="55"/>
        <v/>
      </c>
      <c r="Q54" s="69" t="str">
        <f t="shared" si="4"/>
        <v/>
      </c>
      <c r="R54" s="294" t="str">
        <f t="shared" si="5"/>
        <v/>
      </c>
      <c r="S54" s="37" t="str">
        <f t="shared" si="6"/>
        <v/>
      </c>
      <c r="T54" s="69" t="str">
        <f t="shared" si="7"/>
        <v/>
      </c>
      <c r="U54" s="294" t="str">
        <f t="shared" si="8"/>
        <v/>
      </c>
      <c r="V54" s="37" t="str">
        <f t="shared" si="9"/>
        <v/>
      </c>
      <c r="W54" s="69" t="str">
        <f t="shared" si="10"/>
        <v/>
      </c>
      <c r="X54" s="38" t="str">
        <f t="shared" si="11"/>
        <v/>
      </c>
      <c r="Y54" s="38" t="str">
        <f t="shared" si="12"/>
        <v/>
      </c>
      <c r="Z54" s="38" t="str">
        <f t="shared" si="13"/>
        <v/>
      </c>
      <c r="AA54" s="39" t="str">
        <f t="shared" si="14"/>
        <v/>
      </c>
      <c r="AB54" s="295">
        <f t="shared" si="15"/>
        <v>0</v>
      </c>
      <c r="AC54" s="295" t="str">
        <f t="shared" si="16"/>
        <v/>
      </c>
      <c r="AD54" s="295" t="str">
        <f t="shared" si="17"/>
        <v/>
      </c>
      <c r="AE54" s="296" t="str">
        <f t="shared" si="18"/>
        <v/>
      </c>
      <c r="AF54" s="296" t="str">
        <f t="shared" si="19"/>
        <v/>
      </c>
      <c r="AG54" s="297" t="str">
        <f t="shared" si="20"/>
        <v/>
      </c>
      <c r="AH54" s="296" t="str">
        <f t="shared" si="21"/>
        <v/>
      </c>
      <c r="AI54" s="296" t="str">
        <f t="shared" si="22"/>
        <v/>
      </c>
      <c r="AJ54" s="297" t="str">
        <f t="shared" si="23"/>
        <v/>
      </c>
      <c r="AK54" s="296" t="str">
        <f t="shared" si="24"/>
        <v/>
      </c>
      <c r="AL54" s="296" t="str">
        <f t="shared" si="25"/>
        <v/>
      </c>
      <c r="AM54" s="297" t="str">
        <f t="shared" si="26"/>
        <v/>
      </c>
      <c r="AN54" s="298" t="str">
        <f t="shared" si="27"/>
        <v/>
      </c>
      <c r="AO54" s="299" t="str">
        <f t="shared" si="28"/>
        <v/>
      </c>
      <c r="AP54" s="296" t="str">
        <f t="shared" si="29"/>
        <v/>
      </c>
      <c r="AQ54" s="297" t="str">
        <f t="shared" si="30"/>
        <v/>
      </c>
      <c r="AR54" s="299" t="str">
        <f t="shared" si="31"/>
        <v/>
      </c>
      <c r="AS54" s="296" t="str">
        <f t="shared" si="32"/>
        <v/>
      </c>
      <c r="AT54" s="297" t="str">
        <f t="shared" si="33"/>
        <v/>
      </c>
      <c r="AU54" s="299" t="str">
        <f t="shared" si="34"/>
        <v/>
      </c>
      <c r="AV54" s="296" t="str">
        <f t="shared" si="35"/>
        <v/>
      </c>
      <c r="AW54" s="297" t="str">
        <f t="shared" si="36"/>
        <v/>
      </c>
      <c r="AX54" s="300"/>
      <c r="AY54" s="297" t="str">
        <f t="shared" si="37"/>
        <v/>
      </c>
      <c r="AZ54" s="297" t="str">
        <f t="shared" si="38"/>
        <v/>
      </c>
      <c r="BA54" s="301" t="str">
        <f t="shared" si="39"/>
        <v/>
      </c>
      <c r="BB54" s="302" t="str">
        <f t="shared" si="40"/>
        <v/>
      </c>
      <c r="BC54" s="303" t="str">
        <f t="shared" si="41"/>
        <v/>
      </c>
      <c r="BD54" s="301" t="str">
        <f t="shared" si="42"/>
        <v/>
      </c>
      <c r="BE54" s="302" t="str">
        <f t="shared" si="43"/>
        <v/>
      </c>
      <c r="BF54" s="303" t="str">
        <f t="shared" si="44"/>
        <v/>
      </c>
      <c r="BG54" s="301" t="str">
        <f t="shared" si="45"/>
        <v/>
      </c>
      <c r="BH54" s="304" t="str">
        <f t="shared" si="46"/>
        <v/>
      </c>
      <c r="BI54" s="305" t="str">
        <f t="shared" si="47"/>
        <v/>
      </c>
      <c r="BJ54" s="305" t="str">
        <f t="shared" si="48"/>
        <v/>
      </c>
      <c r="BK54" s="443" t="str">
        <f t="shared" si="49"/>
        <v/>
      </c>
      <c r="BL54" s="306" t="str">
        <f t="shared" si="56"/>
        <v/>
      </c>
      <c r="BM54" s="100" t="str">
        <f t="shared" si="57"/>
        <v/>
      </c>
      <c r="BN54" s="101" t="str">
        <f t="shared" si="58"/>
        <v/>
      </c>
      <c r="BO54" s="102" t="str">
        <f t="shared" si="59"/>
        <v/>
      </c>
      <c r="BP54" s="100" t="str">
        <f t="shared" si="60"/>
        <v/>
      </c>
      <c r="BQ54" s="101" t="str">
        <f t="shared" si="61"/>
        <v/>
      </c>
      <c r="BR54" s="102" t="str">
        <f t="shared" si="62"/>
        <v/>
      </c>
      <c r="BS54" s="100" t="str">
        <f t="shared" si="63"/>
        <v/>
      </c>
      <c r="BT54" s="105" t="str">
        <f t="shared" si="64"/>
        <v/>
      </c>
      <c r="BU54" s="305" t="str">
        <f t="shared" si="50"/>
        <v/>
      </c>
      <c r="BV54" s="305" t="str">
        <f t="shared" si="51"/>
        <v/>
      </c>
      <c r="BW54" s="305" t="str">
        <f t="shared" si="52"/>
        <v/>
      </c>
      <c r="BX54" s="307" t="str">
        <f t="shared" si="53"/>
        <v/>
      </c>
      <c r="BY54" s="308" t="str">
        <f t="shared" si="54"/>
        <v/>
      </c>
    </row>
    <row r="55" spans="1:77" s="4" customFormat="1" ht="15.5" x14ac:dyDescent="0.35">
      <c r="A55" s="106">
        <v>34</v>
      </c>
      <c r="B55" s="290"/>
      <c r="C55" s="20"/>
      <c r="D55" s="635"/>
      <c r="E55" s="637"/>
      <c r="F55" s="639"/>
      <c r="G55" s="45"/>
      <c r="H55" s="291"/>
      <c r="I55" s="291"/>
      <c r="J55" s="292"/>
      <c r="K55" s="293"/>
      <c r="L55" s="35" t="str">
        <f t="shared" si="0"/>
        <v/>
      </c>
      <c r="M55" s="35" t="str">
        <f t="shared" si="1"/>
        <v/>
      </c>
      <c r="N55" s="35" t="str">
        <f t="shared" si="2"/>
        <v/>
      </c>
      <c r="O55" s="36" t="str">
        <f t="shared" si="3"/>
        <v/>
      </c>
      <c r="P55" s="37" t="str">
        <f t="shared" si="55"/>
        <v/>
      </c>
      <c r="Q55" s="69" t="str">
        <f t="shared" si="4"/>
        <v/>
      </c>
      <c r="R55" s="294" t="str">
        <f t="shared" si="5"/>
        <v/>
      </c>
      <c r="S55" s="37" t="str">
        <f t="shared" si="6"/>
        <v/>
      </c>
      <c r="T55" s="69" t="str">
        <f t="shared" si="7"/>
        <v/>
      </c>
      <c r="U55" s="294" t="str">
        <f t="shared" si="8"/>
        <v/>
      </c>
      <c r="V55" s="37" t="str">
        <f t="shared" si="9"/>
        <v/>
      </c>
      <c r="W55" s="69" t="str">
        <f t="shared" si="10"/>
        <v/>
      </c>
      <c r="X55" s="38" t="str">
        <f t="shared" si="11"/>
        <v/>
      </c>
      <c r="Y55" s="38" t="str">
        <f t="shared" si="12"/>
        <v/>
      </c>
      <c r="Z55" s="38" t="str">
        <f t="shared" si="13"/>
        <v/>
      </c>
      <c r="AA55" s="39" t="str">
        <f t="shared" si="14"/>
        <v/>
      </c>
      <c r="AB55" s="295">
        <f t="shared" si="15"/>
        <v>0</v>
      </c>
      <c r="AC55" s="295" t="str">
        <f t="shared" si="16"/>
        <v/>
      </c>
      <c r="AD55" s="295" t="str">
        <f t="shared" si="17"/>
        <v/>
      </c>
      <c r="AE55" s="296" t="str">
        <f t="shared" si="18"/>
        <v/>
      </c>
      <c r="AF55" s="296" t="str">
        <f t="shared" si="19"/>
        <v/>
      </c>
      <c r="AG55" s="297" t="str">
        <f t="shared" si="20"/>
        <v/>
      </c>
      <c r="AH55" s="296" t="str">
        <f t="shared" si="21"/>
        <v/>
      </c>
      <c r="AI55" s="296" t="str">
        <f t="shared" si="22"/>
        <v/>
      </c>
      <c r="AJ55" s="297" t="str">
        <f t="shared" si="23"/>
        <v/>
      </c>
      <c r="AK55" s="296" t="str">
        <f t="shared" si="24"/>
        <v/>
      </c>
      <c r="AL55" s="296" t="str">
        <f t="shared" si="25"/>
        <v/>
      </c>
      <c r="AM55" s="297" t="str">
        <f t="shared" si="26"/>
        <v/>
      </c>
      <c r="AN55" s="298" t="str">
        <f t="shared" si="27"/>
        <v/>
      </c>
      <c r="AO55" s="299" t="str">
        <f t="shared" si="28"/>
        <v/>
      </c>
      <c r="AP55" s="296" t="str">
        <f t="shared" si="29"/>
        <v/>
      </c>
      <c r="AQ55" s="297" t="str">
        <f t="shared" si="30"/>
        <v/>
      </c>
      <c r="AR55" s="299" t="str">
        <f t="shared" si="31"/>
        <v/>
      </c>
      <c r="AS55" s="296" t="str">
        <f t="shared" si="32"/>
        <v/>
      </c>
      <c r="AT55" s="297" t="str">
        <f t="shared" si="33"/>
        <v/>
      </c>
      <c r="AU55" s="299" t="str">
        <f t="shared" si="34"/>
        <v/>
      </c>
      <c r="AV55" s="296" t="str">
        <f t="shared" si="35"/>
        <v/>
      </c>
      <c r="AW55" s="297" t="str">
        <f t="shared" si="36"/>
        <v/>
      </c>
      <c r="AX55" s="300"/>
      <c r="AY55" s="297" t="str">
        <f t="shared" si="37"/>
        <v/>
      </c>
      <c r="AZ55" s="297" t="str">
        <f t="shared" si="38"/>
        <v/>
      </c>
      <c r="BA55" s="301" t="str">
        <f t="shared" si="39"/>
        <v/>
      </c>
      <c r="BB55" s="302" t="str">
        <f t="shared" si="40"/>
        <v/>
      </c>
      <c r="BC55" s="303" t="str">
        <f t="shared" si="41"/>
        <v/>
      </c>
      <c r="BD55" s="301" t="str">
        <f t="shared" si="42"/>
        <v/>
      </c>
      <c r="BE55" s="302" t="str">
        <f t="shared" si="43"/>
        <v/>
      </c>
      <c r="BF55" s="303" t="str">
        <f t="shared" si="44"/>
        <v/>
      </c>
      <c r="BG55" s="301" t="str">
        <f t="shared" si="45"/>
        <v/>
      </c>
      <c r="BH55" s="304" t="str">
        <f t="shared" si="46"/>
        <v/>
      </c>
      <c r="BI55" s="305" t="str">
        <f t="shared" si="47"/>
        <v/>
      </c>
      <c r="BJ55" s="305" t="str">
        <f t="shared" si="48"/>
        <v/>
      </c>
      <c r="BK55" s="443" t="str">
        <f t="shared" si="49"/>
        <v/>
      </c>
      <c r="BL55" s="306" t="str">
        <f t="shared" si="56"/>
        <v/>
      </c>
      <c r="BM55" s="100" t="str">
        <f t="shared" si="57"/>
        <v/>
      </c>
      <c r="BN55" s="101" t="str">
        <f t="shared" si="58"/>
        <v/>
      </c>
      <c r="BO55" s="102" t="str">
        <f t="shared" si="59"/>
        <v/>
      </c>
      <c r="BP55" s="100" t="str">
        <f t="shared" si="60"/>
        <v/>
      </c>
      <c r="BQ55" s="101" t="str">
        <f t="shared" si="61"/>
        <v/>
      </c>
      <c r="BR55" s="102" t="str">
        <f t="shared" si="62"/>
        <v/>
      </c>
      <c r="BS55" s="100" t="str">
        <f t="shared" si="63"/>
        <v/>
      </c>
      <c r="BT55" s="105" t="str">
        <f t="shared" si="64"/>
        <v/>
      </c>
      <c r="BU55" s="305" t="str">
        <f t="shared" si="50"/>
        <v/>
      </c>
      <c r="BV55" s="305" t="str">
        <f t="shared" si="51"/>
        <v/>
      </c>
      <c r="BW55" s="305" t="str">
        <f t="shared" si="52"/>
        <v/>
      </c>
      <c r="BX55" s="307" t="str">
        <f t="shared" si="53"/>
        <v/>
      </c>
      <c r="BY55" s="308" t="str">
        <f t="shared" si="54"/>
        <v/>
      </c>
    </row>
    <row r="56" spans="1:77" s="4" customFormat="1" ht="15.5" x14ac:dyDescent="0.35">
      <c r="A56" s="106">
        <v>35</v>
      </c>
      <c r="B56" s="290"/>
      <c r="C56" s="20"/>
      <c r="D56" s="635"/>
      <c r="E56" s="637"/>
      <c r="F56" s="639"/>
      <c r="G56" s="45"/>
      <c r="H56" s="291"/>
      <c r="I56" s="291"/>
      <c r="J56" s="292"/>
      <c r="K56" s="293"/>
      <c r="L56" s="35" t="str">
        <f t="shared" si="0"/>
        <v/>
      </c>
      <c r="M56" s="35" t="str">
        <f t="shared" si="1"/>
        <v/>
      </c>
      <c r="N56" s="35" t="str">
        <f t="shared" si="2"/>
        <v/>
      </c>
      <c r="O56" s="36" t="str">
        <f t="shared" si="3"/>
        <v/>
      </c>
      <c r="P56" s="37" t="str">
        <f t="shared" si="55"/>
        <v/>
      </c>
      <c r="Q56" s="69" t="str">
        <f t="shared" si="4"/>
        <v/>
      </c>
      <c r="R56" s="294" t="str">
        <f t="shared" si="5"/>
        <v/>
      </c>
      <c r="S56" s="37" t="str">
        <f t="shared" si="6"/>
        <v/>
      </c>
      <c r="T56" s="69" t="str">
        <f t="shared" si="7"/>
        <v/>
      </c>
      <c r="U56" s="294" t="str">
        <f t="shared" si="8"/>
        <v/>
      </c>
      <c r="V56" s="37" t="str">
        <f t="shared" si="9"/>
        <v/>
      </c>
      <c r="W56" s="69" t="str">
        <f t="shared" si="10"/>
        <v/>
      </c>
      <c r="X56" s="38" t="str">
        <f t="shared" si="11"/>
        <v/>
      </c>
      <c r="Y56" s="38" t="str">
        <f t="shared" si="12"/>
        <v/>
      </c>
      <c r="Z56" s="38" t="str">
        <f t="shared" si="13"/>
        <v/>
      </c>
      <c r="AA56" s="39" t="str">
        <f t="shared" si="14"/>
        <v/>
      </c>
      <c r="AB56" s="295">
        <f t="shared" si="15"/>
        <v>0</v>
      </c>
      <c r="AC56" s="295" t="str">
        <f t="shared" si="16"/>
        <v/>
      </c>
      <c r="AD56" s="295" t="str">
        <f t="shared" si="17"/>
        <v/>
      </c>
      <c r="AE56" s="296" t="str">
        <f t="shared" si="18"/>
        <v/>
      </c>
      <c r="AF56" s="296" t="str">
        <f t="shared" si="19"/>
        <v/>
      </c>
      <c r="AG56" s="297" t="str">
        <f t="shared" si="20"/>
        <v/>
      </c>
      <c r="AH56" s="296" t="str">
        <f t="shared" si="21"/>
        <v/>
      </c>
      <c r="AI56" s="296" t="str">
        <f t="shared" si="22"/>
        <v/>
      </c>
      <c r="AJ56" s="297" t="str">
        <f t="shared" si="23"/>
        <v/>
      </c>
      <c r="AK56" s="296" t="str">
        <f t="shared" si="24"/>
        <v/>
      </c>
      <c r="AL56" s="296" t="str">
        <f t="shared" si="25"/>
        <v/>
      </c>
      <c r="AM56" s="297" t="str">
        <f t="shared" si="26"/>
        <v/>
      </c>
      <c r="AN56" s="298" t="str">
        <f t="shared" si="27"/>
        <v/>
      </c>
      <c r="AO56" s="299" t="str">
        <f t="shared" si="28"/>
        <v/>
      </c>
      <c r="AP56" s="296" t="str">
        <f t="shared" si="29"/>
        <v/>
      </c>
      <c r="AQ56" s="297" t="str">
        <f t="shared" si="30"/>
        <v/>
      </c>
      <c r="AR56" s="299" t="str">
        <f t="shared" si="31"/>
        <v/>
      </c>
      <c r="AS56" s="296" t="str">
        <f t="shared" si="32"/>
        <v/>
      </c>
      <c r="AT56" s="297" t="str">
        <f t="shared" si="33"/>
        <v/>
      </c>
      <c r="AU56" s="299" t="str">
        <f t="shared" si="34"/>
        <v/>
      </c>
      <c r="AV56" s="296" t="str">
        <f t="shared" si="35"/>
        <v/>
      </c>
      <c r="AW56" s="297" t="str">
        <f t="shared" si="36"/>
        <v/>
      </c>
      <c r="AX56" s="300"/>
      <c r="AY56" s="297" t="str">
        <f t="shared" si="37"/>
        <v/>
      </c>
      <c r="AZ56" s="297" t="str">
        <f t="shared" si="38"/>
        <v/>
      </c>
      <c r="BA56" s="301" t="str">
        <f t="shared" si="39"/>
        <v/>
      </c>
      <c r="BB56" s="302" t="str">
        <f t="shared" si="40"/>
        <v/>
      </c>
      <c r="BC56" s="303" t="str">
        <f t="shared" si="41"/>
        <v/>
      </c>
      <c r="BD56" s="301" t="str">
        <f t="shared" si="42"/>
        <v/>
      </c>
      <c r="BE56" s="302" t="str">
        <f t="shared" si="43"/>
        <v/>
      </c>
      <c r="BF56" s="303" t="str">
        <f t="shared" si="44"/>
        <v/>
      </c>
      <c r="BG56" s="301" t="str">
        <f t="shared" si="45"/>
        <v/>
      </c>
      <c r="BH56" s="304" t="str">
        <f t="shared" si="46"/>
        <v/>
      </c>
      <c r="BI56" s="305" t="str">
        <f t="shared" si="47"/>
        <v/>
      </c>
      <c r="BJ56" s="305" t="str">
        <f t="shared" si="48"/>
        <v/>
      </c>
      <c r="BK56" s="443" t="str">
        <f t="shared" si="49"/>
        <v/>
      </c>
      <c r="BL56" s="306" t="str">
        <f t="shared" si="56"/>
        <v/>
      </c>
      <c r="BM56" s="100" t="str">
        <f t="shared" si="57"/>
        <v/>
      </c>
      <c r="BN56" s="101" t="str">
        <f t="shared" si="58"/>
        <v/>
      </c>
      <c r="BO56" s="102" t="str">
        <f t="shared" si="59"/>
        <v/>
      </c>
      <c r="BP56" s="100" t="str">
        <f t="shared" si="60"/>
        <v/>
      </c>
      <c r="BQ56" s="101" t="str">
        <f t="shared" si="61"/>
        <v/>
      </c>
      <c r="BR56" s="102" t="str">
        <f t="shared" si="62"/>
        <v/>
      </c>
      <c r="BS56" s="100" t="str">
        <f t="shared" si="63"/>
        <v/>
      </c>
      <c r="BT56" s="105" t="str">
        <f t="shared" si="64"/>
        <v/>
      </c>
      <c r="BU56" s="305" t="str">
        <f t="shared" si="50"/>
        <v/>
      </c>
      <c r="BV56" s="305" t="str">
        <f t="shared" si="51"/>
        <v/>
      </c>
      <c r="BW56" s="305" t="str">
        <f t="shared" si="52"/>
        <v/>
      </c>
      <c r="BX56" s="307" t="str">
        <f t="shared" si="53"/>
        <v/>
      </c>
      <c r="BY56" s="308" t="str">
        <f t="shared" si="54"/>
        <v/>
      </c>
    </row>
    <row r="57" spans="1:77" s="4" customFormat="1" ht="15.5" x14ac:dyDescent="0.35">
      <c r="A57" s="106">
        <v>36</v>
      </c>
      <c r="B57" s="290"/>
      <c r="C57" s="20"/>
      <c r="D57" s="635"/>
      <c r="E57" s="637"/>
      <c r="F57" s="639"/>
      <c r="G57" s="45"/>
      <c r="H57" s="291"/>
      <c r="I57" s="291"/>
      <c r="J57" s="292"/>
      <c r="K57" s="293"/>
      <c r="L57" s="35" t="str">
        <f t="shared" si="0"/>
        <v/>
      </c>
      <c r="M57" s="35" t="str">
        <f t="shared" si="1"/>
        <v/>
      </c>
      <c r="N57" s="35" t="str">
        <f t="shared" si="2"/>
        <v/>
      </c>
      <c r="O57" s="36" t="str">
        <f t="shared" si="3"/>
        <v/>
      </c>
      <c r="P57" s="37" t="str">
        <f t="shared" si="55"/>
        <v/>
      </c>
      <c r="Q57" s="69" t="str">
        <f t="shared" si="4"/>
        <v/>
      </c>
      <c r="R57" s="294" t="str">
        <f t="shared" si="5"/>
        <v/>
      </c>
      <c r="S57" s="37" t="str">
        <f t="shared" si="6"/>
        <v/>
      </c>
      <c r="T57" s="69" t="str">
        <f t="shared" si="7"/>
        <v/>
      </c>
      <c r="U57" s="294" t="str">
        <f t="shared" si="8"/>
        <v/>
      </c>
      <c r="V57" s="37" t="str">
        <f t="shared" si="9"/>
        <v/>
      </c>
      <c r="W57" s="69" t="str">
        <f t="shared" si="10"/>
        <v/>
      </c>
      <c r="X57" s="38" t="str">
        <f t="shared" si="11"/>
        <v/>
      </c>
      <c r="Y57" s="38" t="str">
        <f t="shared" si="12"/>
        <v/>
      </c>
      <c r="Z57" s="38" t="str">
        <f t="shared" si="13"/>
        <v/>
      </c>
      <c r="AA57" s="39" t="str">
        <f t="shared" si="14"/>
        <v/>
      </c>
      <c r="AB57" s="295">
        <f t="shared" si="15"/>
        <v>0</v>
      </c>
      <c r="AC57" s="295" t="str">
        <f t="shared" si="16"/>
        <v/>
      </c>
      <c r="AD57" s="295" t="str">
        <f t="shared" si="17"/>
        <v/>
      </c>
      <c r="AE57" s="296" t="str">
        <f t="shared" si="18"/>
        <v/>
      </c>
      <c r="AF57" s="296" t="str">
        <f t="shared" si="19"/>
        <v/>
      </c>
      <c r="AG57" s="297" t="str">
        <f t="shared" si="20"/>
        <v/>
      </c>
      <c r="AH57" s="296" t="str">
        <f t="shared" si="21"/>
        <v/>
      </c>
      <c r="AI57" s="296" t="str">
        <f t="shared" si="22"/>
        <v/>
      </c>
      <c r="AJ57" s="297" t="str">
        <f t="shared" si="23"/>
        <v/>
      </c>
      <c r="AK57" s="296" t="str">
        <f t="shared" si="24"/>
        <v/>
      </c>
      <c r="AL57" s="296" t="str">
        <f t="shared" si="25"/>
        <v/>
      </c>
      <c r="AM57" s="297" t="str">
        <f t="shared" si="26"/>
        <v/>
      </c>
      <c r="AN57" s="298" t="str">
        <f t="shared" si="27"/>
        <v/>
      </c>
      <c r="AO57" s="299" t="str">
        <f t="shared" si="28"/>
        <v/>
      </c>
      <c r="AP57" s="296" t="str">
        <f t="shared" si="29"/>
        <v/>
      </c>
      <c r="AQ57" s="297" t="str">
        <f t="shared" si="30"/>
        <v/>
      </c>
      <c r="AR57" s="299" t="str">
        <f t="shared" si="31"/>
        <v/>
      </c>
      <c r="AS57" s="296" t="str">
        <f t="shared" si="32"/>
        <v/>
      </c>
      <c r="AT57" s="297" t="str">
        <f t="shared" si="33"/>
        <v/>
      </c>
      <c r="AU57" s="299" t="str">
        <f t="shared" si="34"/>
        <v/>
      </c>
      <c r="AV57" s="296" t="str">
        <f t="shared" si="35"/>
        <v/>
      </c>
      <c r="AW57" s="297" t="str">
        <f t="shared" si="36"/>
        <v/>
      </c>
      <c r="AX57" s="300"/>
      <c r="AY57" s="297" t="str">
        <f t="shared" si="37"/>
        <v/>
      </c>
      <c r="AZ57" s="297" t="str">
        <f t="shared" si="38"/>
        <v/>
      </c>
      <c r="BA57" s="301" t="str">
        <f t="shared" si="39"/>
        <v/>
      </c>
      <c r="BB57" s="302" t="str">
        <f t="shared" si="40"/>
        <v/>
      </c>
      <c r="BC57" s="303" t="str">
        <f t="shared" si="41"/>
        <v/>
      </c>
      <c r="BD57" s="301" t="str">
        <f t="shared" si="42"/>
        <v/>
      </c>
      <c r="BE57" s="302" t="str">
        <f t="shared" si="43"/>
        <v/>
      </c>
      <c r="BF57" s="303" t="str">
        <f t="shared" si="44"/>
        <v/>
      </c>
      <c r="BG57" s="301" t="str">
        <f t="shared" si="45"/>
        <v/>
      </c>
      <c r="BH57" s="304" t="str">
        <f t="shared" si="46"/>
        <v/>
      </c>
      <c r="BI57" s="305" t="str">
        <f t="shared" si="47"/>
        <v/>
      </c>
      <c r="BJ57" s="305" t="str">
        <f t="shared" si="48"/>
        <v/>
      </c>
      <c r="BK57" s="443" t="str">
        <f t="shared" si="49"/>
        <v/>
      </c>
      <c r="BL57" s="306" t="str">
        <f t="shared" si="56"/>
        <v/>
      </c>
      <c r="BM57" s="100" t="str">
        <f t="shared" si="57"/>
        <v/>
      </c>
      <c r="BN57" s="101" t="str">
        <f t="shared" si="58"/>
        <v/>
      </c>
      <c r="BO57" s="102" t="str">
        <f t="shared" si="59"/>
        <v/>
      </c>
      <c r="BP57" s="100" t="str">
        <f t="shared" si="60"/>
        <v/>
      </c>
      <c r="BQ57" s="101" t="str">
        <f t="shared" si="61"/>
        <v/>
      </c>
      <c r="BR57" s="102" t="str">
        <f t="shared" si="62"/>
        <v/>
      </c>
      <c r="BS57" s="100" t="str">
        <f t="shared" si="63"/>
        <v/>
      </c>
      <c r="BT57" s="105" t="str">
        <f t="shared" si="64"/>
        <v/>
      </c>
      <c r="BU57" s="305" t="str">
        <f t="shared" si="50"/>
        <v/>
      </c>
      <c r="BV57" s="305" t="str">
        <f t="shared" si="51"/>
        <v/>
      </c>
      <c r="BW57" s="305" t="str">
        <f t="shared" si="52"/>
        <v/>
      </c>
      <c r="BX57" s="307" t="str">
        <f t="shared" si="53"/>
        <v/>
      </c>
      <c r="BY57" s="308" t="str">
        <f t="shared" si="54"/>
        <v/>
      </c>
    </row>
    <row r="58" spans="1:77" s="4" customFormat="1" ht="15.5" x14ac:dyDescent="0.35">
      <c r="A58" s="106">
        <v>37</v>
      </c>
      <c r="B58" s="290"/>
      <c r="C58" s="20"/>
      <c r="D58" s="635"/>
      <c r="E58" s="637"/>
      <c r="F58" s="639"/>
      <c r="G58" s="45"/>
      <c r="H58" s="291"/>
      <c r="I58" s="291"/>
      <c r="J58" s="292"/>
      <c r="K58" s="293"/>
      <c r="L58" s="35" t="str">
        <f t="shared" si="0"/>
        <v/>
      </c>
      <c r="M58" s="35" t="str">
        <f t="shared" si="1"/>
        <v/>
      </c>
      <c r="N58" s="35" t="str">
        <f t="shared" si="2"/>
        <v/>
      </c>
      <c r="O58" s="36" t="str">
        <f t="shared" si="3"/>
        <v/>
      </c>
      <c r="P58" s="37" t="str">
        <f t="shared" si="55"/>
        <v/>
      </c>
      <c r="Q58" s="69" t="str">
        <f t="shared" si="4"/>
        <v/>
      </c>
      <c r="R58" s="294" t="str">
        <f t="shared" si="5"/>
        <v/>
      </c>
      <c r="S58" s="37" t="str">
        <f t="shared" si="6"/>
        <v/>
      </c>
      <c r="T58" s="69" t="str">
        <f t="shared" si="7"/>
        <v/>
      </c>
      <c r="U58" s="294" t="str">
        <f t="shared" si="8"/>
        <v/>
      </c>
      <c r="V58" s="37" t="str">
        <f t="shared" si="9"/>
        <v/>
      </c>
      <c r="W58" s="69" t="str">
        <f t="shared" si="10"/>
        <v/>
      </c>
      <c r="X58" s="38" t="str">
        <f t="shared" si="11"/>
        <v/>
      </c>
      <c r="Y58" s="38" t="str">
        <f t="shared" si="12"/>
        <v/>
      </c>
      <c r="Z58" s="38" t="str">
        <f t="shared" si="13"/>
        <v/>
      </c>
      <c r="AA58" s="39" t="str">
        <f t="shared" si="14"/>
        <v/>
      </c>
      <c r="AB58" s="295">
        <f t="shared" si="15"/>
        <v>0</v>
      </c>
      <c r="AC58" s="295" t="str">
        <f t="shared" si="16"/>
        <v/>
      </c>
      <c r="AD58" s="295" t="str">
        <f t="shared" si="17"/>
        <v/>
      </c>
      <c r="AE58" s="296" t="str">
        <f t="shared" si="18"/>
        <v/>
      </c>
      <c r="AF58" s="296" t="str">
        <f t="shared" si="19"/>
        <v/>
      </c>
      <c r="AG58" s="297" t="str">
        <f t="shared" si="20"/>
        <v/>
      </c>
      <c r="AH58" s="296" t="str">
        <f t="shared" si="21"/>
        <v/>
      </c>
      <c r="AI58" s="296" t="str">
        <f t="shared" si="22"/>
        <v/>
      </c>
      <c r="AJ58" s="297" t="str">
        <f t="shared" si="23"/>
        <v/>
      </c>
      <c r="AK58" s="296" t="str">
        <f t="shared" si="24"/>
        <v/>
      </c>
      <c r="AL58" s="296" t="str">
        <f t="shared" si="25"/>
        <v/>
      </c>
      <c r="AM58" s="297" t="str">
        <f t="shared" si="26"/>
        <v/>
      </c>
      <c r="AN58" s="298" t="str">
        <f t="shared" si="27"/>
        <v/>
      </c>
      <c r="AO58" s="299" t="str">
        <f t="shared" si="28"/>
        <v/>
      </c>
      <c r="AP58" s="296" t="str">
        <f t="shared" si="29"/>
        <v/>
      </c>
      <c r="AQ58" s="297" t="str">
        <f t="shared" si="30"/>
        <v/>
      </c>
      <c r="AR58" s="299" t="str">
        <f t="shared" si="31"/>
        <v/>
      </c>
      <c r="AS58" s="296" t="str">
        <f t="shared" si="32"/>
        <v/>
      </c>
      <c r="AT58" s="297" t="str">
        <f t="shared" si="33"/>
        <v/>
      </c>
      <c r="AU58" s="299" t="str">
        <f t="shared" si="34"/>
        <v/>
      </c>
      <c r="AV58" s="296" t="str">
        <f t="shared" si="35"/>
        <v/>
      </c>
      <c r="AW58" s="297" t="str">
        <f t="shared" si="36"/>
        <v/>
      </c>
      <c r="AX58" s="300"/>
      <c r="AY58" s="297" t="str">
        <f t="shared" si="37"/>
        <v/>
      </c>
      <c r="AZ58" s="297" t="str">
        <f t="shared" si="38"/>
        <v/>
      </c>
      <c r="BA58" s="301" t="str">
        <f t="shared" si="39"/>
        <v/>
      </c>
      <c r="BB58" s="302" t="str">
        <f t="shared" si="40"/>
        <v/>
      </c>
      <c r="BC58" s="303" t="str">
        <f t="shared" si="41"/>
        <v/>
      </c>
      <c r="BD58" s="301" t="str">
        <f t="shared" si="42"/>
        <v/>
      </c>
      <c r="BE58" s="302" t="str">
        <f t="shared" si="43"/>
        <v/>
      </c>
      <c r="BF58" s="303" t="str">
        <f t="shared" si="44"/>
        <v/>
      </c>
      <c r="BG58" s="301" t="str">
        <f t="shared" si="45"/>
        <v/>
      </c>
      <c r="BH58" s="304" t="str">
        <f t="shared" si="46"/>
        <v/>
      </c>
      <c r="BI58" s="305" t="str">
        <f t="shared" si="47"/>
        <v/>
      </c>
      <c r="BJ58" s="305" t="str">
        <f t="shared" si="48"/>
        <v/>
      </c>
      <c r="BK58" s="443" t="str">
        <f t="shared" si="49"/>
        <v/>
      </c>
      <c r="BL58" s="306" t="str">
        <f t="shared" si="56"/>
        <v/>
      </c>
      <c r="BM58" s="100" t="str">
        <f t="shared" si="57"/>
        <v/>
      </c>
      <c r="BN58" s="101" t="str">
        <f t="shared" si="58"/>
        <v/>
      </c>
      <c r="BO58" s="102" t="str">
        <f t="shared" si="59"/>
        <v/>
      </c>
      <c r="BP58" s="100" t="str">
        <f t="shared" si="60"/>
        <v/>
      </c>
      <c r="BQ58" s="101" t="str">
        <f t="shared" si="61"/>
        <v/>
      </c>
      <c r="BR58" s="102" t="str">
        <f t="shared" si="62"/>
        <v/>
      </c>
      <c r="BS58" s="100" t="str">
        <f t="shared" si="63"/>
        <v/>
      </c>
      <c r="BT58" s="105" t="str">
        <f t="shared" si="64"/>
        <v/>
      </c>
      <c r="BU58" s="305" t="str">
        <f t="shared" si="50"/>
        <v/>
      </c>
      <c r="BV58" s="305" t="str">
        <f t="shared" si="51"/>
        <v/>
      </c>
      <c r="BW58" s="305" t="str">
        <f t="shared" si="52"/>
        <v/>
      </c>
      <c r="BX58" s="307" t="str">
        <f t="shared" si="53"/>
        <v/>
      </c>
      <c r="BY58" s="308" t="str">
        <f t="shared" si="54"/>
        <v/>
      </c>
    </row>
    <row r="59" spans="1:77" s="4" customFormat="1" ht="15.5" x14ac:dyDescent="0.35">
      <c r="A59" s="106">
        <v>38</v>
      </c>
      <c r="B59" s="290"/>
      <c r="C59" s="20"/>
      <c r="D59" s="635"/>
      <c r="E59" s="637"/>
      <c r="F59" s="639"/>
      <c r="G59" s="45"/>
      <c r="H59" s="291"/>
      <c r="I59" s="291"/>
      <c r="J59" s="292"/>
      <c r="K59" s="293"/>
      <c r="L59" s="35" t="str">
        <f t="shared" si="0"/>
        <v/>
      </c>
      <c r="M59" s="35" t="str">
        <f t="shared" si="1"/>
        <v/>
      </c>
      <c r="N59" s="35" t="str">
        <f t="shared" si="2"/>
        <v/>
      </c>
      <c r="O59" s="36" t="str">
        <f t="shared" si="3"/>
        <v/>
      </c>
      <c r="P59" s="37" t="str">
        <f t="shared" si="55"/>
        <v/>
      </c>
      <c r="Q59" s="69" t="str">
        <f t="shared" si="4"/>
        <v/>
      </c>
      <c r="R59" s="294" t="str">
        <f t="shared" si="5"/>
        <v/>
      </c>
      <c r="S59" s="37" t="str">
        <f t="shared" si="6"/>
        <v/>
      </c>
      <c r="T59" s="69" t="str">
        <f t="shared" si="7"/>
        <v/>
      </c>
      <c r="U59" s="294" t="str">
        <f t="shared" si="8"/>
        <v/>
      </c>
      <c r="V59" s="37" t="str">
        <f t="shared" si="9"/>
        <v/>
      </c>
      <c r="W59" s="69" t="str">
        <f t="shared" si="10"/>
        <v/>
      </c>
      <c r="X59" s="38" t="str">
        <f t="shared" si="11"/>
        <v/>
      </c>
      <c r="Y59" s="38" t="str">
        <f t="shared" si="12"/>
        <v/>
      </c>
      <c r="Z59" s="38" t="str">
        <f t="shared" si="13"/>
        <v/>
      </c>
      <c r="AA59" s="39" t="str">
        <f t="shared" si="14"/>
        <v/>
      </c>
      <c r="AB59" s="295">
        <f t="shared" si="15"/>
        <v>0</v>
      </c>
      <c r="AC59" s="295" t="str">
        <f t="shared" si="16"/>
        <v/>
      </c>
      <c r="AD59" s="295" t="str">
        <f t="shared" si="17"/>
        <v/>
      </c>
      <c r="AE59" s="296" t="str">
        <f t="shared" si="18"/>
        <v/>
      </c>
      <c r="AF59" s="296" t="str">
        <f t="shared" si="19"/>
        <v/>
      </c>
      <c r="AG59" s="297" t="str">
        <f t="shared" si="20"/>
        <v/>
      </c>
      <c r="AH59" s="296" t="str">
        <f t="shared" si="21"/>
        <v/>
      </c>
      <c r="AI59" s="296" t="str">
        <f t="shared" si="22"/>
        <v/>
      </c>
      <c r="AJ59" s="297" t="str">
        <f t="shared" si="23"/>
        <v/>
      </c>
      <c r="AK59" s="296" t="str">
        <f t="shared" si="24"/>
        <v/>
      </c>
      <c r="AL59" s="296" t="str">
        <f t="shared" si="25"/>
        <v/>
      </c>
      <c r="AM59" s="297" t="str">
        <f t="shared" si="26"/>
        <v/>
      </c>
      <c r="AN59" s="298" t="str">
        <f t="shared" si="27"/>
        <v/>
      </c>
      <c r="AO59" s="299" t="str">
        <f t="shared" si="28"/>
        <v/>
      </c>
      <c r="AP59" s="296" t="str">
        <f t="shared" si="29"/>
        <v/>
      </c>
      <c r="AQ59" s="297" t="str">
        <f t="shared" si="30"/>
        <v/>
      </c>
      <c r="AR59" s="299" t="str">
        <f t="shared" si="31"/>
        <v/>
      </c>
      <c r="AS59" s="296" t="str">
        <f t="shared" si="32"/>
        <v/>
      </c>
      <c r="AT59" s="297" t="str">
        <f t="shared" si="33"/>
        <v/>
      </c>
      <c r="AU59" s="299" t="str">
        <f t="shared" si="34"/>
        <v/>
      </c>
      <c r="AV59" s="296" t="str">
        <f t="shared" si="35"/>
        <v/>
      </c>
      <c r="AW59" s="297" t="str">
        <f t="shared" si="36"/>
        <v/>
      </c>
      <c r="AX59" s="300"/>
      <c r="AY59" s="297" t="str">
        <f t="shared" si="37"/>
        <v/>
      </c>
      <c r="AZ59" s="297" t="str">
        <f t="shared" si="38"/>
        <v/>
      </c>
      <c r="BA59" s="301" t="str">
        <f t="shared" si="39"/>
        <v/>
      </c>
      <c r="BB59" s="302" t="str">
        <f t="shared" si="40"/>
        <v/>
      </c>
      <c r="BC59" s="303" t="str">
        <f t="shared" si="41"/>
        <v/>
      </c>
      <c r="BD59" s="301" t="str">
        <f t="shared" si="42"/>
        <v/>
      </c>
      <c r="BE59" s="302" t="str">
        <f t="shared" si="43"/>
        <v/>
      </c>
      <c r="BF59" s="303" t="str">
        <f t="shared" si="44"/>
        <v/>
      </c>
      <c r="BG59" s="301" t="str">
        <f t="shared" si="45"/>
        <v/>
      </c>
      <c r="BH59" s="304" t="str">
        <f t="shared" si="46"/>
        <v/>
      </c>
      <c r="BI59" s="305" t="str">
        <f t="shared" si="47"/>
        <v/>
      </c>
      <c r="BJ59" s="305" t="str">
        <f t="shared" si="48"/>
        <v/>
      </c>
      <c r="BK59" s="443" t="str">
        <f t="shared" si="49"/>
        <v/>
      </c>
      <c r="BL59" s="306" t="str">
        <f t="shared" si="56"/>
        <v/>
      </c>
      <c r="BM59" s="100" t="str">
        <f t="shared" si="57"/>
        <v/>
      </c>
      <c r="BN59" s="101" t="str">
        <f t="shared" si="58"/>
        <v/>
      </c>
      <c r="BO59" s="102" t="str">
        <f t="shared" si="59"/>
        <v/>
      </c>
      <c r="BP59" s="100" t="str">
        <f t="shared" si="60"/>
        <v/>
      </c>
      <c r="BQ59" s="101" t="str">
        <f t="shared" si="61"/>
        <v/>
      </c>
      <c r="BR59" s="102" t="str">
        <f t="shared" si="62"/>
        <v/>
      </c>
      <c r="BS59" s="100" t="str">
        <f t="shared" si="63"/>
        <v/>
      </c>
      <c r="BT59" s="105" t="str">
        <f t="shared" si="64"/>
        <v/>
      </c>
      <c r="BU59" s="305" t="str">
        <f t="shared" si="50"/>
        <v/>
      </c>
      <c r="BV59" s="305" t="str">
        <f t="shared" si="51"/>
        <v/>
      </c>
      <c r="BW59" s="305" t="str">
        <f t="shared" si="52"/>
        <v/>
      </c>
      <c r="BX59" s="307" t="str">
        <f t="shared" si="53"/>
        <v/>
      </c>
      <c r="BY59" s="308" t="str">
        <f t="shared" si="54"/>
        <v/>
      </c>
    </row>
    <row r="60" spans="1:77" s="4" customFormat="1" ht="15.5" x14ac:dyDescent="0.35">
      <c r="A60" s="106">
        <v>39</v>
      </c>
      <c r="B60" s="290"/>
      <c r="C60" s="20"/>
      <c r="D60" s="635"/>
      <c r="E60" s="637"/>
      <c r="F60" s="639"/>
      <c r="G60" s="45"/>
      <c r="H60" s="291"/>
      <c r="I60" s="291"/>
      <c r="J60" s="292"/>
      <c r="K60" s="293"/>
      <c r="L60" s="35" t="str">
        <f t="shared" si="0"/>
        <v/>
      </c>
      <c r="M60" s="35" t="str">
        <f t="shared" si="1"/>
        <v/>
      </c>
      <c r="N60" s="35" t="str">
        <f t="shared" si="2"/>
        <v/>
      </c>
      <c r="O60" s="36" t="str">
        <f t="shared" si="3"/>
        <v/>
      </c>
      <c r="P60" s="37" t="str">
        <f t="shared" si="55"/>
        <v/>
      </c>
      <c r="Q60" s="69" t="str">
        <f t="shared" si="4"/>
        <v/>
      </c>
      <c r="R60" s="294" t="str">
        <f t="shared" si="5"/>
        <v/>
      </c>
      <c r="S60" s="37" t="str">
        <f t="shared" si="6"/>
        <v/>
      </c>
      <c r="T60" s="69" t="str">
        <f t="shared" si="7"/>
        <v/>
      </c>
      <c r="U60" s="294" t="str">
        <f t="shared" si="8"/>
        <v/>
      </c>
      <c r="V60" s="37" t="str">
        <f t="shared" si="9"/>
        <v/>
      </c>
      <c r="W60" s="69" t="str">
        <f t="shared" si="10"/>
        <v/>
      </c>
      <c r="X60" s="38" t="str">
        <f t="shared" si="11"/>
        <v/>
      </c>
      <c r="Y60" s="38" t="str">
        <f t="shared" si="12"/>
        <v/>
      </c>
      <c r="Z60" s="38" t="str">
        <f t="shared" si="13"/>
        <v/>
      </c>
      <c r="AA60" s="39" t="str">
        <f t="shared" si="14"/>
        <v/>
      </c>
      <c r="AB60" s="295">
        <f t="shared" si="15"/>
        <v>0</v>
      </c>
      <c r="AC60" s="295" t="str">
        <f t="shared" si="16"/>
        <v/>
      </c>
      <c r="AD60" s="295" t="str">
        <f t="shared" si="17"/>
        <v/>
      </c>
      <c r="AE60" s="296" t="str">
        <f t="shared" si="18"/>
        <v/>
      </c>
      <c r="AF60" s="296" t="str">
        <f t="shared" si="19"/>
        <v/>
      </c>
      <c r="AG60" s="297" t="str">
        <f t="shared" si="20"/>
        <v/>
      </c>
      <c r="AH60" s="296" t="str">
        <f t="shared" si="21"/>
        <v/>
      </c>
      <c r="AI60" s="296" t="str">
        <f t="shared" si="22"/>
        <v/>
      </c>
      <c r="AJ60" s="297" t="str">
        <f t="shared" si="23"/>
        <v/>
      </c>
      <c r="AK60" s="296" t="str">
        <f t="shared" si="24"/>
        <v/>
      </c>
      <c r="AL60" s="296" t="str">
        <f t="shared" si="25"/>
        <v/>
      </c>
      <c r="AM60" s="297" t="str">
        <f t="shared" si="26"/>
        <v/>
      </c>
      <c r="AN60" s="298" t="str">
        <f t="shared" si="27"/>
        <v/>
      </c>
      <c r="AO60" s="299" t="str">
        <f t="shared" si="28"/>
        <v/>
      </c>
      <c r="AP60" s="296" t="str">
        <f t="shared" si="29"/>
        <v/>
      </c>
      <c r="AQ60" s="297" t="str">
        <f t="shared" si="30"/>
        <v/>
      </c>
      <c r="AR60" s="299" t="str">
        <f t="shared" si="31"/>
        <v/>
      </c>
      <c r="AS60" s="296" t="str">
        <f t="shared" si="32"/>
        <v/>
      </c>
      <c r="AT60" s="297" t="str">
        <f t="shared" si="33"/>
        <v/>
      </c>
      <c r="AU60" s="299" t="str">
        <f t="shared" si="34"/>
        <v/>
      </c>
      <c r="AV60" s="296" t="str">
        <f t="shared" si="35"/>
        <v/>
      </c>
      <c r="AW60" s="297" t="str">
        <f t="shared" si="36"/>
        <v/>
      </c>
      <c r="AX60" s="300"/>
      <c r="AY60" s="297" t="str">
        <f t="shared" si="37"/>
        <v/>
      </c>
      <c r="AZ60" s="297" t="str">
        <f t="shared" si="38"/>
        <v/>
      </c>
      <c r="BA60" s="301" t="str">
        <f t="shared" si="39"/>
        <v/>
      </c>
      <c r="BB60" s="302" t="str">
        <f t="shared" si="40"/>
        <v/>
      </c>
      <c r="BC60" s="303" t="str">
        <f t="shared" si="41"/>
        <v/>
      </c>
      <c r="BD60" s="301" t="str">
        <f t="shared" si="42"/>
        <v/>
      </c>
      <c r="BE60" s="302" t="str">
        <f t="shared" si="43"/>
        <v/>
      </c>
      <c r="BF60" s="303" t="str">
        <f t="shared" si="44"/>
        <v/>
      </c>
      <c r="BG60" s="301" t="str">
        <f t="shared" si="45"/>
        <v/>
      </c>
      <c r="BH60" s="304" t="str">
        <f t="shared" si="46"/>
        <v/>
      </c>
      <c r="BI60" s="305" t="str">
        <f t="shared" si="47"/>
        <v/>
      </c>
      <c r="BJ60" s="305" t="str">
        <f t="shared" si="48"/>
        <v/>
      </c>
      <c r="BK60" s="443" t="str">
        <f t="shared" si="49"/>
        <v/>
      </c>
      <c r="BL60" s="306" t="str">
        <f t="shared" si="56"/>
        <v/>
      </c>
      <c r="BM60" s="100" t="str">
        <f t="shared" si="57"/>
        <v/>
      </c>
      <c r="BN60" s="101" t="str">
        <f t="shared" si="58"/>
        <v/>
      </c>
      <c r="BO60" s="102" t="str">
        <f t="shared" si="59"/>
        <v/>
      </c>
      <c r="BP60" s="100" t="str">
        <f t="shared" si="60"/>
        <v/>
      </c>
      <c r="BQ60" s="101" t="str">
        <f t="shared" si="61"/>
        <v/>
      </c>
      <c r="BR60" s="102" t="str">
        <f t="shared" si="62"/>
        <v/>
      </c>
      <c r="BS60" s="100" t="str">
        <f t="shared" si="63"/>
        <v/>
      </c>
      <c r="BT60" s="105" t="str">
        <f t="shared" si="64"/>
        <v/>
      </c>
      <c r="BU60" s="305" t="str">
        <f t="shared" si="50"/>
        <v/>
      </c>
      <c r="BV60" s="305" t="str">
        <f t="shared" si="51"/>
        <v/>
      </c>
      <c r="BW60" s="305" t="str">
        <f t="shared" si="52"/>
        <v/>
      </c>
      <c r="BX60" s="307" t="str">
        <f t="shared" si="53"/>
        <v/>
      </c>
      <c r="BY60" s="308" t="str">
        <f t="shared" si="54"/>
        <v/>
      </c>
    </row>
    <row r="61" spans="1:77" s="4" customFormat="1" ht="15.5" x14ac:dyDescent="0.35">
      <c r="A61" s="106">
        <v>40</v>
      </c>
      <c r="B61" s="290"/>
      <c r="C61" s="20"/>
      <c r="D61" s="635"/>
      <c r="E61" s="637"/>
      <c r="F61" s="639"/>
      <c r="G61" s="45"/>
      <c r="H61" s="291"/>
      <c r="I61" s="291"/>
      <c r="J61" s="292"/>
      <c r="K61" s="293"/>
      <c r="L61" s="35" t="str">
        <f t="shared" si="0"/>
        <v/>
      </c>
      <c r="M61" s="35" t="str">
        <f t="shared" si="1"/>
        <v/>
      </c>
      <c r="N61" s="35" t="str">
        <f t="shared" si="2"/>
        <v/>
      </c>
      <c r="O61" s="36" t="str">
        <f t="shared" si="3"/>
        <v/>
      </c>
      <c r="P61" s="37" t="str">
        <f t="shared" si="55"/>
        <v/>
      </c>
      <c r="Q61" s="69" t="str">
        <f t="shared" si="4"/>
        <v/>
      </c>
      <c r="R61" s="294" t="str">
        <f t="shared" si="5"/>
        <v/>
      </c>
      <c r="S61" s="37" t="str">
        <f t="shared" si="6"/>
        <v/>
      </c>
      <c r="T61" s="69" t="str">
        <f t="shared" si="7"/>
        <v/>
      </c>
      <c r="U61" s="294" t="str">
        <f t="shared" si="8"/>
        <v/>
      </c>
      <c r="V61" s="37" t="str">
        <f t="shared" si="9"/>
        <v/>
      </c>
      <c r="W61" s="69" t="str">
        <f t="shared" si="10"/>
        <v/>
      </c>
      <c r="X61" s="38" t="str">
        <f t="shared" si="11"/>
        <v/>
      </c>
      <c r="Y61" s="38" t="str">
        <f t="shared" si="12"/>
        <v/>
      </c>
      <c r="Z61" s="38" t="str">
        <f t="shared" si="13"/>
        <v/>
      </c>
      <c r="AA61" s="39" t="str">
        <f t="shared" si="14"/>
        <v/>
      </c>
      <c r="AB61" s="295">
        <f t="shared" si="15"/>
        <v>0</v>
      </c>
      <c r="AC61" s="295" t="str">
        <f t="shared" si="16"/>
        <v/>
      </c>
      <c r="AD61" s="295" t="str">
        <f t="shared" si="17"/>
        <v/>
      </c>
      <c r="AE61" s="296" t="str">
        <f t="shared" si="18"/>
        <v/>
      </c>
      <c r="AF61" s="296" t="str">
        <f t="shared" si="19"/>
        <v/>
      </c>
      <c r="AG61" s="297" t="str">
        <f t="shared" si="20"/>
        <v/>
      </c>
      <c r="AH61" s="296" t="str">
        <f t="shared" si="21"/>
        <v/>
      </c>
      <c r="AI61" s="296" t="str">
        <f t="shared" si="22"/>
        <v/>
      </c>
      <c r="AJ61" s="297" t="str">
        <f t="shared" si="23"/>
        <v/>
      </c>
      <c r="AK61" s="296" t="str">
        <f t="shared" si="24"/>
        <v/>
      </c>
      <c r="AL61" s="296" t="str">
        <f t="shared" si="25"/>
        <v/>
      </c>
      <c r="AM61" s="297" t="str">
        <f t="shared" si="26"/>
        <v/>
      </c>
      <c r="AN61" s="298" t="str">
        <f t="shared" si="27"/>
        <v/>
      </c>
      <c r="AO61" s="299" t="str">
        <f t="shared" si="28"/>
        <v/>
      </c>
      <c r="AP61" s="296" t="str">
        <f t="shared" si="29"/>
        <v/>
      </c>
      <c r="AQ61" s="297" t="str">
        <f t="shared" si="30"/>
        <v/>
      </c>
      <c r="AR61" s="299" t="str">
        <f t="shared" si="31"/>
        <v/>
      </c>
      <c r="AS61" s="296" t="str">
        <f t="shared" si="32"/>
        <v/>
      </c>
      <c r="AT61" s="297" t="str">
        <f t="shared" si="33"/>
        <v/>
      </c>
      <c r="AU61" s="299" t="str">
        <f t="shared" si="34"/>
        <v/>
      </c>
      <c r="AV61" s="296" t="str">
        <f t="shared" si="35"/>
        <v/>
      </c>
      <c r="AW61" s="297" t="str">
        <f t="shared" si="36"/>
        <v/>
      </c>
      <c r="AX61" s="300"/>
      <c r="AY61" s="297" t="str">
        <f t="shared" si="37"/>
        <v/>
      </c>
      <c r="AZ61" s="297" t="str">
        <f t="shared" si="38"/>
        <v/>
      </c>
      <c r="BA61" s="301" t="str">
        <f t="shared" si="39"/>
        <v/>
      </c>
      <c r="BB61" s="302" t="str">
        <f t="shared" si="40"/>
        <v/>
      </c>
      <c r="BC61" s="303" t="str">
        <f t="shared" si="41"/>
        <v/>
      </c>
      <c r="BD61" s="301" t="str">
        <f t="shared" si="42"/>
        <v/>
      </c>
      <c r="BE61" s="302" t="str">
        <f t="shared" si="43"/>
        <v/>
      </c>
      <c r="BF61" s="303" t="str">
        <f t="shared" si="44"/>
        <v/>
      </c>
      <c r="BG61" s="301" t="str">
        <f t="shared" si="45"/>
        <v/>
      </c>
      <c r="BH61" s="304" t="str">
        <f t="shared" si="46"/>
        <v/>
      </c>
      <c r="BI61" s="305" t="str">
        <f t="shared" si="47"/>
        <v/>
      </c>
      <c r="BJ61" s="305" t="str">
        <f t="shared" si="48"/>
        <v/>
      </c>
      <c r="BK61" s="443" t="str">
        <f t="shared" si="49"/>
        <v/>
      </c>
      <c r="BL61" s="306" t="str">
        <f t="shared" si="56"/>
        <v/>
      </c>
      <c r="BM61" s="100" t="str">
        <f t="shared" si="57"/>
        <v/>
      </c>
      <c r="BN61" s="101" t="str">
        <f t="shared" si="58"/>
        <v/>
      </c>
      <c r="BO61" s="102" t="str">
        <f t="shared" si="59"/>
        <v/>
      </c>
      <c r="BP61" s="100" t="str">
        <f t="shared" si="60"/>
        <v/>
      </c>
      <c r="BQ61" s="101" t="str">
        <f t="shared" si="61"/>
        <v/>
      </c>
      <c r="BR61" s="102" t="str">
        <f t="shared" si="62"/>
        <v/>
      </c>
      <c r="BS61" s="100" t="str">
        <f t="shared" si="63"/>
        <v/>
      </c>
      <c r="BT61" s="105" t="str">
        <f t="shared" si="64"/>
        <v/>
      </c>
      <c r="BU61" s="305" t="str">
        <f t="shared" si="50"/>
        <v/>
      </c>
      <c r="BV61" s="305" t="str">
        <f t="shared" si="51"/>
        <v/>
      </c>
      <c r="BW61" s="305" t="str">
        <f t="shared" si="52"/>
        <v/>
      </c>
      <c r="BX61" s="307" t="str">
        <f t="shared" si="53"/>
        <v/>
      </c>
      <c r="BY61" s="308" t="str">
        <f t="shared" si="54"/>
        <v/>
      </c>
    </row>
    <row r="62" spans="1:77" s="4" customFormat="1" ht="15.5" x14ac:dyDescent="0.35">
      <c r="A62" s="106">
        <v>41</v>
      </c>
      <c r="B62" s="290"/>
      <c r="C62" s="20"/>
      <c r="D62" s="635"/>
      <c r="E62" s="637"/>
      <c r="F62" s="639"/>
      <c r="G62" s="45"/>
      <c r="H62" s="291"/>
      <c r="I62" s="291"/>
      <c r="J62" s="292"/>
      <c r="K62" s="293"/>
      <c r="L62" s="35" t="str">
        <f t="shared" si="0"/>
        <v/>
      </c>
      <c r="M62" s="35" t="str">
        <f t="shared" si="1"/>
        <v/>
      </c>
      <c r="N62" s="35" t="str">
        <f t="shared" si="2"/>
        <v/>
      </c>
      <c r="O62" s="36" t="str">
        <f t="shared" si="3"/>
        <v/>
      </c>
      <c r="P62" s="37" t="str">
        <f t="shared" si="55"/>
        <v/>
      </c>
      <c r="Q62" s="69" t="str">
        <f t="shared" si="4"/>
        <v/>
      </c>
      <c r="R62" s="294" t="str">
        <f t="shared" si="5"/>
        <v/>
      </c>
      <c r="S62" s="37" t="str">
        <f t="shared" si="6"/>
        <v/>
      </c>
      <c r="T62" s="69" t="str">
        <f t="shared" si="7"/>
        <v/>
      </c>
      <c r="U62" s="294" t="str">
        <f t="shared" si="8"/>
        <v/>
      </c>
      <c r="V62" s="37" t="str">
        <f t="shared" si="9"/>
        <v/>
      </c>
      <c r="W62" s="69" t="str">
        <f t="shared" si="10"/>
        <v/>
      </c>
      <c r="X62" s="38" t="str">
        <f t="shared" si="11"/>
        <v/>
      </c>
      <c r="Y62" s="38" t="str">
        <f t="shared" si="12"/>
        <v/>
      </c>
      <c r="Z62" s="38" t="str">
        <f t="shared" si="13"/>
        <v/>
      </c>
      <c r="AA62" s="39" t="str">
        <f t="shared" si="14"/>
        <v/>
      </c>
      <c r="AB62" s="295">
        <f t="shared" si="15"/>
        <v>0</v>
      </c>
      <c r="AC62" s="295" t="str">
        <f t="shared" si="16"/>
        <v/>
      </c>
      <c r="AD62" s="295" t="str">
        <f t="shared" si="17"/>
        <v/>
      </c>
      <c r="AE62" s="296" t="str">
        <f t="shared" si="18"/>
        <v/>
      </c>
      <c r="AF62" s="296" t="str">
        <f t="shared" si="19"/>
        <v/>
      </c>
      <c r="AG62" s="297" t="str">
        <f t="shared" si="20"/>
        <v/>
      </c>
      <c r="AH62" s="296" t="str">
        <f t="shared" si="21"/>
        <v/>
      </c>
      <c r="AI62" s="296" t="str">
        <f t="shared" si="22"/>
        <v/>
      </c>
      <c r="AJ62" s="297" t="str">
        <f t="shared" si="23"/>
        <v/>
      </c>
      <c r="AK62" s="296" t="str">
        <f t="shared" si="24"/>
        <v/>
      </c>
      <c r="AL62" s="296" t="str">
        <f t="shared" si="25"/>
        <v/>
      </c>
      <c r="AM62" s="297" t="str">
        <f t="shared" si="26"/>
        <v/>
      </c>
      <c r="AN62" s="298" t="str">
        <f t="shared" si="27"/>
        <v/>
      </c>
      <c r="AO62" s="299" t="str">
        <f t="shared" si="28"/>
        <v/>
      </c>
      <c r="AP62" s="296" t="str">
        <f t="shared" si="29"/>
        <v/>
      </c>
      <c r="AQ62" s="297" t="str">
        <f t="shared" si="30"/>
        <v/>
      </c>
      <c r="AR62" s="299" t="str">
        <f t="shared" si="31"/>
        <v/>
      </c>
      <c r="AS62" s="296" t="str">
        <f t="shared" si="32"/>
        <v/>
      </c>
      <c r="AT62" s="297" t="str">
        <f t="shared" si="33"/>
        <v/>
      </c>
      <c r="AU62" s="299" t="str">
        <f t="shared" si="34"/>
        <v/>
      </c>
      <c r="AV62" s="296" t="str">
        <f t="shared" si="35"/>
        <v/>
      </c>
      <c r="AW62" s="297" t="str">
        <f t="shared" si="36"/>
        <v/>
      </c>
      <c r="AX62" s="300"/>
      <c r="AY62" s="297" t="str">
        <f t="shared" si="37"/>
        <v/>
      </c>
      <c r="AZ62" s="297" t="str">
        <f t="shared" si="38"/>
        <v/>
      </c>
      <c r="BA62" s="301" t="str">
        <f t="shared" si="39"/>
        <v/>
      </c>
      <c r="BB62" s="302" t="str">
        <f t="shared" si="40"/>
        <v/>
      </c>
      <c r="BC62" s="303" t="str">
        <f t="shared" si="41"/>
        <v/>
      </c>
      <c r="BD62" s="301" t="str">
        <f t="shared" si="42"/>
        <v/>
      </c>
      <c r="BE62" s="302" t="str">
        <f t="shared" si="43"/>
        <v/>
      </c>
      <c r="BF62" s="303" t="str">
        <f t="shared" si="44"/>
        <v/>
      </c>
      <c r="BG62" s="301" t="str">
        <f t="shared" si="45"/>
        <v/>
      </c>
      <c r="BH62" s="304" t="str">
        <f t="shared" si="46"/>
        <v/>
      </c>
      <c r="BI62" s="305" t="str">
        <f t="shared" si="47"/>
        <v/>
      </c>
      <c r="BJ62" s="305" t="str">
        <f t="shared" si="48"/>
        <v/>
      </c>
      <c r="BK62" s="443" t="str">
        <f t="shared" si="49"/>
        <v/>
      </c>
      <c r="BL62" s="306" t="str">
        <f t="shared" si="56"/>
        <v/>
      </c>
      <c r="BM62" s="100" t="str">
        <f t="shared" si="57"/>
        <v/>
      </c>
      <c r="BN62" s="101" t="str">
        <f t="shared" si="58"/>
        <v/>
      </c>
      <c r="BO62" s="102" t="str">
        <f t="shared" si="59"/>
        <v/>
      </c>
      <c r="BP62" s="100" t="str">
        <f t="shared" si="60"/>
        <v/>
      </c>
      <c r="BQ62" s="101" t="str">
        <f t="shared" si="61"/>
        <v/>
      </c>
      <c r="BR62" s="102" t="str">
        <f t="shared" si="62"/>
        <v/>
      </c>
      <c r="BS62" s="100" t="str">
        <f t="shared" si="63"/>
        <v/>
      </c>
      <c r="BT62" s="105" t="str">
        <f t="shared" si="64"/>
        <v/>
      </c>
      <c r="BU62" s="305" t="str">
        <f t="shared" si="50"/>
        <v/>
      </c>
      <c r="BV62" s="305" t="str">
        <f t="shared" si="51"/>
        <v/>
      </c>
      <c r="BW62" s="305" t="str">
        <f t="shared" si="52"/>
        <v/>
      </c>
      <c r="BX62" s="307" t="str">
        <f t="shared" si="53"/>
        <v/>
      </c>
      <c r="BY62" s="308" t="str">
        <f t="shared" si="54"/>
        <v/>
      </c>
    </row>
    <row r="63" spans="1:77" s="4" customFormat="1" ht="15.5" x14ac:dyDescent="0.35">
      <c r="A63" s="106">
        <v>42</v>
      </c>
      <c r="B63" s="290"/>
      <c r="C63" s="20"/>
      <c r="D63" s="635"/>
      <c r="E63" s="637"/>
      <c r="F63" s="639"/>
      <c r="G63" s="45"/>
      <c r="H63" s="291"/>
      <c r="I63" s="291"/>
      <c r="J63" s="292"/>
      <c r="K63" s="293"/>
      <c r="L63" s="35" t="str">
        <f t="shared" si="0"/>
        <v/>
      </c>
      <c r="M63" s="35" t="str">
        <f t="shared" si="1"/>
        <v/>
      </c>
      <c r="N63" s="35" t="str">
        <f t="shared" si="2"/>
        <v/>
      </c>
      <c r="O63" s="36" t="str">
        <f t="shared" si="3"/>
        <v/>
      </c>
      <c r="P63" s="37" t="str">
        <f t="shared" si="55"/>
        <v/>
      </c>
      <c r="Q63" s="69" t="str">
        <f t="shared" si="4"/>
        <v/>
      </c>
      <c r="R63" s="294" t="str">
        <f t="shared" si="5"/>
        <v/>
      </c>
      <c r="S63" s="37" t="str">
        <f t="shared" si="6"/>
        <v/>
      </c>
      <c r="T63" s="69" t="str">
        <f t="shared" si="7"/>
        <v/>
      </c>
      <c r="U63" s="294" t="str">
        <f t="shared" si="8"/>
        <v/>
      </c>
      <c r="V63" s="37" t="str">
        <f t="shared" si="9"/>
        <v/>
      </c>
      <c r="W63" s="69" t="str">
        <f t="shared" si="10"/>
        <v/>
      </c>
      <c r="X63" s="38" t="str">
        <f t="shared" si="11"/>
        <v/>
      </c>
      <c r="Y63" s="38" t="str">
        <f t="shared" si="12"/>
        <v/>
      </c>
      <c r="Z63" s="38" t="str">
        <f t="shared" si="13"/>
        <v/>
      </c>
      <c r="AA63" s="39" t="str">
        <f t="shared" si="14"/>
        <v/>
      </c>
      <c r="AB63" s="295">
        <f t="shared" si="15"/>
        <v>0</v>
      </c>
      <c r="AC63" s="295" t="str">
        <f t="shared" si="16"/>
        <v/>
      </c>
      <c r="AD63" s="295" t="str">
        <f t="shared" si="17"/>
        <v/>
      </c>
      <c r="AE63" s="296" t="str">
        <f t="shared" si="18"/>
        <v/>
      </c>
      <c r="AF63" s="296" t="str">
        <f t="shared" si="19"/>
        <v/>
      </c>
      <c r="AG63" s="297" t="str">
        <f t="shared" si="20"/>
        <v/>
      </c>
      <c r="AH63" s="296" t="str">
        <f t="shared" si="21"/>
        <v/>
      </c>
      <c r="AI63" s="296" t="str">
        <f t="shared" si="22"/>
        <v/>
      </c>
      <c r="AJ63" s="297" t="str">
        <f t="shared" si="23"/>
        <v/>
      </c>
      <c r="AK63" s="296" t="str">
        <f t="shared" si="24"/>
        <v/>
      </c>
      <c r="AL63" s="296" t="str">
        <f t="shared" si="25"/>
        <v/>
      </c>
      <c r="AM63" s="297" t="str">
        <f t="shared" si="26"/>
        <v/>
      </c>
      <c r="AN63" s="298" t="str">
        <f t="shared" si="27"/>
        <v/>
      </c>
      <c r="AO63" s="299" t="str">
        <f t="shared" si="28"/>
        <v/>
      </c>
      <c r="AP63" s="296" t="str">
        <f t="shared" si="29"/>
        <v/>
      </c>
      <c r="AQ63" s="297" t="str">
        <f t="shared" si="30"/>
        <v/>
      </c>
      <c r="AR63" s="299" t="str">
        <f t="shared" si="31"/>
        <v/>
      </c>
      <c r="AS63" s="296" t="str">
        <f t="shared" si="32"/>
        <v/>
      </c>
      <c r="AT63" s="297" t="str">
        <f t="shared" si="33"/>
        <v/>
      </c>
      <c r="AU63" s="299" t="str">
        <f t="shared" si="34"/>
        <v/>
      </c>
      <c r="AV63" s="296" t="str">
        <f t="shared" si="35"/>
        <v/>
      </c>
      <c r="AW63" s="297" t="str">
        <f t="shared" si="36"/>
        <v/>
      </c>
      <c r="AX63" s="300"/>
      <c r="AY63" s="297" t="str">
        <f t="shared" si="37"/>
        <v/>
      </c>
      <c r="AZ63" s="297" t="str">
        <f t="shared" si="38"/>
        <v/>
      </c>
      <c r="BA63" s="301" t="str">
        <f t="shared" si="39"/>
        <v/>
      </c>
      <c r="BB63" s="302" t="str">
        <f t="shared" si="40"/>
        <v/>
      </c>
      <c r="BC63" s="303" t="str">
        <f t="shared" si="41"/>
        <v/>
      </c>
      <c r="BD63" s="301" t="str">
        <f t="shared" si="42"/>
        <v/>
      </c>
      <c r="BE63" s="302" t="str">
        <f t="shared" si="43"/>
        <v/>
      </c>
      <c r="BF63" s="303" t="str">
        <f t="shared" si="44"/>
        <v/>
      </c>
      <c r="BG63" s="301" t="str">
        <f t="shared" si="45"/>
        <v/>
      </c>
      <c r="BH63" s="304" t="str">
        <f t="shared" si="46"/>
        <v/>
      </c>
      <c r="BI63" s="305" t="str">
        <f t="shared" si="47"/>
        <v/>
      </c>
      <c r="BJ63" s="305" t="str">
        <f t="shared" si="48"/>
        <v/>
      </c>
      <c r="BK63" s="443" t="str">
        <f t="shared" si="49"/>
        <v/>
      </c>
      <c r="BL63" s="306" t="str">
        <f t="shared" si="56"/>
        <v/>
      </c>
      <c r="BM63" s="100" t="str">
        <f t="shared" si="57"/>
        <v/>
      </c>
      <c r="BN63" s="101" t="str">
        <f t="shared" si="58"/>
        <v/>
      </c>
      <c r="BO63" s="102" t="str">
        <f t="shared" si="59"/>
        <v/>
      </c>
      <c r="BP63" s="100" t="str">
        <f t="shared" si="60"/>
        <v/>
      </c>
      <c r="BQ63" s="101" t="str">
        <f t="shared" si="61"/>
        <v/>
      </c>
      <c r="BR63" s="102" t="str">
        <f t="shared" si="62"/>
        <v/>
      </c>
      <c r="BS63" s="100" t="str">
        <f t="shared" si="63"/>
        <v/>
      </c>
      <c r="BT63" s="105" t="str">
        <f t="shared" si="64"/>
        <v/>
      </c>
      <c r="BU63" s="305" t="str">
        <f t="shared" si="50"/>
        <v/>
      </c>
      <c r="BV63" s="305" t="str">
        <f t="shared" si="51"/>
        <v/>
      </c>
      <c r="BW63" s="305" t="str">
        <f t="shared" si="52"/>
        <v/>
      </c>
      <c r="BX63" s="307" t="str">
        <f t="shared" si="53"/>
        <v/>
      </c>
      <c r="BY63" s="308" t="str">
        <f t="shared" si="54"/>
        <v/>
      </c>
    </row>
    <row r="64" spans="1:77" s="4" customFormat="1" ht="15.5" x14ac:dyDescent="0.35">
      <c r="A64" s="106">
        <v>43</v>
      </c>
      <c r="B64" s="290"/>
      <c r="C64" s="20"/>
      <c r="D64" s="635"/>
      <c r="E64" s="637"/>
      <c r="F64" s="639"/>
      <c r="G64" s="45"/>
      <c r="H64" s="291"/>
      <c r="I64" s="291"/>
      <c r="J64" s="292"/>
      <c r="K64" s="293"/>
      <c r="L64" s="35" t="str">
        <f t="shared" si="0"/>
        <v/>
      </c>
      <c r="M64" s="35" t="str">
        <f t="shared" si="1"/>
        <v/>
      </c>
      <c r="N64" s="35" t="str">
        <f t="shared" si="2"/>
        <v/>
      </c>
      <c r="O64" s="36" t="str">
        <f t="shared" si="3"/>
        <v/>
      </c>
      <c r="P64" s="37" t="str">
        <f t="shared" si="55"/>
        <v/>
      </c>
      <c r="Q64" s="69" t="str">
        <f t="shared" si="4"/>
        <v/>
      </c>
      <c r="R64" s="294" t="str">
        <f t="shared" si="5"/>
        <v/>
      </c>
      <c r="S64" s="37" t="str">
        <f t="shared" si="6"/>
        <v/>
      </c>
      <c r="T64" s="69" t="str">
        <f t="shared" si="7"/>
        <v/>
      </c>
      <c r="U64" s="294" t="str">
        <f t="shared" si="8"/>
        <v/>
      </c>
      <c r="V64" s="37" t="str">
        <f t="shared" si="9"/>
        <v/>
      </c>
      <c r="W64" s="69" t="str">
        <f t="shared" si="10"/>
        <v/>
      </c>
      <c r="X64" s="38" t="str">
        <f t="shared" si="11"/>
        <v/>
      </c>
      <c r="Y64" s="38" t="str">
        <f t="shared" si="12"/>
        <v/>
      </c>
      <c r="Z64" s="38" t="str">
        <f t="shared" si="13"/>
        <v/>
      </c>
      <c r="AA64" s="39" t="str">
        <f t="shared" si="14"/>
        <v/>
      </c>
      <c r="AB64" s="295">
        <f t="shared" si="15"/>
        <v>0</v>
      </c>
      <c r="AC64" s="295" t="str">
        <f t="shared" si="16"/>
        <v/>
      </c>
      <c r="AD64" s="295" t="str">
        <f t="shared" si="17"/>
        <v/>
      </c>
      <c r="AE64" s="296" t="str">
        <f t="shared" si="18"/>
        <v/>
      </c>
      <c r="AF64" s="296" t="str">
        <f t="shared" si="19"/>
        <v/>
      </c>
      <c r="AG64" s="297" t="str">
        <f t="shared" si="20"/>
        <v/>
      </c>
      <c r="AH64" s="296" t="str">
        <f t="shared" si="21"/>
        <v/>
      </c>
      <c r="AI64" s="296" t="str">
        <f t="shared" si="22"/>
        <v/>
      </c>
      <c r="AJ64" s="297" t="str">
        <f t="shared" si="23"/>
        <v/>
      </c>
      <c r="AK64" s="296" t="str">
        <f t="shared" si="24"/>
        <v/>
      </c>
      <c r="AL64" s="296" t="str">
        <f t="shared" si="25"/>
        <v/>
      </c>
      <c r="AM64" s="297" t="str">
        <f t="shared" si="26"/>
        <v/>
      </c>
      <c r="AN64" s="298" t="str">
        <f t="shared" si="27"/>
        <v/>
      </c>
      <c r="AO64" s="299" t="str">
        <f t="shared" si="28"/>
        <v/>
      </c>
      <c r="AP64" s="296" t="str">
        <f t="shared" si="29"/>
        <v/>
      </c>
      <c r="AQ64" s="297" t="str">
        <f t="shared" si="30"/>
        <v/>
      </c>
      <c r="AR64" s="299" t="str">
        <f t="shared" si="31"/>
        <v/>
      </c>
      <c r="AS64" s="296" t="str">
        <f t="shared" si="32"/>
        <v/>
      </c>
      <c r="AT64" s="297" t="str">
        <f t="shared" si="33"/>
        <v/>
      </c>
      <c r="AU64" s="299" t="str">
        <f t="shared" si="34"/>
        <v/>
      </c>
      <c r="AV64" s="296" t="str">
        <f t="shared" si="35"/>
        <v/>
      </c>
      <c r="AW64" s="297" t="str">
        <f t="shared" si="36"/>
        <v/>
      </c>
      <c r="AX64" s="300"/>
      <c r="AY64" s="297" t="str">
        <f t="shared" si="37"/>
        <v/>
      </c>
      <c r="AZ64" s="297" t="str">
        <f t="shared" si="38"/>
        <v/>
      </c>
      <c r="BA64" s="301" t="str">
        <f t="shared" si="39"/>
        <v/>
      </c>
      <c r="BB64" s="302" t="str">
        <f t="shared" si="40"/>
        <v/>
      </c>
      <c r="BC64" s="303" t="str">
        <f t="shared" si="41"/>
        <v/>
      </c>
      <c r="BD64" s="301" t="str">
        <f t="shared" si="42"/>
        <v/>
      </c>
      <c r="BE64" s="302" t="str">
        <f t="shared" si="43"/>
        <v/>
      </c>
      <c r="BF64" s="303" t="str">
        <f t="shared" si="44"/>
        <v/>
      </c>
      <c r="BG64" s="301" t="str">
        <f t="shared" si="45"/>
        <v/>
      </c>
      <c r="BH64" s="304" t="str">
        <f t="shared" si="46"/>
        <v/>
      </c>
      <c r="BI64" s="305" t="str">
        <f t="shared" si="47"/>
        <v/>
      </c>
      <c r="BJ64" s="305" t="str">
        <f t="shared" si="48"/>
        <v/>
      </c>
      <c r="BK64" s="443" t="str">
        <f t="shared" si="49"/>
        <v/>
      </c>
      <c r="BL64" s="306" t="str">
        <f t="shared" si="56"/>
        <v/>
      </c>
      <c r="BM64" s="100" t="str">
        <f t="shared" si="57"/>
        <v/>
      </c>
      <c r="BN64" s="101" t="str">
        <f t="shared" si="58"/>
        <v/>
      </c>
      <c r="BO64" s="102" t="str">
        <f t="shared" si="59"/>
        <v/>
      </c>
      <c r="BP64" s="100" t="str">
        <f t="shared" si="60"/>
        <v/>
      </c>
      <c r="BQ64" s="101" t="str">
        <f t="shared" si="61"/>
        <v/>
      </c>
      <c r="BR64" s="102" t="str">
        <f t="shared" si="62"/>
        <v/>
      </c>
      <c r="BS64" s="100" t="str">
        <f t="shared" si="63"/>
        <v/>
      </c>
      <c r="BT64" s="105" t="str">
        <f t="shared" si="64"/>
        <v/>
      </c>
      <c r="BU64" s="305" t="str">
        <f t="shared" si="50"/>
        <v/>
      </c>
      <c r="BV64" s="305" t="str">
        <f t="shared" si="51"/>
        <v/>
      </c>
      <c r="BW64" s="305" t="str">
        <f t="shared" si="52"/>
        <v/>
      </c>
      <c r="BX64" s="307" t="str">
        <f t="shared" si="53"/>
        <v/>
      </c>
      <c r="BY64" s="308" t="str">
        <f t="shared" si="54"/>
        <v/>
      </c>
    </row>
    <row r="65" spans="1:77" s="4" customFormat="1" ht="15.5" x14ac:dyDescent="0.35">
      <c r="A65" s="106">
        <v>44</v>
      </c>
      <c r="B65" s="290"/>
      <c r="C65" s="20"/>
      <c r="D65" s="635"/>
      <c r="E65" s="637"/>
      <c r="F65" s="639"/>
      <c r="G65" s="45"/>
      <c r="H65" s="291"/>
      <c r="I65" s="291"/>
      <c r="J65" s="292"/>
      <c r="K65" s="293"/>
      <c r="L65" s="35" t="str">
        <f t="shared" si="0"/>
        <v/>
      </c>
      <c r="M65" s="35" t="str">
        <f t="shared" si="1"/>
        <v/>
      </c>
      <c r="N65" s="35" t="str">
        <f t="shared" si="2"/>
        <v/>
      </c>
      <c r="O65" s="36" t="str">
        <f t="shared" si="3"/>
        <v/>
      </c>
      <c r="P65" s="37" t="str">
        <f t="shared" si="55"/>
        <v/>
      </c>
      <c r="Q65" s="69" t="str">
        <f t="shared" si="4"/>
        <v/>
      </c>
      <c r="R65" s="294" t="str">
        <f t="shared" si="5"/>
        <v/>
      </c>
      <c r="S65" s="37" t="str">
        <f t="shared" si="6"/>
        <v/>
      </c>
      <c r="T65" s="69" t="str">
        <f t="shared" si="7"/>
        <v/>
      </c>
      <c r="U65" s="294" t="str">
        <f t="shared" si="8"/>
        <v/>
      </c>
      <c r="V65" s="37" t="str">
        <f t="shared" si="9"/>
        <v/>
      </c>
      <c r="W65" s="69" t="str">
        <f t="shared" si="10"/>
        <v/>
      </c>
      <c r="X65" s="38" t="str">
        <f t="shared" si="11"/>
        <v/>
      </c>
      <c r="Y65" s="38" t="str">
        <f t="shared" si="12"/>
        <v/>
      </c>
      <c r="Z65" s="38" t="str">
        <f t="shared" si="13"/>
        <v/>
      </c>
      <c r="AA65" s="39" t="str">
        <f t="shared" si="14"/>
        <v/>
      </c>
      <c r="AB65" s="295">
        <f t="shared" si="15"/>
        <v>0</v>
      </c>
      <c r="AC65" s="295" t="str">
        <f t="shared" si="16"/>
        <v/>
      </c>
      <c r="AD65" s="295" t="str">
        <f t="shared" si="17"/>
        <v/>
      </c>
      <c r="AE65" s="296" t="str">
        <f t="shared" si="18"/>
        <v/>
      </c>
      <c r="AF65" s="296" t="str">
        <f t="shared" si="19"/>
        <v/>
      </c>
      <c r="AG65" s="297" t="str">
        <f t="shared" si="20"/>
        <v/>
      </c>
      <c r="AH65" s="296" t="str">
        <f t="shared" si="21"/>
        <v/>
      </c>
      <c r="AI65" s="296" t="str">
        <f t="shared" si="22"/>
        <v/>
      </c>
      <c r="AJ65" s="297" t="str">
        <f t="shared" si="23"/>
        <v/>
      </c>
      <c r="AK65" s="296" t="str">
        <f t="shared" si="24"/>
        <v/>
      </c>
      <c r="AL65" s="296" t="str">
        <f t="shared" si="25"/>
        <v/>
      </c>
      <c r="AM65" s="297" t="str">
        <f t="shared" si="26"/>
        <v/>
      </c>
      <c r="AN65" s="298" t="str">
        <f t="shared" si="27"/>
        <v/>
      </c>
      <c r="AO65" s="299" t="str">
        <f t="shared" si="28"/>
        <v/>
      </c>
      <c r="AP65" s="296" t="str">
        <f t="shared" si="29"/>
        <v/>
      </c>
      <c r="AQ65" s="297" t="str">
        <f t="shared" si="30"/>
        <v/>
      </c>
      <c r="AR65" s="299" t="str">
        <f t="shared" si="31"/>
        <v/>
      </c>
      <c r="AS65" s="296" t="str">
        <f t="shared" si="32"/>
        <v/>
      </c>
      <c r="AT65" s="297" t="str">
        <f t="shared" si="33"/>
        <v/>
      </c>
      <c r="AU65" s="299" t="str">
        <f t="shared" si="34"/>
        <v/>
      </c>
      <c r="AV65" s="296" t="str">
        <f t="shared" si="35"/>
        <v/>
      </c>
      <c r="AW65" s="297" t="str">
        <f t="shared" si="36"/>
        <v/>
      </c>
      <c r="AX65" s="300"/>
      <c r="AY65" s="297" t="str">
        <f t="shared" si="37"/>
        <v/>
      </c>
      <c r="AZ65" s="297" t="str">
        <f t="shared" si="38"/>
        <v/>
      </c>
      <c r="BA65" s="301" t="str">
        <f t="shared" si="39"/>
        <v/>
      </c>
      <c r="BB65" s="302" t="str">
        <f t="shared" si="40"/>
        <v/>
      </c>
      <c r="BC65" s="303" t="str">
        <f t="shared" si="41"/>
        <v/>
      </c>
      <c r="BD65" s="301" t="str">
        <f t="shared" si="42"/>
        <v/>
      </c>
      <c r="BE65" s="302" t="str">
        <f t="shared" si="43"/>
        <v/>
      </c>
      <c r="BF65" s="303" t="str">
        <f t="shared" si="44"/>
        <v/>
      </c>
      <c r="BG65" s="301" t="str">
        <f t="shared" si="45"/>
        <v/>
      </c>
      <c r="BH65" s="304" t="str">
        <f t="shared" si="46"/>
        <v/>
      </c>
      <c r="BI65" s="305" t="str">
        <f t="shared" si="47"/>
        <v/>
      </c>
      <c r="BJ65" s="305" t="str">
        <f t="shared" si="48"/>
        <v/>
      </c>
      <c r="BK65" s="443" t="str">
        <f t="shared" si="49"/>
        <v/>
      </c>
      <c r="BL65" s="306" t="str">
        <f t="shared" si="56"/>
        <v/>
      </c>
      <c r="BM65" s="100" t="str">
        <f t="shared" si="57"/>
        <v/>
      </c>
      <c r="BN65" s="101" t="str">
        <f t="shared" si="58"/>
        <v/>
      </c>
      <c r="BO65" s="102" t="str">
        <f t="shared" si="59"/>
        <v/>
      </c>
      <c r="BP65" s="100" t="str">
        <f t="shared" si="60"/>
        <v/>
      </c>
      <c r="BQ65" s="101" t="str">
        <f t="shared" si="61"/>
        <v/>
      </c>
      <c r="BR65" s="102" t="str">
        <f t="shared" si="62"/>
        <v/>
      </c>
      <c r="BS65" s="100" t="str">
        <f t="shared" si="63"/>
        <v/>
      </c>
      <c r="BT65" s="105" t="str">
        <f t="shared" si="64"/>
        <v/>
      </c>
      <c r="BU65" s="305" t="str">
        <f t="shared" si="50"/>
        <v/>
      </c>
      <c r="BV65" s="305" t="str">
        <f t="shared" si="51"/>
        <v/>
      </c>
      <c r="BW65" s="305" t="str">
        <f t="shared" si="52"/>
        <v/>
      </c>
      <c r="BX65" s="307" t="str">
        <f t="shared" si="53"/>
        <v/>
      </c>
      <c r="BY65" s="308" t="str">
        <f t="shared" si="54"/>
        <v/>
      </c>
    </row>
    <row r="66" spans="1:77" s="4" customFormat="1" ht="15.5" x14ac:dyDescent="0.35">
      <c r="A66" s="106">
        <v>45</v>
      </c>
      <c r="B66" s="290"/>
      <c r="C66" s="20"/>
      <c r="D66" s="635"/>
      <c r="E66" s="637"/>
      <c r="F66" s="639"/>
      <c r="G66" s="45"/>
      <c r="H66" s="291"/>
      <c r="I66" s="291"/>
      <c r="J66" s="292"/>
      <c r="K66" s="293"/>
      <c r="L66" s="35" t="str">
        <f t="shared" si="0"/>
        <v/>
      </c>
      <c r="M66" s="35" t="str">
        <f t="shared" si="1"/>
        <v/>
      </c>
      <c r="N66" s="35" t="str">
        <f t="shared" si="2"/>
        <v/>
      </c>
      <c r="O66" s="36" t="str">
        <f t="shared" si="3"/>
        <v/>
      </c>
      <c r="P66" s="37" t="str">
        <f t="shared" si="55"/>
        <v/>
      </c>
      <c r="Q66" s="69" t="str">
        <f t="shared" si="4"/>
        <v/>
      </c>
      <c r="R66" s="294" t="str">
        <f t="shared" si="5"/>
        <v/>
      </c>
      <c r="S66" s="37" t="str">
        <f t="shared" si="6"/>
        <v/>
      </c>
      <c r="T66" s="69" t="str">
        <f t="shared" si="7"/>
        <v/>
      </c>
      <c r="U66" s="294" t="str">
        <f t="shared" si="8"/>
        <v/>
      </c>
      <c r="V66" s="37" t="str">
        <f t="shared" si="9"/>
        <v/>
      </c>
      <c r="W66" s="69" t="str">
        <f t="shared" si="10"/>
        <v/>
      </c>
      <c r="X66" s="38" t="str">
        <f t="shared" si="11"/>
        <v/>
      </c>
      <c r="Y66" s="38" t="str">
        <f t="shared" si="12"/>
        <v/>
      </c>
      <c r="Z66" s="38" t="str">
        <f t="shared" si="13"/>
        <v/>
      </c>
      <c r="AA66" s="39" t="str">
        <f t="shared" si="14"/>
        <v/>
      </c>
      <c r="AB66" s="295">
        <f t="shared" si="15"/>
        <v>0</v>
      </c>
      <c r="AC66" s="295" t="str">
        <f t="shared" si="16"/>
        <v/>
      </c>
      <c r="AD66" s="295" t="str">
        <f t="shared" si="17"/>
        <v/>
      </c>
      <c r="AE66" s="296" t="str">
        <f t="shared" si="18"/>
        <v/>
      </c>
      <c r="AF66" s="296" t="str">
        <f t="shared" si="19"/>
        <v/>
      </c>
      <c r="AG66" s="297" t="str">
        <f t="shared" si="20"/>
        <v/>
      </c>
      <c r="AH66" s="296" t="str">
        <f t="shared" si="21"/>
        <v/>
      </c>
      <c r="AI66" s="296" t="str">
        <f t="shared" si="22"/>
        <v/>
      </c>
      <c r="AJ66" s="297" t="str">
        <f t="shared" si="23"/>
        <v/>
      </c>
      <c r="AK66" s="296" t="str">
        <f t="shared" si="24"/>
        <v/>
      </c>
      <c r="AL66" s="296" t="str">
        <f t="shared" si="25"/>
        <v/>
      </c>
      <c r="AM66" s="297" t="str">
        <f t="shared" si="26"/>
        <v/>
      </c>
      <c r="AN66" s="298" t="str">
        <f t="shared" si="27"/>
        <v/>
      </c>
      <c r="AO66" s="299" t="str">
        <f t="shared" si="28"/>
        <v/>
      </c>
      <c r="AP66" s="296" t="str">
        <f t="shared" si="29"/>
        <v/>
      </c>
      <c r="AQ66" s="297" t="str">
        <f t="shared" si="30"/>
        <v/>
      </c>
      <c r="AR66" s="299" t="str">
        <f t="shared" si="31"/>
        <v/>
      </c>
      <c r="AS66" s="296" t="str">
        <f t="shared" si="32"/>
        <v/>
      </c>
      <c r="AT66" s="297" t="str">
        <f t="shared" si="33"/>
        <v/>
      </c>
      <c r="AU66" s="299" t="str">
        <f t="shared" si="34"/>
        <v/>
      </c>
      <c r="AV66" s="296" t="str">
        <f t="shared" si="35"/>
        <v/>
      </c>
      <c r="AW66" s="297" t="str">
        <f t="shared" si="36"/>
        <v/>
      </c>
      <c r="AX66" s="300"/>
      <c r="AY66" s="297" t="str">
        <f t="shared" si="37"/>
        <v/>
      </c>
      <c r="AZ66" s="297" t="str">
        <f t="shared" si="38"/>
        <v/>
      </c>
      <c r="BA66" s="301" t="str">
        <f t="shared" si="39"/>
        <v/>
      </c>
      <c r="BB66" s="302" t="str">
        <f t="shared" si="40"/>
        <v/>
      </c>
      <c r="BC66" s="303" t="str">
        <f t="shared" si="41"/>
        <v/>
      </c>
      <c r="BD66" s="301" t="str">
        <f t="shared" si="42"/>
        <v/>
      </c>
      <c r="BE66" s="302" t="str">
        <f t="shared" si="43"/>
        <v/>
      </c>
      <c r="BF66" s="303" t="str">
        <f t="shared" si="44"/>
        <v/>
      </c>
      <c r="BG66" s="301" t="str">
        <f t="shared" si="45"/>
        <v/>
      </c>
      <c r="BH66" s="304" t="str">
        <f t="shared" si="46"/>
        <v/>
      </c>
      <c r="BI66" s="305" t="str">
        <f t="shared" si="47"/>
        <v/>
      </c>
      <c r="BJ66" s="305" t="str">
        <f t="shared" si="48"/>
        <v/>
      </c>
      <c r="BK66" s="443" t="str">
        <f t="shared" si="49"/>
        <v/>
      </c>
      <c r="BL66" s="306" t="str">
        <f t="shared" si="56"/>
        <v/>
      </c>
      <c r="BM66" s="100" t="str">
        <f t="shared" si="57"/>
        <v/>
      </c>
      <c r="BN66" s="101" t="str">
        <f t="shared" si="58"/>
        <v/>
      </c>
      <c r="BO66" s="102" t="str">
        <f t="shared" si="59"/>
        <v/>
      </c>
      <c r="BP66" s="100" t="str">
        <f t="shared" si="60"/>
        <v/>
      </c>
      <c r="BQ66" s="101" t="str">
        <f t="shared" si="61"/>
        <v/>
      </c>
      <c r="BR66" s="102" t="str">
        <f t="shared" si="62"/>
        <v/>
      </c>
      <c r="BS66" s="100" t="str">
        <f t="shared" si="63"/>
        <v/>
      </c>
      <c r="BT66" s="105" t="str">
        <f t="shared" si="64"/>
        <v/>
      </c>
      <c r="BU66" s="305" t="str">
        <f t="shared" si="50"/>
        <v/>
      </c>
      <c r="BV66" s="305" t="str">
        <f t="shared" si="51"/>
        <v/>
      </c>
      <c r="BW66" s="305" t="str">
        <f t="shared" si="52"/>
        <v/>
      </c>
      <c r="BX66" s="307" t="str">
        <f t="shared" si="53"/>
        <v/>
      </c>
      <c r="BY66" s="308" t="str">
        <f t="shared" si="54"/>
        <v/>
      </c>
    </row>
    <row r="67" spans="1:77" s="4" customFormat="1" ht="15.5" x14ac:dyDescent="0.35">
      <c r="A67" s="106">
        <v>46</v>
      </c>
      <c r="B67" s="290"/>
      <c r="C67" s="20"/>
      <c r="D67" s="635"/>
      <c r="E67" s="637"/>
      <c r="F67" s="639"/>
      <c r="G67" s="45"/>
      <c r="H67" s="291"/>
      <c r="I67" s="291"/>
      <c r="J67" s="292"/>
      <c r="K67" s="293"/>
      <c r="L67" s="35" t="str">
        <f t="shared" si="0"/>
        <v/>
      </c>
      <c r="M67" s="35" t="str">
        <f t="shared" si="1"/>
        <v/>
      </c>
      <c r="N67" s="35" t="str">
        <f t="shared" si="2"/>
        <v/>
      </c>
      <c r="O67" s="36" t="str">
        <f t="shared" si="3"/>
        <v/>
      </c>
      <c r="P67" s="37" t="str">
        <f t="shared" si="55"/>
        <v/>
      </c>
      <c r="Q67" s="69" t="str">
        <f t="shared" si="4"/>
        <v/>
      </c>
      <c r="R67" s="294" t="str">
        <f t="shared" si="5"/>
        <v/>
      </c>
      <c r="S67" s="37" t="str">
        <f t="shared" si="6"/>
        <v/>
      </c>
      <c r="T67" s="69" t="str">
        <f t="shared" si="7"/>
        <v/>
      </c>
      <c r="U67" s="294" t="str">
        <f t="shared" si="8"/>
        <v/>
      </c>
      <c r="V67" s="37" t="str">
        <f t="shared" si="9"/>
        <v/>
      </c>
      <c r="W67" s="69" t="str">
        <f t="shared" si="10"/>
        <v/>
      </c>
      <c r="X67" s="38" t="str">
        <f t="shared" si="11"/>
        <v/>
      </c>
      <c r="Y67" s="38" t="str">
        <f t="shared" si="12"/>
        <v/>
      </c>
      <c r="Z67" s="38" t="str">
        <f t="shared" si="13"/>
        <v/>
      </c>
      <c r="AA67" s="39" t="str">
        <f t="shared" si="14"/>
        <v/>
      </c>
      <c r="AB67" s="295">
        <f t="shared" si="15"/>
        <v>0</v>
      </c>
      <c r="AC67" s="295" t="str">
        <f t="shared" si="16"/>
        <v/>
      </c>
      <c r="AD67" s="295" t="str">
        <f t="shared" si="17"/>
        <v/>
      </c>
      <c r="AE67" s="296" t="str">
        <f t="shared" si="18"/>
        <v/>
      </c>
      <c r="AF67" s="296" t="str">
        <f t="shared" si="19"/>
        <v/>
      </c>
      <c r="AG67" s="297" t="str">
        <f t="shared" si="20"/>
        <v/>
      </c>
      <c r="AH67" s="296" t="str">
        <f t="shared" si="21"/>
        <v/>
      </c>
      <c r="AI67" s="296" t="str">
        <f t="shared" si="22"/>
        <v/>
      </c>
      <c r="AJ67" s="297" t="str">
        <f t="shared" si="23"/>
        <v/>
      </c>
      <c r="AK67" s="296" t="str">
        <f t="shared" si="24"/>
        <v/>
      </c>
      <c r="AL67" s="296" t="str">
        <f t="shared" si="25"/>
        <v/>
      </c>
      <c r="AM67" s="297" t="str">
        <f t="shared" si="26"/>
        <v/>
      </c>
      <c r="AN67" s="298" t="str">
        <f t="shared" si="27"/>
        <v/>
      </c>
      <c r="AO67" s="299" t="str">
        <f t="shared" si="28"/>
        <v/>
      </c>
      <c r="AP67" s="296" t="str">
        <f t="shared" si="29"/>
        <v/>
      </c>
      <c r="AQ67" s="297" t="str">
        <f t="shared" si="30"/>
        <v/>
      </c>
      <c r="AR67" s="299" t="str">
        <f t="shared" si="31"/>
        <v/>
      </c>
      <c r="AS67" s="296" t="str">
        <f t="shared" si="32"/>
        <v/>
      </c>
      <c r="AT67" s="297" t="str">
        <f t="shared" si="33"/>
        <v/>
      </c>
      <c r="AU67" s="299" t="str">
        <f t="shared" si="34"/>
        <v/>
      </c>
      <c r="AV67" s="296" t="str">
        <f t="shared" si="35"/>
        <v/>
      </c>
      <c r="AW67" s="297" t="str">
        <f t="shared" si="36"/>
        <v/>
      </c>
      <c r="AX67" s="300"/>
      <c r="AY67" s="297" t="str">
        <f t="shared" si="37"/>
        <v/>
      </c>
      <c r="AZ67" s="297" t="str">
        <f t="shared" si="38"/>
        <v/>
      </c>
      <c r="BA67" s="301" t="str">
        <f t="shared" si="39"/>
        <v/>
      </c>
      <c r="BB67" s="302" t="str">
        <f t="shared" si="40"/>
        <v/>
      </c>
      <c r="BC67" s="303" t="str">
        <f t="shared" si="41"/>
        <v/>
      </c>
      <c r="BD67" s="301" t="str">
        <f t="shared" si="42"/>
        <v/>
      </c>
      <c r="BE67" s="302" t="str">
        <f t="shared" si="43"/>
        <v/>
      </c>
      <c r="BF67" s="303" t="str">
        <f t="shared" si="44"/>
        <v/>
      </c>
      <c r="BG67" s="301" t="str">
        <f t="shared" si="45"/>
        <v/>
      </c>
      <c r="BH67" s="304" t="str">
        <f t="shared" si="46"/>
        <v/>
      </c>
      <c r="BI67" s="305" t="str">
        <f t="shared" si="47"/>
        <v/>
      </c>
      <c r="BJ67" s="305" t="str">
        <f t="shared" si="48"/>
        <v/>
      </c>
      <c r="BK67" s="443" t="str">
        <f t="shared" si="49"/>
        <v/>
      </c>
      <c r="BL67" s="306" t="str">
        <f t="shared" si="56"/>
        <v/>
      </c>
      <c r="BM67" s="100" t="str">
        <f t="shared" si="57"/>
        <v/>
      </c>
      <c r="BN67" s="101" t="str">
        <f t="shared" si="58"/>
        <v/>
      </c>
      <c r="BO67" s="102" t="str">
        <f t="shared" si="59"/>
        <v/>
      </c>
      <c r="BP67" s="100" t="str">
        <f t="shared" si="60"/>
        <v/>
      </c>
      <c r="BQ67" s="101" t="str">
        <f t="shared" si="61"/>
        <v/>
      </c>
      <c r="BR67" s="102" t="str">
        <f t="shared" si="62"/>
        <v/>
      </c>
      <c r="BS67" s="100" t="str">
        <f t="shared" si="63"/>
        <v/>
      </c>
      <c r="BT67" s="105" t="str">
        <f t="shared" si="64"/>
        <v/>
      </c>
      <c r="BU67" s="305" t="str">
        <f t="shared" si="50"/>
        <v/>
      </c>
      <c r="BV67" s="305" t="str">
        <f t="shared" si="51"/>
        <v/>
      </c>
      <c r="BW67" s="305" t="str">
        <f t="shared" si="52"/>
        <v/>
      </c>
      <c r="BX67" s="307" t="str">
        <f t="shared" si="53"/>
        <v/>
      </c>
      <c r="BY67" s="308" t="str">
        <f t="shared" si="54"/>
        <v/>
      </c>
    </row>
    <row r="68" spans="1:77" s="4" customFormat="1" ht="15.5" x14ac:dyDescent="0.35">
      <c r="A68" s="106">
        <v>47</v>
      </c>
      <c r="B68" s="290"/>
      <c r="C68" s="20"/>
      <c r="D68" s="635"/>
      <c r="E68" s="637"/>
      <c r="F68" s="639"/>
      <c r="G68" s="45"/>
      <c r="H68" s="291"/>
      <c r="I68" s="291"/>
      <c r="J68" s="292"/>
      <c r="K68" s="293"/>
      <c r="L68" s="35" t="str">
        <f t="shared" si="0"/>
        <v/>
      </c>
      <c r="M68" s="35" t="str">
        <f t="shared" si="1"/>
        <v/>
      </c>
      <c r="N68" s="35" t="str">
        <f t="shared" si="2"/>
        <v/>
      </c>
      <c r="O68" s="36" t="str">
        <f t="shared" si="3"/>
        <v/>
      </c>
      <c r="P68" s="37" t="str">
        <f t="shared" si="55"/>
        <v/>
      </c>
      <c r="Q68" s="69" t="str">
        <f t="shared" si="4"/>
        <v/>
      </c>
      <c r="R68" s="294" t="str">
        <f t="shared" si="5"/>
        <v/>
      </c>
      <c r="S68" s="37" t="str">
        <f t="shared" si="6"/>
        <v/>
      </c>
      <c r="T68" s="69" t="str">
        <f t="shared" si="7"/>
        <v/>
      </c>
      <c r="U68" s="294" t="str">
        <f t="shared" si="8"/>
        <v/>
      </c>
      <c r="V68" s="37" t="str">
        <f t="shared" si="9"/>
        <v/>
      </c>
      <c r="W68" s="69" t="str">
        <f t="shared" si="10"/>
        <v/>
      </c>
      <c r="X68" s="38" t="str">
        <f t="shared" si="11"/>
        <v/>
      </c>
      <c r="Y68" s="38" t="str">
        <f t="shared" si="12"/>
        <v/>
      </c>
      <c r="Z68" s="38" t="str">
        <f t="shared" si="13"/>
        <v/>
      </c>
      <c r="AA68" s="39" t="str">
        <f t="shared" si="14"/>
        <v/>
      </c>
      <c r="AB68" s="295">
        <f t="shared" si="15"/>
        <v>0</v>
      </c>
      <c r="AC68" s="295" t="str">
        <f t="shared" si="16"/>
        <v/>
      </c>
      <c r="AD68" s="295" t="str">
        <f t="shared" si="17"/>
        <v/>
      </c>
      <c r="AE68" s="296" t="str">
        <f t="shared" si="18"/>
        <v/>
      </c>
      <c r="AF68" s="296" t="str">
        <f t="shared" si="19"/>
        <v/>
      </c>
      <c r="AG68" s="297" t="str">
        <f t="shared" si="20"/>
        <v/>
      </c>
      <c r="AH68" s="296" t="str">
        <f t="shared" si="21"/>
        <v/>
      </c>
      <c r="AI68" s="296" t="str">
        <f t="shared" si="22"/>
        <v/>
      </c>
      <c r="AJ68" s="297" t="str">
        <f t="shared" si="23"/>
        <v/>
      </c>
      <c r="AK68" s="296" t="str">
        <f t="shared" si="24"/>
        <v/>
      </c>
      <c r="AL68" s="296" t="str">
        <f t="shared" si="25"/>
        <v/>
      </c>
      <c r="AM68" s="297" t="str">
        <f t="shared" si="26"/>
        <v/>
      </c>
      <c r="AN68" s="298" t="str">
        <f t="shared" si="27"/>
        <v/>
      </c>
      <c r="AO68" s="299" t="str">
        <f t="shared" si="28"/>
        <v/>
      </c>
      <c r="AP68" s="296" t="str">
        <f t="shared" si="29"/>
        <v/>
      </c>
      <c r="AQ68" s="297" t="str">
        <f t="shared" si="30"/>
        <v/>
      </c>
      <c r="AR68" s="299" t="str">
        <f t="shared" si="31"/>
        <v/>
      </c>
      <c r="AS68" s="296" t="str">
        <f t="shared" si="32"/>
        <v/>
      </c>
      <c r="AT68" s="297" t="str">
        <f t="shared" si="33"/>
        <v/>
      </c>
      <c r="AU68" s="299" t="str">
        <f t="shared" si="34"/>
        <v/>
      </c>
      <c r="AV68" s="296" t="str">
        <f t="shared" si="35"/>
        <v/>
      </c>
      <c r="AW68" s="297" t="str">
        <f t="shared" si="36"/>
        <v/>
      </c>
      <c r="AX68" s="300"/>
      <c r="AY68" s="297" t="str">
        <f t="shared" si="37"/>
        <v/>
      </c>
      <c r="AZ68" s="297" t="str">
        <f t="shared" si="38"/>
        <v/>
      </c>
      <c r="BA68" s="301" t="str">
        <f t="shared" si="39"/>
        <v/>
      </c>
      <c r="BB68" s="302" t="str">
        <f t="shared" si="40"/>
        <v/>
      </c>
      <c r="BC68" s="303" t="str">
        <f t="shared" si="41"/>
        <v/>
      </c>
      <c r="BD68" s="301" t="str">
        <f t="shared" si="42"/>
        <v/>
      </c>
      <c r="BE68" s="302" t="str">
        <f t="shared" si="43"/>
        <v/>
      </c>
      <c r="BF68" s="303" t="str">
        <f t="shared" si="44"/>
        <v/>
      </c>
      <c r="BG68" s="301" t="str">
        <f t="shared" si="45"/>
        <v/>
      </c>
      <c r="BH68" s="304" t="str">
        <f t="shared" si="46"/>
        <v/>
      </c>
      <c r="BI68" s="305" t="str">
        <f t="shared" si="47"/>
        <v/>
      </c>
      <c r="BJ68" s="305" t="str">
        <f t="shared" si="48"/>
        <v/>
      </c>
      <c r="BK68" s="443" t="str">
        <f t="shared" si="49"/>
        <v/>
      </c>
      <c r="BL68" s="306" t="str">
        <f t="shared" si="56"/>
        <v/>
      </c>
      <c r="BM68" s="100" t="str">
        <f t="shared" si="57"/>
        <v/>
      </c>
      <c r="BN68" s="101" t="str">
        <f t="shared" si="58"/>
        <v/>
      </c>
      <c r="BO68" s="102" t="str">
        <f t="shared" si="59"/>
        <v/>
      </c>
      <c r="BP68" s="100" t="str">
        <f t="shared" si="60"/>
        <v/>
      </c>
      <c r="BQ68" s="101" t="str">
        <f t="shared" si="61"/>
        <v/>
      </c>
      <c r="BR68" s="102" t="str">
        <f t="shared" si="62"/>
        <v/>
      </c>
      <c r="BS68" s="100" t="str">
        <f t="shared" si="63"/>
        <v/>
      </c>
      <c r="BT68" s="105" t="str">
        <f t="shared" si="64"/>
        <v/>
      </c>
      <c r="BU68" s="305" t="str">
        <f t="shared" si="50"/>
        <v/>
      </c>
      <c r="BV68" s="305" t="str">
        <f t="shared" si="51"/>
        <v/>
      </c>
      <c r="BW68" s="305" t="str">
        <f t="shared" si="52"/>
        <v/>
      </c>
      <c r="BX68" s="307" t="str">
        <f t="shared" si="53"/>
        <v/>
      </c>
      <c r="BY68" s="308" t="str">
        <f t="shared" si="54"/>
        <v/>
      </c>
    </row>
    <row r="69" spans="1:77" s="4" customFormat="1" ht="15.5" x14ac:dyDescent="0.35">
      <c r="A69" s="106">
        <v>48</v>
      </c>
      <c r="B69" s="290"/>
      <c r="C69" s="20"/>
      <c r="D69" s="635"/>
      <c r="E69" s="637"/>
      <c r="F69" s="639"/>
      <c r="G69" s="45"/>
      <c r="H69" s="291"/>
      <c r="I69" s="291"/>
      <c r="J69" s="292"/>
      <c r="K69" s="293"/>
      <c r="L69" s="35" t="str">
        <f t="shared" si="0"/>
        <v/>
      </c>
      <c r="M69" s="35" t="str">
        <f t="shared" si="1"/>
        <v/>
      </c>
      <c r="N69" s="35" t="str">
        <f t="shared" si="2"/>
        <v/>
      </c>
      <c r="O69" s="36" t="str">
        <f t="shared" si="3"/>
        <v/>
      </c>
      <c r="P69" s="37" t="str">
        <f t="shared" si="55"/>
        <v/>
      </c>
      <c r="Q69" s="69" t="str">
        <f t="shared" si="4"/>
        <v/>
      </c>
      <c r="R69" s="294" t="str">
        <f t="shared" si="5"/>
        <v/>
      </c>
      <c r="S69" s="37" t="str">
        <f t="shared" si="6"/>
        <v/>
      </c>
      <c r="T69" s="69" t="str">
        <f t="shared" si="7"/>
        <v/>
      </c>
      <c r="U69" s="294" t="str">
        <f t="shared" si="8"/>
        <v/>
      </c>
      <c r="V69" s="37" t="str">
        <f t="shared" si="9"/>
        <v/>
      </c>
      <c r="W69" s="69" t="str">
        <f t="shared" si="10"/>
        <v/>
      </c>
      <c r="X69" s="38" t="str">
        <f t="shared" si="11"/>
        <v/>
      </c>
      <c r="Y69" s="38" t="str">
        <f t="shared" si="12"/>
        <v/>
      </c>
      <c r="Z69" s="38" t="str">
        <f t="shared" si="13"/>
        <v/>
      </c>
      <c r="AA69" s="39" t="str">
        <f t="shared" si="14"/>
        <v/>
      </c>
      <c r="AB69" s="295">
        <f t="shared" si="15"/>
        <v>0</v>
      </c>
      <c r="AC69" s="295" t="str">
        <f t="shared" si="16"/>
        <v/>
      </c>
      <c r="AD69" s="295" t="str">
        <f t="shared" si="17"/>
        <v/>
      </c>
      <c r="AE69" s="296" t="str">
        <f t="shared" si="18"/>
        <v/>
      </c>
      <c r="AF69" s="296" t="str">
        <f t="shared" si="19"/>
        <v/>
      </c>
      <c r="AG69" s="297" t="str">
        <f t="shared" si="20"/>
        <v/>
      </c>
      <c r="AH69" s="296" t="str">
        <f t="shared" si="21"/>
        <v/>
      </c>
      <c r="AI69" s="296" t="str">
        <f t="shared" si="22"/>
        <v/>
      </c>
      <c r="AJ69" s="297" t="str">
        <f t="shared" si="23"/>
        <v/>
      </c>
      <c r="AK69" s="296" t="str">
        <f t="shared" si="24"/>
        <v/>
      </c>
      <c r="AL69" s="296" t="str">
        <f t="shared" si="25"/>
        <v/>
      </c>
      <c r="AM69" s="297" t="str">
        <f t="shared" si="26"/>
        <v/>
      </c>
      <c r="AN69" s="298" t="str">
        <f t="shared" si="27"/>
        <v/>
      </c>
      <c r="AO69" s="299" t="str">
        <f t="shared" si="28"/>
        <v/>
      </c>
      <c r="AP69" s="296" t="str">
        <f t="shared" si="29"/>
        <v/>
      </c>
      <c r="AQ69" s="297" t="str">
        <f t="shared" si="30"/>
        <v/>
      </c>
      <c r="AR69" s="299" t="str">
        <f t="shared" si="31"/>
        <v/>
      </c>
      <c r="AS69" s="296" t="str">
        <f t="shared" si="32"/>
        <v/>
      </c>
      <c r="AT69" s="297" t="str">
        <f t="shared" si="33"/>
        <v/>
      </c>
      <c r="AU69" s="299" t="str">
        <f t="shared" si="34"/>
        <v/>
      </c>
      <c r="AV69" s="296" t="str">
        <f t="shared" si="35"/>
        <v/>
      </c>
      <c r="AW69" s="297" t="str">
        <f t="shared" si="36"/>
        <v/>
      </c>
      <c r="AX69" s="300"/>
      <c r="AY69" s="297" t="str">
        <f t="shared" si="37"/>
        <v/>
      </c>
      <c r="AZ69" s="297" t="str">
        <f t="shared" si="38"/>
        <v/>
      </c>
      <c r="BA69" s="301" t="str">
        <f t="shared" si="39"/>
        <v/>
      </c>
      <c r="BB69" s="302" t="str">
        <f t="shared" si="40"/>
        <v/>
      </c>
      <c r="BC69" s="303" t="str">
        <f t="shared" si="41"/>
        <v/>
      </c>
      <c r="BD69" s="301" t="str">
        <f t="shared" si="42"/>
        <v/>
      </c>
      <c r="BE69" s="302" t="str">
        <f t="shared" si="43"/>
        <v/>
      </c>
      <c r="BF69" s="303" t="str">
        <f t="shared" si="44"/>
        <v/>
      </c>
      <c r="BG69" s="301" t="str">
        <f t="shared" si="45"/>
        <v/>
      </c>
      <c r="BH69" s="304" t="str">
        <f t="shared" si="46"/>
        <v/>
      </c>
      <c r="BI69" s="305" t="str">
        <f t="shared" si="47"/>
        <v/>
      </c>
      <c r="BJ69" s="305" t="str">
        <f t="shared" si="48"/>
        <v/>
      </c>
      <c r="BK69" s="443" t="str">
        <f t="shared" si="49"/>
        <v/>
      </c>
      <c r="BL69" s="306" t="str">
        <f t="shared" si="56"/>
        <v/>
      </c>
      <c r="BM69" s="100" t="str">
        <f t="shared" si="57"/>
        <v/>
      </c>
      <c r="BN69" s="101" t="str">
        <f t="shared" si="58"/>
        <v/>
      </c>
      <c r="BO69" s="102" t="str">
        <f t="shared" si="59"/>
        <v/>
      </c>
      <c r="BP69" s="100" t="str">
        <f t="shared" si="60"/>
        <v/>
      </c>
      <c r="BQ69" s="101" t="str">
        <f t="shared" si="61"/>
        <v/>
      </c>
      <c r="BR69" s="102" t="str">
        <f t="shared" si="62"/>
        <v/>
      </c>
      <c r="BS69" s="100" t="str">
        <f t="shared" si="63"/>
        <v/>
      </c>
      <c r="BT69" s="105" t="str">
        <f t="shared" si="64"/>
        <v/>
      </c>
      <c r="BU69" s="305" t="str">
        <f t="shared" si="50"/>
        <v/>
      </c>
      <c r="BV69" s="305" t="str">
        <f t="shared" si="51"/>
        <v/>
      </c>
      <c r="BW69" s="305" t="str">
        <f t="shared" si="52"/>
        <v/>
      </c>
      <c r="BX69" s="307" t="str">
        <f t="shared" si="53"/>
        <v/>
      </c>
      <c r="BY69" s="308" t="str">
        <f t="shared" si="54"/>
        <v/>
      </c>
    </row>
    <row r="70" spans="1:77" s="4" customFormat="1" ht="15.5" x14ac:dyDescent="0.35">
      <c r="A70" s="106">
        <v>49</v>
      </c>
      <c r="B70" s="290"/>
      <c r="C70" s="20"/>
      <c r="D70" s="635"/>
      <c r="E70" s="637"/>
      <c r="F70" s="639"/>
      <c r="G70" s="45"/>
      <c r="H70" s="291"/>
      <c r="I70" s="291"/>
      <c r="J70" s="292"/>
      <c r="K70" s="293"/>
      <c r="L70" s="35" t="str">
        <f t="shared" si="0"/>
        <v/>
      </c>
      <c r="M70" s="35" t="str">
        <f t="shared" si="1"/>
        <v/>
      </c>
      <c r="N70" s="35" t="str">
        <f t="shared" si="2"/>
        <v/>
      </c>
      <c r="O70" s="36" t="str">
        <f t="shared" si="3"/>
        <v/>
      </c>
      <c r="P70" s="37" t="str">
        <f t="shared" si="55"/>
        <v/>
      </c>
      <c r="Q70" s="69" t="str">
        <f t="shared" si="4"/>
        <v/>
      </c>
      <c r="R70" s="294" t="str">
        <f t="shared" si="5"/>
        <v/>
      </c>
      <c r="S70" s="37" t="str">
        <f t="shared" si="6"/>
        <v/>
      </c>
      <c r="T70" s="69" t="str">
        <f t="shared" si="7"/>
        <v/>
      </c>
      <c r="U70" s="294" t="str">
        <f t="shared" si="8"/>
        <v/>
      </c>
      <c r="V70" s="37" t="str">
        <f t="shared" si="9"/>
        <v/>
      </c>
      <c r="W70" s="69" t="str">
        <f t="shared" si="10"/>
        <v/>
      </c>
      <c r="X70" s="38" t="str">
        <f t="shared" si="11"/>
        <v/>
      </c>
      <c r="Y70" s="38" t="str">
        <f t="shared" si="12"/>
        <v/>
      </c>
      <c r="Z70" s="38" t="str">
        <f t="shared" si="13"/>
        <v/>
      </c>
      <c r="AA70" s="39" t="str">
        <f t="shared" si="14"/>
        <v/>
      </c>
      <c r="AB70" s="295">
        <f t="shared" si="15"/>
        <v>0</v>
      </c>
      <c r="AC70" s="295" t="str">
        <f t="shared" si="16"/>
        <v/>
      </c>
      <c r="AD70" s="295" t="str">
        <f t="shared" si="17"/>
        <v/>
      </c>
      <c r="AE70" s="296" t="str">
        <f t="shared" si="18"/>
        <v/>
      </c>
      <c r="AF70" s="296" t="str">
        <f t="shared" si="19"/>
        <v/>
      </c>
      <c r="AG70" s="297" t="str">
        <f t="shared" si="20"/>
        <v/>
      </c>
      <c r="AH70" s="296" t="str">
        <f t="shared" si="21"/>
        <v/>
      </c>
      <c r="AI70" s="296" t="str">
        <f t="shared" si="22"/>
        <v/>
      </c>
      <c r="AJ70" s="297" t="str">
        <f t="shared" si="23"/>
        <v/>
      </c>
      <c r="AK70" s="296" t="str">
        <f t="shared" si="24"/>
        <v/>
      </c>
      <c r="AL70" s="296" t="str">
        <f t="shared" si="25"/>
        <v/>
      </c>
      <c r="AM70" s="297" t="str">
        <f t="shared" si="26"/>
        <v/>
      </c>
      <c r="AN70" s="298" t="str">
        <f t="shared" si="27"/>
        <v/>
      </c>
      <c r="AO70" s="299" t="str">
        <f t="shared" si="28"/>
        <v/>
      </c>
      <c r="AP70" s="296" t="str">
        <f t="shared" si="29"/>
        <v/>
      </c>
      <c r="AQ70" s="297" t="str">
        <f t="shared" si="30"/>
        <v/>
      </c>
      <c r="AR70" s="299" t="str">
        <f t="shared" si="31"/>
        <v/>
      </c>
      <c r="AS70" s="296" t="str">
        <f t="shared" si="32"/>
        <v/>
      </c>
      <c r="AT70" s="297" t="str">
        <f t="shared" si="33"/>
        <v/>
      </c>
      <c r="AU70" s="299" t="str">
        <f t="shared" si="34"/>
        <v/>
      </c>
      <c r="AV70" s="296" t="str">
        <f t="shared" si="35"/>
        <v/>
      </c>
      <c r="AW70" s="297" t="str">
        <f t="shared" si="36"/>
        <v/>
      </c>
      <c r="AX70" s="300"/>
      <c r="AY70" s="297" t="str">
        <f t="shared" si="37"/>
        <v/>
      </c>
      <c r="AZ70" s="297" t="str">
        <f t="shared" si="38"/>
        <v/>
      </c>
      <c r="BA70" s="301" t="str">
        <f t="shared" si="39"/>
        <v/>
      </c>
      <c r="BB70" s="302" t="str">
        <f t="shared" si="40"/>
        <v/>
      </c>
      <c r="BC70" s="303" t="str">
        <f t="shared" si="41"/>
        <v/>
      </c>
      <c r="BD70" s="301" t="str">
        <f t="shared" si="42"/>
        <v/>
      </c>
      <c r="BE70" s="302" t="str">
        <f t="shared" si="43"/>
        <v/>
      </c>
      <c r="BF70" s="303" t="str">
        <f t="shared" si="44"/>
        <v/>
      </c>
      <c r="BG70" s="301" t="str">
        <f t="shared" si="45"/>
        <v/>
      </c>
      <c r="BH70" s="304" t="str">
        <f t="shared" si="46"/>
        <v/>
      </c>
      <c r="BI70" s="305" t="str">
        <f t="shared" si="47"/>
        <v/>
      </c>
      <c r="BJ70" s="305" t="str">
        <f t="shared" si="48"/>
        <v/>
      </c>
      <c r="BK70" s="443" t="str">
        <f t="shared" si="49"/>
        <v/>
      </c>
      <c r="BL70" s="306" t="str">
        <f t="shared" si="56"/>
        <v/>
      </c>
      <c r="BM70" s="100" t="str">
        <f t="shared" si="57"/>
        <v/>
      </c>
      <c r="BN70" s="101" t="str">
        <f t="shared" si="58"/>
        <v/>
      </c>
      <c r="BO70" s="102" t="str">
        <f t="shared" si="59"/>
        <v/>
      </c>
      <c r="BP70" s="100" t="str">
        <f t="shared" si="60"/>
        <v/>
      </c>
      <c r="BQ70" s="101" t="str">
        <f t="shared" si="61"/>
        <v/>
      </c>
      <c r="BR70" s="102" t="str">
        <f t="shared" si="62"/>
        <v/>
      </c>
      <c r="BS70" s="100" t="str">
        <f t="shared" si="63"/>
        <v/>
      </c>
      <c r="BT70" s="105" t="str">
        <f t="shared" si="64"/>
        <v/>
      </c>
      <c r="BU70" s="305" t="str">
        <f t="shared" si="50"/>
        <v/>
      </c>
      <c r="BV70" s="305" t="str">
        <f t="shared" si="51"/>
        <v/>
      </c>
      <c r="BW70" s="305" t="str">
        <f t="shared" si="52"/>
        <v/>
      </c>
      <c r="BX70" s="307" t="str">
        <f t="shared" si="53"/>
        <v/>
      </c>
      <c r="BY70" s="308" t="str">
        <f t="shared" si="54"/>
        <v/>
      </c>
    </row>
    <row r="71" spans="1:77" s="4" customFormat="1" ht="15.5" x14ac:dyDescent="0.35">
      <c r="A71" s="106">
        <v>50</v>
      </c>
      <c r="B71" s="290"/>
      <c r="C71" s="20"/>
      <c r="D71" s="635"/>
      <c r="E71" s="637"/>
      <c r="F71" s="639"/>
      <c r="G71" s="45"/>
      <c r="H71" s="291"/>
      <c r="I71" s="291"/>
      <c r="J71" s="292"/>
      <c r="K71" s="293"/>
      <c r="L71" s="35" t="str">
        <f t="shared" si="0"/>
        <v/>
      </c>
      <c r="M71" s="35" t="str">
        <f t="shared" si="1"/>
        <v/>
      </c>
      <c r="N71" s="35" t="str">
        <f t="shared" si="2"/>
        <v/>
      </c>
      <c r="O71" s="36" t="str">
        <f t="shared" si="3"/>
        <v/>
      </c>
      <c r="P71" s="37" t="str">
        <f t="shared" si="55"/>
        <v/>
      </c>
      <c r="Q71" s="69" t="str">
        <f t="shared" si="4"/>
        <v/>
      </c>
      <c r="R71" s="294" t="str">
        <f t="shared" si="5"/>
        <v/>
      </c>
      <c r="S71" s="37" t="str">
        <f t="shared" si="6"/>
        <v/>
      </c>
      <c r="T71" s="69" t="str">
        <f t="shared" si="7"/>
        <v/>
      </c>
      <c r="U71" s="294" t="str">
        <f t="shared" si="8"/>
        <v/>
      </c>
      <c r="V71" s="37" t="str">
        <f t="shared" si="9"/>
        <v/>
      </c>
      <c r="W71" s="69" t="str">
        <f t="shared" si="10"/>
        <v/>
      </c>
      <c r="X71" s="38" t="str">
        <f t="shared" si="11"/>
        <v/>
      </c>
      <c r="Y71" s="38" t="str">
        <f t="shared" si="12"/>
        <v/>
      </c>
      <c r="Z71" s="38" t="str">
        <f t="shared" si="13"/>
        <v/>
      </c>
      <c r="AA71" s="39" t="str">
        <f t="shared" si="14"/>
        <v/>
      </c>
      <c r="AB71" s="295">
        <f t="shared" si="15"/>
        <v>0</v>
      </c>
      <c r="AC71" s="295" t="str">
        <f t="shared" si="16"/>
        <v/>
      </c>
      <c r="AD71" s="295" t="str">
        <f t="shared" si="17"/>
        <v/>
      </c>
      <c r="AE71" s="296" t="str">
        <f t="shared" si="18"/>
        <v/>
      </c>
      <c r="AF71" s="296" t="str">
        <f t="shared" si="19"/>
        <v/>
      </c>
      <c r="AG71" s="297" t="str">
        <f t="shared" si="20"/>
        <v/>
      </c>
      <c r="AH71" s="296" t="str">
        <f t="shared" si="21"/>
        <v/>
      </c>
      <c r="AI71" s="296" t="str">
        <f t="shared" si="22"/>
        <v/>
      </c>
      <c r="AJ71" s="297" t="str">
        <f t="shared" si="23"/>
        <v/>
      </c>
      <c r="AK71" s="296" t="str">
        <f t="shared" si="24"/>
        <v/>
      </c>
      <c r="AL71" s="296" t="str">
        <f t="shared" si="25"/>
        <v/>
      </c>
      <c r="AM71" s="297" t="str">
        <f t="shared" si="26"/>
        <v/>
      </c>
      <c r="AN71" s="298" t="str">
        <f t="shared" si="27"/>
        <v/>
      </c>
      <c r="AO71" s="299" t="str">
        <f t="shared" si="28"/>
        <v/>
      </c>
      <c r="AP71" s="296" t="str">
        <f t="shared" si="29"/>
        <v/>
      </c>
      <c r="AQ71" s="297" t="str">
        <f t="shared" si="30"/>
        <v/>
      </c>
      <c r="AR71" s="299" t="str">
        <f t="shared" si="31"/>
        <v/>
      </c>
      <c r="AS71" s="296" t="str">
        <f t="shared" si="32"/>
        <v/>
      </c>
      <c r="AT71" s="297" t="str">
        <f t="shared" si="33"/>
        <v/>
      </c>
      <c r="AU71" s="299" t="str">
        <f t="shared" si="34"/>
        <v/>
      </c>
      <c r="AV71" s="296" t="str">
        <f t="shared" si="35"/>
        <v/>
      </c>
      <c r="AW71" s="297" t="str">
        <f t="shared" si="36"/>
        <v/>
      </c>
      <c r="AX71" s="300"/>
      <c r="AY71" s="297" t="str">
        <f t="shared" si="37"/>
        <v/>
      </c>
      <c r="AZ71" s="297" t="str">
        <f t="shared" si="38"/>
        <v/>
      </c>
      <c r="BA71" s="301" t="str">
        <f t="shared" si="39"/>
        <v/>
      </c>
      <c r="BB71" s="302" t="str">
        <f t="shared" si="40"/>
        <v/>
      </c>
      <c r="BC71" s="303" t="str">
        <f t="shared" si="41"/>
        <v/>
      </c>
      <c r="BD71" s="301" t="str">
        <f t="shared" si="42"/>
        <v/>
      </c>
      <c r="BE71" s="302" t="str">
        <f t="shared" si="43"/>
        <v/>
      </c>
      <c r="BF71" s="303" t="str">
        <f t="shared" si="44"/>
        <v/>
      </c>
      <c r="BG71" s="301" t="str">
        <f t="shared" si="45"/>
        <v/>
      </c>
      <c r="BH71" s="304" t="str">
        <f t="shared" si="46"/>
        <v/>
      </c>
      <c r="BI71" s="305" t="str">
        <f t="shared" si="47"/>
        <v/>
      </c>
      <c r="BJ71" s="305" t="str">
        <f t="shared" si="48"/>
        <v/>
      </c>
      <c r="BK71" s="443" t="str">
        <f t="shared" si="49"/>
        <v/>
      </c>
      <c r="BL71" s="306" t="str">
        <f t="shared" si="56"/>
        <v/>
      </c>
      <c r="BM71" s="100" t="str">
        <f t="shared" si="57"/>
        <v/>
      </c>
      <c r="BN71" s="101" t="str">
        <f t="shared" si="58"/>
        <v/>
      </c>
      <c r="BO71" s="102" t="str">
        <f t="shared" si="59"/>
        <v/>
      </c>
      <c r="BP71" s="100" t="str">
        <f t="shared" si="60"/>
        <v/>
      </c>
      <c r="BQ71" s="101" t="str">
        <f t="shared" si="61"/>
        <v/>
      </c>
      <c r="BR71" s="102" t="str">
        <f t="shared" si="62"/>
        <v/>
      </c>
      <c r="BS71" s="100" t="str">
        <f t="shared" si="63"/>
        <v/>
      </c>
      <c r="BT71" s="105" t="str">
        <f t="shared" si="64"/>
        <v/>
      </c>
      <c r="BU71" s="305" t="str">
        <f t="shared" si="50"/>
        <v/>
      </c>
      <c r="BV71" s="305" t="str">
        <f t="shared" si="51"/>
        <v/>
      </c>
      <c r="BW71" s="305" t="str">
        <f t="shared" si="52"/>
        <v/>
      </c>
      <c r="BX71" s="307" t="str">
        <f t="shared" si="53"/>
        <v/>
      </c>
      <c r="BY71" s="308" t="str">
        <f t="shared" si="54"/>
        <v/>
      </c>
    </row>
    <row r="72" spans="1:77" s="4" customFormat="1" ht="15.5" x14ac:dyDescent="0.35">
      <c r="A72" s="106">
        <v>51</v>
      </c>
      <c r="B72" s="290"/>
      <c r="C72" s="20"/>
      <c r="D72" s="635"/>
      <c r="E72" s="637"/>
      <c r="F72" s="639"/>
      <c r="G72" s="45"/>
      <c r="H72" s="291"/>
      <c r="I72" s="291"/>
      <c r="J72" s="292"/>
      <c r="K72" s="293"/>
      <c r="L72" s="35" t="str">
        <f t="shared" si="0"/>
        <v/>
      </c>
      <c r="M72" s="35" t="str">
        <f t="shared" si="1"/>
        <v/>
      </c>
      <c r="N72" s="35" t="str">
        <f t="shared" si="2"/>
        <v/>
      </c>
      <c r="O72" s="36" t="str">
        <f t="shared" si="3"/>
        <v/>
      </c>
      <c r="P72" s="37" t="str">
        <f t="shared" si="55"/>
        <v/>
      </c>
      <c r="Q72" s="69" t="str">
        <f t="shared" si="4"/>
        <v/>
      </c>
      <c r="R72" s="294" t="str">
        <f t="shared" si="5"/>
        <v/>
      </c>
      <c r="S72" s="37" t="str">
        <f t="shared" si="6"/>
        <v/>
      </c>
      <c r="T72" s="69" t="str">
        <f t="shared" si="7"/>
        <v/>
      </c>
      <c r="U72" s="294" t="str">
        <f t="shared" si="8"/>
        <v/>
      </c>
      <c r="V72" s="37" t="str">
        <f t="shared" si="9"/>
        <v/>
      </c>
      <c r="W72" s="69" t="str">
        <f t="shared" si="10"/>
        <v/>
      </c>
      <c r="X72" s="38" t="str">
        <f t="shared" si="11"/>
        <v/>
      </c>
      <c r="Y72" s="38" t="str">
        <f t="shared" si="12"/>
        <v/>
      </c>
      <c r="Z72" s="38" t="str">
        <f t="shared" si="13"/>
        <v/>
      </c>
      <c r="AA72" s="39" t="str">
        <f t="shared" si="14"/>
        <v/>
      </c>
      <c r="AB72" s="295">
        <f t="shared" si="15"/>
        <v>0</v>
      </c>
      <c r="AC72" s="295" t="str">
        <f t="shared" si="16"/>
        <v/>
      </c>
      <c r="AD72" s="295" t="str">
        <f t="shared" si="17"/>
        <v/>
      </c>
      <c r="AE72" s="296" t="str">
        <f t="shared" si="18"/>
        <v/>
      </c>
      <c r="AF72" s="296" t="str">
        <f t="shared" si="19"/>
        <v/>
      </c>
      <c r="AG72" s="297" t="str">
        <f t="shared" si="20"/>
        <v/>
      </c>
      <c r="AH72" s="296" t="str">
        <f t="shared" si="21"/>
        <v/>
      </c>
      <c r="AI72" s="296" t="str">
        <f t="shared" si="22"/>
        <v/>
      </c>
      <c r="AJ72" s="297" t="str">
        <f t="shared" si="23"/>
        <v/>
      </c>
      <c r="AK72" s="296" t="str">
        <f t="shared" si="24"/>
        <v/>
      </c>
      <c r="AL72" s="296" t="str">
        <f t="shared" si="25"/>
        <v/>
      </c>
      <c r="AM72" s="297" t="str">
        <f t="shared" si="26"/>
        <v/>
      </c>
      <c r="AN72" s="298" t="str">
        <f t="shared" si="27"/>
        <v/>
      </c>
      <c r="AO72" s="299" t="str">
        <f t="shared" si="28"/>
        <v/>
      </c>
      <c r="AP72" s="296" t="str">
        <f t="shared" si="29"/>
        <v/>
      </c>
      <c r="AQ72" s="297" t="str">
        <f t="shared" si="30"/>
        <v/>
      </c>
      <c r="AR72" s="299" t="str">
        <f t="shared" si="31"/>
        <v/>
      </c>
      <c r="AS72" s="296" t="str">
        <f t="shared" si="32"/>
        <v/>
      </c>
      <c r="AT72" s="297" t="str">
        <f t="shared" si="33"/>
        <v/>
      </c>
      <c r="AU72" s="299" t="str">
        <f t="shared" si="34"/>
        <v/>
      </c>
      <c r="AV72" s="296" t="str">
        <f t="shared" si="35"/>
        <v/>
      </c>
      <c r="AW72" s="297" t="str">
        <f t="shared" si="36"/>
        <v/>
      </c>
      <c r="AX72" s="300"/>
      <c r="AY72" s="297" t="str">
        <f t="shared" si="37"/>
        <v/>
      </c>
      <c r="AZ72" s="297" t="str">
        <f t="shared" si="38"/>
        <v/>
      </c>
      <c r="BA72" s="301" t="str">
        <f t="shared" si="39"/>
        <v/>
      </c>
      <c r="BB72" s="302" t="str">
        <f t="shared" si="40"/>
        <v/>
      </c>
      <c r="BC72" s="303" t="str">
        <f t="shared" si="41"/>
        <v/>
      </c>
      <c r="BD72" s="301" t="str">
        <f t="shared" si="42"/>
        <v/>
      </c>
      <c r="BE72" s="302" t="str">
        <f t="shared" si="43"/>
        <v/>
      </c>
      <c r="BF72" s="303" t="str">
        <f t="shared" si="44"/>
        <v/>
      </c>
      <c r="BG72" s="301" t="str">
        <f t="shared" si="45"/>
        <v/>
      </c>
      <c r="BH72" s="304" t="str">
        <f t="shared" si="46"/>
        <v/>
      </c>
      <c r="BI72" s="305" t="str">
        <f t="shared" si="47"/>
        <v/>
      </c>
      <c r="BJ72" s="305" t="str">
        <f t="shared" si="48"/>
        <v/>
      </c>
      <c r="BK72" s="443" t="str">
        <f t="shared" si="49"/>
        <v/>
      </c>
      <c r="BL72" s="306" t="str">
        <f t="shared" si="56"/>
        <v/>
      </c>
      <c r="BM72" s="100" t="str">
        <f t="shared" si="57"/>
        <v/>
      </c>
      <c r="BN72" s="101" t="str">
        <f t="shared" si="58"/>
        <v/>
      </c>
      <c r="BO72" s="102" t="str">
        <f t="shared" si="59"/>
        <v/>
      </c>
      <c r="BP72" s="100" t="str">
        <f t="shared" si="60"/>
        <v/>
      </c>
      <c r="BQ72" s="101" t="str">
        <f t="shared" si="61"/>
        <v/>
      </c>
      <c r="BR72" s="102" t="str">
        <f t="shared" si="62"/>
        <v/>
      </c>
      <c r="BS72" s="100" t="str">
        <f t="shared" si="63"/>
        <v/>
      </c>
      <c r="BT72" s="105" t="str">
        <f t="shared" si="64"/>
        <v/>
      </c>
      <c r="BU72" s="305" t="str">
        <f t="shared" si="50"/>
        <v/>
      </c>
      <c r="BV72" s="305" t="str">
        <f t="shared" si="51"/>
        <v/>
      </c>
      <c r="BW72" s="305" t="str">
        <f t="shared" si="52"/>
        <v/>
      </c>
      <c r="BX72" s="307" t="str">
        <f t="shared" si="53"/>
        <v/>
      </c>
      <c r="BY72" s="308" t="str">
        <f t="shared" si="54"/>
        <v/>
      </c>
    </row>
    <row r="73" spans="1:77" s="4" customFormat="1" ht="15.5" x14ac:dyDescent="0.35">
      <c r="A73" s="106">
        <v>52</v>
      </c>
      <c r="B73" s="290"/>
      <c r="C73" s="20"/>
      <c r="D73" s="635"/>
      <c r="E73" s="637"/>
      <c r="F73" s="639"/>
      <c r="G73" s="45"/>
      <c r="H73" s="291"/>
      <c r="I73" s="291"/>
      <c r="J73" s="292"/>
      <c r="K73" s="293"/>
      <c r="L73" s="35" t="str">
        <f t="shared" si="0"/>
        <v/>
      </c>
      <c r="M73" s="35" t="str">
        <f t="shared" si="1"/>
        <v/>
      </c>
      <c r="N73" s="35" t="str">
        <f t="shared" si="2"/>
        <v/>
      </c>
      <c r="O73" s="36" t="str">
        <f t="shared" si="3"/>
        <v/>
      </c>
      <c r="P73" s="37" t="str">
        <f t="shared" si="55"/>
        <v/>
      </c>
      <c r="Q73" s="69" t="str">
        <f t="shared" si="4"/>
        <v/>
      </c>
      <c r="R73" s="294" t="str">
        <f t="shared" si="5"/>
        <v/>
      </c>
      <c r="S73" s="37" t="str">
        <f t="shared" si="6"/>
        <v/>
      </c>
      <c r="T73" s="69" t="str">
        <f t="shared" si="7"/>
        <v/>
      </c>
      <c r="U73" s="294" t="str">
        <f t="shared" si="8"/>
        <v/>
      </c>
      <c r="V73" s="37" t="str">
        <f t="shared" si="9"/>
        <v/>
      </c>
      <c r="W73" s="69" t="str">
        <f t="shared" si="10"/>
        <v/>
      </c>
      <c r="X73" s="38" t="str">
        <f t="shared" si="11"/>
        <v/>
      </c>
      <c r="Y73" s="38" t="str">
        <f t="shared" si="12"/>
        <v/>
      </c>
      <c r="Z73" s="38" t="str">
        <f t="shared" si="13"/>
        <v/>
      </c>
      <c r="AA73" s="39" t="str">
        <f t="shared" si="14"/>
        <v/>
      </c>
      <c r="AB73" s="295">
        <f t="shared" si="15"/>
        <v>0</v>
      </c>
      <c r="AC73" s="295" t="str">
        <f t="shared" si="16"/>
        <v/>
      </c>
      <c r="AD73" s="295" t="str">
        <f t="shared" si="17"/>
        <v/>
      </c>
      <c r="AE73" s="296" t="str">
        <f t="shared" si="18"/>
        <v/>
      </c>
      <c r="AF73" s="296" t="str">
        <f t="shared" si="19"/>
        <v/>
      </c>
      <c r="AG73" s="297" t="str">
        <f t="shared" si="20"/>
        <v/>
      </c>
      <c r="AH73" s="296" t="str">
        <f t="shared" si="21"/>
        <v/>
      </c>
      <c r="AI73" s="296" t="str">
        <f t="shared" si="22"/>
        <v/>
      </c>
      <c r="AJ73" s="297" t="str">
        <f t="shared" si="23"/>
        <v/>
      </c>
      <c r="AK73" s="296" t="str">
        <f t="shared" si="24"/>
        <v/>
      </c>
      <c r="AL73" s="296" t="str">
        <f t="shared" si="25"/>
        <v/>
      </c>
      <c r="AM73" s="297" t="str">
        <f t="shared" si="26"/>
        <v/>
      </c>
      <c r="AN73" s="298" t="str">
        <f t="shared" si="27"/>
        <v/>
      </c>
      <c r="AO73" s="299" t="str">
        <f t="shared" si="28"/>
        <v/>
      </c>
      <c r="AP73" s="296" t="str">
        <f t="shared" si="29"/>
        <v/>
      </c>
      <c r="AQ73" s="297" t="str">
        <f t="shared" si="30"/>
        <v/>
      </c>
      <c r="AR73" s="299" t="str">
        <f t="shared" si="31"/>
        <v/>
      </c>
      <c r="AS73" s="296" t="str">
        <f t="shared" si="32"/>
        <v/>
      </c>
      <c r="AT73" s="297" t="str">
        <f t="shared" si="33"/>
        <v/>
      </c>
      <c r="AU73" s="299" t="str">
        <f t="shared" si="34"/>
        <v/>
      </c>
      <c r="AV73" s="296" t="str">
        <f t="shared" si="35"/>
        <v/>
      </c>
      <c r="AW73" s="297" t="str">
        <f t="shared" si="36"/>
        <v/>
      </c>
      <c r="AX73" s="300"/>
      <c r="AY73" s="297" t="str">
        <f t="shared" si="37"/>
        <v/>
      </c>
      <c r="AZ73" s="297" t="str">
        <f t="shared" si="38"/>
        <v/>
      </c>
      <c r="BA73" s="301" t="str">
        <f t="shared" si="39"/>
        <v/>
      </c>
      <c r="BB73" s="302" t="str">
        <f t="shared" si="40"/>
        <v/>
      </c>
      <c r="BC73" s="303" t="str">
        <f t="shared" si="41"/>
        <v/>
      </c>
      <c r="BD73" s="301" t="str">
        <f t="shared" si="42"/>
        <v/>
      </c>
      <c r="BE73" s="302" t="str">
        <f t="shared" si="43"/>
        <v/>
      </c>
      <c r="BF73" s="303" t="str">
        <f t="shared" si="44"/>
        <v/>
      </c>
      <c r="BG73" s="301" t="str">
        <f t="shared" si="45"/>
        <v/>
      </c>
      <c r="BH73" s="304" t="str">
        <f t="shared" si="46"/>
        <v/>
      </c>
      <c r="BI73" s="305" t="str">
        <f t="shared" si="47"/>
        <v/>
      </c>
      <c r="BJ73" s="305" t="str">
        <f t="shared" si="48"/>
        <v/>
      </c>
      <c r="BK73" s="443" t="str">
        <f t="shared" si="49"/>
        <v/>
      </c>
      <c r="BL73" s="306" t="str">
        <f t="shared" si="56"/>
        <v/>
      </c>
      <c r="BM73" s="100" t="str">
        <f t="shared" si="57"/>
        <v/>
      </c>
      <c r="BN73" s="101" t="str">
        <f t="shared" si="58"/>
        <v/>
      </c>
      <c r="BO73" s="102" t="str">
        <f t="shared" si="59"/>
        <v/>
      </c>
      <c r="BP73" s="100" t="str">
        <f t="shared" si="60"/>
        <v/>
      </c>
      <c r="BQ73" s="101" t="str">
        <f t="shared" si="61"/>
        <v/>
      </c>
      <c r="BR73" s="102" t="str">
        <f t="shared" si="62"/>
        <v/>
      </c>
      <c r="BS73" s="100" t="str">
        <f t="shared" si="63"/>
        <v/>
      </c>
      <c r="BT73" s="105" t="str">
        <f t="shared" si="64"/>
        <v/>
      </c>
      <c r="BU73" s="305" t="str">
        <f t="shared" si="50"/>
        <v/>
      </c>
      <c r="BV73" s="305" t="str">
        <f t="shared" si="51"/>
        <v/>
      </c>
      <c r="BW73" s="305" t="str">
        <f t="shared" si="52"/>
        <v/>
      </c>
      <c r="BX73" s="307" t="str">
        <f t="shared" si="53"/>
        <v/>
      </c>
      <c r="BY73" s="308" t="str">
        <f t="shared" si="54"/>
        <v/>
      </c>
    </row>
    <row r="74" spans="1:77" s="4" customFormat="1" ht="15.5" x14ac:dyDescent="0.35">
      <c r="A74" s="106">
        <v>53</v>
      </c>
      <c r="B74" s="290"/>
      <c r="C74" s="20"/>
      <c r="D74" s="635"/>
      <c r="E74" s="637"/>
      <c r="F74" s="639"/>
      <c r="G74" s="45"/>
      <c r="H74" s="291"/>
      <c r="I74" s="291"/>
      <c r="J74" s="292"/>
      <c r="K74" s="293"/>
      <c r="L74" s="35" t="str">
        <f t="shared" si="0"/>
        <v/>
      </c>
      <c r="M74" s="35" t="str">
        <f t="shared" si="1"/>
        <v/>
      </c>
      <c r="N74" s="35" t="str">
        <f t="shared" si="2"/>
        <v/>
      </c>
      <c r="O74" s="36" t="str">
        <f t="shared" si="3"/>
        <v/>
      </c>
      <c r="P74" s="37" t="str">
        <f t="shared" si="55"/>
        <v/>
      </c>
      <c r="Q74" s="69" t="str">
        <f t="shared" si="4"/>
        <v/>
      </c>
      <c r="R74" s="294" t="str">
        <f t="shared" si="5"/>
        <v/>
      </c>
      <c r="S74" s="37" t="str">
        <f t="shared" si="6"/>
        <v/>
      </c>
      <c r="T74" s="69" t="str">
        <f t="shared" si="7"/>
        <v/>
      </c>
      <c r="U74" s="294" t="str">
        <f t="shared" si="8"/>
        <v/>
      </c>
      <c r="V74" s="37" t="str">
        <f t="shared" si="9"/>
        <v/>
      </c>
      <c r="W74" s="69" t="str">
        <f t="shared" si="10"/>
        <v/>
      </c>
      <c r="X74" s="38" t="str">
        <f t="shared" si="11"/>
        <v/>
      </c>
      <c r="Y74" s="38" t="str">
        <f t="shared" si="12"/>
        <v/>
      </c>
      <c r="Z74" s="38" t="str">
        <f t="shared" si="13"/>
        <v/>
      </c>
      <c r="AA74" s="39" t="str">
        <f t="shared" si="14"/>
        <v/>
      </c>
      <c r="AB74" s="295">
        <f t="shared" si="15"/>
        <v>0</v>
      </c>
      <c r="AC74" s="295" t="str">
        <f t="shared" si="16"/>
        <v/>
      </c>
      <c r="AD74" s="295" t="str">
        <f t="shared" si="17"/>
        <v/>
      </c>
      <c r="AE74" s="296" t="str">
        <f t="shared" si="18"/>
        <v/>
      </c>
      <c r="AF74" s="296" t="str">
        <f t="shared" si="19"/>
        <v/>
      </c>
      <c r="AG74" s="297" t="str">
        <f t="shared" si="20"/>
        <v/>
      </c>
      <c r="AH74" s="296" t="str">
        <f t="shared" si="21"/>
        <v/>
      </c>
      <c r="AI74" s="296" t="str">
        <f t="shared" si="22"/>
        <v/>
      </c>
      <c r="AJ74" s="297" t="str">
        <f t="shared" si="23"/>
        <v/>
      </c>
      <c r="AK74" s="296" t="str">
        <f t="shared" si="24"/>
        <v/>
      </c>
      <c r="AL74" s="296" t="str">
        <f t="shared" si="25"/>
        <v/>
      </c>
      <c r="AM74" s="297" t="str">
        <f t="shared" si="26"/>
        <v/>
      </c>
      <c r="AN74" s="298" t="str">
        <f t="shared" si="27"/>
        <v/>
      </c>
      <c r="AO74" s="299" t="str">
        <f t="shared" si="28"/>
        <v/>
      </c>
      <c r="AP74" s="296" t="str">
        <f t="shared" si="29"/>
        <v/>
      </c>
      <c r="AQ74" s="297" t="str">
        <f t="shared" si="30"/>
        <v/>
      </c>
      <c r="AR74" s="299" t="str">
        <f t="shared" si="31"/>
        <v/>
      </c>
      <c r="AS74" s="296" t="str">
        <f t="shared" si="32"/>
        <v/>
      </c>
      <c r="AT74" s="297" t="str">
        <f t="shared" si="33"/>
        <v/>
      </c>
      <c r="AU74" s="299" t="str">
        <f t="shared" si="34"/>
        <v/>
      </c>
      <c r="AV74" s="296" t="str">
        <f t="shared" si="35"/>
        <v/>
      </c>
      <c r="AW74" s="297" t="str">
        <f t="shared" si="36"/>
        <v/>
      </c>
      <c r="AX74" s="300"/>
      <c r="AY74" s="297" t="str">
        <f t="shared" si="37"/>
        <v/>
      </c>
      <c r="AZ74" s="297" t="str">
        <f t="shared" si="38"/>
        <v/>
      </c>
      <c r="BA74" s="301" t="str">
        <f t="shared" si="39"/>
        <v/>
      </c>
      <c r="BB74" s="302" t="str">
        <f t="shared" si="40"/>
        <v/>
      </c>
      <c r="BC74" s="303" t="str">
        <f t="shared" si="41"/>
        <v/>
      </c>
      <c r="BD74" s="301" t="str">
        <f t="shared" si="42"/>
        <v/>
      </c>
      <c r="BE74" s="302" t="str">
        <f t="shared" si="43"/>
        <v/>
      </c>
      <c r="BF74" s="303" t="str">
        <f t="shared" si="44"/>
        <v/>
      </c>
      <c r="BG74" s="301" t="str">
        <f t="shared" si="45"/>
        <v/>
      </c>
      <c r="BH74" s="304" t="str">
        <f t="shared" si="46"/>
        <v/>
      </c>
      <c r="BI74" s="305" t="str">
        <f t="shared" si="47"/>
        <v/>
      </c>
      <c r="BJ74" s="305" t="str">
        <f t="shared" si="48"/>
        <v/>
      </c>
      <c r="BK74" s="443" t="str">
        <f t="shared" si="49"/>
        <v/>
      </c>
      <c r="BL74" s="306" t="str">
        <f t="shared" si="56"/>
        <v/>
      </c>
      <c r="BM74" s="100" t="str">
        <f t="shared" si="57"/>
        <v/>
      </c>
      <c r="BN74" s="101" t="str">
        <f t="shared" si="58"/>
        <v/>
      </c>
      <c r="BO74" s="102" t="str">
        <f t="shared" si="59"/>
        <v/>
      </c>
      <c r="BP74" s="100" t="str">
        <f t="shared" si="60"/>
        <v/>
      </c>
      <c r="BQ74" s="101" t="str">
        <f t="shared" si="61"/>
        <v/>
      </c>
      <c r="BR74" s="102" t="str">
        <f t="shared" si="62"/>
        <v/>
      </c>
      <c r="BS74" s="100" t="str">
        <f t="shared" si="63"/>
        <v/>
      </c>
      <c r="BT74" s="105" t="str">
        <f t="shared" si="64"/>
        <v/>
      </c>
      <c r="BU74" s="305" t="str">
        <f t="shared" si="50"/>
        <v/>
      </c>
      <c r="BV74" s="305" t="str">
        <f t="shared" si="51"/>
        <v/>
      </c>
      <c r="BW74" s="305" t="str">
        <f t="shared" si="52"/>
        <v/>
      </c>
      <c r="BX74" s="307" t="str">
        <f t="shared" si="53"/>
        <v/>
      </c>
      <c r="BY74" s="308" t="str">
        <f t="shared" si="54"/>
        <v/>
      </c>
    </row>
    <row r="75" spans="1:77" s="4" customFormat="1" ht="15.5" x14ac:dyDescent="0.35">
      <c r="A75" s="106">
        <v>54</v>
      </c>
      <c r="B75" s="290"/>
      <c r="C75" s="20"/>
      <c r="D75" s="635"/>
      <c r="E75" s="637"/>
      <c r="F75" s="639"/>
      <c r="G75" s="45"/>
      <c r="H75" s="291"/>
      <c r="I75" s="291"/>
      <c r="J75" s="292"/>
      <c r="K75" s="293"/>
      <c r="L75" s="35" t="str">
        <f t="shared" si="0"/>
        <v/>
      </c>
      <c r="M75" s="35" t="str">
        <f t="shared" si="1"/>
        <v/>
      </c>
      <c r="N75" s="35" t="str">
        <f t="shared" si="2"/>
        <v/>
      </c>
      <c r="O75" s="36" t="str">
        <f t="shared" si="3"/>
        <v/>
      </c>
      <c r="P75" s="37" t="str">
        <f t="shared" si="55"/>
        <v/>
      </c>
      <c r="Q75" s="69" t="str">
        <f t="shared" si="4"/>
        <v/>
      </c>
      <c r="R75" s="294" t="str">
        <f t="shared" si="5"/>
        <v/>
      </c>
      <c r="S75" s="37" t="str">
        <f t="shared" si="6"/>
        <v/>
      </c>
      <c r="T75" s="69" t="str">
        <f t="shared" si="7"/>
        <v/>
      </c>
      <c r="U75" s="294" t="str">
        <f t="shared" si="8"/>
        <v/>
      </c>
      <c r="V75" s="37" t="str">
        <f t="shared" si="9"/>
        <v/>
      </c>
      <c r="W75" s="69" t="str">
        <f t="shared" si="10"/>
        <v/>
      </c>
      <c r="X75" s="38" t="str">
        <f t="shared" si="11"/>
        <v/>
      </c>
      <c r="Y75" s="38" t="str">
        <f t="shared" si="12"/>
        <v/>
      </c>
      <c r="Z75" s="38" t="str">
        <f t="shared" si="13"/>
        <v/>
      </c>
      <c r="AA75" s="39" t="str">
        <f t="shared" si="14"/>
        <v/>
      </c>
      <c r="AB75" s="295">
        <f t="shared" si="15"/>
        <v>0</v>
      </c>
      <c r="AC75" s="295" t="str">
        <f t="shared" si="16"/>
        <v/>
      </c>
      <c r="AD75" s="295" t="str">
        <f t="shared" si="17"/>
        <v/>
      </c>
      <c r="AE75" s="296" t="str">
        <f t="shared" si="18"/>
        <v/>
      </c>
      <c r="AF75" s="296" t="str">
        <f t="shared" si="19"/>
        <v/>
      </c>
      <c r="AG75" s="297" t="str">
        <f t="shared" si="20"/>
        <v/>
      </c>
      <c r="AH75" s="296" t="str">
        <f t="shared" si="21"/>
        <v/>
      </c>
      <c r="AI75" s="296" t="str">
        <f t="shared" si="22"/>
        <v/>
      </c>
      <c r="AJ75" s="297" t="str">
        <f t="shared" si="23"/>
        <v/>
      </c>
      <c r="AK75" s="296" t="str">
        <f t="shared" si="24"/>
        <v/>
      </c>
      <c r="AL75" s="296" t="str">
        <f t="shared" si="25"/>
        <v/>
      </c>
      <c r="AM75" s="297" t="str">
        <f t="shared" si="26"/>
        <v/>
      </c>
      <c r="AN75" s="298" t="str">
        <f t="shared" si="27"/>
        <v/>
      </c>
      <c r="AO75" s="299" t="str">
        <f t="shared" si="28"/>
        <v/>
      </c>
      <c r="AP75" s="296" t="str">
        <f t="shared" si="29"/>
        <v/>
      </c>
      <c r="AQ75" s="297" t="str">
        <f t="shared" si="30"/>
        <v/>
      </c>
      <c r="AR75" s="299" t="str">
        <f t="shared" si="31"/>
        <v/>
      </c>
      <c r="AS75" s="296" t="str">
        <f t="shared" si="32"/>
        <v/>
      </c>
      <c r="AT75" s="297" t="str">
        <f t="shared" si="33"/>
        <v/>
      </c>
      <c r="AU75" s="299" t="str">
        <f t="shared" si="34"/>
        <v/>
      </c>
      <c r="AV75" s="296" t="str">
        <f t="shared" si="35"/>
        <v/>
      </c>
      <c r="AW75" s="297" t="str">
        <f t="shared" si="36"/>
        <v/>
      </c>
      <c r="AX75" s="300"/>
      <c r="AY75" s="297" t="str">
        <f t="shared" si="37"/>
        <v/>
      </c>
      <c r="AZ75" s="297" t="str">
        <f t="shared" si="38"/>
        <v/>
      </c>
      <c r="BA75" s="301" t="str">
        <f t="shared" si="39"/>
        <v/>
      </c>
      <c r="BB75" s="302" t="str">
        <f t="shared" si="40"/>
        <v/>
      </c>
      <c r="BC75" s="303" t="str">
        <f t="shared" si="41"/>
        <v/>
      </c>
      <c r="BD75" s="301" t="str">
        <f t="shared" si="42"/>
        <v/>
      </c>
      <c r="BE75" s="302" t="str">
        <f t="shared" si="43"/>
        <v/>
      </c>
      <c r="BF75" s="303" t="str">
        <f t="shared" si="44"/>
        <v/>
      </c>
      <c r="BG75" s="301" t="str">
        <f t="shared" si="45"/>
        <v/>
      </c>
      <c r="BH75" s="304" t="str">
        <f t="shared" si="46"/>
        <v/>
      </c>
      <c r="BI75" s="305" t="str">
        <f t="shared" si="47"/>
        <v/>
      </c>
      <c r="BJ75" s="305" t="str">
        <f t="shared" si="48"/>
        <v/>
      </c>
      <c r="BK75" s="443" t="str">
        <f t="shared" si="49"/>
        <v/>
      </c>
      <c r="BL75" s="306" t="str">
        <f t="shared" si="56"/>
        <v/>
      </c>
      <c r="BM75" s="100" t="str">
        <f t="shared" si="57"/>
        <v/>
      </c>
      <c r="BN75" s="101" t="str">
        <f t="shared" si="58"/>
        <v/>
      </c>
      <c r="BO75" s="102" t="str">
        <f t="shared" si="59"/>
        <v/>
      </c>
      <c r="BP75" s="100" t="str">
        <f t="shared" si="60"/>
        <v/>
      </c>
      <c r="BQ75" s="101" t="str">
        <f t="shared" si="61"/>
        <v/>
      </c>
      <c r="BR75" s="102" t="str">
        <f t="shared" si="62"/>
        <v/>
      </c>
      <c r="BS75" s="100" t="str">
        <f t="shared" si="63"/>
        <v/>
      </c>
      <c r="BT75" s="105" t="str">
        <f t="shared" si="64"/>
        <v/>
      </c>
      <c r="BU75" s="305" t="str">
        <f t="shared" si="50"/>
        <v/>
      </c>
      <c r="BV75" s="305" t="str">
        <f t="shared" si="51"/>
        <v/>
      </c>
      <c r="BW75" s="305" t="str">
        <f t="shared" si="52"/>
        <v/>
      </c>
      <c r="BX75" s="307" t="str">
        <f t="shared" si="53"/>
        <v/>
      </c>
      <c r="BY75" s="308" t="str">
        <f t="shared" si="54"/>
        <v/>
      </c>
    </row>
    <row r="76" spans="1:77" s="4" customFormat="1" ht="15.5" x14ac:dyDescent="0.35">
      <c r="A76" s="106">
        <v>55</v>
      </c>
      <c r="B76" s="290"/>
      <c r="C76" s="20"/>
      <c r="D76" s="635"/>
      <c r="E76" s="637"/>
      <c r="F76" s="639"/>
      <c r="G76" s="45"/>
      <c r="H76" s="291"/>
      <c r="I76" s="291"/>
      <c r="J76" s="292"/>
      <c r="K76" s="293"/>
      <c r="L76" s="35" t="str">
        <f t="shared" si="0"/>
        <v/>
      </c>
      <c r="M76" s="35" t="str">
        <f t="shared" si="1"/>
        <v/>
      </c>
      <c r="N76" s="35" t="str">
        <f t="shared" si="2"/>
        <v/>
      </c>
      <c r="O76" s="36" t="str">
        <f t="shared" si="3"/>
        <v/>
      </c>
      <c r="P76" s="37" t="str">
        <f t="shared" si="55"/>
        <v/>
      </c>
      <c r="Q76" s="69" t="str">
        <f t="shared" si="4"/>
        <v/>
      </c>
      <c r="R76" s="294" t="str">
        <f t="shared" si="5"/>
        <v/>
      </c>
      <c r="S76" s="37" t="str">
        <f t="shared" si="6"/>
        <v/>
      </c>
      <c r="T76" s="69" t="str">
        <f t="shared" si="7"/>
        <v/>
      </c>
      <c r="U76" s="294" t="str">
        <f t="shared" si="8"/>
        <v/>
      </c>
      <c r="V76" s="37" t="str">
        <f t="shared" si="9"/>
        <v/>
      </c>
      <c r="W76" s="69" t="str">
        <f t="shared" si="10"/>
        <v/>
      </c>
      <c r="X76" s="38" t="str">
        <f t="shared" si="11"/>
        <v/>
      </c>
      <c r="Y76" s="38" t="str">
        <f t="shared" si="12"/>
        <v/>
      </c>
      <c r="Z76" s="38" t="str">
        <f t="shared" si="13"/>
        <v/>
      </c>
      <c r="AA76" s="39" t="str">
        <f t="shared" si="14"/>
        <v/>
      </c>
      <c r="AB76" s="295">
        <f t="shared" si="15"/>
        <v>0</v>
      </c>
      <c r="AC76" s="295" t="str">
        <f t="shared" si="16"/>
        <v/>
      </c>
      <c r="AD76" s="295" t="str">
        <f t="shared" si="17"/>
        <v/>
      </c>
      <c r="AE76" s="296" t="str">
        <f t="shared" si="18"/>
        <v/>
      </c>
      <c r="AF76" s="296" t="str">
        <f t="shared" si="19"/>
        <v/>
      </c>
      <c r="AG76" s="297" t="str">
        <f t="shared" si="20"/>
        <v/>
      </c>
      <c r="AH76" s="296" t="str">
        <f t="shared" si="21"/>
        <v/>
      </c>
      <c r="AI76" s="296" t="str">
        <f t="shared" si="22"/>
        <v/>
      </c>
      <c r="AJ76" s="297" t="str">
        <f t="shared" si="23"/>
        <v/>
      </c>
      <c r="AK76" s="296" t="str">
        <f t="shared" si="24"/>
        <v/>
      </c>
      <c r="AL76" s="296" t="str">
        <f t="shared" si="25"/>
        <v/>
      </c>
      <c r="AM76" s="297" t="str">
        <f t="shared" si="26"/>
        <v/>
      </c>
      <c r="AN76" s="298" t="str">
        <f t="shared" si="27"/>
        <v/>
      </c>
      <c r="AO76" s="299" t="str">
        <f t="shared" si="28"/>
        <v/>
      </c>
      <c r="AP76" s="296" t="str">
        <f t="shared" si="29"/>
        <v/>
      </c>
      <c r="AQ76" s="297" t="str">
        <f t="shared" si="30"/>
        <v/>
      </c>
      <c r="AR76" s="299" t="str">
        <f t="shared" si="31"/>
        <v/>
      </c>
      <c r="AS76" s="296" t="str">
        <f t="shared" si="32"/>
        <v/>
      </c>
      <c r="AT76" s="297" t="str">
        <f t="shared" si="33"/>
        <v/>
      </c>
      <c r="AU76" s="299" t="str">
        <f t="shared" si="34"/>
        <v/>
      </c>
      <c r="AV76" s="296" t="str">
        <f t="shared" si="35"/>
        <v/>
      </c>
      <c r="AW76" s="297" t="str">
        <f t="shared" si="36"/>
        <v/>
      </c>
      <c r="AX76" s="300"/>
      <c r="AY76" s="297" t="str">
        <f t="shared" si="37"/>
        <v/>
      </c>
      <c r="AZ76" s="297" t="str">
        <f t="shared" si="38"/>
        <v/>
      </c>
      <c r="BA76" s="301" t="str">
        <f t="shared" si="39"/>
        <v/>
      </c>
      <c r="BB76" s="302" t="str">
        <f t="shared" si="40"/>
        <v/>
      </c>
      <c r="BC76" s="303" t="str">
        <f t="shared" si="41"/>
        <v/>
      </c>
      <c r="BD76" s="301" t="str">
        <f t="shared" si="42"/>
        <v/>
      </c>
      <c r="BE76" s="302" t="str">
        <f t="shared" si="43"/>
        <v/>
      </c>
      <c r="BF76" s="303" t="str">
        <f t="shared" si="44"/>
        <v/>
      </c>
      <c r="BG76" s="301" t="str">
        <f t="shared" si="45"/>
        <v/>
      </c>
      <c r="BH76" s="304" t="str">
        <f t="shared" si="46"/>
        <v/>
      </c>
      <c r="BI76" s="305" t="str">
        <f t="shared" si="47"/>
        <v/>
      </c>
      <c r="BJ76" s="305" t="str">
        <f t="shared" si="48"/>
        <v/>
      </c>
      <c r="BK76" s="443" t="str">
        <f t="shared" si="49"/>
        <v/>
      </c>
      <c r="BL76" s="306" t="str">
        <f t="shared" si="56"/>
        <v/>
      </c>
      <c r="BM76" s="100" t="str">
        <f t="shared" si="57"/>
        <v/>
      </c>
      <c r="BN76" s="101" t="str">
        <f t="shared" si="58"/>
        <v/>
      </c>
      <c r="BO76" s="102" t="str">
        <f t="shared" si="59"/>
        <v/>
      </c>
      <c r="BP76" s="100" t="str">
        <f t="shared" si="60"/>
        <v/>
      </c>
      <c r="BQ76" s="101" t="str">
        <f t="shared" si="61"/>
        <v/>
      </c>
      <c r="BR76" s="102" t="str">
        <f t="shared" si="62"/>
        <v/>
      </c>
      <c r="BS76" s="100" t="str">
        <f t="shared" si="63"/>
        <v/>
      </c>
      <c r="BT76" s="105" t="str">
        <f t="shared" si="64"/>
        <v/>
      </c>
      <c r="BU76" s="305" t="str">
        <f t="shared" si="50"/>
        <v/>
      </c>
      <c r="BV76" s="305" t="str">
        <f t="shared" si="51"/>
        <v/>
      </c>
      <c r="BW76" s="305" t="str">
        <f t="shared" si="52"/>
        <v/>
      </c>
      <c r="BX76" s="307" t="str">
        <f t="shared" si="53"/>
        <v/>
      </c>
      <c r="BY76" s="308" t="str">
        <f t="shared" si="54"/>
        <v/>
      </c>
    </row>
    <row r="77" spans="1:77" s="4" customFormat="1" ht="15.5" x14ac:dyDescent="0.35">
      <c r="A77" s="106">
        <v>56</v>
      </c>
      <c r="B77" s="290"/>
      <c r="C77" s="20"/>
      <c r="D77" s="635"/>
      <c r="E77" s="637"/>
      <c r="F77" s="639"/>
      <c r="G77" s="45"/>
      <c r="H77" s="291"/>
      <c r="I77" s="291"/>
      <c r="J77" s="292"/>
      <c r="K77" s="293"/>
      <c r="L77" s="35" t="str">
        <f t="shared" si="0"/>
        <v/>
      </c>
      <c r="M77" s="35" t="str">
        <f t="shared" si="1"/>
        <v/>
      </c>
      <c r="N77" s="35" t="str">
        <f t="shared" si="2"/>
        <v/>
      </c>
      <c r="O77" s="36" t="str">
        <f t="shared" si="3"/>
        <v/>
      </c>
      <c r="P77" s="37" t="str">
        <f t="shared" si="55"/>
        <v/>
      </c>
      <c r="Q77" s="69" t="str">
        <f t="shared" si="4"/>
        <v/>
      </c>
      <c r="R77" s="294" t="str">
        <f t="shared" si="5"/>
        <v/>
      </c>
      <c r="S77" s="37" t="str">
        <f t="shared" si="6"/>
        <v/>
      </c>
      <c r="T77" s="69" t="str">
        <f t="shared" si="7"/>
        <v/>
      </c>
      <c r="U77" s="294" t="str">
        <f t="shared" si="8"/>
        <v/>
      </c>
      <c r="V77" s="37" t="str">
        <f t="shared" si="9"/>
        <v/>
      </c>
      <c r="W77" s="69" t="str">
        <f t="shared" si="10"/>
        <v/>
      </c>
      <c r="X77" s="38" t="str">
        <f t="shared" si="11"/>
        <v/>
      </c>
      <c r="Y77" s="38" t="str">
        <f t="shared" si="12"/>
        <v/>
      </c>
      <c r="Z77" s="38" t="str">
        <f t="shared" si="13"/>
        <v/>
      </c>
      <c r="AA77" s="39" t="str">
        <f t="shared" si="14"/>
        <v/>
      </c>
      <c r="AB77" s="295">
        <f t="shared" si="15"/>
        <v>0</v>
      </c>
      <c r="AC77" s="295" t="str">
        <f t="shared" si="16"/>
        <v/>
      </c>
      <c r="AD77" s="295" t="str">
        <f t="shared" si="17"/>
        <v/>
      </c>
      <c r="AE77" s="296" t="str">
        <f t="shared" si="18"/>
        <v/>
      </c>
      <c r="AF77" s="296" t="str">
        <f t="shared" si="19"/>
        <v/>
      </c>
      <c r="AG77" s="297" t="str">
        <f t="shared" si="20"/>
        <v/>
      </c>
      <c r="AH77" s="296" t="str">
        <f t="shared" si="21"/>
        <v/>
      </c>
      <c r="AI77" s="296" t="str">
        <f t="shared" si="22"/>
        <v/>
      </c>
      <c r="AJ77" s="297" t="str">
        <f t="shared" si="23"/>
        <v/>
      </c>
      <c r="AK77" s="296" t="str">
        <f t="shared" si="24"/>
        <v/>
      </c>
      <c r="AL77" s="296" t="str">
        <f t="shared" si="25"/>
        <v/>
      </c>
      <c r="AM77" s="297" t="str">
        <f t="shared" si="26"/>
        <v/>
      </c>
      <c r="AN77" s="298" t="str">
        <f t="shared" si="27"/>
        <v/>
      </c>
      <c r="AO77" s="299" t="str">
        <f t="shared" si="28"/>
        <v/>
      </c>
      <c r="AP77" s="296" t="str">
        <f t="shared" si="29"/>
        <v/>
      </c>
      <c r="AQ77" s="297" t="str">
        <f t="shared" si="30"/>
        <v/>
      </c>
      <c r="AR77" s="299" t="str">
        <f t="shared" si="31"/>
        <v/>
      </c>
      <c r="AS77" s="296" t="str">
        <f t="shared" si="32"/>
        <v/>
      </c>
      <c r="AT77" s="297" t="str">
        <f t="shared" si="33"/>
        <v/>
      </c>
      <c r="AU77" s="299" t="str">
        <f t="shared" si="34"/>
        <v/>
      </c>
      <c r="AV77" s="296" t="str">
        <f t="shared" si="35"/>
        <v/>
      </c>
      <c r="AW77" s="297" t="str">
        <f t="shared" si="36"/>
        <v/>
      </c>
      <c r="AX77" s="300"/>
      <c r="AY77" s="297" t="str">
        <f t="shared" si="37"/>
        <v/>
      </c>
      <c r="AZ77" s="297" t="str">
        <f t="shared" si="38"/>
        <v/>
      </c>
      <c r="BA77" s="301" t="str">
        <f t="shared" si="39"/>
        <v/>
      </c>
      <c r="BB77" s="302" t="str">
        <f t="shared" si="40"/>
        <v/>
      </c>
      <c r="BC77" s="303" t="str">
        <f t="shared" si="41"/>
        <v/>
      </c>
      <c r="BD77" s="301" t="str">
        <f t="shared" si="42"/>
        <v/>
      </c>
      <c r="BE77" s="302" t="str">
        <f t="shared" si="43"/>
        <v/>
      </c>
      <c r="BF77" s="303" t="str">
        <f t="shared" si="44"/>
        <v/>
      </c>
      <c r="BG77" s="301" t="str">
        <f t="shared" si="45"/>
        <v/>
      </c>
      <c r="BH77" s="304" t="str">
        <f t="shared" si="46"/>
        <v/>
      </c>
      <c r="BI77" s="305" t="str">
        <f t="shared" si="47"/>
        <v/>
      </c>
      <c r="BJ77" s="305" t="str">
        <f t="shared" si="48"/>
        <v/>
      </c>
      <c r="BK77" s="443" t="str">
        <f t="shared" si="49"/>
        <v/>
      </c>
      <c r="BL77" s="306" t="str">
        <f t="shared" si="56"/>
        <v/>
      </c>
      <c r="BM77" s="100" t="str">
        <f t="shared" si="57"/>
        <v/>
      </c>
      <c r="BN77" s="101" t="str">
        <f t="shared" si="58"/>
        <v/>
      </c>
      <c r="BO77" s="102" t="str">
        <f t="shared" si="59"/>
        <v/>
      </c>
      <c r="BP77" s="100" t="str">
        <f t="shared" si="60"/>
        <v/>
      </c>
      <c r="BQ77" s="101" t="str">
        <f t="shared" si="61"/>
        <v/>
      </c>
      <c r="BR77" s="102" t="str">
        <f t="shared" si="62"/>
        <v/>
      </c>
      <c r="BS77" s="100" t="str">
        <f t="shared" si="63"/>
        <v/>
      </c>
      <c r="BT77" s="105" t="str">
        <f t="shared" si="64"/>
        <v/>
      </c>
      <c r="BU77" s="305" t="str">
        <f t="shared" si="50"/>
        <v/>
      </c>
      <c r="BV77" s="305" t="str">
        <f t="shared" si="51"/>
        <v/>
      </c>
      <c r="BW77" s="305" t="str">
        <f t="shared" si="52"/>
        <v/>
      </c>
      <c r="BX77" s="307" t="str">
        <f t="shared" si="53"/>
        <v/>
      </c>
      <c r="BY77" s="308" t="str">
        <f t="shared" si="54"/>
        <v/>
      </c>
    </row>
    <row r="78" spans="1:77" s="4" customFormat="1" ht="15.5" x14ac:dyDescent="0.35">
      <c r="A78" s="106">
        <v>57</v>
      </c>
      <c r="B78" s="290"/>
      <c r="C78" s="20"/>
      <c r="D78" s="635"/>
      <c r="E78" s="637"/>
      <c r="F78" s="639"/>
      <c r="G78" s="45"/>
      <c r="H78" s="291"/>
      <c r="I78" s="291"/>
      <c r="J78" s="292"/>
      <c r="K78" s="293"/>
      <c r="L78" s="35" t="str">
        <f t="shared" si="0"/>
        <v/>
      </c>
      <c r="M78" s="35" t="str">
        <f t="shared" si="1"/>
        <v/>
      </c>
      <c r="N78" s="35" t="str">
        <f t="shared" si="2"/>
        <v/>
      </c>
      <c r="O78" s="36" t="str">
        <f t="shared" si="3"/>
        <v/>
      </c>
      <c r="P78" s="37" t="str">
        <f t="shared" si="55"/>
        <v/>
      </c>
      <c r="Q78" s="69" t="str">
        <f t="shared" si="4"/>
        <v/>
      </c>
      <c r="R78" s="294" t="str">
        <f t="shared" si="5"/>
        <v/>
      </c>
      <c r="S78" s="37" t="str">
        <f t="shared" si="6"/>
        <v/>
      </c>
      <c r="T78" s="69" t="str">
        <f t="shared" si="7"/>
        <v/>
      </c>
      <c r="U78" s="294" t="str">
        <f t="shared" si="8"/>
        <v/>
      </c>
      <c r="V78" s="37" t="str">
        <f t="shared" si="9"/>
        <v/>
      </c>
      <c r="W78" s="69" t="str">
        <f t="shared" si="10"/>
        <v/>
      </c>
      <c r="X78" s="38" t="str">
        <f t="shared" si="11"/>
        <v/>
      </c>
      <c r="Y78" s="38" t="str">
        <f t="shared" si="12"/>
        <v/>
      </c>
      <c r="Z78" s="38" t="str">
        <f t="shared" si="13"/>
        <v/>
      </c>
      <c r="AA78" s="39" t="str">
        <f t="shared" si="14"/>
        <v/>
      </c>
      <c r="AB78" s="295">
        <f t="shared" si="15"/>
        <v>0</v>
      </c>
      <c r="AC78" s="295" t="str">
        <f t="shared" si="16"/>
        <v/>
      </c>
      <c r="AD78" s="295" t="str">
        <f t="shared" si="17"/>
        <v/>
      </c>
      <c r="AE78" s="296" t="str">
        <f t="shared" si="18"/>
        <v/>
      </c>
      <c r="AF78" s="296" t="str">
        <f t="shared" si="19"/>
        <v/>
      </c>
      <c r="AG78" s="297" t="str">
        <f t="shared" si="20"/>
        <v/>
      </c>
      <c r="AH78" s="296" t="str">
        <f t="shared" si="21"/>
        <v/>
      </c>
      <c r="AI78" s="296" t="str">
        <f t="shared" si="22"/>
        <v/>
      </c>
      <c r="AJ78" s="297" t="str">
        <f t="shared" si="23"/>
        <v/>
      </c>
      <c r="AK78" s="296" t="str">
        <f t="shared" si="24"/>
        <v/>
      </c>
      <c r="AL78" s="296" t="str">
        <f t="shared" si="25"/>
        <v/>
      </c>
      <c r="AM78" s="297" t="str">
        <f t="shared" si="26"/>
        <v/>
      </c>
      <c r="AN78" s="298" t="str">
        <f t="shared" si="27"/>
        <v/>
      </c>
      <c r="AO78" s="299" t="str">
        <f t="shared" si="28"/>
        <v/>
      </c>
      <c r="AP78" s="296" t="str">
        <f t="shared" si="29"/>
        <v/>
      </c>
      <c r="AQ78" s="297" t="str">
        <f t="shared" si="30"/>
        <v/>
      </c>
      <c r="AR78" s="299" t="str">
        <f t="shared" si="31"/>
        <v/>
      </c>
      <c r="AS78" s="296" t="str">
        <f t="shared" si="32"/>
        <v/>
      </c>
      <c r="AT78" s="297" t="str">
        <f t="shared" si="33"/>
        <v/>
      </c>
      <c r="AU78" s="299" t="str">
        <f t="shared" si="34"/>
        <v/>
      </c>
      <c r="AV78" s="296" t="str">
        <f t="shared" si="35"/>
        <v/>
      </c>
      <c r="AW78" s="297" t="str">
        <f t="shared" si="36"/>
        <v/>
      </c>
      <c r="AX78" s="300"/>
      <c r="AY78" s="297" t="str">
        <f t="shared" si="37"/>
        <v/>
      </c>
      <c r="AZ78" s="297" t="str">
        <f t="shared" si="38"/>
        <v/>
      </c>
      <c r="BA78" s="301" t="str">
        <f t="shared" si="39"/>
        <v/>
      </c>
      <c r="BB78" s="302" t="str">
        <f t="shared" si="40"/>
        <v/>
      </c>
      <c r="BC78" s="303" t="str">
        <f t="shared" si="41"/>
        <v/>
      </c>
      <c r="BD78" s="301" t="str">
        <f t="shared" si="42"/>
        <v/>
      </c>
      <c r="BE78" s="302" t="str">
        <f t="shared" si="43"/>
        <v/>
      </c>
      <c r="BF78" s="303" t="str">
        <f t="shared" si="44"/>
        <v/>
      </c>
      <c r="BG78" s="301" t="str">
        <f t="shared" si="45"/>
        <v/>
      </c>
      <c r="BH78" s="304" t="str">
        <f t="shared" si="46"/>
        <v/>
      </c>
      <c r="BI78" s="305" t="str">
        <f t="shared" si="47"/>
        <v/>
      </c>
      <c r="BJ78" s="305" t="str">
        <f t="shared" si="48"/>
        <v/>
      </c>
      <c r="BK78" s="443" t="str">
        <f t="shared" si="49"/>
        <v/>
      </c>
      <c r="BL78" s="306" t="str">
        <f t="shared" si="56"/>
        <v/>
      </c>
      <c r="BM78" s="100" t="str">
        <f t="shared" si="57"/>
        <v/>
      </c>
      <c r="BN78" s="101" t="str">
        <f t="shared" si="58"/>
        <v/>
      </c>
      <c r="BO78" s="102" t="str">
        <f t="shared" si="59"/>
        <v/>
      </c>
      <c r="BP78" s="100" t="str">
        <f t="shared" si="60"/>
        <v/>
      </c>
      <c r="BQ78" s="101" t="str">
        <f t="shared" si="61"/>
        <v/>
      </c>
      <c r="BR78" s="102" t="str">
        <f t="shared" si="62"/>
        <v/>
      </c>
      <c r="BS78" s="100" t="str">
        <f t="shared" si="63"/>
        <v/>
      </c>
      <c r="BT78" s="105" t="str">
        <f t="shared" si="64"/>
        <v/>
      </c>
      <c r="BU78" s="305" t="str">
        <f t="shared" si="50"/>
        <v/>
      </c>
      <c r="BV78" s="305" t="str">
        <f t="shared" si="51"/>
        <v/>
      </c>
      <c r="BW78" s="305" t="str">
        <f t="shared" si="52"/>
        <v/>
      </c>
      <c r="BX78" s="307" t="str">
        <f t="shared" si="53"/>
        <v/>
      </c>
      <c r="BY78" s="308" t="str">
        <f t="shared" si="54"/>
        <v/>
      </c>
    </row>
    <row r="79" spans="1:77" s="4" customFormat="1" ht="15.5" x14ac:dyDescent="0.35">
      <c r="A79" s="106">
        <v>58</v>
      </c>
      <c r="B79" s="290"/>
      <c r="C79" s="20"/>
      <c r="D79" s="635"/>
      <c r="E79" s="637"/>
      <c r="F79" s="639"/>
      <c r="G79" s="45"/>
      <c r="H79" s="291"/>
      <c r="I79" s="291"/>
      <c r="J79" s="292"/>
      <c r="K79" s="293"/>
      <c r="L79" s="35" t="str">
        <f t="shared" si="0"/>
        <v/>
      </c>
      <c r="M79" s="35" t="str">
        <f t="shared" si="1"/>
        <v/>
      </c>
      <c r="N79" s="35" t="str">
        <f t="shared" si="2"/>
        <v/>
      </c>
      <c r="O79" s="36" t="str">
        <f t="shared" si="3"/>
        <v/>
      </c>
      <c r="P79" s="37" t="str">
        <f t="shared" si="55"/>
        <v/>
      </c>
      <c r="Q79" s="69" t="str">
        <f t="shared" si="4"/>
        <v/>
      </c>
      <c r="R79" s="294" t="str">
        <f t="shared" si="5"/>
        <v/>
      </c>
      <c r="S79" s="37" t="str">
        <f t="shared" si="6"/>
        <v/>
      </c>
      <c r="T79" s="69" t="str">
        <f t="shared" si="7"/>
        <v/>
      </c>
      <c r="U79" s="294" t="str">
        <f t="shared" si="8"/>
        <v/>
      </c>
      <c r="V79" s="37" t="str">
        <f t="shared" si="9"/>
        <v/>
      </c>
      <c r="W79" s="69" t="str">
        <f t="shared" si="10"/>
        <v/>
      </c>
      <c r="X79" s="38" t="str">
        <f t="shared" si="11"/>
        <v/>
      </c>
      <c r="Y79" s="38" t="str">
        <f t="shared" si="12"/>
        <v/>
      </c>
      <c r="Z79" s="38" t="str">
        <f t="shared" si="13"/>
        <v/>
      </c>
      <c r="AA79" s="39" t="str">
        <f t="shared" si="14"/>
        <v/>
      </c>
      <c r="AB79" s="295">
        <f t="shared" si="15"/>
        <v>0</v>
      </c>
      <c r="AC79" s="295" t="str">
        <f t="shared" si="16"/>
        <v/>
      </c>
      <c r="AD79" s="295" t="str">
        <f t="shared" si="17"/>
        <v/>
      </c>
      <c r="AE79" s="296" t="str">
        <f t="shared" si="18"/>
        <v/>
      </c>
      <c r="AF79" s="296" t="str">
        <f t="shared" si="19"/>
        <v/>
      </c>
      <c r="AG79" s="297" t="str">
        <f t="shared" si="20"/>
        <v/>
      </c>
      <c r="AH79" s="296" t="str">
        <f t="shared" si="21"/>
        <v/>
      </c>
      <c r="AI79" s="296" t="str">
        <f t="shared" si="22"/>
        <v/>
      </c>
      <c r="AJ79" s="297" t="str">
        <f t="shared" si="23"/>
        <v/>
      </c>
      <c r="AK79" s="296" t="str">
        <f t="shared" si="24"/>
        <v/>
      </c>
      <c r="AL79" s="296" t="str">
        <f t="shared" si="25"/>
        <v/>
      </c>
      <c r="AM79" s="297" t="str">
        <f t="shared" si="26"/>
        <v/>
      </c>
      <c r="AN79" s="298" t="str">
        <f t="shared" si="27"/>
        <v/>
      </c>
      <c r="AO79" s="299" t="str">
        <f t="shared" si="28"/>
        <v/>
      </c>
      <c r="AP79" s="296" t="str">
        <f t="shared" si="29"/>
        <v/>
      </c>
      <c r="AQ79" s="297" t="str">
        <f t="shared" si="30"/>
        <v/>
      </c>
      <c r="AR79" s="299" t="str">
        <f t="shared" si="31"/>
        <v/>
      </c>
      <c r="AS79" s="296" t="str">
        <f t="shared" si="32"/>
        <v/>
      </c>
      <c r="AT79" s="297" t="str">
        <f t="shared" si="33"/>
        <v/>
      </c>
      <c r="AU79" s="299" t="str">
        <f t="shared" si="34"/>
        <v/>
      </c>
      <c r="AV79" s="296" t="str">
        <f t="shared" si="35"/>
        <v/>
      </c>
      <c r="AW79" s="297" t="str">
        <f t="shared" si="36"/>
        <v/>
      </c>
      <c r="AX79" s="300"/>
      <c r="AY79" s="297" t="str">
        <f t="shared" si="37"/>
        <v/>
      </c>
      <c r="AZ79" s="297" t="str">
        <f t="shared" si="38"/>
        <v/>
      </c>
      <c r="BA79" s="301" t="str">
        <f t="shared" si="39"/>
        <v/>
      </c>
      <c r="BB79" s="302" t="str">
        <f t="shared" si="40"/>
        <v/>
      </c>
      <c r="BC79" s="303" t="str">
        <f t="shared" si="41"/>
        <v/>
      </c>
      <c r="BD79" s="301" t="str">
        <f t="shared" si="42"/>
        <v/>
      </c>
      <c r="BE79" s="302" t="str">
        <f t="shared" si="43"/>
        <v/>
      </c>
      <c r="BF79" s="303" t="str">
        <f t="shared" si="44"/>
        <v/>
      </c>
      <c r="BG79" s="301" t="str">
        <f t="shared" si="45"/>
        <v/>
      </c>
      <c r="BH79" s="304" t="str">
        <f t="shared" si="46"/>
        <v/>
      </c>
      <c r="BI79" s="305" t="str">
        <f t="shared" si="47"/>
        <v/>
      </c>
      <c r="BJ79" s="305" t="str">
        <f t="shared" si="48"/>
        <v/>
      </c>
      <c r="BK79" s="443" t="str">
        <f t="shared" si="49"/>
        <v/>
      </c>
      <c r="BL79" s="306" t="str">
        <f t="shared" si="56"/>
        <v/>
      </c>
      <c r="BM79" s="100" t="str">
        <f t="shared" si="57"/>
        <v/>
      </c>
      <c r="BN79" s="101" t="str">
        <f t="shared" si="58"/>
        <v/>
      </c>
      <c r="BO79" s="102" t="str">
        <f t="shared" si="59"/>
        <v/>
      </c>
      <c r="BP79" s="100" t="str">
        <f t="shared" si="60"/>
        <v/>
      </c>
      <c r="BQ79" s="101" t="str">
        <f t="shared" si="61"/>
        <v/>
      </c>
      <c r="BR79" s="102" t="str">
        <f t="shared" si="62"/>
        <v/>
      </c>
      <c r="BS79" s="100" t="str">
        <f t="shared" si="63"/>
        <v/>
      </c>
      <c r="BT79" s="105" t="str">
        <f t="shared" si="64"/>
        <v/>
      </c>
      <c r="BU79" s="305" t="str">
        <f t="shared" si="50"/>
        <v/>
      </c>
      <c r="BV79" s="305" t="str">
        <f t="shared" si="51"/>
        <v/>
      </c>
      <c r="BW79" s="305" t="str">
        <f t="shared" si="52"/>
        <v/>
      </c>
      <c r="BX79" s="307" t="str">
        <f t="shared" si="53"/>
        <v/>
      </c>
      <c r="BY79" s="308" t="str">
        <f t="shared" si="54"/>
        <v/>
      </c>
    </row>
    <row r="80" spans="1:77" s="4" customFormat="1" ht="15.5" x14ac:dyDescent="0.35">
      <c r="A80" s="106">
        <v>59</v>
      </c>
      <c r="B80" s="290"/>
      <c r="C80" s="20"/>
      <c r="D80" s="635"/>
      <c r="E80" s="637"/>
      <c r="F80" s="639"/>
      <c r="G80" s="45"/>
      <c r="H80" s="291"/>
      <c r="I80" s="291"/>
      <c r="J80" s="292"/>
      <c r="K80" s="293"/>
      <c r="L80" s="35" t="str">
        <f t="shared" si="0"/>
        <v/>
      </c>
      <c r="M80" s="35" t="str">
        <f t="shared" si="1"/>
        <v/>
      </c>
      <c r="N80" s="35" t="str">
        <f t="shared" si="2"/>
        <v/>
      </c>
      <c r="O80" s="36" t="str">
        <f t="shared" si="3"/>
        <v/>
      </c>
      <c r="P80" s="37" t="str">
        <f t="shared" si="55"/>
        <v/>
      </c>
      <c r="Q80" s="69" t="str">
        <f t="shared" si="4"/>
        <v/>
      </c>
      <c r="R80" s="294" t="str">
        <f t="shared" si="5"/>
        <v/>
      </c>
      <c r="S80" s="37" t="str">
        <f t="shared" si="6"/>
        <v/>
      </c>
      <c r="T80" s="69" t="str">
        <f t="shared" si="7"/>
        <v/>
      </c>
      <c r="U80" s="294" t="str">
        <f t="shared" si="8"/>
        <v/>
      </c>
      <c r="V80" s="37" t="str">
        <f t="shared" si="9"/>
        <v/>
      </c>
      <c r="W80" s="69" t="str">
        <f t="shared" si="10"/>
        <v/>
      </c>
      <c r="X80" s="38" t="str">
        <f t="shared" si="11"/>
        <v/>
      </c>
      <c r="Y80" s="38" t="str">
        <f t="shared" si="12"/>
        <v/>
      </c>
      <c r="Z80" s="38" t="str">
        <f t="shared" si="13"/>
        <v/>
      </c>
      <c r="AA80" s="39" t="str">
        <f t="shared" si="14"/>
        <v/>
      </c>
      <c r="AB80" s="295">
        <f t="shared" si="15"/>
        <v>0</v>
      </c>
      <c r="AC80" s="295" t="str">
        <f t="shared" si="16"/>
        <v/>
      </c>
      <c r="AD80" s="295" t="str">
        <f t="shared" si="17"/>
        <v/>
      </c>
      <c r="AE80" s="296" t="str">
        <f t="shared" si="18"/>
        <v/>
      </c>
      <c r="AF80" s="296" t="str">
        <f t="shared" si="19"/>
        <v/>
      </c>
      <c r="AG80" s="297" t="str">
        <f t="shared" si="20"/>
        <v/>
      </c>
      <c r="AH80" s="296" t="str">
        <f t="shared" si="21"/>
        <v/>
      </c>
      <c r="AI80" s="296" t="str">
        <f t="shared" si="22"/>
        <v/>
      </c>
      <c r="AJ80" s="297" t="str">
        <f t="shared" si="23"/>
        <v/>
      </c>
      <c r="AK80" s="296" t="str">
        <f t="shared" si="24"/>
        <v/>
      </c>
      <c r="AL80" s="296" t="str">
        <f t="shared" si="25"/>
        <v/>
      </c>
      <c r="AM80" s="297" t="str">
        <f t="shared" si="26"/>
        <v/>
      </c>
      <c r="AN80" s="298" t="str">
        <f t="shared" si="27"/>
        <v/>
      </c>
      <c r="AO80" s="299" t="str">
        <f t="shared" si="28"/>
        <v/>
      </c>
      <c r="AP80" s="296" t="str">
        <f t="shared" si="29"/>
        <v/>
      </c>
      <c r="AQ80" s="297" t="str">
        <f t="shared" si="30"/>
        <v/>
      </c>
      <c r="AR80" s="299" t="str">
        <f t="shared" si="31"/>
        <v/>
      </c>
      <c r="AS80" s="296" t="str">
        <f t="shared" si="32"/>
        <v/>
      </c>
      <c r="AT80" s="297" t="str">
        <f t="shared" si="33"/>
        <v/>
      </c>
      <c r="AU80" s="299" t="str">
        <f t="shared" si="34"/>
        <v/>
      </c>
      <c r="AV80" s="296" t="str">
        <f t="shared" si="35"/>
        <v/>
      </c>
      <c r="AW80" s="297" t="str">
        <f t="shared" si="36"/>
        <v/>
      </c>
      <c r="AX80" s="300"/>
      <c r="AY80" s="297" t="str">
        <f t="shared" si="37"/>
        <v/>
      </c>
      <c r="AZ80" s="297" t="str">
        <f t="shared" si="38"/>
        <v/>
      </c>
      <c r="BA80" s="301" t="str">
        <f t="shared" si="39"/>
        <v/>
      </c>
      <c r="BB80" s="302" t="str">
        <f t="shared" si="40"/>
        <v/>
      </c>
      <c r="BC80" s="303" t="str">
        <f t="shared" si="41"/>
        <v/>
      </c>
      <c r="BD80" s="301" t="str">
        <f t="shared" si="42"/>
        <v/>
      </c>
      <c r="BE80" s="302" t="str">
        <f t="shared" si="43"/>
        <v/>
      </c>
      <c r="BF80" s="303" t="str">
        <f t="shared" si="44"/>
        <v/>
      </c>
      <c r="BG80" s="301" t="str">
        <f t="shared" si="45"/>
        <v/>
      </c>
      <c r="BH80" s="304" t="str">
        <f t="shared" si="46"/>
        <v/>
      </c>
      <c r="BI80" s="305" t="str">
        <f t="shared" si="47"/>
        <v/>
      </c>
      <c r="BJ80" s="305" t="str">
        <f t="shared" si="48"/>
        <v/>
      </c>
      <c r="BK80" s="443" t="str">
        <f t="shared" si="49"/>
        <v/>
      </c>
      <c r="BL80" s="306" t="str">
        <f t="shared" si="56"/>
        <v/>
      </c>
      <c r="BM80" s="100" t="str">
        <f t="shared" si="57"/>
        <v/>
      </c>
      <c r="BN80" s="101" t="str">
        <f t="shared" si="58"/>
        <v/>
      </c>
      <c r="BO80" s="102" t="str">
        <f t="shared" si="59"/>
        <v/>
      </c>
      <c r="BP80" s="100" t="str">
        <f t="shared" si="60"/>
        <v/>
      </c>
      <c r="BQ80" s="101" t="str">
        <f t="shared" si="61"/>
        <v/>
      </c>
      <c r="BR80" s="102" t="str">
        <f t="shared" si="62"/>
        <v/>
      </c>
      <c r="BS80" s="100" t="str">
        <f t="shared" si="63"/>
        <v/>
      </c>
      <c r="BT80" s="105" t="str">
        <f t="shared" si="64"/>
        <v/>
      </c>
      <c r="BU80" s="305" t="str">
        <f t="shared" si="50"/>
        <v/>
      </c>
      <c r="BV80" s="305" t="str">
        <f t="shared" si="51"/>
        <v/>
      </c>
      <c r="BW80" s="305" t="str">
        <f t="shared" si="52"/>
        <v/>
      </c>
      <c r="BX80" s="307" t="str">
        <f t="shared" si="53"/>
        <v/>
      </c>
      <c r="BY80" s="308" t="str">
        <f t="shared" si="54"/>
        <v/>
      </c>
    </row>
    <row r="81" spans="1:77" s="4" customFormat="1" ht="15.5" x14ac:dyDescent="0.35">
      <c r="A81" s="106">
        <v>60</v>
      </c>
      <c r="B81" s="290"/>
      <c r="C81" s="20"/>
      <c r="D81" s="635"/>
      <c r="E81" s="637"/>
      <c r="F81" s="639"/>
      <c r="G81" s="45"/>
      <c r="H81" s="291"/>
      <c r="I81" s="291"/>
      <c r="J81" s="292"/>
      <c r="K81" s="293"/>
      <c r="L81" s="35" t="str">
        <f t="shared" si="0"/>
        <v/>
      </c>
      <c r="M81" s="35" t="str">
        <f t="shared" si="1"/>
        <v/>
      </c>
      <c r="N81" s="35" t="str">
        <f t="shared" si="2"/>
        <v/>
      </c>
      <c r="O81" s="36" t="str">
        <f t="shared" si="3"/>
        <v/>
      </c>
      <c r="P81" s="37" t="str">
        <f t="shared" si="55"/>
        <v/>
      </c>
      <c r="Q81" s="69" t="str">
        <f t="shared" si="4"/>
        <v/>
      </c>
      <c r="R81" s="294" t="str">
        <f t="shared" si="5"/>
        <v/>
      </c>
      <c r="S81" s="37" t="str">
        <f t="shared" si="6"/>
        <v/>
      </c>
      <c r="T81" s="69" t="str">
        <f t="shared" si="7"/>
        <v/>
      </c>
      <c r="U81" s="294" t="str">
        <f t="shared" si="8"/>
        <v/>
      </c>
      <c r="V81" s="37" t="str">
        <f t="shared" si="9"/>
        <v/>
      </c>
      <c r="W81" s="69" t="str">
        <f t="shared" si="10"/>
        <v/>
      </c>
      <c r="X81" s="38" t="str">
        <f t="shared" si="11"/>
        <v/>
      </c>
      <c r="Y81" s="38" t="str">
        <f t="shared" si="12"/>
        <v/>
      </c>
      <c r="Z81" s="38" t="str">
        <f t="shared" si="13"/>
        <v/>
      </c>
      <c r="AA81" s="39" t="str">
        <f t="shared" si="14"/>
        <v/>
      </c>
      <c r="AB81" s="295">
        <f t="shared" si="15"/>
        <v>0</v>
      </c>
      <c r="AC81" s="295" t="str">
        <f t="shared" si="16"/>
        <v/>
      </c>
      <c r="AD81" s="295" t="str">
        <f t="shared" si="17"/>
        <v/>
      </c>
      <c r="AE81" s="296" t="str">
        <f t="shared" si="18"/>
        <v/>
      </c>
      <c r="AF81" s="296" t="str">
        <f t="shared" si="19"/>
        <v/>
      </c>
      <c r="AG81" s="297" t="str">
        <f t="shared" si="20"/>
        <v/>
      </c>
      <c r="AH81" s="296" t="str">
        <f t="shared" si="21"/>
        <v/>
      </c>
      <c r="AI81" s="296" t="str">
        <f t="shared" si="22"/>
        <v/>
      </c>
      <c r="AJ81" s="297" t="str">
        <f t="shared" si="23"/>
        <v/>
      </c>
      <c r="AK81" s="296" t="str">
        <f t="shared" si="24"/>
        <v/>
      </c>
      <c r="AL81" s="296" t="str">
        <f t="shared" si="25"/>
        <v/>
      </c>
      <c r="AM81" s="297" t="str">
        <f t="shared" si="26"/>
        <v/>
      </c>
      <c r="AN81" s="298" t="str">
        <f t="shared" si="27"/>
        <v/>
      </c>
      <c r="AO81" s="299" t="str">
        <f t="shared" si="28"/>
        <v/>
      </c>
      <c r="AP81" s="296" t="str">
        <f t="shared" si="29"/>
        <v/>
      </c>
      <c r="AQ81" s="297" t="str">
        <f t="shared" si="30"/>
        <v/>
      </c>
      <c r="AR81" s="299" t="str">
        <f t="shared" si="31"/>
        <v/>
      </c>
      <c r="AS81" s="296" t="str">
        <f t="shared" si="32"/>
        <v/>
      </c>
      <c r="AT81" s="297" t="str">
        <f t="shared" si="33"/>
        <v/>
      </c>
      <c r="AU81" s="299" t="str">
        <f t="shared" si="34"/>
        <v/>
      </c>
      <c r="AV81" s="296" t="str">
        <f t="shared" si="35"/>
        <v/>
      </c>
      <c r="AW81" s="297" t="str">
        <f t="shared" si="36"/>
        <v/>
      </c>
      <c r="AX81" s="300"/>
      <c r="AY81" s="297" t="str">
        <f t="shared" si="37"/>
        <v/>
      </c>
      <c r="AZ81" s="297" t="str">
        <f t="shared" si="38"/>
        <v/>
      </c>
      <c r="BA81" s="301" t="str">
        <f t="shared" si="39"/>
        <v/>
      </c>
      <c r="BB81" s="302" t="str">
        <f t="shared" si="40"/>
        <v/>
      </c>
      <c r="BC81" s="303" t="str">
        <f t="shared" si="41"/>
        <v/>
      </c>
      <c r="BD81" s="301" t="str">
        <f t="shared" si="42"/>
        <v/>
      </c>
      <c r="BE81" s="302" t="str">
        <f t="shared" si="43"/>
        <v/>
      </c>
      <c r="BF81" s="303" t="str">
        <f t="shared" si="44"/>
        <v/>
      </c>
      <c r="BG81" s="301" t="str">
        <f t="shared" si="45"/>
        <v/>
      </c>
      <c r="BH81" s="304" t="str">
        <f t="shared" si="46"/>
        <v/>
      </c>
      <c r="BI81" s="305" t="str">
        <f t="shared" si="47"/>
        <v/>
      </c>
      <c r="BJ81" s="305" t="str">
        <f t="shared" si="48"/>
        <v/>
      </c>
      <c r="BK81" s="443" t="str">
        <f t="shared" si="49"/>
        <v/>
      </c>
      <c r="BL81" s="306" t="str">
        <f t="shared" si="56"/>
        <v/>
      </c>
      <c r="BM81" s="100" t="str">
        <f t="shared" si="57"/>
        <v/>
      </c>
      <c r="BN81" s="101" t="str">
        <f t="shared" si="58"/>
        <v/>
      </c>
      <c r="BO81" s="102" t="str">
        <f t="shared" si="59"/>
        <v/>
      </c>
      <c r="BP81" s="100" t="str">
        <f t="shared" si="60"/>
        <v/>
      </c>
      <c r="BQ81" s="101" t="str">
        <f t="shared" si="61"/>
        <v/>
      </c>
      <c r="BR81" s="102" t="str">
        <f t="shared" si="62"/>
        <v/>
      </c>
      <c r="BS81" s="100" t="str">
        <f t="shared" si="63"/>
        <v/>
      </c>
      <c r="BT81" s="105" t="str">
        <f t="shared" si="64"/>
        <v/>
      </c>
      <c r="BU81" s="305" t="str">
        <f t="shared" si="50"/>
        <v/>
      </c>
      <c r="BV81" s="305" t="str">
        <f t="shared" si="51"/>
        <v/>
      </c>
      <c r="BW81" s="305" t="str">
        <f t="shared" si="52"/>
        <v/>
      </c>
      <c r="BX81" s="307" t="str">
        <f t="shared" si="53"/>
        <v/>
      </c>
      <c r="BY81" s="308" t="str">
        <f t="shared" si="54"/>
        <v/>
      </c>
    </row>
    <row r="82" spans="1:77" s="4" customFormat="1" ht="15.5" x14ac:dyDescent="0.35">
      <c r="A82" s="106">
        <v>61</v>
      </c>
      <c r="B82" s="290"/>
      <c r="C82" s="20"/>
      <c r="D82" s="635"/>
      <c r="E82" s="637"/>
      <c r="F82" s="639"/>
      <c r="G82" s="45"/>
      <c r="H82" s="291"/>
      <c r="I82" s="291"/>
      <c r="J82" s="292"/>
      <c r="K82" s="293"/>
      <c r="L82" s="35" t="str">
        <f t="shared" si="0"/>
        <v/>
      </c>
      <c r="M82" s="35" t="str">
        <f t="shared" si="1"/>
        <v/>
      </c>
      <c r="N82" s="35" t="str">
        <f t="shared" si="2"/>
        <v/>
      </c>
      <c r="O82" s="36" t="str">
        <f t="shared" si="3"/>
        <v/>
      </c>
      <c r="P82" s="37" t="str">
        <f t="shared" si="55"/>
        <v/>
      </c>
      <c r="Q82" s="69" t="str">
        <f t="shared" si="4"/>
        <v/>
      </c>
      <c r="R82" s="294" t="str">
        <f t="shared" si="5"/>
        <v/>
      </c>
      <c r="S82" s="37" t="str">
        <f t="shared" si="6"/>
        <v/>
      </c>
      <c r="T82" s="69" t="str">
        <f t="shared" si="7"/>
        <v/>
      </c>
      <c r="U82" s="294" t="str">
        <f t="shared" si="8"/>
        <v/>
      </c>
      <c r="V82" s="37" t="str">
        <f t="shared" si="9"/>
        <v/>
      </c>
      <c r="W82" s="69" t="str">
        <f t="shared" si="10"/>
        <v/>
      </c>
      <c r="X82" s="38" t="str">
        <f t="shared" si="11"/>
        <v/>
      </c>
      <c r="Y82" s="38" t="str">
        <f t="shared" si="12"/>
        <v/>
      </c>
      <c r="Z82" s="38" t="str">
        <f t="shared" si="13"/>
        <v/>
      </c>
      <c r="AA82" s="39" t="str">
        <f t="shared" si="14"/>
        <v/>
      </c>
      <c r="AB82" s="295">
        <f t="shared" si="15"/>
        <v>0</v>
      </c>
      <c r="AC82" s="295" t="str">
        <f t="shared" si="16"/>
        <v/>
      </c>
      <c r="AD82" s="295" t="str">
        <f t="shared" si="17"/>
        <v/>
      </c>
      <c r="AE82" s="296" t="str">
        <f t="shared" si="18"/>
        <v/>
      </c>
      <c r="AF82" s="296" t="str">
        <f t="shared" si="19"/>
        <v/>
      </c>
      <c r="AG82" s="297" t="str">
        <f t="shared" si="20"/>
        <v/>
      </c>
      <c r="AH82" s="296" t="str">
        <f t="shared" si="21"/>
        <v/>
      </c>
      <c r="AI82" s="296" t="str">
        <f t="shared" si="22"/>
        <v/>
      </c>
      <c r="AJ82" s="297" t="str">
        <f t="shared" si="23"/>
        <v/>
      </c>
      <c r="AK82" s="296" t="str">
        <f t="shared" si="24"/>
        <v/>
      </c>
      <c r="AL82" s="296" t="str">
        <f t="shared" si="25"/>
        <v/>
      </c>
      <c r="AM82" s="297" t="str">
        <f t="shared" si="26"/>
        <v/>
      </c>
      <c r="AN82" s="298" t="str">
        <f t="shared" si="27"/>
        <v/>
      </c>
      <c r="AO82" s="299" t="str">
        <f t="shared" si="28"/>
        <v/>
      </c>
      <c r="AP82" s="296" t="str">
        <f t="shared" si="29"/>
        <v/>
      </c>
      <c r="AQ82" s="297" t="str">
        <f t="shared" si="30"/>
        <v/>
      </c>
      <c r="AR82" s="299" t="str">
        <f t="shared" si="31"/>
        <v/>
      </c>
      <c r="AS82" s="296" t="str">
        <f t="shared" si="32"/>
        <v/>
      </c>
      <c r="AT82" s="297" t="str">
        <f t="shared" si="33"/>
        <v/>
      </c>
      <c r="AU82" s="299" t="str">
        <f t="shared" si="34"/>
        <v/>
      </c>
      <c r="AV82" s="296" t="str">
        <f t="shared" si="35"/>
        <v/>
      </c>
      <c r="AW82" s="297" t="str">
        <f t="shared" si="36"/>
        <v/>
      </c>
      <c r="AX82" s="300"/>
      <c r="AY82" s="297" t="str">
        <f t="shared" si="37"/>
        <v/>
      </c>
      <c r="AZ82" s="297" t="str">
        <f t="shared" si="38"/>
        <v/>
      </c>
      <c r="BA82" s="301" t="str">
        <f t="shared" si="39"/>
        <v/>
      </c>
      <c r="BB82" s="302" t="str">
        <f t="shared" si="40"/>
        <v/>
      </c>
      <c r="BC82" s="303" t="str">
        <f t="shared" si="41"/>
        <v/>
      </c>
      <c r="BD82" s="301" t="str">
        <f t="shared" si="42"/>
        <v/>
      </c>
      <c r="BE82" s="302" t="str">
        <f t="shared" si="43"/>
        <v/>
      </c>
      <c r="BF82" s="303" t="str">
        <f t="shared" si="44"/>
        <v/>
      </c>
      <c r="BG82" s="301" t="str">
        <f t="shared" si="45"/>
        <v/>
      </c>
      <c r="BH82" s="304" t="str">
        <f t="shared" si="46"/>
        <v/>
      </c>
      <c r="BI82" s="305" t="str">
        <f t="shared" si="47"/>
        <v/>
      </c>
      <c r="BJ82" s="305" t="str">
        <f t="shared" si="48"/>
        <v/>
      </c>
      <c r="BK82" s="443" t="str">
        <f t="shared" si="49"/>
        <v/>
      </c>
      <c r="BL82" s="306" t="str">
        <f t="shared" si="56"/>
        <v/>
      </c>
      <c r="BM82" s="100" t="str">
        <f t="shared" si="57"/>
        <v/>
      </c>
      <c r="BN82" s="101" t="str">
        <f t="shared" si="58"/>
        <v/>
      </c>
      <c r="BO82" s="102" t="str">
        <f t="shared" si="59"/>
        <v/>
      </c>
      <c r="BP82" s="100" t="str">
        <f t="shared" si="60"/>
        <v/>
      </c>
      <c r="BQ82" s="101" t="str">
        <f t="shared" si="61"/>
        <v/>
      </c>
      <c r="BR82" s="102" t="str">
        <f t="shared" si="62"/>
        <v/>
      </c>
      <c r="BS82" s="100" t="str">
        <f t="shared" si="63"/>
        <v/>
      </c>
      <c r="BT82" s="105" t="str">
        <f t="shared" si="64"/>
        <v/>
      </c>
      <c r="BU82" s="305" t="str">
        <f t="shared" si="50"/>
        <v/>
      </c>
      <c r="BV82" s="305" t="str">
        <f t="shared" si="51"/>
        <v/>
      </c>
      <c r="BW82" s="305" t="str">
        <f t="shared" si="52"/>
        <v/>
      </c>
      <c r="BX82" s="307" t="str">
        <f t="shared" si="53"/>
        <v/>
      </c>
      <c r="BY82" s="308" t="str">
        <f t="shared" si="54"/>
        <v/>
      </c>
    </row>
    <row r="83" spans="1:77" s="4" customFormat="1" ht="15.5" x14ac:dyDescent="0.35">
      <c r="A83" s="106">
        <v>62</v>
      </c>
      <c r="B83" s="290"/>
      <c r="C83" s="20"/>
      <c r="D83" s="635"/>
      <c r="E83" s="637"/>
      <c r="F83" s="639"/>
      <c r="G83" s="45"/>
      <c r="H83" s="291"/>
      <c r="I83" s="291"/>
      <c r="J83" s="292"/>
      <c r="K83" s="293"/>
      <c r="L83" s="35" t="str">
        <f t="shared" si="0"/>
        <v/>
      </c>
      <c r="M83" s="35" t="str">
        <f t="shared" si="1"/>
        <v/>
      </c>
      <c r="N83" s="35" t="str">
        <f t="shared" si="2"/>
        <v/>
      </c>
      <c r="O83" s="36" t="str">
        <f t="shared" si="3"/>
        <v/>
      </c>
      <c r="P83" s="37" t="str">
        <f t="shared" si="55"/>
        <v/>
      </c>
      <c r="Q83" s="69" t="str">
        <f t="shared" si="4"/>
        <v/>
      </c>
      <c r="R83" s="294" t="str">
        <f t="shared" si="5"/>
        <v/>
      </c>
      <c r="S83" s="37" t="str">
        <f t="shared" si="6"/>
        <v/>
      </c>
      <c r="T83" s="69" t="str">
        <f t="shared" si="7"/>
        <v/>
      </c>
      <c r="U83" s="294" t="str">
        <f t="shared" si="8"/>
        <v/>
      </c>
      <c r="V83" s="37" t="str">
        <f t="shared" si="9"/>
        <v/>
      </c>
      <c r="W83" s="69" t="str">
        <f t="shared" si="10"/>
        <v/>
      </c>
      <c r="X83" s="38" t="str">
        <f t="shared" si="11"/>
        <v/>
      </c>
      <c r="Y83" s="38" t="str">
        <f t="shared" si="12"/>
        <v/>
      </c>
      <c r="Z83" s="38" t="str">
        <f t="shared" si="13"/>
        <v/>
      </c>
      <c r="AA83" s="39" t="str">
        <f t="shared" si="14"/>
        <v/>
      </c>
      <c r="AB83" s="295">
        <f t="shared" si="15"/>
        <v>0</v>
      </c>
      <c r="AC83" s="295" t="str">
        <f t="shared" si="16"/>
        <v/>
      </c>
      <c r="AD83" s="295" t="str">
        <f t="shared" si="17"/>
        <v/>
      </c>
      <c r="AE83" s="296" t="str">
        <f t="shared" si="18"/>
        <v/>
      </c>
      <c r="AF83" s="296" t="str">
        <f t="shared" si="19"/>
        <v/>
      </c>
      <c r="AG83" s="297" t="str">
        <f t="shared" si="20"/>
        <v/>
      </c>
      <c r="AH83" s="296" t="str">
        <f t="shared" si="21"/>
        <v/>
      </c>
      <c r="AI83" s="296" t="str">
        <f t="shared" si="22"/>
        <v/>
      </c>
      <c r="AJ83" s="297" t="str">
        <f t="shared" si="23"/>
        <v/>
      </c>
      <c r="AK83" s="296" t="str">
        <f t="shared" si="24"/>
        <v/>
      </c>
      <c r="AL83" s="296" t="str">
        <f t="shared" si="25"/>
        <v/>
      </c>
      <c r="AM83" s="297" t="str">
        <f t="shared" si="26"/>
        <v/>
      </c>
      <c r="AN83" s="298" t="str">
        <f t="shared" si="27"/>
        <v/>
      </c>
      <c r="AO83" s="299" t="str">
        <f t="shared" si="28"/>
        <v/>
      </c>
      <c r="AP83" s="296" t="str">
        <f t="shared" si="29"/>
        <v/>
      </c>
      <c r="AQ83" s="297" t="str">
        <f t="shared" si="30"/>
        <v/>
      </c>
      <c r="AR83" s="299" t="str">
        <f t="shared" si="31"/>
        <v/>
      </c>
      <c r="AS83" s="296" t="str">
        <f t="shared" si="32"/>
        <v/>
      </c>
      <c r="AT83" s="297" t="str">
        <f t="shared" si="33"/>
        <v/>
      </c>
      <c r="AU83" s="299" t="str">
        <f t="shared" si="34"/>
        <v/>
      </c>
      <c r="AV83" s="296" t="str">
        <f t="shared" si="35"/>
        <v/>
      </c>
      <c r="AW83" s="297" t="str">
        <f t="shared" si="36"/>
        <v/>
      </c>
      <c r="AX83" s="300"/>
      <c r="AY83" s="297" t="str">
        <f t="shared" si="37"/>
        <v/>
      </c>
      <c r="AZ83" s="297" t="str">
        <f t="shared" si="38"/>
        <v/>
      </c>
      <c r="BA83" s="301" t="str">
        <f t="shared" si="39"/>
        <v/>
      </c>
      <c r="BB83" s="302" t="str">
        <f t="shared" si="40"/>
        <v/>
      </c>
      <c r="BC83" s="303" t="str">
        <f t="shared" si="41"/>
        <v/>
      </c>
      <c r="BD83" s="301" t="str">
        <f t="shared" si="42"/>
        <v/>
      </c>
      <c r="BE83" s="302" t="str">
        <f t="shared" si="43"/>
        <v/>
      </c>
      <c r="BF83" s="303" t="str">
        <f t="shared" si="44"/>
        <v/>
      </c>
      <c r="BG83" s="301" t="str">
        <f t="shared" si="45"/>
        <v/>
      </c>
      <c r="BH83" s="304" t="str">
        <f t="shared" si="46"/>
        <v/>
      </c>
      <c r="BI83" s="305" t="str">
        <f t="shared" si="47"/>
        <v/>
      </c>
      <c r="BJ83" s="305" t="str">
        <f t="shared" si="48"/>
        <v/>
      </c>
      <c r="BK83" s="443" t="str">
        <f t="shared" si="49"/>
        <v/>
      </c>
      <c r="BL83" s="306" t="str">
        <f t="shared" si="56"/>
        <v/>
      </c>
      <c r="BM83" s="100" t="str">
        <f t="shared" si="57"/>
        <v/>
      </c>
      <c r="BN83" s="101" t="str">
        <f t="shared" si="58"/>
        <v/>
      </c>
      <c r="BO83" s="102" t="str">
        <f t="shared" si="59"/>
        <v/>
      </c>
      <c r="BP83" s="100" t="str">
        <f t="shared" si="60"/>
        <v/>
      </c>
      <c r="BQ83" s="101" t="str">
        <f t="shared" si="61"/>
        <v/>
      </c>
      <c r="BR83" s="102" t="str">
        <f t="shared" si="62"/>
        <v/>
      </c>
      <c r="BS83" s="100" t="str">
        <f t="shared" si="63"/>
        <v/>
      </c>
      <c r="BT83" s="105" t="str">
        <f t="shared" si="64"/>
        <v/>
      </c>
      <c r="BU83" s="305" t="str">
        <f t="shared" si="50"/>
        <v/>
      </c>
      <c r="BV83" s="305" t="str">
        <f t="shared" si="51"/>
        <v/>
      </c>
      <c r="BW83" s="305" t="str">
        <f t="shared" si="52"/>
        <v/>
      </c>
      <c r="BX83" s="307" t="str">
        <f t="shared" si="53"/>
        <v/>
      </c>
      <c r="BY83" s="308" t="str">
        <f t="shared" si="54"/>
        <v/>
      </c>
    </row>
    <row r="84" spans="1:77" s="4" customFormat="1" ht="15.5" x14ac:dyDescent="0.35">
      <c r="A84" s="106">
        <v>63</v>
      </c>
      <c r="B84" s="290"/>
      <c r="C84" s="20"/>
      <c r="D84" s="635"/>
      <c r="E84" s="637"/>
      <c r="F84" s="639"/>
      <c r="G84" s="45"/>
      <c r="H84" s="291"/>
      <c r="I84" s="291"/>
      <c r="J84" s="292"/>
      <c r="K84" s="293"/>
      <c r="L84" s="35" t="str">
        <f t="shared" si="0"/>
        <v/>
      </c>
      <c r="M84" s="35" t="str">
        <f t="shared" si="1"/>
        <v/>
      </c>
      <c r="N84" s="35" t="str">
        <f t="shared" si="2"/>
        <v/>
      </c>
      <c r="O84" s="36" t="str">
        <f t="shared" si="3"/>
        <v/>
      </c>
      <c r="P84" s="37" t="str">
        <f t="shared" si="55"/>
        <v/>
      </c>
      <c r="Q84" s="69" t="str">
        <f t="shared" si="4"/>
        <v/>
      </c>
      <c r="R84" s="294" t="str">
        <f t="shared" si="5"/>
        <v/>
      </c>
      <c r="S84" s="37" t="str">
        <f t="shared" si="6"/>
        <v/>
      </c>
      <c r="T84" s="69" t="str">
        <f t="shared" si="7"/>
        <v/>
      </c>
      <c r="U84" s="294" t="str">
        <f t="shared" si="8"/>
        <v/>
      </c>
      <c r="V84" s="37" t="str">
        <f t="shared" si="9"/>
        <v/>
      </c>
      <c r="W84" s="69" t="str">
        <f t="shared" si="10"/>
        <v/>
      </c>
      <c r="X84" s="38" t="str">
        <f t="shared" si="11"/>
        <v/>
      </c>
      <c r="Y84" s="38" t="str">
        <f t="shared" si="12"/>
        <v/>
      </c>
      <c r="Z84" s="38" t="str">
        <f t="shared" si="13"/>
        <v/>
      </c>
      <c r="AA84" s="39" t="str">
        <f t="shared" si="14"/>
        <v/>
      </c>
      <c r="AB84" s="295">
        <f t="shared" si="15"/>
        <v>0</v>
      </c>
      <c r="AC84" s="295" t="str">
        <f t="shared" si="16"/>
        <v/>
      </c>
      <c r="AD84" s="295" t="str">
        <f t="shared" si="17"/>
        <v/>
      </c>
      <c r="AE84" s="296" t="str">
        <f t="shared" si="18"/>
        <v/>
      </c>
      <c r="AF84" s="296" t="str">
        <f t="shared" si="19"/>
        <v/>
      </c>
      <c r="AG84" s="297" t="str">
        <f t="shared" si="20"/>
        <v/>
      </c>
      <c r="AH84" s="296" t="str">
        <f t="shared" si="21"/>
        <v/>
      </c>
      <c r="AI84" s="296" t="str">
        <f t="shared" si="22"/>
        <v/>
      </c>
      <c r="AJ84" s="297" t="str">
        <f t="shared" si="23"/>
        <v/>
      </c>
      <c r="AK84" s="296" t="str">
        <f t="shared" si="24"/>
        <v/>
      </c>
      <c r="AL84" s="296" t="str">
        <f t="shared" si="25"/>
        <v/>
      </c>
      <c r="AM84" s="297" t="str">
        <f t="shared" si="26"/>
        <v/>
      </c>
      <c r="AN84" s="298" t="str">
        <f t="shared" si="27"/>
        <v/>
      </c>
      <c r="AO84" s="299" t="str">
        <f t="shared" si="28"/>
        <v/>
      </c>
      <c r="AP84" s="296" t="str">
        <f t="shared" si="29"/>
        <v/>
      </c>
      <c r="AQ84" s="297" t="str">
        <f t="shared" si="30"/>
        <v/>
      </c>
      <c r="AR84" s="299" t="str">
        <f t="shared" si="31"/>
        <v/>
      </c>
      <c r="AS84" s="296" t="str">
        <f t="shared" si="32"/>
        <v/>
      </c>
      <c r="AT84" s="297" t="str">
        <f t="shared" si="33"/>
        <v/>
      </c>
      <c r="AU84" s="299" t="str">
        <f t="shared" si="34"/>
        <v/>
      </c>
      <c r="AV84" s="296" t="str">
        <f t="shared" si="35"/>
        <v/>
      </c>
      <c r="AW84" s="297" t="str">
        <f t="shared" si="36"/>
        <v/>
      </c>
      <c r="AX84" s="300"/>
      <c r="AY84" s="297" t="str">
        <f t="shared" si="37"/>
        <v/>
      </c>
      <c r="AZ84" s="297" t="str">
        <f t="shared" si="38"/>
        <v/>
      </c>
      <c r="BA84" s="301" t="str">
        <f t="shared" si="39"/>
        <v/>
      </c>
      <c r="BB84" s="302" t="str">
        <f t="shared" si="40"/>
        <v/>
      </c>
      <c r="BC84" s="303" t="str">
        <f t="shared" si="41"/>
        <v/>
      </c>
      <c r="BD84" s="301" t="str">
        <f t="shared" si="42"/>
        <v/>
      </c>
      <c r="BE84" s="302" t="str">
        <f t="shared" si="43"/>
        <v/>
      </c>
      <c r="BF84" s="303" t="str">
        <f t="shared" si="44"/>
        <v/>
      </c>
      <c r="BG84" s="301" t="str">
        <f t="shared" si="45"/>
        <v/>
      </c>
      <c r="BH84" s="304" t="str">
        <f t="shared" si="46"/>
        <v/>
      </c>
      <c r="BI84" s="305" t="str">
        <f t="shared" si="47"/>
        <v/>
      </c>
      <c r="BJ84" s="305" t="str">
        <f t="shared" si="48"/>
        <v/>
      </c>
      <c r="BK84" s="443" t="str">
        <f t="shared" si="49"/>
        <v/>
      </c>
      <c r="BL84" s="306" t="str">
        <f t="shared" si="56"/>
        <v/>
      </c>
      <c r="BM84" s="100" t="str">
        <f t="shared" si="57"/>
        <v/>
      </c>
      <c r="BN84" s="101" t="str">
        <f t="shared" si="58"/>
        <v/>
      </c>
      <c r="BO84" s="102" t="str">
        <f t="shared" si="59"/>
        <v/>
      </c>
      <c r="BP84" s="100" t="str">
        <f t="shared" si="60"/>
        <v/>
      </c>
      <c r="BQ84" s="101" t="str">
        <f t="shared" si="61"/>
        <v/>
      </c>
      <c r="BR84" s="102" t="str">
        <f t="shared" si="62"/>
        <v/>
      </c>
      <c r="BS84" s="100" t="str">
        <f t="shared" si="63"/>
        <v/>
      </c>
      <c r="BT84" s="105" t="str">
        <f t="shared" si="64"/>
        <v/>
      </c>
      <c r="BU84" s="305" t="str">
        <f t="shared" si="50"/>
        <v/>
      </c>
      <c r="BV84" s="305" t="str">
        <f t="shared" si="51"/>
        <v/>
      </c>
      <c r="BW84" s="305" t="str">
        <f t="shared" si="52"/>
        <v/>
      </c>
      <c r="BX84" s="307" t="str">
        <f t="shared" si="53"/>
        <v/>
      </c>
      <c r="BY84" s="308" t="str">
        <f t="shared" si="54"/>
        <v/>
      </c>
    </row>
    <row r="85" spans="1:77" s="4" customFormat="1" ht="15.5" x14ac:dyDescent="0.35">
      <c r="A85" s="106">
        <v>64</v>
      </c>
      <c r="B85" s="290"/>
      <c r="C85" s="20"/>
      <c r="D85" s="635"/>
      <c r="E85" s="637"/>
      <c r="F85" s="639"/>
      <c r="G85" s="45"/>
      <c r="H85" s="291"/>
      <c r="I85" s="291"/>
      <c r="J85" s="292"/>
      <c r="K85" s="293"/>
      <c r="L85" s="35" t="str">
        <f t="shared" si="0"/>
        <v/>
      </c>
      <c r="M85" s="35" t="str">
        <f t="shared" si="1"/>
        <v/>
      </c>
      <c r="N85" s="35" t="str">
        <f t="shared" si="2"/>
        <v/>
      </c>
      <c r="O85" s="36" t="str">
        <f t="shared" si="3"/>
        <v/>
      </c>
      <c r="P85" s="37" t="str">
        <f t="shared" si="55"/>
        <v/>
      </c>
      <c r="Q85" s="69" t="str">
        <f t="shared" si="4"/>
        <v/>
      </c>
      <c r="R85" s="294" t="str">
        <f t="shared" si="5"/>
        <v/>
      </c>
      <c r="S85" s="37" t="str">
        <f t="shared" si="6"/>
        <v/>
      </c>
      <c r="T85" s="69" t="str">
        <f t="shared" si="7"/>
        <v/>
      </c>
      <c r="U85" s="294" t="str">
        <f t="shared" si="8"/>
        <v/>
      </c>
      <c r="V85" s="37" t="str">
        <f t="shared" si="9"/>
        <v/>
      </c>
      <c r="W85" s="69" t="str">
        <f t="shared" si="10"/>
        <v/>
      </c>
      <c r="X85" s="38" t="str">
        <f t="shared" si="11"/>
        <v/>
      </c>
      <c r="Y85" s="38" t="str">
        <f t="shared" si="12"/>
        <v/>
      </c>
      <c r="Z85" s="38" t="str">
        <f t="shared" si="13"/>
        <v/>
      </c>
      <c r="AA85" s="39" t="str">
        <f t="shared" si="14"/>
        <v/>
      </c>
      <c r="AB85" s="295">
        <f t="shared" si="15"/>
        <v>0</v>
      </c>
      <c r="AC85" s="295" t="str">
        <f t="shared" si="16"/>
        <v/>
      </c>
      <c r="AD85" s="295" t="str">
        <f t="shared" si="17"/>
        <v/>
      </c>
      <c r="AE85" s="296" t="str">
        <f t="shared" si="18"/>
        <v/>
      </c>
      <c r="AF85" s="296" t="str">
        <f t="shared" si="19"/>
        <v/>
      </c>
      <c r="AG85" s="297" t="str">
        <f t="shared" si="20"/>
        <v/>
      </c>
      <c r="AH85" s="296" t="str">
        <f t="shared" si="21"/>
        <v/>
      </c>
      <c r="AI85" s="296" t="str">
        <f t="shared" si="22"/>
        <v/>
      </c>
      <c r="AJ85" s="297" t="str">
        <f t="shared" si="23"/>
        <v/>
      </c>
      <c r="AK85" s="296" t="str">
        <f t="shared" si="24"/>
        <v/>
      </c>
      <c r="AL85" s="296" t="str">
        <f t="shared" si="25"/>
        <v/>
      </c>
      <c r="AM85" s="297" t="str">
        <f t="shared" si="26"/>
        <v/>
      </c>
      <c r="AN85" s="298" t="str">
        <f t="shared" si="27"/>
        <v/>
      </c>
      <c r="AO85" s="299" t="str">
        <f t="shared" si="28"/>
        <v/>
      </c>
      <c r="AP85" s="296" t="str">
        <f t="shared" si="29"/>
        <v/>
      </c>
      <c r="AQ85" s="297" t="str">
        <f t="shared" si="30"/>
        <v/>
      </c>
      <c r="AR85" s="299" t="str">
        <f t="shared" si="31"/>
        <v/>
      </c>
      <c r="AS85" s="296" t="str">
        <f t="shared" si="32"/>
        <v/>
      </c>
      <c r="AT85" s="297" t="str">
        <f t="shared" si="33"/>
        <v/>
      </c>
      <c r="AU85" s="299" t="str">
        <f t="shared" si="34"/>
        <v/>
      </c>
      <c r="AV85" s="296" t="str">
        <f t="shared" si="35"/>
        <v/>
      </c>
      <c r="AW85" s="297" t="str">
        <f t="shared" si="36"/>
        <v/>
      </c>
      <c r="AX85" s="300"/>
      <c r="AY85" s="297" t="str">
        <f t="shared" si="37"/>
        <v/>
      </c>
      <c r="AZ85" s="297" t="str">
        <f t="shared" si="38"/>
        <v/>
      </c>
      <c r="BA85" s="301" t="str">
        <f t="shared" si="39"/>
        <v/>
      </c>
      <c r="BB85" s="302" t="str">
        <f t="shared" si="40"/>
        <v/>
      </c>
      <c r="BC85" s="303" t="str">
        <f t="shared" si="41"/>
        <v/>
      </c>
      <c r="BD85" s="301" t="str">
        <f t="shared" si="42"/>
        <v/>
      </c>
      <c r="BE85" s="302" t="str">
        <f t="shared" si="43"/>
        <v/>
      </c>
      <c r="BF85" s="303" t="str">
        <f t="shared" si="44"/>
        <v/>
      </c>
      <c r="BG85" s="301" t="str">
        <f t="shared" si="45"/>
        <v/>
      </c>
      <c r="BH85" s="304" t="str">
        <f t="shared" si="46"/>
        <v/>
      </c>
      <c r="BI85" s="305" t="str">
        <f t="shared" si="47"/>
        <v/>
      </c>
      <c r="BJ85" s="305" t="str">
        <f t="shared" si="48"/>
        <v/>
      </c>
      <c r="BK85" s="443" t="str">
        <f t="shared" si="49"/>
        <v/>
      </c>
      <c r="BL85" s="306" t="str">
        <f t="shared" si="56"/>
        <v/>
      </c>
      <c r="BM85" s="100" t="str">
        <f t="shared" si="57"/>
        <v/>
      </c>
      <c r="BN85" s="101" t="str">
        <f t="shared" si="58"/>
        <v/>
      </c>
      <c r="BO85" s="102" t="str">
        <f t="shared" si="59"/>
        <v/>
      </c>
      <c r="BP85" s="100" t="str">
        <f t="shared" si="60"/>
        <v/>
      </c>
      <c r="BQ85" s="101" t="str">
        <f t="shared" si="61"/>
        <v/>
      </c>
      <c r="BR85" s="102" t="str">
        <f t="shared" si="62"/>
        <v/>
      </c>
      <c r="BS85" s="100" t="str">
        <f t="shared" si="63"/>
        <v/>
      </c>
      <c r="BT85" s="105" t="str">
        <f t="shared" si="64"/>
        <v/>
      </c>
      <c r="BU85" s="305" t="str">
        <f t="shared" si="50"/>
        <v/>
      </c>
      <c r="BV85" s="305" t="str">
        <f t="shared" si="51"/>
        <v/>
      </c>
      <c r="BW85" s="305" t="str">
        <f t="shared" si="52"/>
        <v/>
      </c>
      <c r="BX85" s="307" t="str">
        <f t="shared" si="53"/>
        <v/>
      </c>
      <c r="BY85" s="308" t="str">
        <f t="shared" si="54"/>
        <v/>
      </c>
    </row>
    <row r="86" spans="1:77" s="4" customFormat="1" ht="15.5" x14ac:dyDescent="0.35">
      <c r="A86" s="106">
        <v>65</v>
      </c>
      <c r="B86" s="290"/>
      <c r="C86" s="20"/>
      <c r="D86" s="635"/>
      <c r="E86" s="637"/>
      <c r="F86" s="639"/>
      <c r="G86" s="45"/>
      <c r="H86" s="291"/>
      <c r="I86" s="291"/>
      <c r="J86" s="292"/>
      <c r="K86" s="293"/>
      <c r="L86" s="35" t="str">
        <f t="shared" ref="L86:L147" si="65">IF($X$21=0,"",IF(D86="","",IF($H86="","",IF($G86="","",IF($H86/$G86&gt;=$L$21,"yes","NC")))))</f>
        <v/>
      </c>
      <c r="M86" s="35" t="str">
        <f t="shared" ref="M86:M147" si="66">IF($X$21=0,"",IF($D86="","",IF($H86="","",IF($I86="","",IF($I86/$G86&gt;=$M$21,"yes","NC")))))</f>
        <v/>
      </c>
      <c r="N86" s="35" t="str">
        <f t="shared" ref="N86:N147" si="67">IF($X$21=0,"",IF($D86="","",IF($H86="","",IF($J86="","",IF($G86/$J86&lt;=$N$21,"yes","NC")))))</f>
        <v/>
      </c>
      <c r="O86" s="36" t="str">
        <f t="shared" ref="O86:O147" si="68">IF($D86="","",IF($P$18="","",IF(OR($P86&lt;$O$18,$P86&gt;$Q$18),"NC","yes")))</f>
        <v/>
      </c>
      <c r="P86" s="37" t="str">
        <f t="shared" si="55"/>
        <v/>
      </c>
      <c r="Q86" s="69" t="str">
        <f t="shared" ref="Q86:Q147" si="69">IF($D86=0,"",IF(O86="yes",($P86/$P$18),IF(OR($P86&lt;$O$18,$P86&gt;$Q$18),($P86/$P$18))))</f>
        <v/>
      </c>
      <c r="R86" s="294" t="str">
        <f t="shared" ref="R86:R147" si="70">IF($D86="","",IF($S$18="","",IF(OR($S86&lt;$R$18,$S86&gt;$T$18),"NC","yes")))</f>
        <v/>
      </c>
      <c r="S86" s="37" t="str">
        <f t="shared" ref="S86:S147" si="71">IF($D86="","",$I86/$G86)</f>
        <v/>
      </c>
      <c r="T86" s="69" t="str">
        <f t="shared" ref="T86:T147" si="72">IF($D86=0,"",IF(R86="yes",($S86/$S$18),IF(OR($S86&gt;$R$18,$S86&lt;$T$18),($S86/$S$18))))</f>
        <v/>
      </c>
      <c r="U86" s="294" t="str">
        <f t="shared" ref="U86:U147" si="73">IF($D86="","",IF($V$18="","",IF(OR($V86&lt;$U$18,V86&gt;$W$18),"NC","yes")))</f>
        <v/>
      </c>
      <c r="V86" s="37" t="str">
        <f t="shared" ref="V86:V147" si="74">IF($D86="","",$G86/$J86)</f>
        <v/>
      </c>
      <c r="W86" s="69" t="str">
        <f t="shared" ref="W86:W146" si="75">IF($D86="","",IF(U86="yes",(V86/V$18),IF(OR(V86&lt;$U$18,V86&gt;W$18),(V86/V$18))))</f>
        <v/>
      </c>
      <c r="X86" s="38" t="str">
        <f t="shared" ref="X86:X146" si="76">IF(C86="","",IF($D86="",$H86,""))</f>
        <v/>
      </c>
      <c r="Y86" s="38" t="str">
        <f t="shared" ref="Y86:Y147" si="77">IF($C86="","",IF($D86="",$H86,""))</f>
        <v/>
      </c>
      <c r="Z86" s="38" t="str">
        <f t="shared" ref="Z86:Z147" si="78">IF($C86="","",IF($D86="",$I86,""))</f>
        <v/>
      </c>
      <c r="AA86" s="39" t="str">
        <f t="shared" ref="AA86:AA147" si="79">IF($C86="","",IF($D86="",J86,""))</f>
        <v/>
      </c>
      <c r="AB86" s="295">
        <f t="shared" ref="AB86:AB147" si="80">B85</f>
        <v>0</v>
      </c>
      <c r="AC86" s="295" t="str">
        <f t="shared" ref="AC86:AC146" si="81">IF($C86="","",$C86)</f>
        <v/>
      </c>
      <c r="AD86" s="295" t="str">
        <f t="shared" ref="AD86:AD146" si="82">IF($D86="","",IF(AN86="below",$G86,"0"))</f>
        <v/>
      </c>
      <c r="AE86" s="296" t="str">
        <f t="shared" ref="AE86:AE146" si="83">IF($D86="","",IF(AN86="below",$H86,0))</f>
        <v/>
      </c>
      <c r="AF86" s="296" t="str">
        <f t="shared" ref="AF86:AF146" si="84">IF($D86="","",$H86/$G86)</f>
        <v/>
      </c>
      <c r="AG86" s="297" t="str">
        <f t="shared" ref="AG86:AG146" si="85">IF($D86="","",IF(AF86&gt;$AB$11,"Yes",IF(AF86&lt;$AB$11,"NC")))</f>
        <v/>
      </c>
      <c r="AH86" s="296" t="str">
        <f t="shared" ref="AH86:AH146" si="86">IF($D86="","",IF(AN86="above",$I86,0))</f>
        <v/>
      </c>
      <c r="AI86" s="296" t="str">
        <f t="shared" ref="AI86:AI146" si="87">IF($D86="","",IF(AN86="above",$I86/$F86,0))</f>
        <v/>
      </c>
      <c r="AJ86" s="297" t="str">
        <f t="shared" ref="AJ86:AJ146" si="88">IF(AI86="","",IF(AI86&gt;=$AB$12,"Yes",IF(AI86&lt;$AB$12,"NC")))</f>
        <v/>
      </c>
      <c r="AK86" s="296" t="str">
        <f t="shared" ref="AK86:AK146" si="89">IF($D86="","",IF(AN86="below",$J86,0))</f>
        <v/>
      </c>
      <c r="AL86" s="296" t="str">
        <f t="shared" ref="AL86:AL146" si="90">IF($D86="","",$G86/$J86)</f>
        <v/>
      </c>
      <c r="AM86" s="297" t="str">
        <f t="shared" ref="AM86:AM146" si="91">IF(AL86="","",IF(AL86&lt;=$AB$13,"Yes",IF(AL86&gt;$AB$13,"NC")))</f>
        <v/>
      </c>
      <c r="AN86" s="298" t="str">
        <f t="shared" ref="AN86:AN146" si="92">IF($B86="","",IF(BX86&gt;$F$16,"above","below"))</f>
        <v/>
      </c>
      <c r="AO86" s="299" t="str">
        <f t="shared" ref="AO86:AO146" si="93">IF(AN86="","",IF(AN86="below",$H86,""))</f>
        <v/>
      </c>
      <c r="AP86" s="296" t="str">
        <f t="shared" ref="AP86:AP146" si="94">IF($AN86="","",IF($AN86="above","",$H86/$G86))</f>
        <v/>
      </c>
      <c r="AQ86" s="297" t="str">
        <f t="shared" ref="AQ86:AQ146" si="95">IF(AP86="","",IF(AP86&gt;$AB$11,"Yes",IF(AP86&lt;$AB$11,"NC")))</f>
        <v/>
      </c>
      <c r="AR86" s="299" t="str">
        <f t="shared" ref="AR86:AR146" si="96">IF($AN86="","",IF($AN86="above","",$I86))</f>
        <v/>
      </c>
      <c r="AS86" s="296" t="str">
        <f t="shared" ref="AS86:AS146" si="97">IF($AN86="","",IF($AN86="above","",$I86/$G86))</f>
        <v/>
      </c>
      <c r="AT86" s="297" t="str">
        <f t="shared" ref="AT86:AT146" si="98">IF(AN86="","",IF(($I86/$G86&gt;$AB$12),"Yes",IF(($I86/$G86)&lt;$AB$12,"NC")))</f>
        <v/>
      </c>
      <c r="AU86" s="299" t="str">
        <f t="shared" ref="AU86:AU146" si="99">IF($AN86="","",IF($AN86="above","",$J86))</f>
        <v/>
      </c>
      <c r="AV86" s="296" t="str">
        <f t="shared" ref="AV86:AV146" si="100">IF($AN86="","",IF($AN86="above","",$G86/$J86))</f>
        <v/>
      </c>
      <c r="AW86" s="297" t="str">
        <f t="shared" ref="AW86:AW146" si="101">IF(AV86="","",IF(AV86&lt;=$AB$13,"Yes",IF(AV86&gt;$AB$13,"NC")))</f>
        <v/>
      </c>
      <c r="AX86" s="300"/>
      <c r="AY86" s="297" t="str">
        <f t="shared" ref="AY86:AY146" si="102">IF($D86="","",IF($AZ$18="","",IF(OR($AZ86&lt;$AY$18,$AZ86&gt;$BA$18),"NC","yes")))</f>
        <v/>
      </c>
      <c r="AZ86" s="297" t="str">
        <f t="shared" ref="AZ86:AZ146" si="103">IF($D86="","",$H86/$G86)</f>
        <v/>
      </c>
      <c r="BA86" s="301" t="str">
        <f t="shared" ref="BA86:BA146" si="104">IF($D86=0,"",IF(AY86="yes",($AZ86/$AZ$18),IF(OR($AZ86&lt;$AY$18,$AZ86&gt;$BA$18),($AZ86/$AZ$18))))</f>
        <v/>
      </c>
      <c r="BB86" s="302" t="str">
        <f t="shared" ref="BB86:BB146" si="105">IF($D86="","",IF($BC$18="","",IF(OR($BC86&lt;$BB$18,$BC86&gt;$BD$18),"NC","yes")))</f>
        <v/>
      </c>
      <c r="BC86" s="303" t="str">
        <f t="shared" ref="BC86:BC146" si="106">IF($D86="","",$I86/$G86)</f>
        <v/>
      </c>
      <c r="BD86" s="301" t="str">
        <f t="shared" ref="BD86:BD146" si="107">IF($D86=0,"",IF(BB86="yes",($BC86/$BC$18),IF(OR($BC86&gt;$BB$18,$BC86&lt;$BD$18),($BC86/$BC$18))))</f>
        <v/>
      </c>
      <c r="BE86" s="302" t="str">
        <f t="shared" ref="BE86:BE146" si="108">IF($D86="","",IF($BF$18="","",IF(OR($BF86&lt;$BE$18,BF86&gt;$BG$18),"NC","yes")))</f>
        <v/>
      </c>
      <c r="BF86" s="303" t="str">
        <f t="shared" ref="BF86:BF146" si="109">IF($D86="","",$G86/$J86)</f>
        <v/>
      </c>
      <c r="BG86" s="301" t="str">
        <f t="shared" ref="BG86:BG146" si="110">IF($D86="","",IF(BE86="yes",(BF86/BF$18),IF(OR(BF86&lt;$U$18,BF86&gt;BG$18),(BF86/BF$18))))</f>
        <v/>
      </c>
      <c r="BH86" s="304" t="str">
        <f t="shared" ref="BH86:BH146" si="111">IF(G86&gt; 0,F86/G86,"")</f>
        <v/>
      </c>
      <c r="BI86" s="305" t="str">
        <f t="shared" ref="BI86:BI146" si="112">IF(BH86="","",IF(AN86="below","",IF($BY$17="Y","",IF(AF86&gt;$AB$11,"Yes",IF(AF86&lt;$AB$11,"NC")))))</f>
        <v/>
      </c>
      <c r="BJ86" s="305" t="str">
        <f t="shared" ref="BJ86:BJ146" si="113">IF(BH86="","",IF(AN86="below","",IF($BY$17="Y","",IF(($I86/$G86)&gt;=$AB$12,"Yes",IF(($I86/$G86)&lt;$AB$12,"NC")))))</f>
        <v/>
      </c>
      <c r="BK86" s="443" t="str">
        <f t="shared" ref="BK86:BK146" si="114">IF(BH86="","",IF(AN86="below","",IF($BY$17="Y","",IF(AL86&lt;=$AB$13,"Yes",IF(AL86&gt;$AB$13,"NC")))))</f>
        <v/>
      </c>
      <c r="BL86" s="306" t="str">
        <f t="shared" si="56"/>
        <v/>
      </c>
      <c r="BM86" s="100" t="str">
        <f t="shared" si="57"/>
        <v/>
      </c>
      <c r="BN86" s="101" t="str">
        <f t="shared" si="58"/>
        <v/>
      </c>
      <c r="BO86" s="102" t="str">
        <f t="shared" si="59"/>
        <v/>
      </c>
      <c r="BP86" s="100" t="str">
        <f t="shared" si="60"/>
        <v/>
      </c>
      <c r="BQ86" s="101" t="str">
        <f t="shared" si="61"/>
        <v/>
      </c>
      <c r="BR86" s="102" t="str">
        <f t="shared" si="62"/>
        <v/>
      </c>
      <c r="BS86" s="100" t="str">
        <f t="shared" si="63"/>
        <v/>
      </c>
      <c r="BT86" s="105" t="str">
        <f t="shared" si="64"/>
        <v/>
      </c>
      <c r="BU86" s="305" t="str">
        <f t="shared" ref="BU86:BU146" si="115">IF($BY$17="N","",$AY86)</f>
        <v/>
      </c>
      <c r="BV86" s="305" t="str">
        <f t="shared" ref="BV86:BV146" si="116">IF($BY$17="N","",$BB86)</f>
        <v/>
      </c>
      <c r="BW86" s="305" t="str">
        <f t="shared" ref="BW86:BW146" si="117">IF($BY$17="N","",$BE86)</f>
        <v/>
      </c>
      <c r="BX86" s="307" t="str">
        <f t="shared" ref="BX86:BX146" si="118">IF(F86&gt;0,F86/G86,"")</f>
        <v/>
      </c>
      <c r="BY86" s="308" t="str">
        <f t="shared" ref="BY86:BY146" si="119">IF(BX86="","",IF(BX86&gt;$F$16,"above","below"))</f>
        <v/>
      </c>
    </row>
    <row r="87" spans="1:77" s="4" customFormat="1" ht="15.5" x14ac:dyDescent="0.35">
      <c r="A87" s="106">
        <v>66</v>
      </c>
      <c r="B87" s="290"/>
      <c r="C87" s="20"/>
      <c r="D87" s="635"/>
      <c r="E87" s="637"/>
      <c r="F87" s="639"/>
      <c r="G87" s="45"/>
      <c r="H87" s="291"/>
      <c r="I87" s="291"/>
      <c r="J87" s="292"/>
      <c r="K87" s="293"/>
      <c r="L87" s="35" t="str">
        <f t="shared" si="65"/>
        <v/>
      </c>
      <c r="M87" s="35" t="str">
        <f t="shared" si="66"/>
        <v/>
      </c>
      <c r="N87" s="35" t="str">
        <f t="shared" si="67"/>
        <v/>
      </c>
      <c r="O87" s="36" t="str">
        <f t="shared" si="68"/>
        <v/>
      </c>
      <c r="P87" s="37" t="str">
        <f t="shared" ref="P87:P147" si="120">IF($D87="","",H87/$G87)</f>
        <v/>
      </c>
      <c r="Q87" s="69" t="str">
        <f t="shared" si="69"/>
        <v/>
      </c>
      <c r="R87" s="294" t="str">
        <f t="shared" si="70"/>
        <v/>
      </c>
      <c r="S87" s="37" t="str">
        <f t="shared" si="71"/>
        <v/>
      </c>
      <c r="T87" s="69" t="str">
        <f t="shared" si="72"/>
        <v/>
      </c>
      <c r="U87" s="294" t="str">
        <f t="shared" si="73"/>
        <v/>
      </c>
      <c r="V87" s="37" t="str">
        <f t="shared" si="74"/>
        <v/>
      </c>
      <c r="W87" s="69" t="str">
        <f t="shared" si="75"/>
        <v/>
      </c>
      <c r="X87" s="38" t="str">
        <f t="shared" si="76"/>
        <v/>
      </c>
      <c r="Y87" s="38" t="str">
        <f t="shared" si="77"/>
        <v/>
      </c>
      <c r="Z87" s="38" t="str">
        <f t="shared" si="78"/>
        <v/>
      </c>
      <c r="AA87" s="39" t="str">
        <f t="shared" si="79"/>
        <v/>
      </c>
      <c r="AB87" s="295">
        <f t="shared" si="80"/>
        <v>0</v>
      </c>
      <c r="AC87" s="295" t="str">
        <f t="shared" si="81"/>
        <v/>
      </c>
      <c r="AD87" s="295" t="str">
        <f t="shared" si="82"/>
        <v/>
      </c>
      <c r="AE87" s="296" t="str">
        <f t="shared" si="83"/>
        <v/>
      </c>
      <c r="AF87" s="296" t="str">
        <f t="shared" si="84"/>
        <v/>
      </c>
      <c r="AG87" s="297" t="str">
        <f t="shared" si="85"/>
        <v/>
      </c>
      <c r="AH87" s="296" t="str">
        <f t="shared" si="86"/>
        <v/>
      </c>
      <c r="AI87" s="296" t="str">
        <f t="shared" si="87"/>
        <v/>
      </c>
      <c r="AJ87" s="297" t="str">
        <f t="shared" si="88"/>
        <v/>
      </c>
      <c r="AK87" s="296" t="str">
        <f t="shared" si="89"/>
        <v/>
      </c>
      <c r="AL87" s="296" t="str">
        <f t="shared" si="90"/>
        <v/>
      </c>
      <c r="AM87" s="297" t="str">
        <f t="shared" si="91"/>
        <v/>
      </c>
      <c r="AN87" s="298" t="str">
        <f t="shared" si="92"/>
        <v/>
      </c>
      <c r="AO87" s="299" t="str">
        <f t="shared" si="93"/>
        <v/>
      </c>
      <c r="AP87" s="296" t="str">
        <f t="shared" si="94"/>
        <v/>
      </c>
      <c r="AQ87" s="297" t="str">
        <f t="shared" si="95"/>
        <v/>
      </c>
      <c r="AR87" s="299" t="str">
        <f t="shared" si="96"/>
        <v/>
      </c>
      <c r="AS87" s="296" t="str">
        <f t="shared" si="97"/>
        <v/>
      </c>
      <c r="AT87" s="297" t="str">
        <f t="shared" si="98"/>
        <v/>
      </c>
      <c r="AU87" s="299" t="str">
        <f t="shared" si="99"/>
        <v/>
      </c>
      <c r="AV87" s="296" t="str">
        <f t="shared" si="100"/>
        <v/>
      </c>
      <c r="AW87" s="297" t="str">
        <f t="shared" si="101"/>
        <v/>
      </c>
      <c r="AX87" s="300"/>
      <c r="AY87" s="297" t="str">
        <f t="shared" si="102"/>
        <v/>
      </c>
      <c r="AZ87" s="297" t="str">
        <f t="shared" si="103"/>
        <v/>
      </c>
      <c r="BA87" s="301" t="str">
        <f t="shared" si="104"/>
        <v/>
      </c>
      <c r="BB87" s="302" t="str">
        <f t="shared" si="105"/>
        <v/>
      </c>
      <c r="BC87" s="303" t="str">
        <f t="shared" si="106"/>
        <v/>
      </c>
      <c r="BD87" s="301" t="str">
        <f t="shared" si="107"/>
        <v/>
      </c>
      <c r="BE87" s="302" t="str">
        <f t="shared" si="108"/>
        <v/>
      </c>
      <c r="BF87" s="303" t="str">
        <f t="shared" si="109"/>
        <v/>
      </c>
      <c r="BG87" s="301" t="str">
        <f t="shared" si="110"/>
        <v/>
      </c>
      <c r="BH87" s="304" t="str">
        <f t="shared" si="111"/>
        <v/>
      </c>
      <c r="BI87" s="305" t="str">
        <f t="shared" si="112"/>
        <v/>
      </c>
      <c r="BJ87" s="305" t="str">
        <f t="shared" si="113"/>
        <v/>
      </c>
      <c r="BK87" s="443" t="str">
        <f t="shared" si="114"/>
        <v/>
      </c>
      <c r="BL87" s="306" t="str">
        <f t="shared" ref="BL87:BL146" si="121">IF(AN87="below","",IF($D87="","",IF($AZ$18="","",IF(OR($AZ87&lt;$AY$18,$AZ87&gt;$BA$18),"NC","yes"))))</f>
        <v/>
      </c>
      <c r="BM87" s="100" t="str">
        <f t="shared" ref="BM87:BM146" si="122">IF(AN87="below","",IF($D87="","",$H87/$G87))</f>
        <v/>
      </c>
      <c r="BN87" s="101" t="str">
        <f t="shared" ref="BN87:BN146" si="123">IF(AN87="below","",IF($D87=0,"",IF(BL87="yes",($AZ87/$AZ$18),IF(OR($AZ87&lt;$AY$18,$AZ87&gt;$BA$18),($AZ87/$AZ$18)))))</f>
        <v/>
      </c>
      <c r="BO87" s="102" t="str">
        <f t="shared" ref="BO87:BO146" si="124">IF(AN87="below","",IF($D87="","",IF($BC$18="","",IF(OR($BC87&lt;$BB$18,$BC87&gt;$BD$18),"NC","yes"))))</f>
        <v/>
      </c>
      <c r="BP87" s="100" t="str">
        <f t="shared" ref="BP87:BP146" si="125">IF(AN87="below","",IF($D87="","",$I87/$G87))</f>
        <v/>
      </c>
      <c r="BQ87" s="101" t="str">
        <f t="shared" ref="BQ87:BQ146" si="126">IF(AN87="below","",IF($D87=0,"",IF(BO87="yes",($BC87/$BC$18),IF(OR($BC87&gt;$BB$18,$BC87&lt;$BD$18),($BC87/$BC$18)))))</f>
        <v/>
      </c>
      <c r="BR87" s="102" t="str">
        <f t="shared" ref="BR87:BR146" si="127">IF(AN87="below","",IF($D87="","",IF($BF$18="","",IF(OR($BF87&lt;$BE$18,BS87&gt;$BG$18),"NC","yes"))))</f>
        <v/>
      </c>
      <c r="BS87" s="100" t="str">
        <f t="shared" ref="BS87:BS146" si="128">IF(AN87="below","",IF($D87="","",$G87/$J87))</f>
        <v/>
      </c>
      <c r="BT87" s="105" t="str">
        <f t="shared" ref="BT87:BT146" si="129">IF(AN87="below","",IF($D87="","",IF(BR87="yes",(BS87/BS$18),IF(OR(BS87&lt;$U$18,BS87&gt;BT$18),(BS87/BS$18)))))</f>
        <v/>
      </c>
      <c r="BU87" s="305" t="str">
        <f t="shared" si="115"/>
        <v/>
      </c>
      <c r="BV87" s="305" t="str">
        <f t="shared" si="116"/>
        <v/>
      </c>
      <c r="BW87" s="305" t="str">
        <f t="shared" si="117"/>
        <v/>
      </c>
      <c r="BX87" s="307" t="str">
        <f t="shared" si="118"/>
        <v/>
      </c>
      <c r="BY87" s="308" t="str">
        <f t="shared" si="119"/>
        <v/>
      </c>
    </row>
    <row r="88" spans="1:77" s="4" customFormat="1" ht="15.5" x14ac:dyDescent="0.35">
      <c r="A88" s="106">
        <v>67</v>
      </c>
      <c r="B88" s="290"/>
      <c r="C88" s="20"/>
      <c r="D88" s="635"/>
      <c r="E88" s="637"/>
      <c r="F88" s="639"/>
      <c r="G88" s="45"/>
      <c r="H88" s="291"/>
      <c r="I88" s="291"/>
      <c r="J88" s="292"/>
      <c r="K88" s="293"/>
      <c r="L88" s="35" t="str">
        <f t="shared" si="65"/>
        <v/>
      </c>
      <c r="M88" s="35" t="str">
        <f t="shared" si="66"/>
        <v/>
      </c>
      <c r="N88" s="35" t="str">
        <f t="shared" si="67"/>
        <v/>
      </c>
      <c r="O88" s="36" t="str">
        <f t="shared" si="68"/>
        <v/>
      </c>
      <c r="P88" s="37" t="str">
        <f t="shared" si="120"/>
        <v/>
      </c>
      <c r="Q88" s="69" t="str">
        <f t="shared" si="69"/>
        <v/>
      </c>
      <c r="R88" s="294" t="str">
        <f t="shared" si="70"/>
        <v/>
      </c>
      <c r="S88" s="37" t="str">
        <f t="shared" si="71"/>
        <v/>
      </c>
      <c r="T88" s="69" t="str">
        <f t="shared" si="72"/>
        <v/>
      </c>
      <c r="U88" s="294" t="str">
        <f t="shared" si="73"/>
        <v/>
      </c>
      <c r="V88" s="37" t="str">
        <f t="shared" si="74"/>
        <v/>
      </c>
      <c r="W88" s="69" t="str">
        <f t="shared" si="75"/>
        <v/>
      </c>
      <c r="X88" s="38" t="str">
        <f t="shared" si="76"/>
        <v/>
      </c>
      <c r="Y88" s="38" t="str">
        <f t="shared" si="77"/>
        <v/>
      </c>
      <c r="Z88" s="38" t="str">
        <f t="shared" si="78"/>
        <v/>
      </c>
      <c r="AA88" s="39" t="str">
        <f t="shared" si="79"/>
        <v/>
      </c>
      <c r="AB88" s="295">
        <f t="shared" si="80"/>
        <v>0</v>
      </c>
      <c r="AC88" s="295" t="str">
        <f t="shared" si="81"/>
        <v/>
      </c>
      <c r="AD88" s="295" t="str">
        <f t="shared" si="82"/>
        <v/>
      </c>
      <c r="AE88" s="296" t="str">
        <f t="shared" si="83"/>
        <v/>
      </c>
      <c r="AF88" s="296" t="str">
        <f t="shared" si="84"/>
        <v/>
      </c>
      <c r="AG88" s="297" t="str">
        <f t="shared" si="85"/>
        <v/>
      </c>
      <c r="AH88" s="296" t="str">
        <f t="shared" si="86"/>
        <v/>
      </c>
      <c r="AI88" s="296" t="str">
        <f t="shared" si="87"/>
        <v/>
      </c>
      <c r="AJ88" s="297" t="str">
        <f t="shared" si="88"/>
        <v/>
      </c>
      <c r="AK88" s="296" t="str">
        <f t="shared" si="89"/>
        <v/>
      </c>
      <c r="AL88" s="296" t="str">
        <f t="shared" si="90"/>
        <v/>
      </c>
      <c r="AM88" s="297" t="str">
        <f t="shared" si="91"/>
        <v/>
      </c>
      <c r="AN88" s="298" t="str">
        <f t="shared" si="92"/>
        <v/>
      </c>
      <c r="AO88" s="299" t="str">
        <f t="shared" si="93"/>
        <v/>
      </c>
      <c r="AP88" s="296" t="str">
        <f t="shared" si="94"/>
        <v/>
      </c>
      <c r="AQ88" s="297" t="str">
        <f t="shared" si="95"/>
        <v/>
      </c>
      <c r="AR88" s="299" t="str">
        <f t="shared" si="96"/>
        <v/>
      </c>
      <c r="AS88" s="296" t="str">
        <f t="shared" si="97"/>
        <v/>
      </c>
      <c r="AT88" s="297" t="str">
        <f t="shared" si="98"/>
        <v/>
      </c>
      <c r="AU88" s="299" t="str">
        <f t="shared" si="99"/>
        <v/>
      </c>
      <c r="AV88" s="296" t="str">
        <f t="shared" si="100"/>
        <v/>
      </c>
      <c r="AW88" s="297" t="str">
        <f t="shared" si="101"/>
        <v/>
      </c>
      <c r="AX88" s="300"/>
      <c r="AY88" s="297" t="str">
        <f t="shared" si="102"/>
        <v/>
      </c>
      <c r="AZ88" s="297" t="str">
        <f t="shared" si="103"/>
        <v/>
      </c>
      <c r="BA88" s="301" t="str">
        <f t="shared" si="104"/>
        <v/>
      </c>
      <c r="BB88" s="302" t="str">
        <f t="shared" si="105"/>
        <v/>
      </c>
      <c r="BC88" s="303" t="str">
        <f t="shared" si="106"/>
        <v/>
      </c>
      <c r="BD88" s="301" t="str">
        <f t="shared" si="107"/>
        <v/>
      </c>
      <c r="BE88" s="302" t="str">
        <f t="shared" si="108"/>
        <v/>
      </c>
      <c r="BF88" s="303" t="str">
        <f t="shared" si="109"/>
        <v/>
      </c>
      <c r="BG88" s="301" t="str">
        <f t="shared" si="110"/>
        <v/>
      </c>
      <c r="BH88" s="304" t="str">
        <f t="shared" si="111"/>
        <v/>
      </c>
      <c r="BI88" s="305" t="str">
        <f t="shared" si="112"/>
        <v/>
      </c>
      <c r="BJ88" s="305" t="str">
        <f t="shared" si="113"/>
        <v/>
      </c>
      <c r="BK88" s="443" t="str">
        <f t="shared" si="114"/>
        <v/>
      </c>
      <c r="BL88" s="306" t="str">
        <f t="shared" si="121"/>
        <v/>
      </c>
      <c r="BM88" s="100" t="str">
        <f t="shared" si="122"/>
        <v/>
      </c>
      <c r="BN88" s="101" t="str">
        <f t="shared" si="123"/>
        <v/>
      </c>
      <c r="BO88" s="102" t="str">
        <f t="shared" si="124"/>
        <v/>
      </c>
      <c r="BP88" s="100" t="str">
        <f t="shared" si="125"/>
        <v/>
      </c>
      <c r="BQ88" s="101" t="str">
        <f t="shared" si="126"/>
        <v/>
      </c>
      <c r="BR88" s="102" t="str">
        <f t="shared" si="127"/>
        <v/>
      </c>
      <c r="BS88" s="100" t="str">
        <f t="shared" si="128"/>
        <v/>
      </c>
      <c r="BT88" s="105" t="str">
        <f t="shared" si="129"/>
        <v/>
      </c>
      <c r="BU88" s="305" t="str">
        <f t="shared" si="115"/>
        <v/>
      </c>
      <c r="BV88" s="305" t="str">
        <f t="shared" si="116"/>
        <v/>
      </c>
      <c r="BW88" s="305" t="str">
        <f t="shared" si="117"/>
        <v/>
      </c>
      <c r="BX88" s="307" t="str">
        <f t="shared" si="118"/>
        <v/>
      </c>
      <c r="BY88" s="308" t="str">
        <f t="shared" si="119"/>
        <v/>
      </c>
    </row>
    <row r="89" spans="1:77" s="4" customFormat="1" ht="15.5" x14ac:dyDescent="0.35">
      <c r="A89" s="106">
        <v>68</v>
      </c>
      <c r="B89" s="290"/>
      <c r="C89" s="20"/>
      <c r="D89" s="635"/>
      <c r="E89" s="637"/>
      <c r="F89" s="639"/>
      <c r="G89" s="45"/>
      <c r="H89" s="291"/>
      <c r="I89" s="291"/>
      <c r="J89" s="292"/>
      <c r="K89" s="293"/>
      <c r="L89" s="35" t="str">
        <f t="shared" si="65"/>
        <v/>
      </c>
      <c r="M89" s="35" t="str">
        <f t="shared" si="66"/>
        <v/>
      </c>
      <c r="N89" s="35" t="str">
        <f t="shared" si="67"/>
        <v/>
      </c>
      <c r="O89" s="36" t="str">
        <f t="shared" si="68"/>
        <v/>
      </c>
      <c r="P89" s="37" t="str">
        <f t="shared" si="120"/>
        <v/>
      </c>
      <c r="Q89" s="69" t="str">
        <f t="shared" si="69"/>
        <v/>
      </c>
      <c r="R89" s="294" t="str">
        <f t="shared" si="70"/>
        <v/>
      </c>
      <c r="S89" s="37" t="str">
        <f t="shared" si="71"/>
        <v/>
      </c>
      <c r="T89" s="69" t="str">
        <f t="shared" si="72"/>
        <v/>
      </c>
      <c r="U89" s="294" t="str">
        <f t="shared" si="73"/>
        <v/>
      </c>
      <c r="V89" s="37" t="str">
        <f t="shared" si="74"/>
        <v/>
      </c>
      <c r="W89" s="69" t="str">
        <f t="shared" si="75"/>
        <v/>
      </c>
      <c r="X89" s="38" t="str">
        <f t="shared" si="76"/>
        <v/>
      </c>
      <c r="Y89" s="38" t="str">
        <f t="shared" si="77"/>
        <v/>
      </c>
      <c r="Z89" s="38" t="str">
        <f t="shared" si="78"/>
        <v/>
      </c>
      <c r="AA89" s="39" t="str">
        <f t="shared" si="79"/>
        <v/>
      </c>
      <c r="AB89" s="295">
        <f t="shared" si="80"/>
        <v>0</v>
      </c>
      <c r="AC89" s="295" t="str">
        <f t="shared" si="81"/>
        <v/>
      </c>
      <c r="AD89" s="295" t="str">
        <f t="shared" si="82"/>
        <v/>
      </c>
      <c r="AE89" s="296" t="str">
        <f t="shared" si="83"/>
        <v/>
      </c>
      <c r="AF89" s="296" t="str">
        <f t="shared" si="84"/>
        <v/>
      </c>
      <c r="AG89" s="297" t="str">
        <f t="shared" si="85"/>
        <v/>
      </c>
      <c r="AH89" s="296" t="str">
        <f t="shared" si="86"/>
        <v/>
      </c>
      <c r="AI89" s="296" t="str">
        <f t="shared" si="87"/>
        <v/>
      </c>
      <c r="AJ89" s="297" t="str">
        <f t="shared" si="88"/>
        <v/>
      </c>
      <c r="AK89" s="296" t="str">
        <f t="shared" si="89"/>
        <v/>
      </c>
      <c r="AL89" s="296" t="str">
        <f t="shared" si="90"/>
        <v/>
      </c>
      <c r="AM89" s="297" t="str">
        <f t="shared" si="91"/>
        <v/>
      </c>
      <c r="AN89" s="298" t="str">
        <f t="shared" si="92"/>
        <v/>
      </c>
      <c r="AO89" s="299" t="str">
        <f t="shared" si="93"/>
        <v/>
      </c>
      <c r="AP89" s="296" t="str">
        <f t="shared" si="94"/>
        <v/>
      </c>
      <c r="AQ89" s="297" t="str">
        <f t="shared" si="95"/>
        <v/>
      </c>
      <c r="AR89" s="299" t="str">
        <f t="shared" si="96"/>
        <v/>
      </c>
      <c r="AS89" s="296" t="str">
        <f t="shared" si="97"/>
        <v/>
      </c>
      <c r="AT89" s="297" t="str">
        <f t="shared" si="98"/>
        <v/>
      </c>
      <c r="AU89" s="299" t="str">
        <f t="shared" si="99"/>
        <v/>
      </c>
      <c r="AV89" s="296" t="str">
        <f t="shared" si="100"/>
        <v/>
      </c>
      <c r="AW89" s="297" t="str">
        <f t="shared" si="101"/>
        <v/>
      </c>
      <c r="AX89" s="300"/>
      <c r="AY89" s="297" t="str">
        <f t="shared" si="102"/>
        <v/>
      </c>
      <c r="AZ89" s="297" t="str">
        <f t="shared" si="103"/>
        <v/>
      </c>
      <c r="BA89" s="301" t="str">
        <f t="shared" si="104"/>
        <v/>
      </c>
      <c r="BB89" s="302" t="str">
        <f t="shared" si="105"/>
        <v/>
      </c>
      <c r="BC89" s="303" t="str">
        <f t="shared" si="106"/>
        <v/>
      </c>
      <c r="BD89" s="301" t="str">
        <f t="shared" si="107"/>
        <v/>
      </c>
      <c r="BE89" s="302" t="str">
        <f t="shared" si="108"/>
        <v/>
      </c>
      <c r="BF89" s="303" t="str">
        <f t="shared" si="109"/>
        <v/>
      </c>
      <c r="BG89" s="301" t="str">
        <f t="shared" si="110"/>
        <v/>
      </c>
      <c r="BH89" s="304" t="str">
        <f t="shared" si="111"/>
        <v/>
      </c>
      <c r="BI89" s="305" t="str">
        <f t="shared" si="112"/>
        <v/>
      </c>
      <c r="BJ89" s="305" t="str">
        <f t="shared" si="113"/>
        <v/>
      </c>
      <c r="BK89" s="443" t="str">
        <f t="shared" si="114"/>
        <v/>
      </c>
      <c r="BL89" s="306" t="str">
        <f t="shared" si="121"/>
        <v/>
      </c>
      <c r="BM89" s="100" t="str">
        <f t="shared" si="122"/>
        <v/>
      </c>
      <c r="BN89" s="101" t="str">
        <f t="shared" si="123"/>
        <v/>
      </c>
      <c r="BO89" s="102" t="str">
        <f t="shared" si="124"/>
        <v/>
      </c>
      <c r="BP89" s="100" t="str">
        <f t="shared" si="125"/>
        <v/>
      </c>
      <c r="BQ89" s="101" t="str">
        <f t="shared" si="126"/>
        <v/>
      </c>
      <c r="BR89" s="102" t="str">
        <f t="shared" si="127"/>
        <v/>
      </c>
      <c r="BS89" s="100" t="str">
        <f t="shared" si="128"/>
        <v/>
      </c>
      <c r="BT89" s="105" t="str">
        <f t="shared" si="129"/>
        <v/>
      </c>
      <c r="BU89" s="305" t="str">
        <f t="shared" si="115"/>
        <v/>
      </c>
      <c r="BV89" s="305" t="str">
        <f t="shared" si="116"/>
        <v/>
      </c>
      <c r="BW89" s="305" t="str">
        <f t="shared" si="117"/>
        <v/>
      </c>
      <c r="BX89" s="307" t="str">
        <f t="shared" si="118"/>
        <v/>
      </c>
      <c r="BY89" s="308" t="str">
        <f t="shared" si="119"/>
        <v/>
      </c>
    </row>
    <row r="90" spans="1:77" s="4" customFormat="1" ht="15.5" x14ac:dyDescent="0.35">
      <c r="A90" s="106">
        <v>69</v>
      </c>
      <c r="B90" s="290"/>
      <c r="C90" s="20"/>
      <c r="D90" s="635"/>
      <c r="E90" s="637"/>
      <c r="F90" s="639"/>
      <c r="G90" s="45"/>
      <c r="H90" s="291"/>
      <c r="I90" s="291"/>
      <c r="J90" s="292"/>
      <c r="K90" s="293"/>
      <c r="L90" s="35" t="str">
        <f t="shared" si="65"/>
        <v/>
      </c>
      <c r="M90" s="35" t="str">
        <f t="shared" si="66"/>
        <v/>
      </c>
      <c r="N90" s="35" t="str">
        <f t="shared" si="67"/>
        <v/>
      </c>
      <c r="O90" s="36" t="str">
        <f t="shared" si="68"/>
        <v/>
      </c>
      <c r="P90" s="37" t="str">
        <f t="shared" si="120"/>
        <v/>
      </c>
      <c r="Q90" s="69" t="str">
        <f t="shared" si="69"/>
        <v/>
      </c>
      <c r="R90" s="294" t="str">
        <f t="shared" si="70"/>
        <v/>
      </c>
      <c r="S90" s="37" t="str">
        <f t="shared" si="71"/>
        <v/>
      </c>
      <c r="T90" s="69" t="str">
        <f t="shared" si="72"/>
        <v/>
      </c>
      <c r="U90" s="294" t="str">
        <f t="shared" si="73"/>
        <v/>
      </c>
      <c r="V90" s="37" t="str">
        <f t="shared" si="74"/>
        <v/>
      </c>
      <c r="W90" s="69" t="str">
        <f t="shared" si="75"/>
        <v/>
      </c>
      <c r="X90" s="38" t="str">
        <f t="shared" si="76"/>
        <v/>
      </c>
      <c r="Y90" s="38" t="str">
        <f t="shared" si="77"/>
        <v/>
      </c>
      <c r="Z90" s="38" t="str">
        <f t="shared" si="78"/>
        <v/>
      </c>
      <c r="AA90" s="39" t="str">
        <f t="shared" si="79"/>
        <v/>
      </c>
      <c r="AB90" s="295">
        <f t="shared" si="80"/>
        <v>0</v>
      </c>
      <c r="AC90" s="295" t="str">
        <f t="shared" si="81"/>
        <v/>
      </c>
      <c r="AD90" s="295" t="str">
        <f t="shared" si="82"/>
        <v/>
      </c>
      <c r="AE90" s="296" t="str">
        <f t="shared" si="83"/>
        <v/>
      </c>
      <c r="AF90" s="296" t="str">
        <f t="shared" si="84"/>
        <v/>
      </c>
      <c r="AG90" s="297" t="str">
        <f t="shared" si="85"/>
        <v/>
      </c>
      <c r="AH90" s="296" t="str">
        <f t="shared" si="86"/>
        <v/>
      </c>
      <c r="AI90" s="296" t="str">
        <f t="shared" si="87"/>
        <v/>
      </c>
      <c r="AJ90" s="297" t="str">
        <f t="shared" si="88"/>
        <v/>
      </c>
      <c r="AK90" s="296" t="str">
        <f t="shared" si="89"/>
        <v/>
      </c>
      <c r="AL90" s="296" t="str">
        <f t="shared" si="90"/>
        <v/>
      </c>
      <c r="AM90" s="297" t="str">
        <f t="shared" si="91"/>
        <v/>
      </c>
      <c r="AN90" s="298" t="str">
        <f t="shared" si="92"/>
        <v/>
      </c>
      <c r="AO90" s="299" t="str">
        <f t="shared" si="93"/>
        <v/>
      </c>
      <c r="AP90" s="296" t="str">
        <f t="shared" si="94"/>
        <v/>
      </c>
      <c r="AQ90" s="297" t="str">
        <f t="shared" si="95"/>
        <v/>
      </c>
      <c r="AR90" s="299" t="str">
        <f t="shared" si="96"/>
        <v/>
      </c>
      <c r="AS90" s="296" t="str">
        <f t="shared" si="97"/>
        <v/>
      </c>
      <c r="AT90" s="297" t="str">
        <f t="shared" si="98"/>
        <v/>
      </c>
      <c r="AU90" s="299" t="str">
        <f t="shared" si="99"/>
        <v/>
      </c>
      <c r="AV90" s="296" t="str">
        <f t="shared" si="100"/>
        <v/>
      </c>
      <c r="AW90" s="297" t="str">
        <f t="shared" si="101"/>
        <v/>
      </c>
      <c r="AX90" s="300"/>
      <c r="AY90" s="297" t="str">
        <f t="shared" si="102"/>
        <v/>
      </c>
      <c r="AZ90" s="297" t="str">
        <f t="shared" si="103"/>
        <v/>
      </c>
      <c r="BA90" s="301" t="str">
        <f t="shared" si="104"/>
        <v/>
      </c>
      <c r="BB90" s="302" t="str">
        <f t="shared" si="105"/>
        <v/>
      </c>
      <c r="BC90" s="303" t="str">
        <f t="shared" si="106"/>
        <v/>
      </c>
      <c r="BD90" s="301" t="str">
        <f t="shared" si="107"/>
        <v/>
      </c>
      <c r="BE90" s="302" t="str">
        <f t="shared" si="108"/>
        <v/>
      </c>
      <c r="BF90" s="303" t="str">
        <f t="shared" si="109"/>
        <v/>
      </c>
      <c r="BG90" s="301" t="str">
        <f t="shared" si="110"/>
        <v/>
      </c>
      <c r="BH90" s="304" t="str">
        <f t="shared" si="111"/>
        <v/>
      </c>
      <c r="BI90" s="305" t="str">
        <f t="shared" si="112"/>
        <v/>
      </c>
      <c r="BJ90" s="305" t="str">
        <f t="shared" si="113"/>
        <v/>
      </c>
      <c r="BK90" s="443" t="str">
        <f t="shared" si="114"/>
        <v/>
      </c>
      <c r="BL90" s="306" t="str">
        <f t="shared" si="121"/>
        <v/>
      </c>
      <c r="BM90" s="100" t="str">
        <f t="shared" si="122"/>
        <v/>
      </c>
      <c r="BN90" s="101" t="str">
        <f t="shared" si="123"/>
        <v/>
      </c>
      <c r="BO90" s="102" t="str">
        <f t="shared" si="124"/>
        <v/>
      </c>
      <c r="BP90" s="100" t="str">
        <f t="shared" si="125"/>
        <v/>
      </c>
      <c r="BQ90" s="101" t="str">
        <f t="shared" si="126"/>
        <v/>
      </c>
      <c r="BR90" s="102" t="str">
        <f t="shared" si="127"/>
        <v/>
      </c>
      <c r="BS90" s="100" t="str">
        <f t="shared" si="128"/>
        <v/>
      </c>
      <c r="BT90" s="105" t="str">
        <f t="shared" si="129"/>
        <v/>
      </c>
      <c r="BU90" s="305" t="str">
        <f t="shared" si="115"/>
        <v/>
      </c>
      <c r="BV90" s="305" t="str">
        <f t="shared" si="116"/>
        <v/>
      </c>
      <c r="BW90" s="305" t="str">
        <f t="shared" si="117"/>
        <v/>
      </c>
      <c r="BX90" s="307" t="str">
        <f t="shared" si="118"/>
        <v/>
      </c>
      <c r="BY90" s="308" t="str">
        <f t="shared" si="119"/>
        <v/>
      </c>
    </row>
    <row r="91" spans="1:77" s="4" customFormat="1" ht="15.5" x14ac:dyDescent="0.35">
      <c r="A91" s="106">
        <v>70</v>
      </c>
      <c r="B91" s="290"/>
      <c r="C91" s="20"/>
      <c r="D91" s="635"/>
      <c r="E91" s="637"/>
      <c r="F91" s="639"/>
      <c r="G91" s="45"/>
      <c r="H91" s="291"/>
      <c r="I91" s="291"/>
      <c r="J91" s="292"/>
      <c r="K91" s="293"/>
      <c r="L91" s="35" t="str">
        <f t="shared" si="65"/>
        <v/>
      </c>
      <c r="M91" s="35" t="str">
        <f t="shared" si="66"/>
        <v/>
      </c>
      <c r="N91" s="35" t="str">
        <f t="shared" si="67"/>
        <v/>
      </c>
      <c r="O91" s="36" t="str">
        <f t="shared" si="68"/>
        <v/>
      </c>
      <c r="P91" s="37" t="str">
        <f t="shared" si="120"/>
        <v/>
      </c>
      <c r="Q91" s="69" t="str">
        <f t="shared" si="69"/>
        <v/>
      </c>
      <c r="R91" s="294" t="str">
        <f t="shared" si="70"/>
        <v/>
      </c>
      <c r="S91" s="37" t="str">
        <f t="shared" si="71"/>
        <v/>
      </c>
      <c r="T91" s="69" t="str">
        <f t="shared" si="72"/>
        <v/>
      </c>
      <c r="U91" s="294" t="str">
        <f t="shared" si="73"/>
        <v/>
      </c>
      <c r="V91" s="37" t="str">
        <f t="shared" si="74"/>
        <v/>
      </c>
      <c r="W91" s="69" t="str">
        <f t="shared" si="75"/>
        <v/>
      </c>
      <c r="X91" s="38" t="str">
        <f t="shared" si="76"/>
        <v/>
      </c>
      <c r="Y91" s="38" t="str">
        <f t="shared" si="77"/>
        <v/>
      </c>
      <c r="Z91" s="38" t="str">
        <f t="shared" si="78"/>
        <v/>
      </c>
      <c r="AA91" s="39" t="str">
        <f t="shared" si="79"/>
        <v/>
      </c>
      <c r="AB91" s="295">
        <f t="shared" si="80"/>
        <v>0</v>
      </c>
      <c r="AC91" s="295" t="str">
        <f t="shared" si="81"/>
        <v/>
      </c>
      <c r="AD91" s="295" t="str">
        <f t="shared" si="82"/>
        <v/>
      </c>
      <c r="AE91" s="296" t="str">
        <f t="shared" si="83"/>
        <v/>
      </c>
      <c r="AF91" s="296" t="str">
        <f t="shared" si="84"/>
        <v/>
      </c>
      <c r="AG91" s="297" t="str">
        <f t="shared" si="85"/>
        <v/>
      </c>
      <c r="AH91" s="296" t="str">
        <f t="shared" si="86"/>
        <v/>
      </c>
      <c r="AI91" s="296" t="str">
        <f t="shared" si="87"/>
        <v/>
      </c>
      <c r="AJ91" s="297" t="str">
        <f t="shared" si="88"/>
        <v/>
      </c>
      <c r="AK91" s="296" t="str">
        <f t="shared" si="89"/>
        <v/>
      </c>
      <c r="AL91" s="296" t="str">
        <f t="shared" si="90"/>
        <v/>
      </c>
      <c r="AM91" s="297" t="str">
        <f t="shared" si="91"/>
        <v/>
      </c>
      <c r="AN91" s="298" t="str">
        <f t="shared" si="92"/>
        <v/>
      </c>
      <c r="AO91" s="299" t="str">
        <f t="shared" si="93"/>
        <v/>
      </c>
      <c r="AP91" s="296" t="str">
        <f t="shared" si="94"/>
        <v/>
      </c>
      <c r="AQ91" s="297" t="str">
        <f t="shared" si="95"/>
        <v/>
      </c>
      <c r="AR91" s="299" t="str">
        <f t="shared" si="96"/>
        <v/>
      </c>
      <c r="AS91" s="296" t="str">
        <f t="shared" si="97"/>
        <v/>
      </c>
      <c r="AT91" s="297" t="str">
        <f t="shared" si="98"/>
        <v/>
      </c>
      <c r="AU91" s="299" t="str">
        <f t="shared" si="99"/>
        <v/>
      </c>
      <c r="AV91" s="296" t="str">
        <f t="shared" si="100"/>
        <v/>
      </c>
      <c r="AW91" s="297" t="str">
        <f t="shared" si="101"/>
        <v/>
      </c>
      <c r="AX91" s="300"/>
      <c r="AY91" s="297" t="str">
        <f t="shared" si="102"/>
        <v/>
      </c>
      <c r="AZ91" s="297" t="str">
        <f t="shared" si="103"/>
        <v/>
      </c>
      <c r="BA91" s="301" t="str">
        <f t="shared" si="104"/>
        <v/>
      </c>
      <c r="BB91" s="302" t="str">
        <f t="shared" si="105"/>
        <v/>
      </c>
      <c r="BC91" s="303" t="str">
        <f t="shared" si="106"/>
        <v/>
      </c>
      <c r="BD91" s="301" t="str">
        <f t="shared" si="107"/>
        <v/>
      </c>
      <c r="BE91" s="302" t="str">
        <f t="shared" si="108"/>
        <v/>
      </c>
      <c r="BF91" s="303" t="str">
        <f t="shared" si="109"/>
        <v/>
      </c>
      <c r="BG91" s="301" t="str">
        <f t="shared" si="110"/>
        <v/>
      </c>
      <c r="BH91" s="304" t="str">
        <f t="shared" si="111"/>
        <v/>
      </c>
      <c r="BI91" s="305" t="str">
        <f t="shared" si="112"/>
        <v/>
      </c>
      <c r="BJ91" s="305" t="str">
        <f t="shared" si="113"/>
        <v/>
      </c>
      <c r="BK91" s="443" t="str">
        <f t="shared" si="114"/>
        <v/>
      </c>
      <c r="BL91" s="306" t="str">
        <f t="shared" si="121"/>
        <v/>
      </c>
      <c r="BM91" s="100" t="str">
        <f t="shared" si="122"/>
        <v/>
      </c>
      <c r="BN91" s="101" t="str">
        <f t="shared" si="123"/>
        <v/>
      </c>
      <c r="BO91" s="102" t="str">
        <f t="shared" si="124"/>
        <v/>
      </c>
      <c r="BP91" s="100" t="str">
        <f t="shared" si="125"/>
        <v/>
      </c>
      <c r="BQ91" s="101" t="str">
        <f t="shared" si="126"/>
        <v/>
      </c>
      <c r="BR91" s="102" t="str">
        <f t="shared" si="127"/>
        <v/>
      </c>
      <c r="BS91" s="100" t="str">
        <f t="shared" si="128"/>
        <v/>
      </c>
      <c r="BT91" s="105" t="str">
        <f t="shared" si="129"/>
        <v/>
      </c>
      <c r="BU91" s="305" t="str">
        <f t="shared" si="115"/>
        <v/>
      </c>
      <c r="BV91" s="305" t="str">
        <f t="shared" si="116"/>
        <v/>
      </c>
      <c r="BW91" s="305" t="str">
        <f t="shared" si="117"/>
        <v/>
      </c>
      <c r="BX91" s="307" t="str">
        <f t="shared" si="118"/>
        <v/>
      </c>
      <c r="BY91" s="308" t="str">
        <f t="shared" si="119"/>
        <v/>
      </c>
    </row>
    <row r="92" spans="1:77" s="4" customFormat="1" ht="15.5" x14ac:dyDescent="0.35">
      <c r="A92" s="106">
        <v>71</v>
      </c>
      <c r="B92" s="290"/>
      <c r="C92" s="20"/>
      <c r="D92" s="635"/>
      <c r="E92" s="637"/>
      <c r="F92" s="639"/>
      <c r="G92" s="45"/>
      <c r="H92" s="291"/>
      <c r="I92" s="291"/>
      <c r="J92" s="292"/>
      <c r="K92" s="293"/>
      <c r="L92" s="35" t="str">
        <f t="shared" si="65"/>
        <v/>
      </c>
      <c r="M92" s="35" t="str">
        <f t="shared" si="66"/>
        <v/>
      </c>
      <c r="N92" s="35" t="str">
        <f t="shared" si="67"/>
        <v/>
      </c>
      <c r="O92" s="36" t="str">
        <f t="shared" si="68"/>
        <v/>
      </c>
      <c r="P92" s="37" t="str">
        <f t="shared" si="120"/>
        <v/>
      </c>
      <c r="Q92" s="69" t="str">
        <f t="shared" si="69"/>
        <v/>
      </c>
      <c r="R92" s="294" t="str">
        <f t="shared" si="70"/>
        <v/>
      </c>
      <c r="S92" s="37" t="str">
        <f t="shared" si="71"/>
        <v/>
      </c>
      <c r="T92" s="69" t="str">
        <f t="shared" si="72"/>
        <v/>
      </c>
      <c r="U92" s="294" t="str">
        <f t="shared" si="73"/>
        <v/>
      </c>
      <c r="V92" s="37" t="str">
        <f t="shared" si="74"/>
        <v/>
      </c>
      <c r="W92" s="69" t="str">
        <f t="shared" si="75"/>
        <v/>
      </c>
      <c r="X92" s="38" t="str">
        <f t="shared" si="76"/>
        <v/>
      </c>
      <c r="Y92" s="38" t="str">
        <f t="shared" si="77"/>
        <v/>
      </c>
      <c r="Z92" s="38" t="str">
        <f t="shared" si="78"/>
        <v/>
      </c>
      <c r="AA92" s="39" t="str">
        <f t="shared" si="79"/>
        <v/>
      </c>
      <c r="AB92" s="295">
        <f t="shared" si="80"/>
        <v>0</v>
      </c>
      <c r="AC92" s="295" t="str">
        <f t="shared" si="81"/>
        <v/>
      </c>
      <c r="AD92" s="295" t="str">
        <f t="shared" si="82"/>
        <v/>
      </c>
      <c r="AE92" s="296" t="str">
        <f t="shared" si="83"/>
        <v/>
      </c>
      <c r="AF92" s="296" t="str">
        <f t="shared" si="84"/>
        <v/>
      </c>
      <c r="AG92" s="297" t="str">
        <f t="shared" si="85"/>
        <v/>
      </c>
      <c r="AH92" s="296" t="str">
        <f t="shared" si="86"/>
        <v/>
      </c>
      <c r="AI92" s="296" t="str">
        <f t="shared" si="87"/>
        <v/>
      </c>
      <c r="AJ92" s="297" t="str">
        <f t="shared" si="88"/>
        <v/>
      </c>
      <c r="AK92" s="296" t="str">
        <f t="shared" si="89"/>
        <v/>
      </c>
      <c r="AL92" s="296" t="str">
        <f t="shared" si="90"/>
        <v/>
      </c>
      <c r="AM92" s="297" t="str">
        <f t="shared" si="91"/>
        <v/>
      </c>
      <c r="AN92" s="298" t="str">
        <f t="shared" si="92"/>
        <v/>
      </c>
      <c r="AO92" s="299" t="str">
        <f t="shared" si="93"/>
        <v/>
      </c>
      <c r="AP92" s="296" t="str">
        <f t="shared" si="94"/>
        <v/>
      </c>
      <c r="AQ92" s="297" t="str">
        <f t="shared" si="95"/>
        <v/>
      </c>
      <c r="AR92" s="299" t="str">
        <f t="shared" si="96"/>
        <v/>
      </c>
      <c r="AS92" s="296" t="str">
        <f t="shared" si="97"/>
        <v/>
      </c>
      <c r="AT92" s="297" t="str">
        <f t="shared" si="98"/>
        <v/>
      </c>
      <c r="AU92" s="299" t="str">
        <f t="shared" si="99"/>
        <v/>
      </c>
      <c r="AV92" s="296" t="str">
        <f t="shared" si="100"/>
        <v/>
      </c>
      <c r="AW92" s="297" t="str">
        <f t="shared" si="101"/>
        <v/>
      </c>
      <c r="AX92" s="300"/>
      <c r="AY92" s="297" t="str">
        <f t="shared" si="102"/>
        <v/>
      </c>
      <c r="AZ92" s="297" t="str">
        <f t="shared" si="103"/>
        <v/>
      </c>
      <c r="BA92" s="301" t="str">
        <f t="shared" si="104"/>
        <v/>
      </c>
      <c r="BB92" s="302" t="str">
        <f t="shared" si="105"/>
        <v/>
      </c>
      <c r="BC92" s="303" t="str">
        <f t="shared" si="106"/>
        <v/>
      </c>
      <c r="BD92" s="301" t="str">
        <f t="shared" si="107"/>
        <v/>
      </c>
      <c r="BE92" s="302" t="str">
        <f t="shared" si="108"/>
        <v/>
      </c>
      <c r="BF92" s="303" t="str">
        <f t="shared" si="109"/>
        <v/>
      </c>
      <c r="BG92" s="301" t="str">
        <f t="shared" si="110"/>
        <v/>
      </c>
      <c r="BH92" s="304" t="str">
        <f t="shared" si="111"/>
        <v/>
      </c>
      <c r="BI92" s="305" t="str">
        <f t="shared" si="112"/>
        <v/>
      </c>
      <c r="BJ92" s="305" t="str">
        <f t="shared" si="113"/>
        <v/>
      </c>
      <c r="BK92" s="443" t="str">
        <f t="shared" si="114"/>
        <v/>
      </c>
      <c r="BL92" s="306" t="str">
        <f t="shared" si="121"/>
        <v/>
      </c>
      <c r="BM92" s="100" t="str">
        <f t="shared" si="122"/>
        <v/>
      </c>
      <c r="BN92" s="101" t="str">
        <f t="shared" si="123"/>
        <v/>
      </c>
      <c r="BO92" s="102" t="str">
        <f t="shared" si="124"/>
        <v/>
      </c>
      <c r="BP92" s="100" t="str">
        <f t="shared" si="125"/>
        <v/>
      </c>
      <c r="BQ92" s="101" t="str">
        <f t="shared" si="126"/>
        <v/>
      </c>
      <c r="BR92" s="102" t="str">
        <f t="shared" si="127"/>
        <v/>
      </c>
      <c r="BS92" s="100" t="str">
        <f t="shared" si="128"/>
        <v/>
      </c>
      <c r="BT92" s="105" t="str">
        <f t="shared" si="129"/>
        <v/>
      </c>
      <c r="BU92" s="305" t="str">
        <f t="shared" si="115"/>
        <v/>
      </c>
      <c r="BV92" s="305" t="str">
        <f t="shared" si="116"/>
        <v/>
      </c>
      <c r="BW92" s="305" t="str">
        <f t="shared" si="117"/>
        <v/>
      </c>
      <c r="BX92" s="307" t="str">
        <f t="shared" si="118"/>
        <v/>
      </c>
      <c r="BY92" s="308" t="str">
        <f t="shared" si="119"/>
        <v/>
      </c>
    </row>
    <row r="93" spans="1:77" s="4" customFormat="1" ht="15.5" x14ac:dyDescent="0.35">
      <c r="A93" s="106">
        <v>72</v>
      </c>
      <c r="B93" s="290"/>
      <c r="C93" s="20"/>
      <c r="D93" s="635"/>
      <c r="E93" s="637"/>
      <c r="F93" s="639"/>
      <c r="G93" s="45"/>
      <c r="H93" s="291"/>
      <c r="I93" s="291"/>
      <c r="J93" s="292"/>
      <c r="K93" s="293"/>
      <c r="L93" s="35" t="str">
        <f t="shared" si="65"/>
        <v/>
      </c>
      <c r="M93" s="35" t="str">
        <f t="shared" si="66"/>
        <v/>
      </c>
      <c r="N93" s="35" t="str">
        <f t="shared" si="67"/>
        <v/>
      </c>
      <c r="O93" s="36" t="str">
        <f t="shared" si="68"/>
        <v/>
      </c>
      <c r="P93" s="37" t="str">
        <f t="shared" si="120"/>
        <v/>
      </c>
      <c r="Q93" s="69" t="str">
        <f t="shared" si="69"/>
        <v/>
      </c>
      <c r="R93" s="294" t="str">
        <f t="shared" si="70"/>
        <v/>
      </c>
      <c r="S93" s="37" t="str">
        <f t="shared" si="71"/>
        <v/>
      </c>
      <c r="T93" s="69" t="str">
        <f t="shared" si="72"/>
        <v/>
      </c>
      <c r="U93" s="294" t="str">
        <f t="shared" si="73"/>
        <v/>
      </c>
      <c r="V93" s="37" t="str">
        <f t="shared" si="74"/>
        <v/>
      </c>
      <c r="W93" s="69" t="str">
        <f t="shared" si="75"/>
        <v/>
      </c>
      <c r="X93" s="38" t="str">
        <f t="shared" si="76"/>
        <v/>
      </c>
      <c r="Y93" s="38" t="str">
        <f t="shared" si="77"/>
        <v/>
      </c>
      <c r="Z93" s="38" t="str">
        <f t="shared" si="78"/>
        <v/>
      </c>
      <c r="AA93" s="39" t="str">
        <f t="shared" si="79"/>
        <v/>
      </c>
      <c r="AB93" s="295">
        <f t="shared" si="80"/>
        <v>0</v>
      </c>
      <c r="AC93" s="295" t="str">
        <f t="shared" si="81"/>
        <v/>
      </c>
      <c r="AD93" s="295" t="str">
        <f t="shared" si="82"/>
        <v/>
      </c>
      <c r="AE93" s="296" t="str">
        <f t="shared" si="83"/>
        <v/>
      </c>
      <c r="AF93" s="296" t="str">
        <f t="shared" si="84"/>
        <v/>
      </c>
      <c r="AG93" s="297" t="str">
        <f t="shared" si="85"/>
        <v/>
      </c>
      <c r="AH93" s="296" t="str">
        <f t="shared" si="86"/>
        <v/>
      </c>
      <c r="AI93" s="296" t="str">
        <f t="shared" si="87"/>
        <v/>
      </c>
      <c r="AJ93" s="297" t="str">
        <f t="shared" si="88"/>
        <v/>
      </c>
      <c r="AK93" s="296" t="str">
        <f t="shared" si="89"/>
        <v/>
      </c>
      <c r="AL93" s="296" t="str">
        <f t="shared" si="90"/>
        <v/>
      </c>
      <c r="AM93" s="297" t="str">
        <f t="shared" si="91"/>
        <v/>
      </c>
      <c r="AN93" s="298" t="str">
        <f t="shared" si="92"/>
        <v/>
      </c>
      <c r="AO93" s="299" t="str">
        <f t="shared" si="93"/>
        <v/>
      </c>
      <c r="AP93" s="296" t="str">
        <f t="shared" si="94"/>
        <v/>
      </c>
      <c r="AQ93" s="297" t="str">
        <f t="shared" si="95"/>
        <v/>
      </c>
      <c r="AR93" s="299" t="str">
        <f t="shared" si="96"/>
        <v/>
      </c>
      <c r="AS93" s="296" t="str">
        <f t="shared" si="97"/>
        <v/>
      </c>
      <c r="AT93" s="297" t="str">
        <f t="shared" si="98"/>
        <v/>
      </c>
      <c r="AU93" s="299" t="str">
        <f t="shared" si="99"/>
        <v/>
      </c>
      <c r="AV93" s="296" t="str">
        <f t="shared" si="100"/>
        <v/>
      </c>
      <c r="AW93" s="297" t="str">
        <f t="shared" si="101"/>
        <v/>
      </c>
      <c r="AX93" s="300"/>
      <c r="AY93" s="297" t="str">
        <f t="shared" si="102"/>
        <v/>
      </c>
      <c r="AZ93" s="297" t="str">
        <f t="shared" si="103"/>
        <v/>
      </c>
      <c r="BA93" s="301" t="str">
        <f t="shared" si="104"/>
        <v/>
      </c>
      <c r="BB93" s="302" t="str">
        <f t="shared" si="105"/>
        <v/>
      </c>
      <c r="BC93" s="303" t="str">
        <f t="shared" si="106"/>
        <v/>
      </c>
      <c r="BD93" s="301" t="str">
        <f t="shared" si="107"/>
        <v/>
      </c>
      <c r="BE93" s="302" t="str">
        <f t="shared" si="108"/>
        <v/>
      </c>
      <c r="BF93" s="303" t="str">
        <f t="shared" si="109"/>
        <v/>
      </c>
      <c r="BG93" s="301" t="str">
        <f t="shared" si="110"/>
        <v/>
      </c>
      <c r="BH93" s="304" t="str">
        <f t="shared" si="111"/>
        <v/>
      </c>
      <c r="BI93" s="305" t="str">
        <f t="shared" si="112"/>
        <v/>
      </c>
      <c r="BJ93" s="305" t="str">
        <f t="shared" si="113"/>
        <v/>
      </c>
      <c r="BK93" s="443" t="str">
        <f t="shared" si="114"/>
        <v/>
      </c>
      <c r="BL93" s="306" t="str">
        <f t="shared" si="121"/>
        <v/>
      </c>
      <c r="BM93" s="100" t="str">
        <f t="shared" si="122"/>
        <v/>
      </c>
      <c r="BN93" s="101" t="str">
        <f t="shared" si="123"/>
        <v/>
      </c>
      <c r="BO93" s="102" t="str">
        <f t="shared" si="124"/>
        <v/>
      </c>
      <c r="BP93" s="100" t="str">
        <f t="shared" si="125"/>
        <v/>
      </c>
      <c r="BQ93" s="101" t="str">
        <f t="shared" si="126"/>
        <v/>
      </c>
      <c r="BR93" s="102" t="str">
        <f t="shared" si="127"/>
        <v/>
      </c>
      <c r="BS93" s="100" t="str">
        <f t="shared" si="128"/>
        <v/>
      </c>
      <c r="BT93" s="105" t="str">
        <f t="shared" si="129"/>
        <v/>
      </c>
      <c r="BU93" s="305" t="str">
        <f t="shared" si="115"/>
        <v/>
      </c>
      <c r="BV93" s="305" t="str">
        <f t="shared" si="116"/>
        <v/>
      </c>
      <c r="BW93" s="305" t="str">
        <f t="shared" si="117"/>
        <v/>
      </c>
      <c r="BX93" s="307" t="str">
        <f t="shared" si="118"/>
        <v/>
      </c>
      <c r="BY93" s="308" t="str">
        <f t="shared" si="119"/>
        <v/>
      </c>
    </row>
    <row r="94" spans="1:77" s="4" customFormat="1" ht="15.5" x14ac:dyDescent="0.35">
      <c r="A94" s="106">
        <v>73</v>
      </c>
      <c r="B94" s="290"/>
      <c r="C94" s="20"/>
      <c r="D94" s="635"/>
      <c r="E94" s="637"/>
      <c r="F94" s="639"/>
      <c r="G94" s="45"/>
      <c r="H94" s="291"/>
      <c r="I94" s="291"/>
      <c r="J94" s="292"/>
      <c r="K94" s="293"/>
      <c r="L94" s="35" t="str">
        <f t="shared" si="65"/>
        <v/>
      </c>
      <c r="M94" s="35" t="str">
        <f t="shared" si="66"/>
        <v/>
      </c>
      <c r="N94" s="35" t="str">
        <f t="shared" si="67"/>
        <v/>
      </c>
      <c r="O94" s="36" t="str">
        <f t="shared" si="68"/>
        <v/>
      </c>
      <c r="P94" s="37" t="str">
        <f t="shared" si="120"/>
        <v/>
      </c>
      <c r="Q94" s="69" t="str">
        <f t="shared" si="69"/>
        <v/>
      </c>
      <c r="R94" s="294" t="str">
        <f t="shared" si="70"/>
        <v/>
      </c>
      <c r="S94" s="37" t="str">
        <f t="shared" si="71"/>
        <v/>
      </c>
      <c r="T94" s="69" t="str">
        <f t="shared" si="72"/>
        <v/>
      </c>
      <c r="U94" s="294" t="str">
        <f t="shared" si="73"/>
        <v/>
      </c>
      <c r="V94" s="37" t="str">
        <f t="shared" si="74"/>
        <v/>
      </c>
      <c r="W94" s="69" t="str">
        <f t="shared" si="75"/>
        <v/>
      </c>
      <c r="X94" s="38" t="str">
        <f t="shared" si="76"/>
        <v/>
      </c>
      <c r="Y94" s="38" t="str">
        <f t="shared" si="77"/>
        <v/>
      </c>
      <c r="Z94" s="38" t="str">
        <f t="shared" si="78"/>
        <v/>
      </c>
      <c r="AA94" s="39" t="str">
        <f t="shared" si="79"/>
        <v/>
      </c>
      <c r="AB94" s="295">
        <f t="shared" si="80"/>
        <v>0</v>
      </c>
      <c r="AC94" s="295" t="str">
        <f t="shared" si="81"/>
        <v/>
      </c>
      <c r="AD94" s="295" t="str">
        <f t="shared" si="82"/>
        <v/>
      </c>
      <c r="AE94" s="296" t="str">
        <f t="shared" si="83"/>
        <v/>
      </c>
      <c r="AF94" s="296" t="str">
        <f t="shared" si="84"/>
        <v/>
      </c>
      <c r="AG94" s="297" t="str">
        <f t="shared" si="85"/>
        <v/>
      </c>
      <c r="AH94" s="296" t="str">
        <f t="shared" si="86"/>
        <v/>
      </c>
      <c r="AI94" s="296" t="str">
        <f t="shared" si="87"/>
        <v/>
      </c>
      <c r="AJ94" s="297" t="str">
        <f t="shared" si="88"/>
        <v/>
      </c>
      <c r="AK94" s="296" t="str">
        <f t="shared" si="89"/>
        <v/>
      </c>
      <c r="AL94" s="296" t="str">
        <f t="shared" si="90"/>
        <v/>
      </c>
      <c r="AM94" s="297" t="str">
        <f t="shared" si="91"/>
        <v/>
      </c>
      <c r="AN94" s="298" t="str">
        <f t="shared" si="92"/>
        <v/>
      </c>
      <c r="AO94" s="299" t="str">
        <f t="shared" si="93"/>
        <v/>
      </c>
      <c r="AP94" s="296" t="str">
        <f t="shared" si="94"/>
        <v/>
      </c>
      <c r="AQ94" s="297" t="str">
        <f t="shared" si="95"/>
        <v/>
      </c>
      <c r="AR94" s="299" t="str">
        <f t="shared" si="96"/>
        <v/>
      </c>
      <c r="AS94" s="296" t="str">
        <f t="shared" si="97"/>
        <v/>
      </c>
      <c r="AT94" s="297" t="str">
        <f t="shared" si="98"/>
        <v/>
      </c>
      <c r="AU94" s="299" t="str">
        <f t="shared" si="99"/>
        <v/>
      </c>
      <c r="AV94" s="296" t="str">
        <f t="shared" si="100"/>
        <v/>
      </c>
      <c r="AW94" s="297" t="str">
        <f t="shared" si="101"/>
        <v/>
      </c>
      <c r="AX94" s="300"/>
      <c r="AY94" s="297" t="str">
        <f t="shared" si="102"/>
        <v/>
      </c>
      <c r="AZ94" s="297" t="str">
        <f t="shared" si="103"/>
        <v/>
      </c>
      <c r="BA94" s="301" t="str">
        <f t="shared" si="104"/>
        <v/>
      </c>
      <c r="BB94" s="302" t="str">
        <f t="shared" si="105"/>
        <v/>
      </c>
      <c r="BC94" s="303" t="str">
        <f t="shared" si="106"/>
        <v/>
      </c>
      <c r="BD94" s="301" t="str">
        <f t="shared" si="107"/>
        <v/>
      </c>
      <c r="BE94" s="302" t="str">
        <f t="shared" si="108"/>
        <v/>
      </c>
      <c r="BF94" s="303" t="str">
        <f t="shared" si="109"/>
        <v/>
      </c>
      <c r="BG94" s="301" t="str">
        <f t="shared" si="110"/>
        <v/>
      </c>
      <c r="BH94" s="304" t="str">
        <f t="shared" si="111"/>
        <v/>
      </c>
      <c r="BI94" s="305" t="str">
        <f t="shared" si="112"/>
        <v/>
      </c>
      <c r="BJ94" s="305" t="str">
        <f t="shared" si="113"/>
        <v/>
      </c>
      <c r="BK94" s="443" t="str">
        <f t="shared" si="114"/>
        <v/>
      </c>
      <c r="BL94" s="306" t="str">
        <f t="shared" si="121"/>
        <v/>
      </c>
      <c r="BM94" s="100" t="str">
        <f t="shared" si="122"/>
        <v/>
      </c>
      <c r="BN94" s="101" t="str">
        <f t="shared" si="123"/>
        <v/>
      </c>
      <c r="BO94" s="102" t="str">
        <f t="shared" si="124"/>
        <v/>
      </c>
      <c r="BP94" s="100" t="str">
        <f t="shared" si="125"/>
        <v/>
      </c>
      <c r="BQ94" s="101" t="str">
        <f t="shared" si="126"/>
        <v/>
      </c>
      <c r="BR94" s="102" t="str">
        <f t="shared" si="127"/>
        <v/>
      </c>
      <c r="BS94" s="100" t="str">
        <f t="shared" si="128"/>
        <v/>
      </c>
      <c r="BT94" s="105" t="str">
        <f t="shared" si="129"/>
        <v/>
      </c>
      <c r="BU94" s="305" t="str">
        <f t="shared" si="115"/>
        <v/>
      </c>
      <c r="BV94" s="305" t="str">
        <f t="shared" si="116"/>
        <v/>
      </c>
      <c r="BW94" s="305" t="str">
        <f t="shared" si="117"/>
        <v/>
      </c>
      <c r="BX94" s="307" t="str">
        <f t="shared" si="118"/>
        <v/>
      </c>
      <c r="BY94" s="308" t="str">
        <f t="shared" si="119"/>
        <v/>
      </c>
    </row>
    <row r="95" spans="1:77" s="4" customFormat="1" ht="15.5" x14ac:dyDescent="0.35">
      <c r="A95" s="106">
        <v>74</v>
      </c>
      <c r="B95" s="290"/>
      <c r="C95" s="20"/>
      <c r="D95" s="635"/>
      <c r="E95" s="637"/>
      <c r="F95" s="639"/>
      <c r="G95" s="45"/>
      <c r="H95" s="291"/>
      <c r="I95" s="291"/>
      <c r="J95" s="292"/>
      <c r="K95" s="293"/>
      <c r="L95" s="35" t="str">
        <f t="shared" si="65"/>
        <v/>
      </c>
      <c r="M95" s="35" t="str">
        <f t="shared" si="66"/>
        <v/>
      </c>
      <c r="N95" s="35" t="str">
        <f t="shared" si="67"/>
        <v/>
      </c>
      <c r="O95" s="36" t="str">
        <f t="shared" si="68"/>
        <v/>
      </c>
      <c r="P95" s="37" t="str">
        <f t="shared" si="120"/>
        <v/>
      </c>
      <c r="Q95" s="69" t="str">
        <f t="shared" si="69"/>
        <v/>
      </c>
      <c r="R95" s="294" t="str">
        <f t="shared" si="70"/>
        <v/>
      </c>
      <c r="S95" s="37" t="str">
        <f t="shared" si="71"/>
        <v/>
      </c>
      <c r="T95" s="69" t="str">
        <f t="shared" si="72"/>
        <v/>
      </c>
      <c r="U95" s="294" t="str">
        <f t="shared" si="73"/>
        <v/>
      </c>
      <c r="V95" s="37" t="str">
        <f t="shared" si="74"/>
        <v/>
      </c>
      <c r="W95" s="69" t="str">
        <f t="shared" si="75"/>
        <v/>
      </c>
      <c r="X95" s="38" t="str">
        <f t="shared" si="76"/>
        <v/>
      </c>
      <c r="Y95" s="38" t="str">
        <f t="shared" si="77"/>
        <v/>
      </c>
      <c r="Z95" s="38" t="str">
        <f t="shared" si="78"/>
        <v/>
      </c>
      <c r="AA95" s="39" t="str">
        <f t="shared" si="79"/>
        <v/>
      </c>
      <c r="AB95" s="295">
        <f t="shared" si="80"/>
        <v>0</v>
      </c>
      <c r="AC95" s="295" t="str">
        <f t="shared" si="81"/>
        <v/>
      </c>
      <c r="AD95" s="295" t="str">
        <f t="shared" si="82"/>
        <v/>
      </c>
      <c r="AE95" s="296" t="str">
        <f t="shared" si="83"/>
        <v/>
      </c>
      <c r="AF95" s="296" t="str">
        <f t="shared" si="84"/>
        <v/>
      </c>
      <c r="AG95" s="297" t="str">
        <f t="shared" si="85"/>
        <v/>
      </c>
      <c r="AH95" s="296" t="str">
        <f t="shared" si="86"/>
        <v/>
      </c>
      <c r="AI95" s="296" t="str">
        <f t="shared" si="87"/>
        <v/>
      </c>
      <c r="AJ95" s="297" t="str">
        <f t="shared" si="88"/>
        <v/>
      </c>
      <c r="AK95" s="296" t="str">
        <f t="shared" si="89"/>
        <v/>
      </c>
      <c r="AL95" s="296" t="str">
        <f t="shared" si="90"/>
        <v/>
      </c>
      <c r="AM95" s="297" t="str">
        <f t="shared" si="91"/>
        <v/>
      </c>
      <c r="AN95" s="298" t="str">
        <f t="shared" si="92"/>
        <v/>
      </c>
      <c r="AO95" s="299" t="str">
        <f t="shared" si="93"/>
        <v/>
      </c>
      <c r="AP95" s="296" t="str">
        <f t="shared" si="94"/>
        <v/>
      </c>
      <c r="AQ95" s="297" t="str">
        <f t="shared" si="95"/>
        <v/>
      </c>
      <c r="AR95" s="299" t="str">
        <f t="shared" si="96"/>
        <v/>
      </c>
      <c r="AS95" s="296" t="str">
        <f t="shared" si="97"/>
        <v/>
      </c>
      <c r="AT95" s="297" t="str">
        <f t="shared" si="98"/>
        <v/>
      </c>
      <c r="AU95" s="299" t="str">
        <f t="shared" si="99"/>
        <v/>
      </c>
      <c r="AV95" s="296" t="str">
        <f t="shared" si="100"/>
        <v/>
      </c>
      <c r="AW95" s="297" t="str">
        <f t="shared" si="101"/>
        <v/>
      </c>
      <c r="AX95" s="300"/>
      <c r="AY95" s="297" t="str">
        <f t="shared" si="102"/>
        <v/>
      </c>
      <c r="AZ95" s="297" t="str">
        <f t="shared" si="103"/>
        <v/>
      </c>
      <c r="BA95" s="301" t="str">
        <f t="shared" si="104"/>
        <v/>
      </c>
      <c r="BB95" s="302" t="str">
        <f t="shared" si="105"/>
        <v/>
      </c>
      <c r="BC95" s="303" t="str">
        <f t="shared" si="106"/>
        <v/>
      </c>
      <c r="BD95" s="301" t="str">
        <f t="shared" si="107"/>
        <v/>
      </c>
      <c r="BE95" s="302" t="str">
        <f t="shared" si="108"/>
        <v/>
      </c>
      <c r="BF95" s="303" t="str">
        <f t="shared" si="109"/>
        <v/>
      </c>
      <c r="BG95" s="301" t="str">
        <f t="shared" si="110"/>
        <v/>
      </c>
      <c r="BH95" s="304" t="str">
        <f t="shared" si="111"/>
        <v/>
      </c>
      <c r="BI95" s="305" t="str">
        <f t="shared" si="112"/>
        <v/>
      </c>
      <c r="BJ95" s="305" t="str">
        <f t="shared" si="113"/>
        <v/>
      </c>
      <c r="BK95" s="443" t="str">
        <f t="shared" si="114"/>
        <v/>
      </c>
      <c r="BL95" s="306" t="str">
        <f t="shared" si="121"/>
        <v/>
      </c>
      <c r="BM95" s="100" t="str">
        <f t="shared" si="122"/>
        <v/>
      </c>
      <c r="BN95" s="101" t="str">
        <f t="shared" si="123"/>
        <v/>
      </c>
      <c r="BO95" s="102" t="str">
        <f t="shared" si="124"/>
        <v/>
      </c>
      <c r="BP95" s="100" t="str">
        <f t="shared" si="125"/>
        <v/>
      </c>
      <c r="BQ95" s="101" t="str">
        <f t="shared" si="126"/>
        <v/>
      </c>
      <c r="BR95" s="102" t="str">
        <f t="shared" si="127"/>
        <v/>
      </c>
      <c r="BS95" s="100" t="str">
        <f t="shared" si="128"/>
        <v/>
      </c>
      <c r="BT95" s="105" t="str">
        <f t="shared" si="129"/>
        <v/>
      </c>
      <c r="BU95" s="305" t="str">
        <f t="shared" si="115"/>
        <v/>
      </c>
      <c r="BV95" s="305" t="str">
        <f t="shared" si="116"/>
        <v/>
      </c>
      <c r="BW95" s="305" t="str">
        <f t="shared" si="117"/>
        <v/>
      </c>
      <c r="BX95" s="307" t="str">
        <f t="shared" si="118"/>
        <v/>
      </c>
      <c r="BY95" s="308" t="str">
        <f t="shared" si="119"/>
        <v/>
      </c>
    </row>
    <row r="96" spans="1:77" s="10" customFormat="1" ht="16" thickBot="1" x14ac:dyDescent="0.4">
      <c r="A96" s="106">
        <v>75</v>
      </c>
      <c r="B96" s="290"/>
      <c r="C96" s="20"/>
      <c r="D96" s="635"/>
      <c r="E96" s="637"/>
      <c r="F96" s="639"/>
      <c r="G96" s="45"/>
      <c r="H96" s="291"/>
      <c r="I96" s="291"/>
      <c r="J96" s="292"/>
      <c r="K96" s="293"/>
      <c r="L96" s="35" t="str">
        <f t="shared" si="65"/>
        <v/>
      </c>
      <c r="M96" s="35" t="str">
        <f t="shared" si="66"/>
        <v/>
      </c>
      <c r="N96" s="35" t="str">
        <f t="shared" si="67"/>
        <v/>
      </c>
      <c r="O96" s="36" t="str">
        <f t="shared" si="68"/>
        <v/>
      </c>
      <c r="P96" s="37" t="str">
        <f t="shared" si="120"/>
        <v/>
      </c>
      <c r="Q96" s="69" t="str">
        <f t="shared" si="69"/>
        <v/>
      </c>
      <c r="R96" s="294" t="str">
        <f t="shared" si="70"/>
        <v/>
      </c>
      <c r="S96" s="37" t="str">
        <f t="shared" si="71"/>
        <v/>
      </c>
      <c r="T96" s="69" t="str">
        <f t="shared" si="72"/>
        <v/>
      </c>
      <c r="U96" s="294" t="str">
        <f t="shared" si="73"/>
        <v/>
      </c>
      <c r="V96" s="37" t="str">
        <f t="shared" si="74"/>
        <v/>
      </c>
      <c r="W96" s="69" t="str">
        <f t="shared" si="75"/>
        <v/>
      </c>
      <c r="X96" s="38" t="str">
        <f t="shared" si="76"/>
        <v/>
      </c>
      <c r="Y96" s="38" t="str">
        <f t="shared" si="77"/>
        <v/>
      </c>
      <c r="Z96" s="38" t="str">
        <f t="shared" si="78"/>
        <v/>
      </c>
      <c r="AA96" s="39" t="str">
        <f t="shared" si="79"/>
        <v/>
      </c>
      <c r="AB96" s="295">
        <f t="shared" si="80"/>
        <v>0</v>
      </c>
      <c r="AC96" s="295" t="str">
        <f t="shared" si="81"/>
        <v/>
      </c>
      <c r="AD96" s="295" t="str">
        <f t="shared" si="82"/>
        <v/>
      </c>
      <c r="AE96" s="296" t="str">
        <f t="shared" si="83"/>
        <v/>
      </c>
      <c r="AF96" s="296" t="str">
        <f t="shared" si="84"/>
        <v/>
      </c>
      <c r="AG96" s="297" t="str">
        <f t="shared" si="85"/>
        <v/>
      </c>
      <c r="AH96" s="296" t="str">
        <f t="shared" si="86"/>
        <v/>
      </c>
      <c r="AI96" s="296" t="str">
        <f t="shared" si="87"/>
        <v/>
      </c>
      <c r="AJ96" s="297" t="str">
        <f t="shared" si="88"/>
        <v/>
      </c>
      <c r="AK96" s="296" t="str">
        <f t="shared" si="89"/>
        <v/>
      </c>
      <c r="AL96" s="296" t="str">
        <f t="shared" si="90"/>
        <v/>
      </c>
      <c r="AM96" s="297" t="str">
        <f t="shared" si="91"/>
        <v/>
      </c>
      <c r="AN96" s="298" t="str">
        <f t="shared" si="92"/>
        <v/>
      </c>
      <c r="AO96" s="299" t="str">
        <f t="shared" si="93"/>
        <v/>
      </c>
      <c r="AP96" s="296" t="str">
        <f t="shared" si="94"/>
        <v/>
      </c>
      <c r="AQ96" s="297" t="str">
        <f t="shared" si="95"/>
        <v/>
      </c>
      <c r="AR96" s="299" t="str">
        <f t="shared" si="96"/>
        <v/>
      </c>
      <c r="AS96" s="296" t="str">
        <f t="shared" si="97"/>
        <v/>
      </c>
      <c r="AT96" s="297" t="str">
        <f t="shared" si="98"/>
        <v/>
      </c>
      <c r="AU96" s="299" t="str">
        <f t="shared" si="99"/>
        <v/>
      </c>
      <c r="AV96" s="296" t="str">
        <f t="shared" si="100"/>
        <v/>
      </c>
      <c r="AW96" s="297" t="str">
        <f t="shared" si="101"/>
        <v/>
      </c>
      <c r="AX96" s="300"/>
      <c r="AY96" s="297" t="str">
        <f t="shared" si="102"/>
        <v/>
      </c>
      <c r="AZ96" s="297" t="str">
        <f t="shared" si="103"/>
        <v/>
      </c>
      <c r="BA96" s="301" t="str">
        <f t="shared" si="104"/>
        <v/>
      </c>
      <c r="BB96" s="302" t="str">
        <f t="shared" si="105"/>
        <v/>
      </c>
      <c r="BC96" s="303" t="str">
        <f t="shared" si="106"/>
        <v/>
      </c>
      <c r="BD96" s="301" t="str">
        <f t="shared" si="107"/>
        <v/>
      </c>
      <c r="BE96" s="302" t="str">
        <f t="shared" si="108"/>
        <v/>
      </c>
      <c r="BF96" s="303" t="str">
        <f t="shared" si="109"/>
        <v/>
      </c>
      <c r="BG96" s="301" t="str">
        <f t="shared" si="110"/>
        <v/>
      </c>
      <c r="BH96" s="304" t="str">
        <f t="shared" si="111"/>
        <v/>
      </c>
      <c r="BI96" s="305" t="str">
        <f t="shared" si="112"/>
        <v/>
      </c>
      <c r="BJ96" s="305" t="str">
        <f t="shared" si="113"/>
        <v/>
      </c>
      <c r="BK96" s="443" t="str">
        <f t="shared" si="114"/>
        <v/>
      </c>
      <c r="BL96" s="306" t="str">
        <f t="shared" si="121"/>
        <v/>
      </c>
      <c r="BM96" s="100" t="str">
        <f t="shared" si="122"/>
        <v/>
      </c>
      <c r="BN96" s="101" t="str">
        <f t="shared" si="123"/>
        <v/>
      </c>
      <c r="BO96" s="102" t="str">
        <f t="shared" si="124"/>
        <v/>
      </c>
      <c r="BP96" s="100" t="str">
        <f t="shared" si="125"/>
        <v/>
      </c>
      <c r="BQ96" s="101" t="str">
        <f t="shared" si="126"/>
        <v/>
      </c>
      <c r="BR96" s="102" t="str">
        <f t="shared" si="127"/>
        <v/>
      </c>
      <c r="BS96" s="100" t="str">
        <f t="shared" si="128"/>
        <v/>
      </c>
      <c r="BT96" s="105" t="str">
        <f t="shared" si="129"/>
        <v/>
      </c>
      <c r="BU96" s="305" t="str">
        <f t="shared" si="115"/>
        <v/>
      </c>
      <c r="BV96" s="305" t="str">
        <f t="shared" si="116"/>
        <v/>
      </c>
      <c r="BW96" s="305" t="str">
        <f t="shared" si="117"/>
        <v/>
      </c>
      <c r="BX96" s="307" t="str">
        <f t="shared" si="118"/>
        <v/>
      </c>
      <c r="BY96" s="308" t="str">
        <f t="shared" si="119"/>
        <v/>
      </c>
    </row>
    <row r="97" spans="1:77" s="4" customFormat="1" ht="15.5" x14ac:dyDescent="0.35">
      <c r="A97" s="106">
        <v>76</v>
      </c>
      <c r="B97" s="290"/>
      <c r="C97" s="20"/>
      <c r="D97" s="635"/>
      <c r="E97" s="637"/>
      <c r="F97" s="639"/>
      <c r="G97" s="45"/>
      <c r="H97" s="291"/>
      <c r="I97" s="291"/>
      <c r="J97" s="292"/>
      <c r="K97" s="293"/>
      <c r="L97" s="35" t="str">
        <f t="shared" si="65"/>
        <v/>
      </c>
      <c r="M97" s="35" t="str">
        <f t="shared" si="66"/>
        <v/>
      </c>
      <c r="N97" s="35" t="str">
        <f t="shared" si="67"/>
        <v/>
      </c>
      <c r="O97" s="36" t="str">
        <f t="shared" si="68"/>
        <v/>
      </c>
      <c r="P97" s="37" t="str">
        <f t="shared" si="120"/>
        <v/>
      </c>
      <c r="Q97" s="69" t="str">
        <f t="shared" si="69"/>
        <v/>
      </c>
      <c r="R97" s="294" t="str">
        <f t="shared" si="70"/>
        <v/>
      </c>
      <c r="S97" s="37" t="str">
        <f t="shared" si="71"/>
        <v/>
      </c>
      <c r="T97" s="69" t="str">
        <f t="shared" si="72"/>
        <v/>
      </c>
      <c r="U97" s="294" t="str">
        <f t="shared" si="73"/>
        <v/>
      </c>
      <c r="V97" s="37" t="str">
        <f t="shared" si="74"/>
        <v/>
      </c>
      <c r="W97" s="69" t="str">
        <f t="shared" si="75"/>
        <v/>
      </c>
      <c r="X97" s="38" t="str">
        <f t="shared" si="76"/>
        <v/>
      </c>
      <c r="Y97" s="38" t="str">
        <f t="shared" si="77"/>
        <v/>
      </c>
      <c r="Z97" s="38" t="str">
        <f t="shared" si="78"/>
        <v/>
      </c>
      <c r="AA97" s="39" t="str">
        <f t="shared" si="79"/>
        <v/>
      </c>
      <c r="AB97" s="295">
        <f t="shared" si="80"/>
        <v>0</v>
      </c>
      <c r="AC97" s="295" t="str">
        <f t="shared" si="81"/>
        <v/>
      </c>
      <c r="AD97" s="295" t="str">
        <f t="shared" si="82"/>
        <v/>
      </c>
      <c r="AE97" s="296" t="str">
        <f t="shared" si="83"/>
        <v/>
      </c>
      <c r="AF97" s="296" t="str">
        <f t="shared" si="84"/>
        <v/>
      </c>
      <c r="AG97" s="297" t="str">
        <f t="shared" si="85"/>
        <v/>
      </c>
      <c r="AH97" s="296" t="str">
        <f t="shared" si="86"/>
        <v/>
      </c>
      <c r="AI97" s="296" t="str">
        <f t="shared" si="87"/>
        <v/>
      </c>
      <c r="AJ97" s="297" t="str">
        <f t="shared" si="88"/>
        <v/>
      </c>
      <c r="AK97" s="296" t="str">
        <f t="shared" si="89"/>
        <v/>
      </c>
      <c r="AL97" s="296" t="str">
        <f t="shared" si="90"/>
        <v/>
      </c>
      <c r="AM97" s="297" t="str">
        <f t="shared" si="91"/>
        <v/>
      </c>
      <c r="AN97" s="298" t="str">
        <f t="shared" si="92"/>
        <v/>
      </c>
      <c r="AO97" s="299" t="str">
        <f t="shared" si="93"/>
        <v/>
      </c>
      <c r="AP97" s="296" t="str">
        <f t="shared" si="94"/>
        <v/>
      </c>
      <c r="AQ97" s="297" t="str">
        <f t="shared" si="95"/>
        <v/>
      </c>
      <c r="AR97" s="299" t="str">
        <f t="shared" si="96"/>
        <v/>
      </c>
      <c r="AS97" s="296" t="str">
        <f t="shared" si="97"/>
        <v/>
      </c>
      <c r="AT97" s="297" t="str">
        <f t="shared" si="98"/>
        <v/>
      </c>
      <c r="AU97" s="299" t="str">
        <f t="shared" si="99"/>
        <v/>
      </c>
      <c r="AV97" s="296" t="str">
        <f t="shared" si="100"/>
        <v/>
      </c>
      <c r="AW97" s="297" t="str">
        <f t="shared" si="101"/>
        <v/>
      </c>
      <c r="AX97" s="300"/>
      <c r="AY97" s="297" t="str">
        <f t="shared" si="102"/>
        <v/>
      </c>
      <c r="AZ97" s="297" t="str">
        <f t="shared" si="103"/>
        <v/>
      </c>
      <c r="BA97" s="301" t="str">
        <f t="shared" si="104"/>
        <v/>
      </c>
      <c r="BB97" s="302" t="str">
        <f t="shared" si="105"/>
        <v/>
      </c>
      <c r="BC97" s="303" t="str">
        <f t="shared" si="106"/>
        <v/>
      </c>
      <c r="BD97" s="301" t="str">
        <f t="shared" si="107"/>
        <v/>
      </c>
      <c r="BE97" s="302" t="str">
        <f t="shared" si="108"/>
        <v/>
      </c>
      <c r="BF97" s="303" t="str">
        <f t="shared" si="109"/>
        <v/>
      </c>
      <c r="BG97" s="301" t="str">
        <f t="shared" si="110"/>
        <v/>
      </c>
      <c r="BH97" s="304" t="str">
        <f t="shared" si="111"/>
        <v/>
      </c>
      <c r="BI97" s="305" t="str">
        <f t="shared" si="112"/>
        <v/>
      </c>
      <c r="BJ97" s="305" t="str">
        <f t="shared" si="113"/>
        <v/>
      </c>
      <c r="BK97" s="443" t="str">
        <f t="shared" si="114"/>
        <v/>
      </c>
      <c r="BL97" s="306" t="str">
        <f t="shared" si="121"/>
        <v/>
      </c>
      <c r="BM97" s="100" t="str">
        <f t="shared" si="122"/>
        <v/>
      </c>
      <c r="BN97" s="101" t="str">
        <f t="shared" si="123"/>
        <v/>
      </c>
      <c r="BO97" s="102" t="str">
        <f t="shared" si="124"/>
        <v/>
      </c>
      <c r="BP97" s="100" t="str">
        <f t="shared" si="125"/>
        <v/>
      </c>
      <c r="BQ97" s="101" t="str">
        <f t="shared" si="126"/>
        <v/>
      </c>
      <c r="BR97" s="102" t="str">
        <f t="shared" si="127"/>
        <v/>
      </c>
      <c r="BS97" s="100" t="str">
        <f t="shared" si="128"/>
        <v/>
      </c>
      <c r="BT97" s="105" t="str">
        <f t="shared" si="129"/>
        <v/>
      </c>
      <c r="BU97" s="305" t="str">
        <f t="shared" si="115"/>
        <v/>
      </c>
      <c r="BV97" s="305" t="str">
        <f t="shared" si="116"/>
        <v/>
      </c>
      <c r="BW97" s="305" t="str">
        <f t="shared" si="117"/>
        <v/>
      </c>
      <c r="BX97" s="307" t="str">
        <f t="shared" si="118"/>
        <v/>
      </c>
      <c r="BY97" s="308" t="str">
        <f t="shared" si="119"/>
        <v/>
      </c>
    </row>
    <row r="98" spans="1:77" s="4" customFormat="1" ht="15.5" x14ac:dyDescent="0.35">
      <c r="A98" s="106">
        <v>77</v>
      </c>
      <c r="B98" s="290"/>
      <c r="C98" s="20"/>
      <c r="D98" s="635"/>
      <c r="E98" s="637"/>
      <c r="F98" s="639"/>
      <c r="G98" s="45"/>
      <c r="H98" s="291"/>
      <c r="I98" s="291"/>
      <c r="J98" s="292"/>
      <c r="K98" s="293"/>
      <c r="L98" s="35" t="str">
        <f t="shared" si="65"/>
        <v/>
      </c>
      <c r="M98" s="35" t="str">
        <f t="shared" si="66"/>
        <v/>
      </c>
      <c r="N98" s="35" t="str">
        <f t="shared" si="67"/>
        <v/>
      </c>
      <c r="O98" s="36" t="str">
        <f t="shared" si="68"/>
        <v/>
      </c>
      <c r="P98" s="37" t="str">
        <f t="shared" si="120"/>
        <v/>
      </c>
      <c r="Q98" s="69" t="str">
        <f t="shared" si="69"/>
        <v/>
      </c>
      <c r="R98" s="294" t="str">
        <f t="shared" si="70"/>
        <v/>
      </c>
      <c r="S98" s="37" t="str">
        <f t="shared" si="71"/>
        <v/>
      </c>
      <c r="T98" s="69" t="str">
        <f t="shared" si="72"/>
        <v/>
      </c>
      <c r="U98" s="294" t="str">
        <f t="shared" si="73"/>
        <v/>
      </c>
      <c r="V98" s="37" t="str">
        <f t="shared" si="74"/>
        <v/>
      </c>
      <c r="W98" s="69" t="str">
        <f t="shared" si="75"/>
        <v/>
      </c>
      <c r="X98" s="38" t="str">
        <f t="shared" si="76"/>
        <v/>
      </c>
      <c r="Y98" s="38" t="str">
        <f t="shared" si="77"/>
        <v/>
      </c>
      <c r="Z98" s="38" t="str">
        <f t="shared" si="78"/>
        <v/>
      </c>
      <c r="AA98" s="39" t="str">
        <f t="shared" si="79"/>
        <v/>
      </c>
      <c r="AB98" s="295">
        <f t="shared" si="80"/>
        <v>0</v>
      </c>
      <c r="AC98" s="295" t="str">
        <f t="shared" si="81"/>
        <v/>
      </c>
      <c r="AD98" s="295" t="str">
        <f t="shared" si="82"/>
        <v/>
      </c>
      <c r="AE98" s="296" t="str">
        <f t="shared" si="83"/>
        <v/>
      </c>
      <c r="AF98" s="296" t="str">
        <f t="shared" si="84"/>
        <v/>
      </c>
      <c r="AG98" s="297" t="str">
        <f t="shared" si="85"/>
        <v/>
      </c>
      <c r="AH98" s="296" t="str">
        <f t="shared" si="86"/>
        <v/>
      </c>
      <c r="AI98" s="296" t="str">
        <f t="shared" si="87"/>
        <v/>
      </c>
      <c r="AJ98" s="297" t="str">
        <f t="shared" si="88"/>
        <v/>
      </c>
      <c r="AK98" s="296" t="str">
        <f t="shared" si="89"/>
        <v/>
      </c>
      <c r="AL98" s="296" t="str">
        <f t="shared" si="90"/>
        <v/>
      </c>
      <c r="AM98" s="297" t="str">
        <f t="shared" si="91"/>
        <v/>
      </c>
      <c r="AN98" s="298" t="str">
        <f t="shared" si="92"/>
        <v/>
      </c>
      <c r="AO98" s="299" t="str">
        <f t="shared" si="93"/>
        <v/>
      </c>
      <c r="AP98" s="296" t="str">
        <f t="shared" si="94"/>
        <v/>
      </c>
      <c r="AQ98" s="297" t="str">
        <f t="shared" si="95"/>
        <v/>
      </c>
      <c r="AR98" s="299" t="str">
        <f t="shared" si="96"/>
        <v/>
      </c>
      <c r="AS98" s="296" t="str">
        <f t="shared" si="97"/>
        <v/>
      </c>
      <c r="AT98" s="297" t="str">
        <f t="shared" si="98"/>
        <v/>
      </c>
      <c r="AU98" s="299" t="str">
        <f t="shared" si="99"/>
        <v/>
      </c>
      <c r="AV98" s="296" t="str">
        <f t="shared" si="100"/>
        <v/>
      </c>
      <c r="AW98" s="297" t="str">
        <f t="shared" si="101"/>
        <v/>
      </c>
      <c r="AX98" s="300"/>
      <c r="AY98" s="297" t="str">
        <f t="shared" si="102"/>
        <v/>
      </c>
      <c r="AZ98" s="297" t="str">
        <f t="shared" si="103"/>
        <v/>
      </c>
      <c r="BA98" s="301" t="str">
        <f t="shared" si="104"/>
        <v/>
      </c>
      <c r="BB98" s="302" t="str">
        <f t="shared" si="105"/>
        <v/>
      </c>
      <c r="BC98" s="303" t="str">
        <f t="shared" si="106"/>
        <v/>
      </c>
      <c r="BD98" s="301" t="str">
        <f t="shared" si="107"/>
        <v/>
      </c>
      <c r="BE98" s="302" t="str">
        <f t="shared" si="108"/>
        <v/>
      </c>
      <c r="BF98" s="303" t="str">
        <f t="shared" si="109"/>
        <v/>
      </c>
      <c r="BG98" s="301" t="str">
        <f t="shared" si="110"/>
        <v/>
      </c>
      <c r="BH98" s="304" t="str">
        <f t="shared" si="111"/>
        <v/>
      </c>
      <c r="BI98" s="305" t="str">
        <f t="shared" si="112"/>
        <v/>
      </c>
      <c r="BJ98" s="305" t="str">
        <f t="shared" si="113"/>
        <v/>
      </c>
      <c r="BK98" s="443" t="str">
        <f t="shared" si="114"/>
        <v/>
      </c>
      <c r="BL98" s="306" t="str">
        <f t="shared" si="121"/>
        <v/>
      </c>
      <c r="BM98" s="100" t="str">
        <f t="shared" si="122"/>
        <v/>
      </c>
      <c r="BN98" s="101" t="str">
        <f t="shared" si="123"/>
        <v/>
      </c>
      <c r="BO98" s="102" t="str">
        <f t="shared" si="124"/>
        <v/>
      </c>
      <c r="BP98" s="100" t="str">
        <f t="shared" si="125"/>
        <v/>
      </c>
      <c r="BQ98" s="101" t="str">
        <f t="shared" si="126"/>
        <v/>
      </c>
      <c r="BR98" s="102" t="str">
        <f t="shared" si="127"/>
        <v/>
      </c>
      <c r="BS98" s="100" t="str">
        <f t="shared" si="128"/>
        <v/>
      </c>
      <c r="BT98" s="105" t="str">
        <f t="shared" si="129"/>
        <v/>
      </c>
      <c r="BU98" s="305" t="str">
        <f t="shared" si="115"/>
        <v/>
      </c>
      <c r="BV98" s="305" t="str">
        <f t="shared" si="116"/>
        <v/>
      </c>
      <c r="BW98" s="305" t="str">
        <f t="shared" si="117"/>
        <v/>
      </c>
      <c r="BX98" s="307" t="str">
        <f t="shared" si="118"/>
        <v/>
      </c>
      <c r="BY98" s="308" t="str">
        <f t="shared" si="119"/>
        <v/>
      </c>
    </row>
    <row r="99" spans="1:77" s="4" customFormat="1" ht="15.5" x14ac:dyDescent="0.35">
      <c r="A99" s="106">
        <v>78</v>
      </c>
      <c r="B99" s="290"/>
      <c r="C99" s="20"/>
      <c r="D99" s="635"/>
      <c r="E99" s="637"/>
      <c r="F99" s="639"/>
      <c r="G99" s="45"/>
      <c r="H99" s="291"/>
      <c r="I99" s="291"/>
      <c r="J99" s="292"/>
      <c r="K99" s="293"/>
      <c r="L99" s="35" t="str">
        <f t="shared" si="65"/>
        <v/>
      </c>
      <c r="M99" s="35" t="str">
        <f t="shared" si="66"/>
        <v/>
      </c>
      <c r="N99" s="35" t="str">
        <f t="shared" si="67"/>
        <v/>
      </c>
      <c r="O99" s="36" t="str">
        <f t="shared" si="68"/>
        <v/>
      </c>
      <c r="P99" s="37" t="str">
        <f t="shared" si="120"/>
        <v/>
      </c>
      <c r="Q99" s="69" t="str">
        <f t="shared" si="69"/>
        <v/>
      </c>
      <c r="R99" s="294" t="str">
        <f t="shared" si="70"/>
        <v/>
      </c>
      <c r="S99" s="37" t="str">
        <f t="shared" si="71"/>
        <v/>
      </c>
      <c r="T99" s="69" t="str">
        <f t="shared" si="72"/>
        <v/>
      </c>
      <c r="U99" s="294" t="str">
        <f t="shared" si="73"/>
        <v/>
      </c>
      <c r="V99" s="37" t="str">
        <f t="shared" si="74"/>
        <v/>
      </c>
      <c r="W99" s="69" t="str">
        <f t="shared" si="75"/>
        <v/>
      </c>
      <c r="X99" s="38" t="str">
        <f t="shared" si="76"/>
        <v/>
      </c>
      <c r="Y99" s="38" t="str">
        <f t="shared" si="77"/>
        <v/>
      </c>
      <c r="Z99" s="38" t="str">
        <f t="shared" si="78"/>
        <v/>
      </c>
      <c r="AA99" s="39" t="str">
        <f t="shared" si="79"/>
        <v/>
      </c>
      <c r="AB99" s="295">
        <f t="shared" si="80"/>
        <v>0</v>
      </c>
      <c r="AC99" s="295" t="str">
        <f t="shared" si="81"/>
        <v/>
      </c>
      <c r="AD99" s="295" t="str">
        <f t="shared" si="82"/>
        <v/>
      </c>
      <c r="AE99" s="296" t="str">
        <f t="shared" si="83"/>
        <v/>
      </c>
      <c r="AF99" s="296" t="str">
        <f t="shared" si="84"/>
        <v/>
      </c>
      <c r="AG99" s="297" t="str">
        <f t="shared" si="85"/>
        <v/>
      </c>
      <c r="AH99" s="296" t="str">
        <f t="shared" si="86"/>
        <v/>
      </c>
      <c r="AI99" s="296" t="str">
        <f t="shared" si="87"/>
        <v/>
      </c>
      <c r="AJ99" s="297" t="str">
        <f t="shared" si="88"/>
        <v/>
      </c>
      <c r="AK99" s="296" t="str">
        <f t="shared" si="89"/>
        <v/>
      </c>
      <c r="AL99" s="296" t="str">
        <f t="shared" si="90"/>
        <v/>
      </c>
      <c r="AM99" s="297" t="str">
        <f t="shared" si="91"/>
        <v/>
      </c>
      <c r="AN99" s="298" t="str">
        <f t="shared" si="92"/>
        <v/>
      </c>
      <c r="AO99" s="299" t="str">
        <f t="shared" si="93"/>
        <v/>
      </c>
      <c r="AP99" s="296" t="str">
        <f t="shared" si="94"/>
        <v/>
      </c>
      <c r="AQ99" s="297" t="str">
        <f t="shared" si="95"/>
        <v/>
      </c>
      <c r="AR99" s="299" t="str">
        <f t="shared" si="96"/>
        <v/>
      </c>
      <c r="AS99" s="296" t="str">
        <f t="shared" si="97"/>
        <v/>
      </c>
      <c r="AT99" s="297" t="str">
        <f t="shared" si="98"/>
        <v/>
      </c>
      <c r="AU99" s="299" t="str">
        <f t="shared" si="99"/>
        <v/>
      </c>
      <c r="AV99" s="296" t="str">
        <f t="shared" si="100"/>
        <v/>
      </c>
      <c r="AW99" s="297" t="str">
        <f t="shared" si="101"/>
        <v/>
      </c>
      <c r="AX99" s="300"/>
      <c r="AY99" s="297" t="str">
        <f t="shared" si="102"/>
        <v/>
      </c>
      <c r="AZ99" s="297" t="str">
        <f t="shared" si="103"/>
        <v/>
      </c>
      <c r="BA99" s="301" t="str">
        <f t="shared" si="104"/>
        <v/>
      </c>
      <c r="BB99" s="302" t="str">
        <f t="shared" si="105"/>
        <v/>
      </c>
      <c r="BC99" s="303" t="str">
        <f t="shared" si="106"/>
        <v/>
      </c>
      <c r="BD99" s="301" t="str">
        <f t="shared" si="107"/>
        <v/>
      </c>
      <c r="BE99" s="302" t="str">
        <f t="shared" si="108"/>
        <v/>
      </c>
      <c r="BF99" s="303" t="str">
        <f t="shared" si="109"/>
        <v/>
      </c>
      <c r="BG99" s="301" t="str">
        <f t="shared" si="110"/>
        <v/>
      </c>
      <c r="BH99" s="304" t="str">
        <f t="shared" si="111"/>
        <v/>
      </c>
      <c r="BI99" s="305" t="str">
        <f t="shared" si="112"/>
        <v/>
      </c>
      <c r="BJ99" s="305" t="str">
        <f t="shared" si="113"/>
        <v/>
      </c>
      <c r="BK99" s="443" t="str">
        <f t="shared" si="114"/>
        <v/>
      </c>
      <c r="BL99" s="306" t="str">
        <f t="shared" si="121"/>
        <v/>
      </c>
      <c r="BM99" s="100" t="str">
        <f t="shared" si="122"/>
        <v/>
      </c>
      <c r="BN99" s="101" t="str">
        <f t="shared" si="123"/>
        <v/>
      </c>
      <c r="BO99" s="102" t="str">
        <f t="shared" si="124"/>
        <v/>
      </c>
      <c r="BP99" s="100" t="str">
        <f t="shared" si="125"/>
        <v/>
      </c>
      <c r="BQ99" s="101" t="str">
        <f t="shared" si="126"/>
        <v/>
      </c>
      <c r="BR99" s="102" t="str">
        <f t="shared" si="127"/>
        <v/>
      </c>
      <c r="BS99" s="100" t="str">
        <f t="shared" si="128"/>
        <v/>
      </c>
      <c r="BT99" s="105" t="str">
        <f t="shared" si="129"/>
        <v/>
      </c>
      <c r="BU99" s="305" t="str">
        <f t="shared" si="115"/>
        <v/>
      </c>
      <c r="BV99" s="305" t="str">
        <f t="shared" si="116"/>
        <v/>
      </c>
      <c r="BW99" s="305" t="str">
        <f t="shared" si="117"/>
        <v/>
      </c>
      <c r="BX99" s="307" t="str">
        <f t="shared" si="118"/>
        <v/>
      </c>
      <c r="BY99" s="308" t="str">
        <f t="shared" si="119"/>
        <v/>
      </c>
    </row>
    <row r="100" spans="1:77" s="4" customFormat="1" ht="15.5" x14ac:dyDescent="0.35">
      <c r="A100" s="106">
        <v>79</v>
      </c>
      <c r="B100" s="290"/>
      <c r="C100" s="20"/>
      <c r="D100" s="635"/>
      <c r="E100" s="637"/>
      <c r="F100" s="639"/>
      <c r="G100" s="45"/>
      <c r="H100" s="291"/>
      <c r="I100" s="291"/>
      <c r="J100" s="292"/>
      <c r="K100" s="293"/>
      <c r="L100" s="35" t="str">
        <f t="shared" si="65"/>
        <v/>
      </c>
      <c r="M100" s="35" t="str">
        <f t="shared" si="66"/>
        <v/>
      </c>
      <c r="N100" s="35" t="str">
        <f t="shared" si="67"/>
        <v/>
      </c>
      <c r="O100" s="36" t="str">
        <f t="shared" si="68"/>
        <v/>
      </c>
      <c r="P100" s="37" t="str">
        <f t="shared" si="120"/>
        <v/>
      </c>
      <c r="Q100" s="69" t="str">
        <f t="shared" si="69"/>
        <v/>
      </c>
      <c r="R100" s="294" t="str">
        <f t="shared" si="70"/>
        <v/>
      </c>
      <c r="S100" s="37" t="str">
        <f t="shared" si="71"/>
        <v/>
      </c>
      <c r="T100" s="69" t="str">
        <f t="shared" si="72"/>
        <v/>
      </c>
      <c r="U100" s="294" t="str">
        <f t="shared" si="73"/>
        <v/>
      </c>
      <c r="V100" s="37" t="str">
        <f t="shared" si="74"/>
        <v/>
      </c>
      <c r="W100" s="69" t="str">
        <f t="shared" si="75"/>
        <v/>
      </c>
      <c r="X100" s="38" t="str">
        <f t="shared" si="76"/>
        <v/>
      </c>
      <c r="Y100" s="38" t="str">
        <f t="shared" si="77"/>
        <v/>
      </c>
      <c r="Z100" s="38" t="str">
        <f t="shared" si="78"/>
        <v/>
      </c>
      <c r="AA100" s="39" t="str">
        <f t="shared" si="79"/>
        <v/>
      </c>
      <c r="AB100" s="295">
        <f t="shared" si="80"/>
        <v>0</v>
      </c>
      <c r="AC100" s="295" t="str">
        <f t="shared" si="81"/>
        <v/>
      </c>
      <c r="AD100" s="295" t="str">
        <f t="shared" si="82"/>
        <v/>
      </c>
      <c r="AE100" s="296" t="str">
        <f t="shared" si="83"/>
        <v/>
      </c>
      <c r="AF100" s="296" t="str">
        <f t="shared" si="84"/>
        <v/>
      </c>
      <c r="AG100" s="297" t="str">
        <f t="shared" si="85"/>
        <v/>
      </c>
      <c r="AH100" s="296" t="str">
        <f t="shared" si="86"/>
        <v/>
      </c>
      <c r="AI100" s="296" t="str">
        <f t="shared" si="87"/>
        <v/>
      </c>
      <c r="AJ100" s="297" t="str">
        <f t="shared" si="88"/>
        <v/>
      </c>
      <c r="AK100" s="296" t="str">
        <f t="shared" si="89"/>
        <v/>
      </c>
      <c r="AL100" s="296" t="str">
        <f t="shared" si="90"/>
        <v/>
      </c>
      <c r="AM100" s="297" t="str">
        <f t="shared" si="91"/>
        <v/>
      </c>
      <c r="AN100" s="298" t="str">
        <f t="shared" si="92"/>
        <v/>
      </c>
      <c r="AO100" s="299" t="str">
        <f t="shared" si="93"/>
        <v/>
      </c>
      <c r="AP100" s="296" t="str">
        <f t="shared" si="94"/>
        <v/>
      </c>
      <c r="AQ100" s="297" t="str">
        <f t="shared" si="95"/>
        <v/>
      </c>
      <c r="AR100" s="299" t="str">
        <f t="shared" si="96"/>
        <v/>
      </c>
      <c r="AS100" s="296" t="str">
        <f t="shared" si="97"/>
        <v/>
      </c>
      <c r="AT100" s="297" t="str">
        <f t="shared" si="98"/>
        <v/>
      </c>
      <c r="AU100" s="299" t="str">
        <f t="shared" si="99"/>
        <v/>
      </c>
      <c r="AV100" s="296" t="str">
        <f t="shared" si="100"/>
        <v/>
      </c>
      <c r="AW100" s="297" t="str">
        <f t="shared" si="101"/>
        <v/>
      </c>
      <c r="AX100" s="300"/>
      <c r="AY100" s="297" t="str">
        <f t="shared" si="102"/>
        <v/>
      </c>
      <c r="AZ100" s="297" t="str">
        <f t="shared" si="103"/>
        <v/>
      </c>
      <c r="BA100" s="301" t="str">
        <f t="shared" si="104"/>
        <v/>
      </c>
      <c r="BB100" s="302" t="str">
        <f t="shared" si="105"/>
        <v/>
      </c>
      <c r="BC100" s="303" t="str">
        <f t="shared" si="106"/>
        <v/>
      </c>
      <c r="BD100" s="301" t="str">
        <f t="shared" si="107"/>
        <v/>
      </c>
      <c r="BE100" s="302" t="str">
        <f t="shared" si="108"/>
        <v/>
      </c>
      <c r="BF100" s="303" t="str">
        <f t="shared" si="109"/>
        <v/>
      </c>
      <c r="BG100" s="301" t="str">
        <f t="shared" si="110"/>
        <v/>
      </c>
      <c r="BH100" s="304" t="str">
        <f t="shared" si="111"/>
        <v/>
      </c>
      <c r="BI100" s="305" t="str">
        <f t="shared" si="112"/>
        <v/>
      </c>
      <c r="BJ100" s="305" t="str">
        <f t="shared" si="113"/>
        <v/>
      </c>
      <c r="BK100" s="443" t="str">
        <f t="shared" si="114"/>
        <v/>
      </c>
      <c r="BL100" s="306" t="str">
        <f t="shared" si="121"/>
        <v/>
      </c>
      <c r="BM100" s="100" t="str">
        <f t="shared" si="122"/>
        <v/>
      </c>
      <c r="BN100" s="101" t="str">
        <f t="shared" si="123"/>
        <v/>
      </c>
      <c r="BO100" s="102" t="str">
        <f t="shared" si="124"/>
        <v/>
      </c>
      <c r="BP100" s="100" t="str">
        <f t="shared" si="125"/>
        <v/>
      </c>
      <c r="BQ100" s="101" t="str">
        <f t="shared" si="126"/>
        <v/>
      </c>
      <c r="BR100" s="102" t="str">
        <f t="shared" si="127"/>
        <v/>
      </c>
      <c r="BS100" s="100" t="str">
        <f t="shared" si="128"/>
        <v/>
      </c>
      <c r="BT100" s="105" t="str">
        <f t="shared" si="129"/>
        <v/>
      </c>
      <c r="BU100" s="305" t="str">
        <f t="shared" si="115"/>
        <v/>
      </c>
      <c r="BV100" s="305" t="str">
        <f t="shared" si="116"/>
        <v/>
      </c>
      <c r="BW100" s="305" t="str">
        <f t="shared" si="117"/>
        <v/>
      </c>
      <c r="BX100" s="307" t="str">
        <f t="shared" si="118"/>
        <v/>
      </c>
      <c r="BY100" s="308" t="str">
        <f t="shared" si="119"/>
        <v/>
      </c>
    </row>
    <row r="101" spans="1:77" s="4" customFormat="1" ht="15.5" x14ac:dyDescent="0.35">
      <c r="A101" s="106">
        <v>80</v>
      </c>
      <c r="B101" s="290"/>
      <c r="C101" s="20"/>
      <c r="D101" s="635"/>
      <c r="E101" s="637"/>
      <c r="F101" s="639"/>
      <c r="G101" s="45"/>
      <c r="H101" s="291"/>
      <c r="I101" s="291"/>
      <c r="J101" s="292"/>
      <c r="K101" s="293"/>
      <c r="L101" s="35" t="str">
        <f t="shared" si="65"/>
        <v/>
      </c>
      <c r="M101" s="35" t="str">
        <f t="shared" si="66"/>
        <v/>
      </c>
      <c r="N101" s="35" t="str">
        <f t="shared" si="67"/>
        <v/>
      </c>
      <c r="O101" s="36" t="str">
        <f t="shared" si="68"/>
        <v/>
      </c>
      <c r="P101" s="37" t="str">
        <f t="shared" si="120"/>
        <v/>
      </c>
      <c r="Q101" s="69" t="str">
        <f t="shared" si="69"/>
        <v/>
      </c>
      <c r="R101" s="294" t="str">
        <f t="shared" si="70"/>
        <v/>
      </c>
      <c r="S101" s="37" t="str">
        <f t="shared" si="71"/>
        <v/>
      </c>
      <c r="T101" s="69" t="str">
        <f t="shared" si="72"/>
        <v/>
      </c>
      <c r="U101" s="294" t="str">
        <f t="shared" si="73"/>
        <v/>
      </c>
      <c r="V101" s="37" t="str">
        <f t="shared" si="74"/>
        <v/>
      </c>
      <c r="W101" s="69" t="str">
        <f t="shared" si="75"/>
        <v/>
      </c>
      <c r="X101" s="38" t="str">
        <f t="shared" si="76"/>
        <v/>
      </c>
      <c r="Y101" s="38" t="str">
        <f t="shared" si="77"/>
        <v/>
      </c>
      <c r="Z101" s="38" t="str">
        <f t="shared" si="78"/>
        <v/>
      </c>
      <c r="AA101" s="39" t="str">
        <f t="shared" si="79"/>
        <v/>
      </c>
      <c r="AB101" s="295">
        <f t="shared" si="80"/>
        <v>0</v>
      </c>
      <c r="AC101" s="295" t="str">
        <f t="shared" si="81"/>
        <v/>
      </c>
      <c r="AD101" s="295" t="str">
        <f t="shared" si="82"/>
        <v/>
      </c>
      <c r="AE101" s="296" t="str">
        <f t="shared" si="83"/>
        <v/>
      </c>
      <c r="AF101" s="296" t="str">
        <f t="shared" si="84"/>
        <v/>
      </c>
      <c r="AG101" s="297" t="str">
        <f t="shared" si="85"/>
        <v/>
      </c>
      <c r="AH101" s="296" t="str">
        <f t="shared" si="86"/>
        <v/>
      </c>
      <c r="AI101" s="296" t="str">
        <f t="shared" si="87"/>
        <v/>
      </c>
      <c r="AJ101" s="297" t="str">
        <f t="shared" si="88"/>
        <v/>
      </c>
      <c r="AK101" s="296" t="str">
        <f t="shared" si="89"/>
        <v/>
      </c>
      <c r="AL101" s="296" t="str">
        <f t="shared" si="90"/>
        <v/>
      </c>
      <c r="AM101" s="297" t="str">
        <f t="shared" si="91"/>
        <v/>
      </c>
      <c r="AN101" s="298" t="str">
        <f t="shared" si="92"/>
        <v/>
      </c>
      <c r="AO101" s="299" t="str">
        <f t="shared" si="93"/>
        <v/>
      </c>
      <c r="AP101" s="296" t="str">
        <f t="shared" si="94"/>
        <v/>
      </c>
      <c r="AQ101" s="297" t="str">
        <f t="shared" si="95"/>
        <v/>
      </c>
      <c r="AR101" s="299" t="str">
        <f t="shared" si="96"/>
        <v/>
      </c>
      <c r="AS101" s="296" t="str">
        <f t="shared" si="97"/>
        <v/>
      </c>
      <c r="AT101" s="297" t="str">
        <f t="shared" si="98"/>
        <v/>
      </c>
      <c r="AU101" s="299" t="str">
        <f t="shared" si="99"/>
        <v/>
      </c>
      <c r="AV101" s="296" t="str">
        <f t="shared" si="100"/>
        <v/>
      </c>
      <c r="AW101" s="297" t="str">
        <f t="shared" si="101"/>
        <v/>
      </c>
      <c r="AX101" s="300"/>
      <c r="AY101" s="297" t="str">
        <f t="shared" si="102"/>
        <v/>
      </c>
      <c r="AZ101" s="297" t="str">
        <f t="shared" si="103"/>
        <v/>
      </c>
      <c r="BA101" s="301" t="str">
        <f t="shared" si="104"/>
        <v/>
      </c>
      <c r="BB101" s="302" t="str">
        <f t="shared" si="105"/>
        <v/>
      </c>
      <c r="BC101" s="303" t="str">
        <f t="shared" si="106"/>
        <v/>
      </c>
      <c r="BD101" s="301" t="str">
        <f t="shared" si="107"/>
        <v/>
      </c>
      <c r="BE101" s="302" t="str">
        <f t="shared" si="108"/>
        <v/>
      </c>
      <c r="BF101" s="303" t="str">
        <f t="shared" si="109"/>
        <v/>
      </c>
      <c r="BG101" s="301" t="str">
        <f t="shared" si="110"/>
        <v/>
      </c>
      <c r="BH101" s="304" t="str">
        <f t="shared" si="111"/>
        <v/>
      </c>
      <c r="BI101" s="305" t="str">
        <f t="shared" si="112"/>
        <v/>
      </c>
      <c r="BJ101" s="305" t="str">
        <f t="shared" si="113"/>
        <v/>
      </c>
      <c r="BK101" s="443" t="str">
        <f t="shared" si="114"/>
        <v/>
      </c>
      <c r="BL101" s="306" t="str">
        <f t="shared" si="121"/>
        <v/>
      </c>
      <c r="BM101" s="100" t="str">
        <f t="shared" si="122"/>
        <v/>
      </c>
      <c r="BN101" s="101" t="str">
        <f t="shared" si="123"/>
        <v/>
      </c>
      <c r="BO101" s="102" t="str">
        <f t="shared" si="124"/>
        <v/>
      </c>
      <c r="BP101" s="100" t="str">
        <f t="shared" si="125"/>
        <v/>
      </c>
      <c r="BQ101" s="101" t="str">
        <f t="shared" si="126"/>
        <v/>
      </c>
      <c r="BR101" s="102" t="str">
        <f t="shared" si="127"/>
        <v/>
      </c>
      <c r="BS101" s="100" t="str">
        <f t="shared" si="128"/>
        <v/>
      </c>
      <c r="BT101" s="105" t="str">
        <f t="shared" si="129"/>
        <v/>
      </c>
      <c r="BU101" s="305" t="str">
        <f t="shared" si="115"/>
        <v/>
      </c>
      <c r="BV101" s="305" t="str">
        <f t="shared" si="116"/>
        <v/>
      </c>
      <c r="BW101" s="305" t="str">
        <f t="shared" si="117"/>
        <v/>
      </c>
      <c r="BX101" s="307" t="str">
        <f t="shared" si="118"/>
        <v/>
      </c>
      <c r="BY101" s="308" t="str">
        <f t="shared" si="119"/>
        <v/>
      </c>
    </row>
    <row r="102" spans="1:77" s="4" customFormat="1" ht="15.5" x14ac:dyDescent="0.35">
      <c r="A102" s="106">
        <v>81</v>
      </c>
      <c r="B102" s="290"/>
      <c r="C102" s="20"/>
      <c r="D102" s="635"/>
      <c r="E102" s="637"/>
      <c r="F102" s="639"/>
      <c r="G102" s="45"/>
      <c r="H102" s="291"/>
      <c r="I102" s="291"/>
      <c r="J102" s="292"/>
      <c r="K102" s="293"/>
      <c r="L102" s="35" t="str">
        <f t="shared" si="65"/>
        <v/>
      </c>
      <c r="M102" s="35" t="str">
        <f t="shared" si="66"/>
        <v/>
      </c>
      <c r="N102" s="35" t="str">
        <f t="shared" si="67"/>
        <v/>
      </c>
      <c r="O102" s="36" t="str">
        <f t="shared" si="68"/>
        <v/>
      </c>
      <c r="P102" s="37" t="str">
        <f t="shared" si="120"/>
        <v/>
      </c>
      <c r="Q102" s="69" t="str">
        <f t="shared" si="69"/>
        <v/>
      </c>
      <c r="R102" s="294" t="str">
        <f t="shared" si="70"/>
        <v/>
      </c>
      <c r="S102" s="37" t="str">
        <f t="shared" si="71"/>
        <v/>
      </c>
      <c r="T102" s="69" t="str">
        <f t="shared" si="72"/>
        <v/>
      </c>
      <c r="U102" s="294" t="str">
        <f t="shared" si="73"/>
        <v/>
      </c>
      <c r="V102" s="37" t="str">
        <f t="shared" si="74"/>
        <v/>
      </c>
      <c r="W102" s="69" t="str">
        <f t="shared" si="75"/>
        <v/>
      </c>
      <c r="X102" s="38" t="str">
        <f t="shared" si="76"/>
        <v/>
      </c>
      <c r="Y102" s="38" t="str">
        <f t="shared" si="77"/>
        <v/>
      </c>
      <c r="Z102" s="38" t="str">
        <f t="shared" si="78"/>
        <v/>
      </c>
      <c r="AA102" s="39" t="str">
        <f t="shared" si="79"/>
        <v/>
      </c>
      <c r="AB102" s="295">
        <f t="shared" si="80"/>
        <v>0</v>
      </c>
      <c r="AC102" s="295" t="str">
        <f t="shared" si="81"/>
        <v/>
      </c>
      <c r="AD102" s="295" t="str">
        <f t="shared" si="82"/>
        <v/>
      </c>
      <c r="AE102" s="296" t="str">
        <f t="shared" si="83"/>
        <v/>
      </c>
      <c r="AF102" s="296" t="str">
        <f t="shared" si="84"/>
        <v/>
      </c>
      <c r="AG102" s="297" t="str">
        <f t="shared" si="85"/>
        <v/>
      </c>
      <c r="AH102" s="296" t="str">
        <f t="shared" si="86"/>
        <v/>
      </c>
      <c r="AI102" s="296" t="str">
        <f t="shared" si="87"/>
        <v/>
      </c>
      <c r="AJ102" s="297" t="str">
        <f t="shared" si="88"/>
        <v/>
      </c>
      <c r="AK102" s="296" t="str">
        <f t="shared" si="89"/>
        <v/>
      </c>
      <c r="AL102" s="296" t="str">
        <f t="shared" si="90"/>
        <v/>
      </c>
      <c r="AM102" s="297" t="str">
        <f t="shared" si="91"/>
        <v/>
      </c>
      <c r="AN102" s="298" t="str">
        <f t="shared" si="92"/>
        <v/>
      </c>
      <c r="AO102" s="299" t="str">
        <f t="shared" si="93"/>
        <v/>
      </c>
      <c r="AP102" s="296" t="str">
        <f t="shared" si="94"/>
        <v/>
      </c>
      <c r="AQ102" s="297" t="str">
        <f t="shared" si="95"/>
        <v/>
      </c>
      <c r="AR102" s="299" t="str">
        <f t="shared" si="96"/>
        <v/>
      </c>
      <c r="AS102" s="296" t="str">
        <f t="shared" si="97"/>
        <v/>
      </c>
      <c r="AT102" s="297" t="str">
        <f t="shared" si="98"/>
        <v/>
      </c>
      <c r="AU102" s="299" t="str">
        <f t="shared" si="99"/>
        <v/>
      </c>
      <c r="AV102" s="296" t="str">
        <f t="shared" si="100"/>
        <v/>
      </c>
      <c r="AW102" s="297" t="str">
        <f t="shared" si="101"/>
        <v/>
      </c>
      <c r="AX102" s="300"/>
      <c r="AY102" s="297" t="str">
        <f t="shared" si="102"/>
        <v/>
      </c>
      <c r="AZ102" s="297" t="str">
        <f t="shared" si="103"/>
        <v/>
      </c>
      <c r="BA102" s="301" t="str">
        <f t="shared" si="104"/>
        <v/>
      </c>
      <c r="BB102" s="302" t="str">
        <f t="shared" si="105"/>
        <v/>
      </c>
      <c r="BC102" s="303" t="str">
        <f t="shared" si="106"/>
        <v/>
      </c>
      <c r="BD102" s="301" t="str">
        <f t="shared" si="107"/>
        <v/>
      </c>
      <c r="BE102" s="302" t="str">
        <f t="shared" si="108"/>
        <v/>
      </c>
      <c r="BF102" s="303" t="str">
        <f t="shared" si="109"/>
        <v/>
      </c>
      <c r="BG102" s="301" t="str">
        <f t="shared" si="110"/>
        <v/>
      </c>
      <c r="BH102" s="304" t="str">
        <f t="shared" si="111"/>
        <v/>
      </c>
      <c r="BI102" s="305" t="str">
        <f t="shared" si="112"/>
        <v/>
      </c>
      <c r="BJ102" s="305" t="str">
        <f t="shared" si="113"/>
        <v/>
      </c>
      <c r="BK102" s="443" t="str">
        <f t="shared" si="114"/>
        <v/>
      </c>
      <c r="BL102" s="306" t="str">
        <f t="shared" si="121"/>
        <v/>
      </c>
      <c r="BM102" s="100" t="str">
        <f t="shared" si="122"/>
        <v/>
      </c>
      <c r="BN102" s="101" t="str">
        <f t="shared" si="123"/>
        <v/>
      </c>
      <c r="BO102" s="102" t="str">
        <f t="shared" si="124"/>
        <v/>
      </c>
      <c r="BP102" s="100" t="str">
        <f t="shared" si="125"/>
        <v/>
      </c>
      <c r="BQ102" s="101" t="str">
        <f t="shared" si="126"/>
        <v/>
      </c>
      <c r="BR102" s="102" t="str">
        <f t="shared" si="127"/>
        <v/>
      </c>
      <c r="BS102" s="100" t="str">
        <f t="shared" si="128"/>
        <v/>
      </c>
      <c r="BT102" s="105" t="str">
        <f t="shared" si="129"/>
        <v/>
      </c>
      <c r="BU102" s="305" t="str">
        <f t="shared" si="115"/>
        <v/>
      </c>
      <c r="BV102" s="305" t="str">
        <f t="shared" si="116"/>
        <v/>
      </c>
      <c r="BW102" s="305" t="str">
        <f t="shared" si="117"/>
        <v/>
      </c>
      <c r="BX102" s="307" t="str">
        <f t="shared" si="118"/>
        <v/>
      </c>
      <c r="BY102" s="308" t="str">
        <f t="shared" si="119"/>
        <v/>
      </c>
    </row>
    <row r="103" spans="1:77" s="4" customFormat="1" ht="15.5" x14ac:dyDescent="0.35">
      <c r="A103" s="106">
        <v>82</v>
      </c>
      <c r="B103" s="290"/>
      <c r="C103" s="20"/>
      <c r="D103" s="635"/>
      <c r="E103" s="637"/>
      <c r="F103" s="639"/>
      <c r="G103" s="45"/>
      <c r="H103" s="291"/>
      <c r="I103" s="291"/>
      <c r="J103" s="292"/>
      <c r="K103" s="293"/>
      <c r="L103" s="35" t="str">
        <f t="shared" si="65"/>
        <v/>
      </c>
      <c r="M103" s="35" t="str">
        <f t="shared" si="66"/>
        <v/>
      </c>
      <c r="N103" s="35" t="str">
        <f t="shared" si="67"/>
        <v/>
      </c>
      <c r="O103" s="36" t="str">
        <f t="shared" si="68"/>
        <v/>
      </c>
      <c r="P103" s="37" t="str">
        <f t="shared" si="120"/>
        <v/>
      </c>
      <c r="Q103" s="69" t="str">
        <f t="shared" si="69"/>
        <v/>
      </c>
      <c r="R103" s="294" t="str">
        <f t="shared" si="70"/>
        <v/>
      </c>
      <c r="S103" s="37" t="str">
        <f t="shared" si="71"/>
        <v/>
      </c>
      <c r="T103" s="69" t="str">
        <f t="shared" si="72"/>
        <v/>
      </c>
      <c r="U103" s="294" t="str">
        <f t="shared" si="73"/>
        <v/>
      </c>
      <c r="V103" s="37" t="str">
        <f t="shared" si="74"/>
        <v/>
      </c>
      <c r="W103" s="69" t="str">
        <f t="shared" si="75"/>
        <v/>
      </c>
      <c r="X103" s="38" t="str">
        <f t="shared" si="76"/>
        <v/>
      </c>
      <c r="Y103" s="38" t="str">
        <f t="shared" si="77"/>
        <v/>
      </c>
      <c r="Z103" s="38" t="str">
        <f t="shared" si="78"/>
        <v/>
      </c>
      <c r="AA103" s="39" t="str">
        <f t="shared" si="79"/>
        <v/>
      </c>
      <c r="AB103" s="295">
        <f t="shared" si="80"/>
        <v>0</v>
      </c>
      <c r="AC103" s="295" t="str">
        <f t="shared" si="81"/>
        <v/>
      </c>
      <c r="AD103" s="295" t="str">
        <f t="shared" si="82"/>
        <v/>
      </c>
      <c r="AE103" s="296" t="str">
        <f t="shared" si="83"/>
        <v/>
      </c>
      <c r="AF103" s="296" t="str">
        <f t="shared" si="84"/>
        <v/>
      </c>
      <c r="AG103" s="297" t="str">
        <f t="shared" si="85"/>
        <v/>
      </c>
      <c r="AH103" s="296" t="str">
        <f t="shared" si="86"/>
        <v/>
      </c>
      <c r="AI103" s="296" t="str">
        <f t="shared" si="87"/>
        <v/>
      </c>
      <c r="AJ103" s="297" t="str">
        <f t="shared" si="88"/>
        <v/>
      </c>
      <c r="AK103" s="296" t="str">
        <f t="shared" si="89"/>
        <v/>
      </c>
      <c r="AL103" s="296" t="str">
        <f t="shared" si="90"/>
        <v/>
      </c>
      <c r="AM103" s="297" t="str">
        <f t="shared" si="91"/>
        <v/>
      </c>
      <c r="AN103" s="298" t="str">
        <f t="shared" si="92"/>
        <v/>
      </c>
      <c r="AO103" s="299" t="str">
        <f t="shared" si="93"/>
        <v/>
      </c>
      <c r="AP103" s="296" t="str">
        <f t="shared" si="94"/>
        <v/>
      </c>
      <c r="AQ103" s="297" t="str">
        <f t="shared" si="95"/>
        <v/>
      </c>
      <c r="AR103" s="299" t="str">
        <f t="shared" si="96"/>
        <v/>
      </c>
      <c r="AS103" s="296" t="str">
        <f t="shared" si="97"/>
        <v/>
      </c>
      <c r="AT103" s="297" t="str">
        <f t="shared" si="98"/>
        <v/>
      </c>
      <c r="AU103" s="299" t="str">
        <f t="shared" si="99"/>
        <v/>
      </c>
      <c r="AV103" s="296" t="str">
        <f t="shared" si="100"/>
        <v/>
      </c>
      <c r="AW103" s="297" t="str">
        <f t="shared" si="101"/>
        <v/>
      </c>
      <c r="AX103" s="300"/>
      <c r="AY103" s="297" t="str">
        <f t="shared" si="102"/>
        <v/>
      </c>
      <c r="AZ103" s="297" t="str">
        <f t="shared" si="103"/>
        <v/>
      </c>
      <c r="BA103" s="301" t="str">
        <f t="shared" si="104"/>
        <v/>
      </c>
      <c r="BB103" s="302" t="str">
        <f t="shared" si="105"/>
        <v/>
      </c>
      <c r="BC103" s="303" t="str">
        <f t="shared" si="106"/>
        <v/>
      </c>
      <c r="BD103" s="301" t="str">
        <f t="shared" si="107"/>
        <v/>
      </c>
      <c r="BE103" s="302" t="str">
        <f t="shared" si="108"/>
        <v/>
      </c>
      <c r="BF103" s="303" t="str">
        <f t="shared" si="109"/>
        <v/>
      </c>
      <c r="BG103" s="301" t="str">
        <f t="shared" si="110"/>
        <v/>
      </c>
      <c r="BH103" s="304" t="str">
        <f t="shared" si="111"/>
        <v/>
      </c>
      <c r="BI103" s="305" t="str">
        <f t="shared" si="112"/>
        <v/>
      </c>
      <c r="BJ103" s="305" t="str">
        <f t="shared" si="113"/>
        <v/>
      </c>
      <c r="BK103" s="443" t="str">
        <f t="shared" si="114"/>
        <v/>
      </c>
      <c r="BL103" s="306" t="str">
        <f t="shared" si="121"/>
        <v/>
      </c>
      <c r="BM103" s="100" t="str">
        <f t="shared" si="122"/>
        <v/>
      </c>
      <c r="BN103" s="101" t="str">
        <f t="shared" si="123"/>
        <v/>
      </c>
      <c r="BO103" s="102" t="str">
        <f t="shared" si="124"/>
        <v/>
      </c>
      <c r="BP103" s="100" t="str">
        <f t="shared" si="125"/>
        <v/>
      </c>
      <c r="BQ103" s="101" t="str">
        <f t="shared" si="126"/>
        <v/>
      </c>
      <c r="BR103" s="102" t="str">
        <f t="shared" si="127"/>
        <v/>
      </c>
      <c r="BS103" s="100" t="str">
        <f t="shared" si="128"/>
        <v/>
      </c>
      <c r="BT103" s="105" t="str">
        <f t="shared" si="129"/>
        <v/>
      </c>
      <c r="BU103" s="305" t="str">
        <f t="shared" si="115"/>
        <v/>
      </c>
      <c r="BV103" s="305" t="str">
        <f t="shared" si="116"/>
        <v/>
      </c>
      <c r="BW103" s="305" t="str">
        <f t="shared" si="117"/>
        <v/>
      </c>
      <c r="BX103" s="307" t="str">
        <f t="shared" si="118"/>
        <v/>
      </c>
      <c r="BY103" s="308" t="str">
        <f t="shared" si="119"/>
        <v/>
      </c>
    </row>
    <row r="104" spans="1:77" s="4" customFormat="1" ht="15.5" x14ac:dyDescent="0.35">
      <c r="A104" s="106">
        <v>83</v>
      </c>
      <c r="B104" s="290"/>
      <c r="C104" s="20"/>
      <c r="D104" s="635"/>
      <c r="E104" s="637"/>
      <c r="F104" s="639"/>
      <c r="G104" s="45"/>
      <c r="H104" s="291"/>
      <c r="I104" s="291"/>
      <c r="J104" s="292"/>
      <c r="K104" s="293"/>
      <c r="L104" s="35" t="str">
        <f t="shared" si="65"/>
        <v/>
      </c>
      <c r="M104" s="35" t="str">
        <f t="shared" si="66"/>
        <v/>
      </c>
      <c r="N104" s="35" t="str">
        <f t="shared" si="67"/>
        <v/>
      </c>
      <c r="O104" s="36" t="str">
        <f t="shared" si="68"/>
        <v/>
      </c>
      <c r="P104" s="37" t="str">
        <f t="shared" si="120"/>
        <v/>
      </c>
      <c r="Q104" s="69" t="str">
        <f t="shared" si="69"/>
        <v/>
      </c>
      <c r="R104" s="294" t="str">
        <f t="shared" si="70"/>
        <v/>
      </c>
      <c r="S104" s="37" t="str">
        <f t="shared" si="71"/>
        <v/>
      </c>
      <c r="T104" s="69" t="str">
        <f t="shared" si="72"/>
        <v/>
      </c>
      <c r="U104" s="294" t="str">
        <f t="shared" si="73"/>
        <v/>
      </c>
      <c r="V104" s="37" t="str">
        <f t="shared" si="74"/>
        <v/>
      </c>
      <c r="W104" s="69" t="str">
        <f t="shared" si="75"/>
        <v/>
      </c>
      <c r="X104" s="38" t="str">
        <f t="shared" si="76"/>
        <v/>
      </c>
      <c r="Y104" s="38" t="str">
        <f t="shared" si="77"/>
        <v/>
      </c>
      <c r="Z104" s="38" t="str">
        <f t="shared" si="78"/>
        <v/>
      </c>
      <c r="AA104" s="39" t="str">
        <f t="shared" si="79"/>
        <v/>
      </c>
      <c r="AB104" s="295">
        <f t="shared" si="80"/>
        <v>0</v>
      </c>
      <c r="AC104" s="295" t="str">
        <f t="shared" si="81"/>
        <v/>
      </c>
      <c r="AD104" s="295" t="str">
        <f t="shared" si="82"/>
        <v/>
      </c>
      <c r="AE104" s="296" t="str">
        <f t="shared" si="83"/>
        <v/>
      </c>
      <c r="AF104" s="296" t="str">
        <f t="shared" si="84"/>
        <v/>
      </c>
      <c r="AG104" s="297" t="str">
        <f t="shared" si="85"/>
        <v/>
      </c>
      <c r="AH104" s="296" t="str">
        <f t="shared" si="86"/>
        <v/>
      </c>
      <c r="AI104" s="296" t="str">
        <f t="shared" si="87"/>
        <v/>
      </c>
      <c r="AJ104" s="297" t="str">
        <f t="shared" si="88"/>
        <v/>
      </c>
      <c r="AK104" s="296" t="str">
        <f t="shared" si="89"/>
        <v/>
      </c>
      <c r="AL104" s="296" t="str">
        <f t="shared" si="90"/>
        <v/>
      </c>
      <c r="AM104" s="297" t="str">
        <f t="shared" si="91"/>
        <v/>
      </c>
      <c r="AN104" s="298" t="str">
        <f t="shared" si="92"/>
        <v/>
      </c>
      <c r="AO104" s="299" t="str">
        <f t="shared" si="93"/>
        <v/>
      </c>
      <c r="AP104" s="296" t="str">
        <f t="shared" si="94"/>
        <v/>
      </c>
      <c r="AQ104" s="297" t="str">
        <f t="shared" si="95"/>
        <v/>
      </c>
      <c r="AR104" s="299" t="str">
        <f t="shared" si="96"/>
        <v/>
      </c>
      <c r="AS104" s="296" t="str">
        <f t="shared" si="97"/>
        <v/>
      </c>
      <c r="AT104" s="297" t="str">
        <f t="shared" si="98"/>
        <v/>
      </c>
      <c r="AU104" s="299" t="str">
        <f t="shared" si="99"/>
        <v/>
      </c>
      <c r="AV104" s="296" t="str">
        <f t="shared" si="100"/>
        <v/>
      </c>
      <c r="AW104" s="297" t="str">
        <f t="shared" si="101"/>
        <v/>
      </c>
      <c r="AX104" s="300"/>
      <c r="AY104" s="297" t="str">
        <f t="shared" si="102"/>
        <v/>
      </c>
      <c r="AZ104" s="297" t="str">
        <f t="shared" si="103"/>
        <v/>
      </c>
      <c r="BA104" s="301" t="str">
        <f t="shared" si="104"/>
        <v/>
      </c>
      <c r="BB104" s="302" t="str">
        <f t="shared" si="105"/>
        <v/>
      </c>
      <c r="BC104" s="303" t="str">
        <f t="shared" si="106"/>
        <v/>
      </c>
      <c r="BD104" s="301" t="str">
        <f t="shared" si="107"/>
        <v/>
      </c>
      <c r="BE104" s="302" t="str">
        <f t="shared" si="108"/>
        <v/>
      </c>
      <c r="BF104" s="303" t="str">
        <f t="shared" si="109"/>
        <v/>
      </c>
      <c r="BG104" s="301" t="str">
        <f t="shared" si="110"/>
        <v/>
      </c>
      <c r="BH104" s="304" t="str">
        <f t="shared" si="111"/>
        <v/>
      </c>
      <c r="BI104" s="305" t="str">
        <f t="shared" si="112"/>
        <v/>
      </c>
      <c r="BJ104" s="305" t="str">
        <f t="shared" si="113"/>
        <v/>
      </c>
      <c r="BK104" s="443" t="str">
        <f t="shared" si="114"/>
        <v/>
      </c>
      <c r="BL104" s="306" t="str">
        <f t="shared" si="121"/>
        <v/>
      </c>
      <c r="BM104" s="100" t="str">
        <f t="shared" si="122"/>
        <v/>
      </c>
      <c r="BN104" s="101" t="str">
        <f t="shared" si="123"/>
        <v/>
      </c>
      <c r="BO104" s="102" t="str">
        <f t="shared" si="124"/>
        <v/>
      </c>
      <c r="BP104" s="100" t="str">
        <f t="shared" si="125"/>
        <v/>
      </c>
      <c r="BQ104" s="101" t="str">
        <f t="shared" si="126"/>
        <v/>
      </c>
      <c r="BR104" s="102" t="str">
        <f t="shared" si="127"/>
        <v/>
      </c>
      <c r="BS104" s="100" t="str">
        <f t="shared" si="128"/>
        <v/>
      </c>
      <c r="BT104" s="105" t="str">
        <f t="shared" si="129"/>
        <v/>
      </c>
      <c r="BU104" s="305" t="str">
        <f t="shared" si="115"/>
        <v/>
      </c>
      <c r="BV104" s="305" t="str">
        <f t="shared" si="116"/>
        <v/>
      </c>
      <c r="BW104" s="305" t="str">
        <f t="shared" si="117"/>
        <v/>
      </c>
      <c r="BX104" s="307" t="str">
        <f t="shared" si="118"/>
        <v/>
      </c>
      <c r="BY104" s="308" t="str">
        <f t="shared" si="119"/>
        <v/>
      </c>
    </row>
    <row r="105" spans="1:77" s="4" customFormat="1" ht="15.5" x14ac:dyDescent="0.35">
      <c r="A105" s="106">
        <v>84</v>
      </c>
      <c r="B105" s="290"/>
      <c r="C105" s="20"/>
      <c r="D105" s="635"/>
      <c r="E105" s="637"/>
      <c r="F105" s="639"/>
      <c r="G105" s="45"/>
      <c r="H105" s="291"/>
      <c r="I105" s="291"/>
      <c r="J105" s="292"/>
      <c r="K105" s="293"/>
      <c r="L105" s="35" t="str">
        <f t="shared" si="65"/>
        <v/>
      </c>
      <c r="M105" s="35" t="str">
        <f t="shared" si="66"/>
        <v/>
      </c>
      <c r="N105" s="35" t="str">
        <f t="shared" si="67"/>
        <v/>
      </c>
      <c r="O105" s="36" t="str">
        <f t="shared" si="68"/>
        <v/>
      </c>
      <c r="P105" s="37" t="str">
        <f t="shared" si="120"/>
        <v/>
      </c>
      <c r="Q105" s="69" t="str">
        <f t="shared" si="69"/>
        <v/>
      </c>
      <c r="R105" s="294" t="str">
        <f t="shared" si="70"/>
        <v/>
      </c>
      <c r="S105" s="37" t="str">
        <f t="shared" si="71"/>
        <v/>
      </c>
      <c r="T105" s="69" t="str">
        <f t="shared" si="72"/>
        <v/>
      </c>
      <c r="U105" s="294" t="str">
        <f t="shared" si="73"/>
        <v/>
      </c>
      <c r="V105" s="37" t="str">
        <f t="shared" si="74"/>
        <v/>
      </c>
      <c r="W105" s="69" t="str">
        <f t="shared" si="75"/>
        <v/>
      </c>
      <c r="X105" s="38" t="str">
        <f t="shared" si="76"/>
        <v/>
      </c>
      <c r="Y105" s="38" t="str">
        <f t="shared" si="77"/>
        <v/>
      </c>
      <c r="Z105" s="38" t="str">
        <f t="shared" si="78"/>
        <v/>
      </c>
      <c r="AA105" s="39" t="str">
        <f t="shared" si="79"/>
        <v/>
      </c>
      <c r="AB105" s="295">
        <f t="shared" si="80"/>
        <v>0</v>
      </c>
      <c r="AC105" s="295" t="str">
        <f t="shared" si="81"/>
        <v/>
      </c>
      <c r="AD105" s="295" t="str">
        <f t="shared" si="82"/>
        <v/>
      </c>
      <c r="AE105" s="296" t="str">
        <f t="shared" si="83"/>
        <v/>
      </c>
      <c r="AF105" s="296" t="str">
        <f t="shared" si="84"/>
        <v/>
      </c>
      <c r="AG105" s="297" t="str">
        <f t="shared" si="85"/>
        <v/>
      </c>
      <c r="AH105" s="296" t="str">
        <f t="shared" si="86"/>
        <v/>
      </c>
      <c r="AI105" s="296" t="str">
        <f t="shared" si="87"/>
        <v/>
      </c>
      <c r="AJ105" s="297" t="str">
        <f t="shared" si="88"/>
        <v/>
      </c>
      <c r="AK105" s="296" t="str">
        <f t="shared" si="89"/>
        <v/>
      </c>
      <c r="AL105" s="296" t="str">
        <f t="shared" si="90"/>
        <v/>
      </c>
      <c r="AM105" s="297" t="str">
        <f t="shared" si="91"/>
        <v/>
      </c>
      <c r="AN105" s="298" t="str">
        <f t="shared" si="92"/>
        <v/>
      </c>
      <c r="AO105" s="299" t="str">
        <f t="shared" si="93"/>
        <v/>
      </c>
      <c r="AP105" s="296" t="str">
        <f t="shared" si="94"/>
        <v/>
      </c>
      <c r="AQ105" s="297" t="str">
        <f t="shared" si="95"/>
        <v/>
      </c>
      <c r="AR105" s="299" t="str">
        <f t="shared" si="96"/>
        <v/>
      </c>
      <c r="AS105" s="296" t="str">
        <f t="shared" si="97"/>
        <v/>
      </c>
      <c r="AT105" s="297" t="str">
        <f t="shared" si="98"/>
        <v/>
      </c>
      <c r="AU105" s="299" t="str">
        <f t="shared" si="99"/>
        <v/>
      </c>
      <c r="AV105" s="296" t="str">
        <f t="shared" si="100"/>
        <v/>
      </c>
      <c r="AW105" s="297" t="str">
        <f t="shared" si="101"/>
        <v/>
      </c>
      <c r="AX105" s="300"/>
      <c r="AY105" s="297" t="str">
        <f t="shared" si="102"/>
        <v/>
      </c>
      <c r="AZ105" s="297" t="str">
        <f t="shared" si="103"/>
        <v/>
      </c>
      <c r="BA105" s="301" t="str">
        <f t="shared" si="104"/>
        <v/>
      </c>
      <c r="BB105" s="302" t="str">
        <f t="shared" si="105"/>
        <v/>
      </c>
      <c r="BC105" s="303" t="str">
        <f t="shared" si="106"/>
        <v/>
      </c>
      <c r="BD105" s="301" t="str">
        <f t="shared" si="107"/>
        <v/>
      </c>
      <c r="BE105" s="302" t="str">
        <f t="shared" si="108"/>
        <v/>
      </c>
      <c r="BF105" s="303" t="str">
        <f t="shared" si="109"/>
        <v/>
      </c>
      <c r="BG105" s="301" t="str">
        <f t="shared" si="110"/>
        <v/>
      </c>
      <c r="BH105" s="304" t="str">
        <f t="shared" si="111"/>
        <v/>
      </c>
      <c r="BI105" s="305" t="str">
        <f t="shared" si="112"/>
        <v/>
      </c>
      <c r="BJ105" s="305" t="str">
        <f t="shared" si="113"/>
        <v/>
      </c>
      <c r="BK105" s="443" t="str">
        <f t="shared" si="114"/>
        <v/>
      </c>
      <c r="BL105" s="306" t="str">
        <f t="shared" si="121"/>
        <v/>
      </c>
      <c r="BM105" s="100" t="str">
        <f t="shared" si="122"/>
        <v/>
      </c>
      <c r="BN105" s="101" t="str">
        <f t="shared" si="123"/>
        <v/>
      </c>
      <c r="BO105" s="102" t="str">
        <f t="shared" si="124"/>
        <v/>
      </c>
      <c r="BP105" s="100" t="str">
        <f t="shared" si="125"/>
        <v/>
      </c>
      <c r="BQ105" s="101" t="str">
        <f t="shared" si="126"/>
        <v/>
      </c>
      <c r="BR105" s="102" t="str">
        <f t="shared" si="127"/>
        <v/>
      </c>
      <c r="BS105" s="100" t="str">
        <f t="shared" si="128"/>
        <v/>
      </c>
      <c r="BT105" s="105" t="str">
        <f t="shared" si="129"/>
        <v/>
      </c>
      <c r="BU105" s="305" t="str">
        <f t="shared" si="115"/>
        <v/>
      </c>
      <c r="BV105" s="305" t="str">
        <f t="shared" si="116"/>
        <v/>
      </c>
      <c r="BW105" s="305" t="str">
        <f t="shared" si="117"/>
        <v/>
      </c>
      <c r="BX105" s="307" t="str">
        <f t="shared" si="118"/>
        <v/>
      </c>
      <c r="BY105" s="308" t="str">
        <f t="shared" si="119"/>
        <v/>
      </c>
    </row>
    <row r="106" spans="1:77" s="4" customFormat="1" ht="15.5" x14ac:dyDescent="0.35">
      <c r="A106" s="106">
        <v>85</v>
      </c>
      <c r="B106" s="290"/>
      <c r="C106" s="20"/>
      <c r="D106" s="635"/>
      <c r="E106" s="637"/>
      <c r="F106" s="639"/>
      <c r="G106" s="45"/>
      <c r="H106" s="291"/>
      <c r="I106" s="291"/>
      <c r="J106" s="292"/>
      <c r="K106" s="293"/>
      <c r="L106" s="35" t="str">
        <f t="shared" si="65"/>
        <v/>
      </c>
      <c r="M106" s="35" t="str">
        <f t="shared" si="66"/>
        <v/>
      </c>
      <c r="N106" s="35" t="str">
        <f t="shared" si="67"/>
        <v/>
      </c>
      <c r="O106" s="36" t="str">
        <f t="shared" si="68"/>
        <v/>
      </c>
      <c r="P106" s="37" t="str">
        <f t="shared" si="120"/>
        <v/>
      </c>
      <c r="Q106" s="69" t="str">
        <f t="shared" si="69"/>
        <v/>
      </c>
      <c r="R106" s="294" t="str">
        <f t="shared" si="70"/>
        <v/>
      </c>
      <c r="S106" s="37" t="str">
        <f t="shared" si="71"/>
        <v/>
      </c>
      <c r="T106" s="69" t="str">
        <f t="shared" si="72"/>
        <v/>
      </c>
      <c r="U106" s="294" t="str">
        <f t="shared" si="73"/>
        <v/>
      </c>
      <c r="V106" s="37" t="str">
        <f t="shared" si="74"/>
        <v/>
      </c>
      <c r="W106" s="69" t="str">
        <f t="shared" si="75"/>
        <v/>
      </c>
      <c r="X106" s="38" t="str">
        <f t="shared" si="76"/>
        <v/>
      </c>
      <c r="Y106" s="38" t="str">
        <f t="shared" si="77"/>
        <v/>
      </c>
      <c r="Z106" s="38" t="str">
        <f t="shared" si="78"/>
        <v/>
      </c>
      <c r="AA106" s="39" t="str">
        <f t="shared" si="79"/>
        <v/>
      </c>
      <c r="AB106" s="295">
        <f t="shared" si="80"/>
        <v>0</v>
      </c>
      <c r="AC106" s="295" t="str">
        <f t="shared" si="81"/>
        <v/>
      </c>
      <c r="AD106" s="295" t="str">
        <f t="shared" si="82"/>
        <v/>
      </c>
      <c r="AE106" s="296" t="str">
        <f t="shared" si="83"/>
        <v/>
      </c>
      <c r="AF106" s="296" t="str">
        <f t="shared" si="84"/>
        <v/>
      </c>
      <c r="AG106" s="297" t="str">
        <f t="shared" si="85"/>
        <v/>
      </c>
      <c r="AH106" s="296" t="str">
        <f t="shared" si="86"/>
        <v/>
      </c>
      <c r="AI106" s="296" t="str">
        <f t="shared" si="87"/>
        <v/>
      </c>
      <c r="AJ106" s="297" t="str">
        <f t="shared" si="88"/>
        <v/>
      </c>
      <c r="AK106" s="296" t="str">
        <f t="shared" si="89"/>
        <v/>
      </c>
      <c r="AL106" s="296" t="str">
        <f t="shared" si="90"/>
        <v/>
      </c>
      <c r="AM106" s="297" t="str">
        <f t="shared" si="91"/>
        <v/>
      </c>
      <c r="AN106" s="298" t="str">
        <f t="shared" si="92"/>
        <v/>
      </c>
      <c r="AO106" s="299" t="str">
        <f t="shared" si="93"/>
        <v/>
      </c>
      <c r="AP106" s="296" t="str">
        <f t="shared" si="94"/>
        <v/>
      </c>
      <c r="AQ106" s="297" t="str">
        <f t="shared" si="95"/>
        <v/>
      </c>
      <c r="AR106" s="299" t="str">
        <f t="shared" si="96"/>
        <v/>
      </c>
      <c r="AS106" s="296" t="str">
        <f t="shared" si="97"/>
        <v/>
      </c>
      <c r="AT106" s="297" t="str">
        <f t="shared" si="98"/>
        <v/>
      </c>
      <c r="AU106" s="299" t="str">
        <f t="shared" si="99"/>
        <v/>
      </c>
      <c r="AV106" s="296" t="str">
        <f t="shared" si="100"/>
        <v/>
      </c>
      <c r="AW106" s="297" t="str">
        <f t="shared" si="101"/>
        <v/>
      </c>
      <c r="AX106" s="300"/>
      <c r="AY106" s="297" t="str">
        <f t="shared" si="102"/>
        <v/>
      </c>
      <c r="AZ106" s="297" t="str">
        <f t="shared" si="103"/>
        <v/>
      </c>
      <c r="BA106" s="301" t="str">
        <f t="shared" si="104"/>
        <v/>
      </c>
      <c r="BB106" s="302" t="str">
        <f t="shared" si="105"/>
        <v/>
      </c>
      <c r="BC106" s="303" t="str">
        <f t="shared" si="106"/>
        <v/>
      </c>
      <c r="BD106" s="301" t="str">
        <f t="shared" si="107"/>
        <v/>
      </c>
      <c r="BE106" s="302" t="str">
        <f t="shared" si="108"/>
        <v/>
      </c>
      <c r="BF106" s="303" t="str">
        <f t="shared" si="109"/>
        <v/>
      </c>
      <c r="BG106" s="301" t="str">
        <f t="shared" si="110"/>
        <v/>
      </c>
      <c r="BH106" s="304" t="str">
        <f t="shared" si="111"/>
        <v/>
      </c>
      <c r="BI106" s="305" t="str">
        <f t="shared" si="112"/>
        <v/>
      </c>
      <c r="BJ106" s="305" t="str">
        <f t="shared" si="113"/>
        <v/>
      </c>
      <c r="BK106" s="443" t="str">
        <f t="shared" si="114"/>
        <v/>
      </c>
      <c r="BL106" s="306" t="str">
        <f t="shared" si="121"/>
        <v/>
      </c>
      <c r="BM106" s="100" t="str">
        <f t="shared" si="122"/>
        <v/>
      </c>
      <c r="BN106" s="101" t="str">
        <f t="shared" si="123"/>
        <v/>
      </c>
      <c r="BO106" s="102" t="str">
        <f t="shared" si="124"/>
        <v/>
      </c>
      <c r="BP106" s="100" t="str">
        <f t="shared" si="125"/>
        <v/>
      </c>
      <c r="BQ106" s="101" t="str">
        <f t="shared" si="126"/>
        <v/>
      </c>
      <c r="BR106" s="102" t="str">
        <f t="shared" si="127"/>
        <v/>
      </c>
      <c r="BS106" s="100" t="str">
        <f t="shared" si="128"/>
        <v/>
      </c>
      <c r="BT106" s="105" t="str">
        <f t="shared" si="129"/>
        <v/>
      </c>
      <c r="BU106" s="305" t="str">
        <f t="shared" si="115"/>
        <v/>
      </c>
      <c r="BV106" s="305" t="str">
        <f t="shared" si="116"/>
        <v/>
      </c>
      <c r="BW106" s="305" t="str">
        <f t="shared" si="117"/>
        <v/>
      </c>
      <c r="BX106" s="307" t="str">
        <f t="shared" si="118"/>
        <v/>
      </c>
      <c r="BY106" s="308" t="str">
        <f t="shared" si="119"/>
        <v/>
      </c>
    </row>
    <row r="107" spans="1:77" s="4" customFormat="1" ht="15.5" x14ac:dyDescent="0.35">
      <c r="A107" s="106">
        <v>86</v>
      </c>
      <c r="B107" s="290"/>
      <c r="C107" s="20"/>
      <c r="D107" s="635"/>
      <c r="E107" s="637"/>
      <c r="F107" s="639"/>
      <c r="G107" s="45"/>
      <c r="H107" s="291"/>
      <c r="I107" s="291"/>
      <c r="J107" s="292"/>
      <c r="K107" s="293"/>
      <c r="L107" s="35" t="str">
        <f t="shared" si="65"/>
        <v/>
      </c>
      <c r="M107" s="35" t="str">
        <f t="shared" si="66"/>
        <v/>
      </c>
      <c r="N107" s="35" t="str">
        <f t="shared" si="67"/>
        <v/>
      </c>
      <c r="O107" s="36" t="str">
        <f t="shared" si="68"/>
        <v/>
      </c>
      <c r="P107" s="37" t="str">
        <f t="shared" si="120"/>
        <v/>
      </c>
      <c r="Q107" s="69" t="str">
        <f t="shared" si="69"/>
        <v/>
      </c>
      <c r="R107" s="294" t="str">
        <f t="shared" si="70"/>
        <v/>
      </c>
      <c r="S107" s="37" t="str">
        <f t="shared" si="71"/>
        <v/>
      </c>
      <c r="T107" s="69" t="str">
        <f t="shared" si="72"/>
        <v/>
      </c>
      <c r="U107" s="294" t="str">
        <f t="shared" si="73"/>
        <v/>
      </c>
      <c r="V107" s="37" t="str">
        <f t="shared" si="74"/>
        <v/>
      </c>
      <c r="W107" s="69" t="str">
        <f t="shared" si="75"/>
        <v/>
      </c>
      <c r="X107" s="38" t="str">
        <f t="shared" si="76"/>
        <v/>
      </c>
      <c r="Y107" s="38" t="str">
        <f t="shared" si="77"/>
        <v/>
      </c>
      <c r="Z107" s="38" t="str">
        <f t="shared" si="78"/>
        <v/>
      </c>
      <c r="AA107" s="39" t="str">
        <f t="shared" si="79"/>
        <v/>
      </c>
      <c r="AB107" s="295">
        <f t="shared" si="80"/>
        <v>0</v>
      </c>
      <c r="AC107" s="295" t="str">
        <f t="shared" si="81"/>
        <v/>
      </c>
      <c r="AD107" s="295" t="str">
        <f t="shared" si="82"/>
        <v/>
      </c>
      <c r="AE107" s="296" t="str">
        <f t="shared" si="83"/>
        <v/>
      </c>
      <c r="AF107" s="296" t="str">
        <f t="shared" si="84"/>
        <v/>
      </c>
      <c r="AG107" s="297" t="str">
        <f t="shared" si="85"/>
        <v/>
      </c>
      <c r="AH107" s="296" t="str">
        <f t="shared" si="86"/>
        <v/>
      </c>
      <c r="AI107" s="296" t="str">
        <f t="shared" si="87"/>
        <v/>
      </c>
      <c r="AJ107" s="297" t="str">
        <f t="shared" si="88"/>
        <v/>
      </c>
      <c r="AK107" s="296" t="str">
        <f t="shared" si="89"/>
        <v/>
      </c>
      <c r="AL107" s="296" t="str">
        <f t="shared" si="90"/>
        <v/>
      </c>
      <c r="AM107" s="297" t="str">
        <f t="shared" si="91"/>
        <v/>
      </c>
      <c r="AN107" s="298" t="str">
        <f t="shared" si="92"/>
        <v/>
      </c>
      <c r="AO107" s="299" t="str">
        <f t="shared" si="93"/>
        <v/>
      </c>
      <c r="AP107" s="296" t="str">
        <f t="shared" si="94"/>
        <v/>
      </c>
      <c r="AQ107" s="297" t="str">
        <f t="shared" si="95"/>
        <v/>
      </c>
      <c r="AR107" s="299" t="str">
        <f t="shared" si="96"/>
        <v/>
      </c>
      <c r="AS107" s="296" t="str">
        <f t="shared" si="97"/>
        <v/>
      </c>
      <c r="AT107" s="297" t="str">
        <f t="shared" si="98"/>
        <v/>
      </c>
      <c r="AU107" s="299" t="str">
        <f t="shared" si="99"/>
        <v/>
      </c>
      <c r="AV107" s="296" t="str">
        <f t="shared" si="100"/>
        <v/>
      </c>
      <c r="AW107" s="297" t="str">
        <f t="shared" si="101"/>
        <v/>
      </c>
      <c r="AX107" s="300"/>
      <c r="AY107" s="297" t="str">
        <f t="shared" si="102"/>
        <v/>
      </c>
      <c r="AZ107" s="297" t="str">
        <f t="shared" si="103"/>
        <v/>
      </c>
      <c r="BA107" s="301" t="str">
        <f t="shared" si="104"/>
        <v/>
      </c>
      <c r="BB107" s="302" t="str">
        <f t="shared" si="105"/>
        <v/>
      </c>
      <c r="BC107" s="303" t="str">
        <f t="shared" si="106"/>
        <v/>
      </c>
      <c r="BD107" s="301" t="str">
        <f t="shared" si="107"/>
        <v/>
      </c>
      <c r="BE107" s="302" t="str">
        <f t="shared" si="108"/>
        <v/>
      </c>
      <c r="BF107" s="303" t="str">
        <f t="shared" si="109"/>
        <v/>
      </c>
      <c r="BG107" s="301" t="str">
        <f t="shared" si="110"/>
        <v/>
      </c>
      <c r="BH107" s="304" t="str">
        <f t="shared" si="111"/>
        <v/>
      </c>
      <c r="BI107" s="305" t="str">
        <f t="shared" si="112"/>
        <v/>
      </c>
      <c r="BJ107" s="305" t="str">
        <f t="shared" si="113"/>
        <v/>
      </c>
      <c r="BK107" s="443" t="str">
        <f t="shared" si="114"/>
        <v/>
      </c>
      <c r="BL107" s="306" t="str">
        <f t="shared" si="121"/>
        <v/>
      </c>
      <c r="BM107" s="100" t="str">
        <f t="shared" si="122"/>
        <v/>
      </c>
      <c r="BN107" s="101" t="str">
        <f t="shared" si="123"/>
        <v/>
      </c>
      <c r="BO107" s="102" t="str">
        <f t="shared" si="124"/>
        <v/>
      </c>
      <c r="BP107" s="100" t="str">
        <f t="shared" si="125"/>
        <v/>
      </c>
      <c r="BQ107" s="101" t="str">
        <f t="shared" si="126"/>
        <v/>
      </c>
      <c r="BR107" s="102" t="str">
        <f t="shared" si="127"/>
        <v/>
      </c>
      <c r="BS107" s="100" t="str">
        <f t="shared" si="128"/>
        <v/>
      </c>
      <c r="BT107" s="105" t="str">
        <f t="shared" si="129"/>
        <v/>
      </c>
      <c r="BU107" s="305" t="str">
        <f t="shared" si="115"/>
        <v/>
      </c>
      <c r="BV107" s="305" t="str">
        <f t="shared" si="116"/>
        <v/>
      </c>
      <c r="BW107" s="305" t="str">
        <f t="shared" si="117"/>
        <v/>
      </c>
      <c r="BX107" s="307" t="str">
        <f t="shared" si="118"/>
        <v/>
      </c>
      <c r="BY107" s="308" t="str">
        <f t="shared" si="119"/>
        <v/>
      </c>
    </row>
    <row r="108" spans="1:77" s="4" customFormat="1" ht="15.5" x14ac:dyDescent="0.35">
      <c r="A108" s="106">
        <v>87</v>
      </c>
      <c r="B108" s="290"/>
      <c r="C108" s="20"/>
      <c r="D108" s="635"/>
      <c r="E108" s="637"/>
      <c r="F108" s="639"/>
      <c r="G108" s="45"/>
      <c r="H108" s="291"/>
      <c r="I108" s="291"/>
      <c r="J108" s="292"/>
      <c r="K108" s="293"/>
      <c r="L108" s="35" t="str">
        <f t="shared" si="65"/>
        <v/>
      </c>
      <c r="M108" s="35" t="str">
        <f t="shared" si="66"/>
        <v/>
      </c>
      <c r="N108" s="35" t="str">
        <f t="shared" si="67"/>
        <v/>
      </c>
      <c r="O108" s="36" t="str">
        <f t="shared" si="68"/>
        <v/>
      </c>
      <c r="P108" s="37" t="str">
        <f t="shared" si="120"/>
        <v/>
      </c>
      <c r="Q108" s="69" t="str">
        <f t="shared" si="69"/>
        <v/>
      </c>
      <c r="R108" s="294" t="str">
        <f t="shared" si="70"/>
        <v/>
      </c>
      <c r="S108" s="37" t="str">
        <f t="shared" si="71"/>
        <v/>
      </c>
      <c r="T108" s="69" t="str">
        <f t="shared" si="72"/>
        <v/>
      </c>
      <c r="U108" s="294" t="str">
        <f t="shared" si="73"/>
        <v/>
      </c>
      <c r="V108" s="37" t="str">
        <f t="shared" si="74"/>
        <v/>
      </c>
      <c r="W108" s="69" t="str">
        <f t="shared" si="75"/>
        <v/>
      </c>
      <c r="X108" s="38" t="str">
        <f t="shared" si="76"/>
        <v/>
      </c>
      <c r="Y108" s="38" t="str">
        <f t="shared" si="77"/>
        <v/>
      </c>
      <c r="Z108" s="38" t="str">
        <f t="shared" si="78"/>
        <v/>
      </c>
      <c r="AA108" s="39" t="str">
        <f t="shared" si="79"/>
        <v/>
      </c>
      <c r="AB108" s="295">
        <f t="shared" si="80"/>
        <v>0</v>
      </c>
      <c r="AC108" s="295" t="str">
        <f t="shared" si="81"/>
        <v/>
      </c>
      <c r="AD108" s="295" t="str">
        <f t="shared" si="82"/>
        <v/>
      </c>
      <c r="AE108" s="296" t="str">
        <f t="shared" si="83"/>
        <v/>
      </c>
      <c r="AF108" s="296" t="str">
        <f t="shared" si="84"/>
        <v/>
      </c>
      <c r="AG108" s="297" t="str">
        <f t="shared" si="85"/>
        <v/>
      </c>
      <c r="AH108" s="296" t="str">
        <f t="shared" si="86"/>
        <v/>
      </c>
      <c r="AI108" s="296" t="str">
        <f t="shared" si="87"/>
        <v/>
      </c>
      <c r="AJ108" s="297" t="str">
        <f t="shared" si="88"/>
        <v/>
      </c>
      <c r="AK108" s="296" t="str">
        <f t="shared" si="89"/>
        <v/>
      </c>
      <c r="AL108" s="296" t="str">
        <f t="shared" si="90"/>
        <v/>
      </c>
      <c r="AM108" s="297" t="str">
        <f t="shared" si="91"/>
        <v/>
      </c>
      <c r="AN108" s="298" t="str">
        <f t="shared" si="92"/>
        <v/>
      </c>
      <c r="AO108" s="299" t="str">
        <f t="shared" si="93"/>
        <v/>
      </c>
      <c r="AP108" s="296" t="str">
        <f t="shared" si="94"/>
        <v/>
      </c>
      <c r="AQ108" s="297" t="str">
        <f t="shared" si="95"/>
        <v/>
      </c>
      <c r="AR108" s="299" t="str">
        <f t="shared" si="96"/>
        <v/>
      </c>
      <c r="AS108" s="296" t="str">
        <f t="shared" si="97"/>
        <v/>
      </c>
      <c r="AT108" s="297" t="str">
        <f t="shared" si="98"/>
        <v/>
      </c>
      <c r="AU108" s="299" t="str">
        <f t="shared" si="99"/>
        <v/>
      </c>
      <c r="AV108" s="296" t="str">
        <f t="shared" si="100"/>
        <v/>
      </c>
      <c r="AW108" s="297" t="str">
        <f t="shared" si="101"/>
        <v/>
      </c>
      <c r="AX108" s="300"/>
      <c r="AY108" s="297" t="str">
        <f t="shared" si="102"/>
        <v/>
      </c>
      <c r="AZ108" s="297" t="str">
        <f t="shared" si="103"/>
        <v/>
      </c>
      <c r="BA108" s="301" t="str">
        <f t="shared" si="104"/>
        <v/>
      </c>
      <c r="BB108" s="302" t="str">
        <f t="shared" si="105"/>
        <v/>
      </c>
      <c r="BC108" s="303" t="str">
        <f t="shared" si="106"/>
        <v/>
      </c>
      <c r="BD108" s="301" t="str">
        <f t="shared" si="107"/>
        <v/>
      </c>
      <c r="BE108" s="302" t="str">
        <f t="shared" si="108"/>
        <v/>
      </c>
      <c r="BF108" s="303" t="str">
        <f t="shared" si="109"/>
        <v/>
      </c>
      <c r="BG108" s="301" t="str">
        <f t="shared" si="110"/>
        <v/>
      </c>
      <c r="BH108" s="304" t="str">
        <f t="shared" si="111"/>
        <v/>
      </c>
      <c r="BI108" s="305" t="str">
        <f t="shared" si="112"/>
        <v/>
      </c>
      <c r="BJ108" s="305" t="str">
        <f t="shared" si="113"/>
        <v/>
      </c>
      <c r="BK108" s="443" t="str">
        <f t="shared" si="114"/>
        <v/>
      </c>
      <c r="BL108" s="306" t="str">
        <f t="shared" si="121"/>
        <v/>
      </c>
      <c r="BM108" s="100" t="str">
        <f t="shared" si="122"/>
        <v/>
      </c>
      <c r="BN108" s="101" t="str">
        <f t="shared" si="123"/>
        <v/>
      </c>
      <c r="BO108" s="102" t="str">
        <f t="shared" si="124"/>
        <v/>
      </c>
      <c r="BP108" s="100" t="str">
        <f t="shared" si="125"/>
        <v/>
      </c>
      <c r="BQ108" s="101" t="str">
        <f t="shared" si="126"/>
        <v/>
      </c>
      <c r="BR108" s="102" t="str">
        <f t="shared" si="127"/>
        <v/>
      </c>
      <c r="BS108" s="100" t="str">
        <f t="shared" si="128"/>
        <v/>
      </c>
      <c r="BT108" s="105" t="str">
        <f t="shared" si="129"/>
        <v/>
      </c>
      <c r="BU108" s="305" t="str">
        <f t="shared" si="115"/>
        <v/>
      </c>
      <c r="BV108" s="305" t="str">
        <f t="shared" si="116"/>
        <v/>
      </c>
      <c r="BW108" s="305" t="str">
        <f t="shared" si="117"/>
        <v/>
      </c>
      <c r="BX108" s="307" t="str">
        <f t="shared" si="118"/>
        <v/>
      </c>
      <c r="BY108" s="308" t="str">
        <f t="shared" si="119"/>
        <v/>
      </c>
    </row>
    <row r="109" spans="1:77" s="4" customFormat="1" ht="15.5" x14ac:dyDescent="0.35">
      <c r="A109" s="106">
        <v>88</v>
      </c>
      <c r="B109" s="290"/>
      <c r="C109" s="20"/>
      <c r="D109" s="635"/>
      <c r="E109" s="637"/>
      <c r="F109" s="639"/>
      <c r="G109" s="45"/>
      <c r="H109" s="291"/>
      <c r="I109" s="291"/>
      <c r="J109" s="292"/>
      <c r="K109" s="293"/>
      <c r="L109" s="35" t="str">
        <f t="shared" si="65"/>
        <v/>
      </c>
      <c r="M109" s="35" t="str">
        <f t="shared" si="66"/>
        <v/>
      </c>
      <c r="N109" s="35" t="str">
        <f t="shared" si="67"/>
        <v/>
      </c>
      <c r="O109" s="36" t="str">
        <f t="shared" si="68"/>
        <v/>
      </c>
      <c r="P109" s="37" t="str">
        <f t="shared" si="120"/>
        <v/>
      </c>
      <c r="Q109" s="69" t="str">
        <f t="shared" si="69"/>
        <v/>
      </c>
      <c r="R109" s="294" t="str">
        <f t="shared" si="70"/>
        <v/>
      </c>
      <c r="S109" s="37" t="str">
        <f t="shared" si="71"/>
        <v/>
      </c>
      <c r="T109" s="69" t="str">
        <f t="shared" si="72"/>
        <v/>
      </c>
      <c r="U109" s="294" t="str">
        <f t="shared" si="73"/>
        <v/>
      </c>
      <c r="V109" s="37" t="str">
        <f t="shared" si="74"/>
        <v/>
      </c>
      <c r="W109" s="69" t="str">
        <f t="shared" si="75"/>
        <v/>
      </c>
      <c r="X109" s="38" t="str">
        <f t="shared" si="76"/>
        <v/>
      </c>
      <c r="Y109" s="38" t="str">
        <f t="shared" si="77"/>
        <v/>
      </c>
      <c r="Z109" s="38" t="str">
        <f t="shared" si="78"/>
        <v/>
      </c>
      <c r="AA109" s="39" t="str">
        <f t="shared" si="79"/>
        <v/>
      </c>
      <c r="AB109" s="295">
        <f t="shared" si="80"/>
        <v>0</v>
      </c>
      <c r="AC109" s="295" t="str">
        <f t="shared" si="81"/>
        <v/>
      </c>
      <c r="AD109" s="295" t="str">
        <f t="shared" si="82"/>
        <v/>
      </c>
      <c r="AE109" s="296" t="str">
        <f t="shared" si="83"/>
        <v/>
      </c>
      <c r="AF109" s="296" t="str">
        <f t="shared" si="84"/>
        <v/>
      </c>
      <c r="AG109" s="297" t="str">
        <f t="shared" si="85"/>
        <v/>
      </c>
      <c r="AH109" s="296" t="str">
        <f t="shared" si="86"/>
        <v/>
      </c>
      <c r="AI109" s="296" t="str">
        <f t="shared" si="87"/>
        <v/>
      </c>
      <c r="AJ109" s="297" t="str">
        <f t="shared" si="88"/>
        <v/>
      </c>
      <c r="AK109" s="296" t="str">
        <f t="shared" si="89"/>
        <v/>
      </c>
      <c r="AL109" s="296" t="str">
        <f t="shared" si="90"/>
        <v/>
      </c>
      <c r="AM109" s="297" t="str">
        <f t="shared" si="91"/>
        <v/>
      </c>
      <c r="AN109" s="298" t="str">
        <f t="shared" si="92"/>
        <v/>
      </c>
      <c r="AO109" s="299" t="str">
        <f t="shared" si="93"/>
        <v/>
      </c>
      <c r="AP109" s="296" t="str">
        <f t="shared" si="94"/>
        <v/>
      </c>
      <c r="AQ109" s="297" t="str">
        <f t="shared" si="95"/>
        <v/>
      </c>
      <c r="AR109" s="299" t="str">
        <f t="shared" si="96"/>
        <v/>
      </c>
      <c r="AS109" s="296" t="str">
        <f t="shared" si="97"/>
        <v/>
      </c>
      <c r="AT109" s="297" t="str">
        <f t="shared" si="98"/>
        <v/>
      </c>
      <c r="AU109" s="299" t="str">
        <f t="shared" si="99"/>
        <v/>
      </c>
      <c r="AV109" s="296" t="str">
        <f t="shared" si="100"/>
        <v/>
      </c>
      <c r="AW109" s="297" t="str">
        <f t="shared" si="101"/>
        <v/>
      </c>
      <c r="AX109" s="300"/>
      <c r="AY109" s="297" t="str">
        <f t="shared" si="102"/>
        <v/>
      </c>
      <c r="AZ109" s="297" t="str">
        <f t="shared" si="103"/>
        <v/>
      </c>
      <c r="BA109" s="301" t="str">
        <f t="shared" si="104"/>
        <v/>
      </c>
      <c r="BB109" s="302" t="str">
        <f t="shared" si="105"/>
        <v/>
      </c>
      <c r="BC109" s="303" t="str">
        <f t="shared" si="106"/>
        <v/>
      </c>
      <c r="BD109" s="301" t="str">
        <f t="shared" si="107"/>
        <v/>
      </c>
      <c r="BE109" s="302" t="str">
        <f t="shared" si="108"/>
        <v/>
      </c>
      <c r="BF109" s="303" t="str">
        <f t="shared" si="109"/>
        <v/>
      </c>
      <c r="BG109" s="301" t="str">
        <f t="shared" si="110"/>
        <v/>
      </c>
      <c r="BH109" s="304" t="str">
        <f t="shared" si="111"/>
        <v/>
      </c>
      <c r="BI109" s="305" t="str">
        <f t="shared" si="112"/>
        <v/>
      </c>
      <c r="BJ109" s="305" t="str">
        <f t="shared" si="113"/>
        <v/>
      </c>
      <c r="BK109" s="443" t="str">
        <f t="shared" si="114"/>
        <v/>
      </c>
      <c r="BL109" s="306" t="str">
        <f t="shared" si="121"/>
        <v/>
      </c>
      <c r="BM109" s="100" t="str">
        <f t="shared" si="122"/>
        <v/>
      </c>
      <c r="BN109" s="101" t="str">
        <f t="shared" si="123"/>
        <v/>
      </c>
      <c r="BO109" s="102" t="str">
        <f t="shared" si="124"/>
        <v/>
      </c>
      <c r="BP109" s="100" t="str">
        <f t="shared" si="125"/>
        <v/>
      </c>
      <c r="BQ109" s="101" t="str">
        <f t="shared" si="126"/>
        <v/>
      </c>
      <c r="BR109" s="102" t="str">
        <f t="shared" si="127"/>
        <v/>
      </c>
      <c r="BS109" s="100" t="str">
        <f t="shared" si="128"/>
        <v/>
      </c>
      <c r="BT109" s="105" t="str">
        <f t="shared" si="129"/>
        <v/>
      </c>
      <c r="BU109" s="305" t="str">
        <f t="shared" si="115"/>
        <v/>
      </c>
      <c r="BV109" s="305" t="str">
        <f t="shared" si="116"/>
        <v/>
      </c>
      <c r="BW109" s="305" t="str">
        <f t="shared" si="117"/>
        <v/>
      </c>
      <c r="BX109" s="307" t="str">
        <f t="shared" si="118"/>
        <v/>
      </c>
      <c r="BY109" s="308" t="str">
        <f t="shared" si="119"/>
        <v/>
      </c>
    </row>
    <row r="110" spans="1:77" s="4" customFormat="1" ht="15.5" x14ac:dyDescent="0.35">
      <c r="A110" s="106">
        <v>89</v>
      </c>
      <c r="B110" s="290"/>
      <c r="C110" s="20"/>
      <c r="D110" s="635"/>
      <c r="E110" s="637"/>
      <c r="F110" s="639"/>
      <c r="G110" s="45"/>
      <c r="H110" s="291"/>
      <c r="I110" s="291"/>
      <c r="J110" s="292"/>
      <c r="K110" s="293"/>
      <c r="L110" s="35" t="str">
        <f t="shared" si="65"/>
        <v/>
      </c>
      <c r="M110" s="35" t="str">
        <f t="shared" si="66"/>
        <v/>
      </c>
      <c r="N110" s="35" t="str">
        <f t="shared" si="67"/>
        <v/>
      </c>
      <c r="O110" s="36" t="str">
        <f t="shared" si="68"/>
        <v/>
      </c>
      <c r="P110" s="37" t="str">
        <f t="shared" si="120"/>
        <v/>
      </c>
      <c r="Q110" s="69" t="str">
        <f t="shared" si="69"/>
        <v/>
      </c>
      <c r="R110" s="294" t="str">
        <f t="shared" si="70"/>
        <v/>
      </c>
      <c r="S110" s="37" t="str">
        <f t="shared" si="71"/>
        <v/>
      </c>
      <c r="T110" s="69" t="str">
        <f t="shared" si="72"/>
        <v/>
      </c>
      <c r="U110" s="294" t="str">
        <f t="shared" si="73"/>
        <v/>
      </c>
      <c r="V110" s="37" t="str">
        <f t="shared" si="74"/>
        <v/>
      </c>
      <c r="W110" s="69" t="str">
        <f t="shared" si="75"/>
        <v/>
      </c>
      <c r="X110" s="38" t="str">
        <f t="shared" si="76"/>
        <v/>
      </c>
      <c r="Y110" s="38" t="str">
        <f t="shared" si="77"/>
        <v/>
      </c>
      <c r="Z110" s="38" t="str">
        <f t="shared" si="78"/>
        <v/>
      </c>
      <c r="AA110" s="39" t="str">
        <f t="shared" si="79"/>
        <v/>
      </c>
      <c r="AB110" s="295">
        <f t="shared" si="80"/>
        <v>0</v>
      </c>
      <c r="AC110" s="295" t="str">
        <f t="shared" si="81"/>
        <v/>
      </c>
      <c r="AD110" s="295" t="str">
        <f t="shared" si="82"/>
        <v/>
      </c>
      <c r="AE110" s="296" t="str">
        <f t="shared" si="83"/>
        <v/>
      </c>
      <c r="AF110" s="296" t="str">
        <f t="shared" si="84"/>
        <v/>
      </c>
      <c r="AG110" s="297" t="str">
        <f t="shared" si="85"/>
        <v/>
      </c>
      <c r="AH110" s="296" t="str">
        <f t="shared" si="86"/>
        <v/>
      </c>
      <c r="AI110" s="296" t="str">
        <f t="shared" si="87"/>
        <v/>
      </c>
      <c r="AJ110" s="297" t="str">
        <f t="shared" si="88"/>
        <v/>
      </c>
      <c r="AK110" s="296" t="str">
        <f t="shared" si="89"/>
        <v/>
      </c>
      <c r="AL110" s="296" t="str">
        <f t="shared" si="90"/>
        <v/>
      </c>
      <c r="AM110" s="297" t="str">
        <f t="shared" si="91"/>
        <v/>
      </c>
      <c r="AN110" s="298" t="str">
        <f t="shared" si="92"/>
        <v/>
      </c>
      <c r="AO110" s="299" t="str">
        <f t="shared" si="93"/>
        <v/>
      </c>
      <c r="AP110" s="296" t="str">
        <f t="shared" si="94"/>
        <v/>
      </c>
      <c r="AQ110" s="297" t="str">
        <f t="shared" si="95"/>
        <v/>
      </c>
      <c r="AR110" s="299" t="str">
        <f t="shared" si="96"/>
        <v/>
      </c>
      <c r="AS110" s="296" t="str">
        <f t="shared" si="97"/>
        <v/>
      </c>
      <c r="AT110" s="297" t="str">
        <f t="shared" si="98"/>
        <v/>
      </c>
      <c r="AU110" s="299" t="str">
        <f t="shared" si="99"/>
        <v/>
      </c>
      <c r="AV110" s="296" t="str">
        <f t="shared" si="100"/>
        <v/>
      </c>
      <c r="AW110" s="297" t="str">
        <f t="shared" si="101"/>
        <v/>
      </c>
      <c r="AX110" s="300"/>
      <c r="AY110" s="297" t="str">
        <f t="shared" si="102"/>
        <v/>
      </c>
      <c r="AZ110" s="297" t="str">
        <f t="shared" si="103"/>
        <v/>
      </c>
      <c r="BA110" s="301" t="str">
        <f t="shared" si="104"/>
        <v/>
      </c>
      <c r="BB110" s="302" t="str">
        <f t="shared" si="105"/>
        <v/>
      </c>
      <c r="BC110" s="303" t="str">
        <f t="shared" si="106"/>
        <v/>
      </c>
      <c r="BD110" s="301" t="str">
        <f t="shared" si="107"/>
        <v/>
      </c>
      <c r="BE110" s="302" t="str">
        <f t="shared" si="108"/>
        <v/>
      </c>
      <c r="BF110" s="303" t="str">
        <f t="shared" si="109"/>
        <v/>
      </c>
      <c r="BG110" s="301" t="str">
        <f t="shared" si="110"/>
        <v/>
      </c>
      <c r="BH110" s="304" t="str">
        <f t="shared" si="111"/>
        <v/>
      </c>
      <c r="BI110" s="305" t="str">
        <f t="shared" si="112"/>
        <v/>
      </c>
      <c r="BJ110" s="305" t="str">
        <f t="shared" si="113"/>
        <v/>
      </c>
      <c r="BK110" s="443" t="str">
        <f t="shared" si="114"/>
        <v/>
      </c>
      <c r="BL110" s="306" t="str">
        <f t="shared" si="121"/>
        <v/>
      </c>
      <c r="BM110" s="100" t="str">
        <f t="shared" si="122"/>
        <v/>
      </c>
      <c r="BN110" s="101" t="str">
        <f t="shared" si="123"/>
        <v/>
      </c>
      <c r="BO110" s="102" t="str">
        <f t="shared" si="124"/>
        <v/>
      </c>
      <c r="BP110" s="100" t="str">
        <f t="shared" si="125"/>
        <v/>
      </c>
      <c r="BQ110" s="101" t="str">
        <f t="shared" si="126"/>
        <v/>
      </c>
      <c r="BR110" s="102" t="str">
        <f t="shared" si="127"/>
        <v/>
      </c>
      <c r="BS110" s="100" t="str">
        <f t="shared" si="128"/>
        <v/>
      </c>
      <c r="BT110" s="105" t="str">
        <f t="shared" si="129"/>
        <v/>
      </c>
      <c r="BU110" s="305" t="str">
        <f t="shared" si="115"/>
        <v/>
      </c>
      <c r="BV110" s="305" t="str">
        <f t="shared" si="116"/>
        <v/>
      </c>
      <c r="BW110" s="305" t="str">
        <f t="shared" si="117"/>
        <v/>
      </c>
      <c r="BX110" s="307" t="str">
        <f t="shared" si="118"/>
        <v/>
      </c>
      <c r="BY110" s="308" t="str">
        <f t="shared" si="119"/>
        <v/>
      </c>
    </row>
    <row r="111" spans="1:77" s="4" customFormat="1" ht="15.5" x14ac:dyDescent="0.35">
      <c r="A111" s="106">
        <v>90</v>
      </c>
      <c r="B111" s="290"/>
      <c r="C111" s="20"/>
      <c r="D111" s="635"/>
      <c r="E111" s="637"/>
      <c r="F111" s="639"/>
      <c r="G111" s="45"/>
      <c r="H111" s="291"/>
      <c r="I111" s="291"/>
      <c r="J111" s="292"/>
      <c r="K111" s="293"/>
      <c r="L111" s="35" t="str">
        <f t="shared" si="65"/>
        <v/>
      </c>
      <c r="M111" s="35" t="str">
        <f t="shared" si="66"/>
        <v/>
      </c>
      <c r="N111" s="35" t="str">
        <f t="shared" si="67"/>
        <v/>
      </c>
      <c r="O111" s="36" t="str">
        <f t="shared" si="68"/>
        <v/>
      </c>
      <c r="P111" s="37" t="str">
        <f t="shared" si="120"/>
        <v/>
      </c>
      <c r="Q111" s="69" t="str">
        <f t="shared" si="69"/>
        <v/>
      </c>
      <c r="R111" s="294" t="str">
        <f t="shared" si="70"/>
        <v/>
      </c>
      <c r="S111" s="37" t="str">
        <f t="shared" si="71"/>
        <v/>
      </c>
      <c r="T111" s="69" t="str">
        <f t="shared" si="72"/>
        <v/>
      </c>
      <c r="U111" s="294" t="str">
        <f t="shared" si="73"/>
        <v/>
      </c>
      <c r="V111" s="37" t="str">
        <f t="shared" si="74"/>
        <v/>
      </c>
      <c r="W111" s="69" t="str">
        <f t="shared" si="75"/>
        <v/>
      </c>
      <c r="X111" s="38" t="str">
        <f t="shared" si="76"/>
        <v/>
      </c>
      <c r="Y111" s="38" t="str">
        <f t="shared" si="77"/>
        <v/>
      </c>
      <c r="Z111" s="38" t="str">
        <f t="shared" si="78"/>
        <v/>
      </c>
      <c r="AA111" s="39" t="str">
        <f t="shared" si="79"/>
        <v/>
      </c>
      <c r="AB111" s="295">
        <f t="shared" si="80"/>
        <v>0</v>
      </c>
      <c r="AC111" s="295" t="str">
        <f t="shared" si="81"/>
        <v/>
      </c>
      <c r="AD111" s="295" t="str">
        <f t="shared" si="82"/>
        <v/>
      </c>
      <c r="AE111" s="296" t="str">
        <f t="shared" si="83"/>
        <v/>
      </c>
      <c r="AF111" s="296" t="str">
        <f t="shared" si="84"/>
        <v/>
      </c>
      <c r="AG111" s="297" t="str">
        <f t="shared" si="85"/>
        <v/>
      </c>
      <c r="AH111" s="296" t="str">
        <f t="shared" si="86"/>
        <v/>
      </c>
      <c r="AI111" s="296" t="str">
        <f t="shared" si="87"/>
        <v/>
      </c>
      <c r="AJ111" s="297" t="str">
        <f t="shared" si="88"/>
        <v/>
      </c>
      <c r="AK111" s="296" t="str">
        <f t="shared" si="89"/>
        <v/>
      </c>
      <c r="AL111" s="296" t="str">
        <f t="shared" si="90"/>
        <v/>
      </c>
      <c r="AM111" s="297" t="str">
        <f t="shared" si="91"/>
        <v/>
      </c>
      <c r="AN111" s="298" t="str">
        <f t="shared" si="92"/>
        <v/>
      </c>
      <c r="AO111" s="299" t="str">
        <f t="shared" si="93"/>
        <v/>
      </c>
      <c r="AP111" s="296" t="str">
        <f t="shared" si="94"/>
        <v/>
      </c>
      <c r="AQ111" s="297" t="str">
        <f t="shared" si="95"/>
        <v/>
      </c>
      <c r="AR111" s="299" t="str">
        <f t="shared" si="96"/>
        <v/>
      </c>
      <c r="AS111" s="296" t="str">
        <f t="shared" si="97"/>
        <v/>
      </c>
      <c r="AT111" s="297" t="str">
        <f t="shared" si="98"/>
        <v/>
      </c>
      <c r="AU111" s="299" t="str">
        <f t="shared" si="99"/>
        <v/>
      </c>
      <c r="AV111" s="296" t="str">
        <f t="shared" si="100"/>
        <v/>
      </c>
      <c r="AW111" s="297" t="str">
        <f t="shared" si="101"/>
        <v/>
      </c>
      <c r="AX111" s="300"/>
      <c r="AY111" s="297" t="str">
        <f t="shared" si="102"/>
        <v/>
      </c>
      <c r="AZ111" s="297" t="str">
        <f t="shared" si="103"/>
        <v/>
      </c>
      <c r="BA111" s="301" t="str">
        <f t="shared" si="104"/>
        <v/>
      </c>
      <c r="BB111" s="302" t="str">
        <f t="shared" si="105"/>
        <v/>
      </c>
      <c r="BC111" s="303" t="str">
        <f t="shared" si="106"/>
        <v/>
      </c>
      <c r="BD111" s="301" t="str">
        <f t="shared" si="107"/>
        <v/>
      </c>
      <c r="BE111" s="302" t="str">
        <f t="shared" si="108"/>
        <v/>
      </c>
      <c r="BF111" s="303" t="str">
        <f t="shared" si="109"/>
        <v/>
      </c>
      <c r="BG111" s="301" t="str">
        <f t="shared" si="110"/>
        <v/>
      </c>
      <c r="BH111" s="304" t="str">
        <f t="shared" si="111"/>
        <v/>
      </c>
      <c r="BI111" s="305" t="str">
        <f t="shared" si="112"/>
        <v/>
      </c>
      <c r="BJ111" s="305" t="str">
        <f t="shared" si="113"/>
        <v/>
      </c>
      <c r="BK111" s="443" t="str">
        <f t="shared" si="114"/>
        <v/>
      </c>
      <c r="BL111" s="306" t="str">
        <f t="shared" si="121"/>
        <v/>
      </c>
      <c r="BM111" s="100" t="str">
        <f t="shared" si="122"/>
        <v/>
      </c>
      <c r="BN111" s="101" t="str">
        <f t="shared" si="123"/>
        <v/>
      </c>
      <c r="BO111" s="102" t="str">
        <f t="shared" si="124"/>
        <v/>
      </c>
      <c r="BP111" s="100" t="str">
        <f t="shared" si="125"/>
        <v/>
      </c>
      <c r="BQ111" s="101" t="str">
        <f t="shared" si="126"/>
        <v/>
      </c>
      <c r="BR111" s="102" t="str">
        <f t="shared" si="127"/>
        <v/>
      </c>
      <c r="BS111" s="100" t="str">
        <f t="shared" si="128"/>
        <v/>
      </c>
      <c r="BT111" s="105" t="str">
        <f t="shared" si="129"/>
        <v/>
      </c>
      <c r="BU111" s="305" t="str">
        <f t="shared" si="115"/>
        <v/>
      </c>
      <c r="BV111" s="305" t="str">
        <f t="shared" si="116"/>
        <v/>
      </c>
      <c r="BW111" s="305" t="str">
        <f t="shared" si="117"/>
        <v/>
      </c>
      <c r="BX111" s="307" t="str">
        <f t="shared" si="118"/>
        <v/>
      </c>
      <c r="BY111" s="308" t="str">
        <f t="shared" si="119"/>
        <v/>
      </c>
    </row>
    <row r="112" spans="1:77" s="4" customFormat="1" ht="15.5" x14ac:dyDescent="0.35">
      <c r="A112" s="106">
        <v>91</v>
      </c>
      <c r="B112" s="290"/>
      <c r="C112" s="20"/>
      <c r="D112" s="635"/>
      <c r="E112" s="637"/>
      <c r="F112" s="639"/>
      <c r="G112" s="45"/>
      <c r="H112" s="291"/>
      <c r="I112" s="291"/>
      <c r="J112" s="292"/>
      <c r="K112" s="293"/>
      <c r="L112" s="35" t="str">
        <f t="shared" si="65"/>
        <v/>
      </c>
      <c r="M112" s="35" t="str">
        <f t="shared" si="66"/>
        <v/>
      </c>
      <c r="N112" s="35" t="str">
        <f t="shared" si="67"/>
        <v/>
      </c>
      <c r="O112" s="36" t="str">
        <f t="shared" si="68"/>
        <v/>
      </c>
      <c r="P112" s="37" t="str">
        <f t="shared" si="120"/>
        <v/>
      </c>
      <c r="Q112" s="69" t="str">
        <f t="shared" si="69"/>
        <v/>
      </c>
      <c r="R112" s="294" t="str">
        <f t="shared" si="70"/>
        <v/>
      </c>
      <c r="S112" s="37" t="str">
        <f t="shared" si="71"/>
        <v/>
      </c>
      <c r="T112" s="69" t="str">
        <f t="shared" si="72"/>
        <v/>
      </c>
      <c r="U112" s="294" t="str">
        <f t="shared" si="73"/>
        <v/>
      </c>
      <c r="V112" s="37" t="str">
        <f t="shared" si="74"/>
        <v/>
      </c>
      <c r="W112" s="69" t="str">
        <f t="shared" si="75"/>
        <v/>
      </c>
      <c r="X112" s="38" t="str">
        <f t="shared" si="76"/>
        <v/>
      </c>
      <c r="Y112" s="38" t="str">
        <f t="shared" si="77"/>
        <v/>
      </c>
      <c r="Z112" s="38" t="str">
        <f t="shared" si="78"/>
        <v/>
      </c>
      <c r="AA112" s="39" t="str">
        <f t="shared" si="79"/>
        <v/>
      </c>
      <c r="AB112" s="295">
        <f t="shared" si="80"/>
        <v>0</v>
      </c>
      <c r="AC112" s="295" t="str">
        <f t="shared" si="81"/>
        <v/>
      </c>
      <c r="AD112" s="295" t="str">
        <f t="shared" si="82"/>
        <v/>
      </c>
      <c r="AE112" s="296" t="str">
        <f t="shared" si="83"/>
        <v/>
      </c>
      <c r="AF112" s="296" t="str">
        <f t="shared" si="84"/>
        <v/>
      </c>
      <c r="AG112" s="297" t="str">
        <f t="shared" si="85"/>
        <v/>
      </c>
      <c r="AH112" s="296" t="str">
        <f t="shared" si="86"/>
        <v/>
      </c>
      <c r="AI112" s="296" t="str">
        <f t="shared" si="87"/>
        <v/>
      </c>
      <c r="AJ112" s="297" t="str">
        <f t="shared" si="88"/>
        <v/>
      </c>
      <c r="AK112" s="296" t="str">
        <f t="shared" si="89"/>
        <v/>
      </c>
      <c r="AL112" s="296" t="str">
        <f t="shared" si="90"/>
        <v/>
      </c>
      <c r="AM112" s="297" t="str">
        <f t="shared" si="91"/>
        <v/>
      </c>
      <c r="AN112" s="298" t="str">
        <f t="shared" si="92"/>
        <v/>
      </c>
      <c r="AO112" s="299" t="str">
        <f t="shared" si="93"/>
        <v/>
      </c>
      <c r="AP112" s="296" t="str">
        <f t="shared" si="94"/>
        <v/>
      </c>
      <c r="AQ112" s="297" t="str">
        <f t="shared" si="95"/>
        <v/>
      </c>
      <c r="AR112" s="299" t="str">
        <f t="shared" si="96"/>
        <v/>
      </c>
      <c r="AS112" s="296" t="str">
        <f t="shared" si="97"/>
        <v/>
      </c>
      <c r="AT112" s="297" t="str">
        <f t="shared" si="98"/>
        <v/>
      </c>
      <c r="AU112" s="299" t="str">
        <f t="shared" si="99"/>
        <v/>
      </c>
      <c r="AV112" s="296" t="str">
        <f t="shared" si="100"/>
        <v/>
      </c>
      <c r="AW112" s="297" t="str">
        <f t="shared" si="101"/>
        <v/>
      </c>
      <c r="AX112" s="300"/>
      <c r="AY112" s="297" t="str">
        <f t="shared" si="102"/>
        <v/>
      </c>
      <c r="AZ112" s="297" t="str">
        <f t="shared" si="103"/>
        <v/>
      </c>
      <c r="BA112" s="301" t="str">
        <f t="shared" si="104"/>
        <v/>
      </c>
      <c r="BB112" s="302" t="str">
        <f t="shared" si="105"/>
        <v/>
      </c>
      <c r="BC112" s="303" t="str">
        <f t="shared" si="106"/>
        <v/>
      </c>
      <c r="BD112" s="301" t="str">
        <f t="shared" si="107"/>
        <v/>
      </c>
      <c r="BE112" s="302" t="str">
        <f t="shared" si="108"/>
        <v/>
      </c>
      <c r="BF112" s="303" t="str">
        <f t="shared" si="109"/>
        <v/>
      </c>
      <c r="BG112" s="301" t="str">
        <f t="shared" si="110"/>
        <v/>
      </c>
      <c r="BH112" s="304" t="str">
        <f t="shared" si="111"/>
        <v/>
      </c>
      <c r="BI112" s="305" t="str">
        <f t="shared" si="112"/>
        <v/>
      </c>
      <c r="BJ112" s="305" t="str">
        <f t="shared" si="113"/>
        <v/>
      </c>
      <c r="BK112" s="443" t="str">
        <f t="shared" si="114"/>
        <v/>
      </c>
      <c r="BL112" s="306" t="str">
        <f t="shared" si="121"/>
        <v/>
      </c>
      <c r="BM112" s="100" t="str">
        <f t="shared" si="122"/>
        <v/>
      </c>
      <c r="BN112" s="101" t="str">
        <f t="shared" si="123"/>
        <v/>
      </c>
      <c r="BO112" s="102" t="str">
        <f t="shared" si="124"/>
        <v/>
      </c>
      <c r="BP112" s="100" t="str">
        <f t="shared" si="125"/>
        <v/>
      </c>
      <c r="BQ112" s="101" t="str">
        <f t="shared" si="126"/>
        <v/>
      </c>
      <c r="BR112" s="102" t="str">
        <f t="shared" si="127"/>
        <v/>
      </c>
      <c r="BS112" s="100" t="str">
        <f t="shared" si="128"/>
        <v/>
      </c>
      <c r="BT112" s="105" t="str">
        <f t="shared" si="129"/>
        <v/>
      </c>
      <c r="BU112" s="305" t="str">
        <f t="shared" si="115"/>
        <v/>
      </c>
      <c r="BV112" s="305" t="str">
        <f t="shared" si="116"/>
        <v/>
      </c>
      <c r="BW112" s="305" t="str">
        <f t="shared" si="117"/>
        <v/>
      </c>
      <c r="BX112" s="307" t="str">
        <f t="shared" si="118"/>
        <v/>
      </c>
      <c r="BY112" s="308" t="str">
        <f t="shared" si="119"/>
        <v/>
      </c>
    </row>
    <row r="113" spans="1:77" s="4" customFormat="1" ht="15.5" x14ac:dyDescent="0.35">
      <c r="A113" s="106">
        <v>92</v>
      </c>
      <c r="B113" s="290"/>
      <c r="C113" s="20"/>
      <c r="D113" s="635"/>
      <c r="E113" s="637"/>
      <c r="F113" s="639"/>
      <c r="G113" s="45"/>
      <c r="H113" s="291"/>
      <c r="I113" s="291"/>
      <c r="J113" s="292"/>
      <c r="K113" s="293"/>
      <c r="L113" s="35" t="str">
        <f t="shared" si="65"/>
        <v/>
      </c>
      <c r="M113" s="35" t="str">
        <f t="shared" si="66"/>
        <v/>
      </c>
      <c r="N113" s="35" t="str">
        <f t="shared" si="67"/>
        <v/>
      </c>
      <c r="O113" s="36" t="str">
        <f t="shared" si="68"/>
        <v/>
      </c>
      <c r="P113" s="37" t="str">
        <f t="shared" si="120"/>
        <v/>
      </c>
      <c r="Q113" s="69" t="str">
        <f t="shared" si="69"/>
        <v/>
      </c>
      <c r="R113" s="294" t="str">
        <f t="shared" si="70"/>
        <v/>
      </c>
      <c r="S113" s="37" t="str">
        <f t="shared" si="71"/>
        <v/>
      </c>
      <c r="T113" s="69" t="str">
        <f t="shared" si="72"/>
        <v/>
      </c>
      <c r="U113" s="294" t="str">
        <f t="shared" si="73"/>
        <v/>
      </c>
      <c r="V113" s="37" t="str">
        <f t="shared" si="74"/>
        <v/>
      </c>
      <c r="W113" s="69" t="str">
        <f t="shared" si="75"/>
        <v/>
      </c>
      <c r="X113" s="38" t="str">
        <f t="shared" si="76"/>
        <v/>
      </c>
      <c r="Y113" s="38" t="str">
        <f t="shared" si="77"/>
        <v/>
      </c>
      <c r="Z113" s="38" t="str">
        <f t="shared" si="78"/>
        <v/>
      </c>
      <c r="AA113" s="39" t="str">
        <f t="shared" si="79"/>
        <v/>
      </c>
      <c r="AB113" s="295">
        <f t="shared" si="80"/>
        <v>0</v>
      </c>
      <c r="AC113" s="295" t="str">
        <f t="shared" si="81"/>
        <v/>
      </c>
      <c r="AD113" s="295" t="str">
        <f t="shared" si="82"/>
        <v/>
      </c>
      <c r="AE113" s="296" t="str">
        <f t="shared" si="83"/>
        <v/>
      </c>
      <c r="AF113" s="296" t="str">
        <f t="shared" si="84"/>
        <v/>
      </c>
      <c r="AG113" s="297" t="str">
        <f t="shared" si="85"/>
        <v/>
      </c>
      <c r="AH113" s="296" t="str">
        <f t="shared" si="86"/>
        <v/>
      </c>
      <c r="AI113" s="296" t="str">
        <f t="shared" si="87"/>
        <v/>
      </c>
      <c r="AJ113" s="297" t="str">
        <f t="shared" si="88"/>
        <v/>
      </c>
      <c r="AK113" s="296" t="str">
        <f t="shared" si="89"/>
        <v/>
      </c>
      <c r="AL113" s="296" t="str">
        <f t="shared" si="90"/>
        <v/>
      </c>
      <c r="AM113" s="297" t="str">
        <f t="shared" si="91"/>
        <v/>
      </c>
      <c r="AN113" s="298" t="str">
        <f t="shared" si="92"/>
        <v/>
      </c>
      <c r="AO113" s="299" t="str">
        <f t="shared" si="93"/>
        <v/>
      </c>
      <c r="AP113" s="296" t="str">
        <f t="shared" si="94"/>
        <v/>
      </c>
      <c r="AQ113" s="297" t="str">
        <f t="shared" si="95"/>
        <v/>
      </c>
      <c r="AR113" s="299" t="str">
        <f t="shared" si="96"/>
        <v/>
      </c>
      <c r="AS113" s="296" t="str">
        <f t="shared" si="97"/>
        <v/>
      </c>
      <c r="AT113" s="297" t="str">
        <f t="shared" si="98"/>
        <v/>
      </c>
      <c r="AU113" s="299" t="str">
        <f t="shared" si="99"/>
        <v/>
      </c>
      <c r="AV113" s="296" t="str">
        <f t="shared" si="100"/>
        <v/>
      </c>
      <c r="AW113" s="297" t="str">
        <f t="shared" si="101"/>
        <v/>
      </c>
      <c r="AX113" s="300"/>
      <c r="AY113" s="297" t="str">
        <f t="shared" si="102"/>
        <v/>
      </c>
      <c r="AZ113" s="297" t="str">
        <f t="shared" si="103"/>
        <v/>
      </c>
      <c r="BA113" s="301" t="str">
        <f t="shared" si="104"/>
        <v/>
      </c>
      <c r="BB113" s="302" t="str">
        <f t="shared" si="105"/>
        <v/>
      </c>
      <c r="BC113" s="303" t="str">
        <f t="shared" si="106"/>
        <v/>
      </c>
      <c r="BD113" s="301" t="str">
        <f t="shared" si="107"/>
        <v/>
      </c>
      <c r="BE113" s="302" t="str">
        <f t="shared" si="108"/>
        <v/>
      </c>
      <c r="BF113" s="303" t="str">
        <f t="shared" si="109"/>
        <v/>
      </c>
      <c r="BG113" s="301" t="str">
        <f t="shared" si="110"/>
        <v/>
      </c>
      <c r="BH113" s="304" t="str">
        <f t="shared" si="111"/>
        <v/>
      </c>
      <c r="BI113" s="305" t="str">
        <f t="shared" si="112"/>
        <v/>
      </c>
      <c r="BJ113" s="305" t="str">
        <f t="shared" si="113"/>
        <v/>
      </c>
      <c r="BK113" s="443" t="str">
        <f t="shared" si="114"/>
        <v/>
      </c>
      <c r="BL113" s="306" t="str">
        <f t="shared" si="121"/>
        <v/>
      </c>
      <c r="BM113" s="100" t="str">
        <f t="shared" si="122"/>
        <v/>
      </c>
      <c r="BN113" s="101" t="str">
        <f t="shared" si="123"/>
        <v/>
      </c>
      <c r="BO113" s="102" t="str">
        <f t="shared" si="124"/>
        <v/>
      </c>
      <c r="BP113" s="100" t="str">
        <f t="shared" si="125"/>
        <v/>
      </c>
      <c r="BQ113" s="101" t="str">
        <f t="shared" si="126"/>
        <v/>
      </c>
      <c r="BR113" s="102" t="str">
        <f t="shared" si="127"/>
        <v/>
      </c>
      <c r="BS113" s="100" t="str">
        <f t="shared" si="128"/>
        <v/>
      </c>
      <c r="BT113" s="105" t="str">
        <f t="shared" si="129"/>
        <v/>
      </c>
      <c r="BU113" s="305" t="str">
        <f t="shared" si="115"/>
        <v/>
      </c>
      <c r="BV113" s="305" t="str">
        <f t="shared" si="116"/>
        <v/>
      </c>
      <c r="BW113" s="305" t="str">
        <f t="shared" si="117"/>
        <v/>
      </c>
      <c r="BX113" s="307" t="str">
        <f t="shared" si="118"/>
        <v/>
      </c>
      <c r="BY113" s="308" t="str">
        <f t="shared" si="119"/>
        <v/>
      </c>
    </row>
    <row r="114" spans="1:77" s="4" customFormat="1" ht="15.5" x14ac:dyDescent="0.35">
      <c r="A114" s="106">
        <v>93</v>
      </c>
      <c r="B114" s="290"/>
      <c r="C114" s="20"/>
      <c r="D114" s="635"/>
      <c r="E114" s="637"/>
      <c r="F114" s="639"/>
      <c r="G114" s="45"/>
      <c r="H114" s="291"/>
      <c r="I114" s="291"/>
      <c r="J114" s="292"/>
      <c r="K114" s="293"/>
      <c r="L114" s="35" t="str">
        <f t="shared" si="65"/>
        <v/>
      </c>
      <c r="M114" s="35" t="str">
        <f t="shared" si="66"/>
        <v/>
      </c>
      <c r="N114" s="35" t="str">
        <f t="shared" si="67"/>
        <v/>
      </c>
      <c r="O114" s="36" t="str">
        <f t="shared" si="68"/>
        <v/>
      </c>
      <c r="P114" s="37" t="str">
        <f t="shared" si="120"/>
        <v/>
      </c>
      <c r="Q114" s="69" t="str">
        <f t="shared" si="69"/>
        <v/>
      </c>
      <c r="R114" s="294" t="str">
        <f t="shared" si="70"/>
        <v/>
      </c>
      <c r="S114" s="37" t="str">
        <f t="shared" si="71"/>
        <v/>
      </c>
      <c r="T114" s="69" t="str">
        <f t="shared" si="72"/>
        <v/>
      </c>
      <c r="U114" s="294" t="str">
        <f t="shared" si="73"/>
        <v/>
      </c>
      <c r="V114" s="37" t="str">
        <f t="shared" si="74"/>
        <v/>
      </c>
      <c r="W114" s="69" t="str">
        <f t="shared" si="75"/>
        <v/>
      </c>
      <c r="X114" s="38" t="str">
        <f t="shared" si="76"/>
        <v/>
      </c>
      <c r="Y114" s="38" t="str">
        <f t="shared" si="77"/>
        <v/>
      </c>
      <c r="Z114" s="38" t="str">
        <f t="shared" si="78"/>
        <v/>
      </c>
      <c r="AA114" s="39" t="str">
        <f t="shared" si="79"/>
        <v/>
      </c>
      <c r="AB114" s="295">
        <f t="shared" si="80"/>
        <v>0</v>
      </c>
      <c r="AC114" s="295" t="str">
        <f t="shared" si="81"/>
        <v/>
      </c>
      <c r="AD114" s="295" t="str">
        <f t="shared" si="82"/>
        <v/>
      </c>
      <c r="AE114" s="296" t="str">
        <f t="shared" si="83"/>
        <v/>
      </c>
      <c r="AF114" s="296" t="str">
        <f t="shared" si="84"/>
        <v/>
      </c>
      <c r="AG114" s="297" t="str">
        <f t="shared" si="85"/>
        <v/>
      </c>
      <c r="AH114" s="296" t="str">
        <f t="shared" si="86"/>
        <v/>
      </c>
      <c r="AI114" s="296" t="str">
        <f t="shared" si="87"/>
        <v/>
      </c>
      <c r="AJ114" s="297" t="str">
        <f t="shared" si="88"/>
        <v/>
      </c>
      <c r="AK114" s="296" t="str">
        <f t="shared" si="89"/>
        <v/>
      </c>
      <c r="AL114" s="296" t="str">
        <f t="shared" si="90"/>
        <v/>
      </c>
      <c r="AM114" s="297" t="str">
        <f t="shared" si="91"/>
        <v/>
      </c>
      <c r="AN114" s="298" t="str">
        <f t="shared" si="92"/>
        <v/>
      </c>
      <c r="AO114" s="299" t="str">
        <f t="shared" si="93"/>
        <v/>
      </c>
      <c r="AP114" s="296" t="str">
        <f t="shared" si="94"/>
        <v/>
      </c>
      <c r="AQ114" s="297" t="str">
        <f t="shared" si="95"/>
        <v/>
      </c>
      <c r="AR114" s="299" t="str">
        <f t="shared" si="96"/>
        <v/>
      </c>
      <c r="AS114" s="296" t="str">
        <f t="shared" si="97"/>
        <v/>
      </c>
      <c r="AT114" s="297" t="str">
        <f t="shared" si="98"/>
        <v/>
      </c>
      <c r="AU114" s="299" t="str">
        <f t="shared" si="99"/>
        <v/>
      </c>
      <c r="AV114" s="296" t="str">
        <f t="shared" si="100"/>
        <v/>
      </c>
      <c r="AW114" s="297" t="str">
        <f t="shared" si="101"/>
        <v/>
      </c>
      <c r="AX114" s="300"/>
      <c r="AY114" s="297" t="str">
        <f t="shared" si="102"/>
        <v/>
      </c>
      <c r="AZ114" s="297" t="str">
        <f t="shared" si="103"/>
        <v/>
      </c>
      <c r="BA114" s="301" t="str">
        <f t="shared" si="104"/>
        <v/>
      </c>
      <c r="BB114" s="302" t="str">
        <f t="shared" si="105"/>
        <v/>
      </c>
      <c r="BC114" s="303" t="str">
        <f t="shared" si="106"/>
        <v/>
      </c>
      <c r="BD114" s="301" t="str">
        <f t="shared" si="107"/>
        <v/>
      </c>
      <c r="BE114" s="302" t="str">
        <f t="shared" si="108"/>
        <v/>
      </c>
      <c r="BF114" s="303" t="str">
        <f t="shared" si="109"/>
        <v/>
      </c>
      <c r="BG114" s="301" t="str">
        <f t="shared" si="110"/>
        <v/>
      </c>
      <c r="BH114" s="304" t="str">
        <f t="shared" si="111"/>
        <v/>
      </c>
      <c r="BI114" s="305" t="str">
        <f t="shared" si="112"/>
        <v/>
      </c>
      <c r="BJ114" s="305" t="str">
        <f t="shared" si="113"/>
        <v/>
      </c>
      <c r="BK114" s="443" t="str">
        <f t="shared" si="114"/>
        <v/>
      </c>
      <c r="BL114" s="306" t="str">
        <f t="shared" si="121"/>
        <v/>
      </c>
      <c r="BM114" s="100" t="str">
        <f t="shared" si="122"/>
        <v/>
      </c>
      <c r="BN114" s="101" t="str">
        <f t="shared" si="123"/>
        <v/>
      </c>
      <c r="BO114" s="102" t="str">
        <f t="shared" si="124"/>
        <v/>
      </c>
      <c r="BP114" s="100" t="str">
        <f t="shared" si="125"/>
        <v/>
      </c>
      <c r="BQ114" s="101" t="str">
        <f t="shared" si="126"/>
        <v/>
      </c>
      <c r="BR114" s="102" t="str">
        <f t="shared" si="127"/>
        <v/>
      </c>
      <c r="BS114" s="100" t="str">
        <f t="shared" si="128"/>
        <v/>
      </c>
      <c r="BT114" s="105" t="str">
        <f t="shared" si="129"/>
        <v/>
      </c>
      <c r="BU114" s="305" t="str">
        <f t="shared" si="115"/>
        <v/>
      </c>
      <c r="BV114" s="305" t="str">
        <f t="shared" si="116"/>
        <v/>
      </c>
      <c r="BW114" s="305" t="str">
        <f t="shared" si="117"/>
        <v/>
      </c>
      <c r="BX114" s="307" t="str">
        <f t="shared" si="118"/>
        <v/>
      </c>
      <c r="BY114" s="308" t="str">
        <f t="shared" si="119"/>
        <v/>
      </c>
    </row>
    <row r="115" spans="1:77" s="4" customFormat="1" ht="15.5" x14ac:dyDescent="0.35">
      <c r="A115" s="106">
        <v>94</v>
      </c>
      <c r="B115" s="290"/>
      <c r="C115" s="20"/>
      <c r="D115" s="635"/>
      <c r="E115" s="637"/>
      <c r="F115" s="639"/>
      <c r="G115" s="45"/>
      <c r="H115" s="291"/>
      <c r="I115" s="291"/>
      <c r="J115" s="292"/>
      <c r="K115" s="293"/>
      <c r="L115" s="35" t="str">
        <f t="shared" si="65"/>
        <v/>
      </c>
      <c r="M115" s="35" t="str">
        <f t="shared" si="66"/>
        <v/>
      </c>
      <c r="N115" s="35" t="str">
        <f t="shared" si="67"/>
        <v/>
      </c>
      <c r="O115" s="36" t="str">
        <f t="shared" si="68"/>
        <v/>
      </c>
      <c r="P115" s="37" t="str">
        <f t="shared" si="120"/>
        <v/>
      </c>
      <c r="Q115" s="69" t="str">
        <f t="shared" si="69"/>
        <v/>
      </c>
      <c r="R115" s="294" t="str">
        <f t="shared" si="70"/>
        <v/>
      </c>
      <c r="S115" s="37" t="str">
        <f t="shared" si="71"/>
        <v/>
      </c>
      <c r="T115" s="69" t="str">
        <f t="shared" si="72"/>
        <v/>
      </c>
      <c r="U115" s="294" t="str">
        <f t="shared" si="73"/>
        <v/>
      </c>
      <c r="V115" s="37" t="str">
        <f t="shared" si="74"/>
        <v/>
      </c>
      <c r="W115" s="69" t="str">
        <f t="shared" si="75"/>
        <v/>
      </c>
      <c r="X115" s="38" t="str">
        <f t="shared" si="76"/>
        <v/>
      </c>
      <c r="Y115" s="38" t="str">
        <f t="shared" si="77"/>
        <v/>
      </c>
      <c r="Z115" s="38" t="str">
        <f t="shared" si="78"/>
        <v/>
      </c>
      <c r="AA115" s="39" t="str">
        <f t="shared" si="79"/>
        <v/>
      </c>
      <c r="AB115" s="295">
        <f t="shared" si="80"/>
        <v>0</v>
      </c>
      <c r="AC115" s="295" t="str">
        <f t="shared" si="81"/>
        <v/>
      </c>
      <c r="AD115" s="295" t="str">
        <f t="shared" si="82"/>
        <v/>
      </c>
      <c r="AE115" s="296" t="str">
        <f t="shared" si="83"/>
        <v/>
      </c>
      <c r="AF115" s="296" t="str">
        <f t="shared" si="84"/>
        <v/>
      </c>
      <c r="AG115" s="297" t="str">
        <f t="shared" si="85"/>
        <v/>
      </c>
      <c r="AH115" s="296" t="str">
        <f t="shared" si="86"/>
        <v/>
      </c>
      <c r="AI115" s="296" t="str">
        <f t="shared" si="87"/>
        <v/>
      </c>
      <c r="AJ115" s="297" t="str">
        <f t="shared" si="88"/>
        <v/>
      </c>
      <c r="AK115" s="296" t="str">
        <f t="shared" si="89"/>
        <v/>
      </c>
      <c r="AL115" s="296" t="str">
        <f t="shared" si="90"/>
        <v/>
      </c>
      <c r="AM115" s="297" t="str">
        <f t="shared" si="91"/>
        <v/>
      </c>
      <c r="AN115" s="298" t="str">
        <f t="shared" si="92"/>
        <v/>
      </c>
      <c r="AO115" s="299" t="str">
        <f t="shared" si="93"/>
        <v/>
      </c>
      <c r="AP115" s="296" t="str">
        <f t="shared" si="94"/>
        <v/>
      </c>
      <c r="AQ115" s="297" t="str">
        <f t="shared" si="95"/>
        <v/>
      </c>
      <c r="AR115" s="299" t="str">
        <f t="shared" si="96"/>
        <v/>
      </c>
      <c r="AS115" s="296" t="str">
        <f t="shared" si="97"/>
        <v/>
      </c>
      <c r="AT115" s="297" t="str">
        <f t="shared" si="98"/>
        <v/>
      </c>
      <c r="AU115" s="299" t="str">
        <f t="shared" si="99"/>
        <v/>
      </c>
      <c r="AV115" s="296" t="str">
        <f t="shared" si="100"/>
        <v/>
      </c>
      <c r="AW115" s="297" t="str">
        <f t="shared" si="101"/>
        <v/>
      </c>
      <c r="AX115" s="300"/>
      <c r="AY115" s="297" t="str">
        <f t="shared" si="102"/>
        <v/>
      </c>
      <c r="AZ115" s="297" t="str">
        <f t="shared" si="103"/>
        <v/>
      </c>
      <c r="BA115" s="301" t="str">
        <f t="shared" si="104"/>
        <v/>
      </c>
      <c r="BB115" s="302" t="str">
        <f t="shared" si="105"/>
        <v/>
      </c>
      <c r="BC115" s="303" t="str">
        <f t="shared" si="106"/>
        <v/>
      </c>
      <c r="BD115" s="301" t="str">
        <f t="shared" si="107"/>
        <v/>
      </c>
      <c r="BE115" s="302" t="str">
        <f t="shared" si="108"/>
        <v/>
      </c>
      <c r="BF115" s="303" t="str">
        <f t="shared" si="109"/>
        <v/>
      </c>
      <c r="BG115" s="301" t="str">
        <f t="shared" si="110"/>
        <v/>
      </c>
      <c r="BH115" s="304" t="str">
        <f t="shared" si="111"/>
        <v/>
      </c>
      <c r="BI115" s="305" t="str">
        <f t="shared" si="112"/>
        <v/>
      </c>
      <c r="BJ115" s="305" t="str">
        <f t="shared" si="113"/>
        <v/>
      </c>
      <c r="BK115" s="443" t="str">
        <f t="shared" si="114"/>
        <v/>
      </c>
      <c r="BL115" s="306" t="str">
        <f t="shared" si="121"/>
        <v/>
      </c>
      <c r="BM115" s="100" t="str">
        <f t="shared" si="122"/>
        <v/>
      </c>
      <c r="BN115" s="101" t="str">
        <f t="shared" si="123"/>
        <v/>
      </c>
      <c r="BO115" s="102" t="str">
        <f t="shared" si="124"/>
        <v/>
      </c>
      <c r="BP115" s="100" t="str">
        <f t="shared" si="125"/>
        <v/>
      </c>
      <c r="BQ115" s="101" t="str">
        <f t="shared" si="126"/>
        <v/>
      </c>
      <c r="BR115" s="102" t="str">
        <f t="shared" si="127"/>
        <v/>
      </c>
      <c r="BS115" s="100" t="str">
        <f t="shared" si="128"/>
        <v/>
      </c>
      <c r="BT115" s="105" t="str">
        <f t="shared" si="129"/>
        <v/>
      </c>
      <c r="BU115" s="305" t="str">
        <f t="shared" si="115"/>
        <v/>
      </c>
      <c r="BV115" s="305" t="str">
        <f t="shared" si="116"/>
        <v/>
      </c>
      <c r="BW115" s="305" t="str">
        <f t="shared" si="117"/>
        <v/>
      </c>
      <c r="BX115" s="307" t="str">
        <f t="shared" si="118"/>
        <v/>
      </c>
      <c r="BY115" s="308" t="str">
        <f t="shared" si="119"/>
        <v/>
      </c>
    </row>
    <row r="116" spans="1:77" s="4" customFormat="1" ht="15.5" x14ac:dyDescent="0.35">
      <c r="A116" s="106">
        <v>95</v>
      </c>
      <c r="B116" s="290"/>
      <c r="C116" s="20"/>
      <c r="D116" s="635"/>
      <c r="E116" s="637"/>
      <c r="F116" s="639"/>
      <c r="G116" s="45"/>
      <c r="H116" s="291"/>
      <c r="I116" s="291"/>
      <c r="J116" s="292"/>
      <c r="K116" s="293"/>
      <c r="L116" s="35" t="str">
        <f t="shared" si="65"/>
        <v/>
      </c>
      <c r="M116" s="35" t="str">
        <f t="shared" si="66"/>
        <v/>
      </c>
      <c r="N116" s="35" t="str">
        <f t="shared" si="67"/>
        <v/>
      </c>
      <c r="O116" s="36" t="str">
        <f t="shared" si="68"/>
        <v/>
      </c>
      <c r="P116" s="37" t="str">
        <f t="shared" si="120"/>
        <v/>
      </c>
      <c r="Q116" s="69" t="str">
        <f t="shared" si="69"/>
        <v/>
      </c>
      <c r="R116" s="294" t="str">
        <f t="shared" si="70"/>
        <v/>
      </c>
      <c r="S116" s="37" t="str">
        <f t="shared" si="71"/>
        <v/>
      </c>
      <c r="T116" s="69" t="str">
        <f t="shared" si="72"/>
        <v/>
      </c>
      <c r="U116" s="294" t="str">
        <f t="shared" si="73"/>
        <v/>
      </c>
      <c r="V116" s="37" t="str">
        <f t="shared" si="74"/>
        <v/>
      </c>
      <c r="W116" s="69" t="str">
        <f t="shared" si="75"/>
        <v/>
      </c>
      <c r="X116" s="38" t="str">
        <f t="shared" si="76"/>
        <v/>
      </c>
      <c r="Y116" s="38" t="str">
        <f t="shared" si="77"/>
        <v/>
      </c>
      <c r="Z116" s="38" t="str">
        <f t="shared" si="78"/>
        <v/>
      </c>
      <c r="AA116" s="39" t="str">
        <f t="shared" si="79"/>
        <v/>
      </c>
      <c r="AB116" s="295">
        <f t="shared" si="80"/>
        <v>0</v>
      </c>
      <c r="AC116" s="295" t="str">
        <f t="shared" si="81"/>
        <v/>
      </c>
      <c r="AD116" s="295" t="str">
        <f t="shared" si="82"/>
        <v/>
      </c>
      <c r="AE116" s="296" t="str">
        <f t="shared" si="83"/>
        <v/>
      </c>
      <c r="AF116" s="296" t="str">
        <f t="shared" si="84"/>
        <v/>
      </c>
      <c r="AG116" s="297" t="str">
        <f t="shared" si="85"/>
        <v/>
      </c>
      <c r="AH116" s="296" t="str">
        <f t="shared" si="86"/>
        <v/>
      </c>
      <c r="AI116" s="296" t="str">
        <f t="shared" si="87"/>
        <v/>
      </c>
      <c r="AJ116" s="297" t="str">
        <f t="shared" si="88"/>
        <v/>
      </c>
      <c r="AK116" s="296" t="str">
        <f t="shared" si="89"/>
        <v/>
      </c>
      <c r="AL116" s="296" t="str">
        <f t="shared" si="90"/>
        <v/>
      </c>
      <c r="AM116" s="297" t="str">
        <f t="shared" si="91"/>
        <v/>
      </c>
      <c r="AN116" s="298" t="str">
        <f t="shared" si="92"/>
        <v/>
      </c>
      <c r="AO116" s="299" t="str">
        <f t="shared" si="93"/>
        <v/>
      </c>
      <c r="AP116" s="296" t="str">
        <f t="shared" si="94"/>
        <v/>
      </c>
      <c r="AQ116" s="297" t="str">
        <f t="shared" si="95"/>
        <v/>
      </c>
      <c r="AR116" s="299" t="str">
        <f t="shared" si="96"/>
        <v/>
      </c>
      <c r="AS116" s="296" t="str">
        <f t="shared" si="97"/>
        <v/>
      </c>
      <c r="AT116" s="297" t="str">
        <f t="shared" si="98"/>
        <v/>
      </c>
      <c r="AU116" s="299" t="str">
        <f t="shared" si="99"/>
        <v/>
      </c>
      <c r="AV116" s="296" t="str">
        <f t="shared" si="100"/>
        <v/>
      </c>
      <c r="AW116" s="297" t="str">
        <f t="shared" si="101"/>
        <v/>
      </c>
      <c r="AX116" s="300"/>
      <c r="AY116" s="297" t="str">
        <f t="shared" si="102"/>
        <v/>
      </c>
      <c r="AZ116" s="297" t="str">
        <f t="shared" si="103"/>
        <v/>
      </c>
      <c r="BA116" s="301" t="str">
        <f t="shared" si="104"/>
        <v/>
      </c>
      <c r="BB116" s="302" t="str">
        <f t="shared" si="105"/>
        <v/>
      </c>
      <c r="BC116" s="303" t="str">
        <f t="shared" si="106"/>
        <v/>
      </c>
      <c r="BD116" s="301" t="str">
        <f t="shared" si="107"/>
        <v/>
      </c>
      <c r="BE116" s="302" t="str">
        <f t="shared" si="108"/>
        <v/>
      </c>
      <c r="BF116" s="303" t="str">
        <f t="shared" si="109"/>
        <v/>
      </c>
      <c r="BG116" s="301" t="str">
        <f t="shared" si="110"/>
        <v/>
      </c>
      <c r="BH116" s="304" t="str">
        <f t="shared" si="111"/>
        <v/>
      </c>
      <c r="BI116" s="305" t="str">
        <f t="shared" si="112"/>
        <v/>
      </c>
      <c r="BJ116" s="305" t="str">
        <f t="shared" si="113"/>
        <v/>
      </c>
      <c r="BK116" s="443" t="str">
        <f t="shared" si="114"/>
        <v/>
      </c>
      <c r="BL116" s="306" t="str">
        <f t="shared" si="121"/>
        <v/>
      </c>
      <c r="BM116" s="100" t="str">
        <f t="shared" si="122"/>
        <v/>
      </c>
      <c r="BN116" s="101" t="str">
        <f t="shared" si="123"/>
        <v/>
      </c>
      <c r="BO116" s="102" t="str">
        <f t="shared" si="124"/>
        <v/>
      </c>
      <c r="BP116" s="100" t="str">
        <f t="shared" si="125"/>
        <v/>
      </c>
      <c r="BQ116" s="101" t="str">
        <f t="shared" si="126"/>
        <v/>
      </c>
      <c r="BR116" s="102" t="str">
        <f t="shared" si="127"/>
        <v/>
      </c>
      <c r="BS116" s="100" t="str">
        <f t="shared" si="128"/>
        <v/>
      </c>
      <c r="BT116" s="105" t="str">
        <f t="shared" si="129"/>
        <v/>
      </c>
      <c r="BU116" s="305" t="str">
        <f t="shared" si="115"/>
        <v/>
      </c>
      <c r="BV116" s="305" t="str">
        <f t="shared" si="116"/>
        <v/>
      </c>
      <c r="BW116" s="305" t="str">
        <f t="shared" si="117"/>
        <v/>
      </c>
      <c r="BX116" s="307" t="str">
        <f t="shared" si="118"/>
        <v/>
      </c>
      <c r="BY116" s="308" t="str">
        <f t="shared" si="119"/>
        <v/>
      </c>
    </row>
    <row r="117" spans="1:77" s="4" customFormat="1" ht="15.5" x14ac:dyDescent="0.35">
      <c r="A117" s="106">
        <v>96</v>
      </c>
      <c r="B117" s="290"/>
      <c r="C117" s="20"/>
      <c r="D117" s="635"/>
      <c r="E117" s="637"/>
      <c r="F117" s="639"/>
      <c r="G117" s="45"/>
      <c r="H117" s="291"/>
      <c r="I117" s="291"/>
      <c r="J117" s="292"/>
      <c r="K117" s="293"/>
      <c r="L117" s="35" t="str">
        <f t="shared" si="65"/>
        <v/>
      </c>
      <c r="M117" s="35" t="str">
        <f t="shared" si="66"/>
        <v/>
      </c>
      <c r="N117" s="35" t="str">
        <f t="shared" si="67"/>
        <v/>
      </c>
      <c r="O117" s="36" t="str">
        <f t="shared" si="68"/>
        <v/>
      </c>
      <c r="P117" s="37" t="str">
        <f t="shared" si="120"/>
        <v/>
      </c>
      <c r="Q117" s="69" t="str">
        <f t="shared" si="69"/>
        <v/>
      </c>
      <c r="R117" s="294" t="str">
        <f t="shared" si="70"/>
        <v/>
      </c>
      <c r="S117" s="37" t="str">
        <f t="shared" si="71"/>
        <v/>
      </c>
      <c r="T117" s="69" t="str">
        <f t="shared" si="72"/>
        <v/>
      </c>
      <c r="U117" s="294" t="str">
        <f t="shared" si="73"/>
        <v/>
      </c>
      <c r="V117" s="37" t="str">
        <f t="shared" si="74"/>
        <v/>
      </c>
      <c r="W117" s="69" t="str">
        <f t="shared" si="75"/>
        <v/>
      </c>
      <c r="X117" s="38" t="str">
        <f t="shared" si="76"/>
        <v/>
      </c>
      <c r="Y117" s="38" t="str">
        <f t="shared" si="77"/>
        <v/>
      </c>
      <c r="Z117" s="38" t="str">
        <f t="shared" si="78"/>
        <v/>
      </c>
      <c r="AA117" s="39" t="str">
        <f t="shared" si="79"/>
        <v/>
      </c>
      <c r="AB117" s="295">
        <f t="shared" si="80"/>
        <v>0</v>
      </c>
      <c r="AC117" s="295" t="str">
        <f t="shared" si="81"/>
        <v/>
      </c>
      <c r="AD117" s="295" t="str">
        <f t="shared" si="82"/>
        <v/>
      </c>
      <c r="AE117" s="296" t="str">
        <f t="shared" si="83"/>
        <v/>
      </c>
      <c r="AF117" s="296" t="str">
        <f t="shared" si="84"/>
        <v/>
      </c>
      <c r="AG117" s="297" t="str">
        <f t="shared" si="85"/>
        <v/>
      </c>
      <c r="AH117" s="296" t="str">
        <f t="shared" si="86"/>
        <v/>
      </c>
      <c r="AI117" s="296" t="str">
        <f t="shared" si="87"/>
        <v/>
      </c>
      <c r="AJ117" s="297" t="str">
        <f t="shared" si="88"/>
        <v/>
      </c>
      <c r="AK117" s="296" t="str">
        <f t="shared" si="89"/>
        <v/>
      </c>
      <c r="AL117" s="296" t="str">
        <f t="shared" si="90"/>
        <v/>
      </c>
      <c r="AM117" s="297" t="str">
        <f t="shared" si="91"/>
        <v/>
      </c>
      <c r="AN117" s="298" t="str">
        <f t="shared" si="92"/>
        <v/>
      </c>
      <c r="AO117" s="299" t="str">
        <f t="shared" si="93"/>
        <v/>
      </c>
      <c r="AP117" s="296" t="str">
        <f t="shared" si="94"/>
        <v/>
      </c>
      <c r="AQ117" s="297" t="str">
        <f t="shared" si="95"/>
        <v/>
      </c>
      <c r="AR117" s="299" t="str">
        <f t="shared" si="96"/>
        <v/>
      </c>
      <c r="AS117" s="296" t="str">
        <f t="shared" si="97"/>
        <v/>
      </c>
      <c r="AT117" s="297" t="str">
        <f t="shared" si="98"/>
        <v/>
      </c>
      <c r="AU117" s="299" t="str">
        <f t="shared" si="99"/>
        <v/>
      </c>
      <c r="AV117" s="296" t="str">
        <f t="shared" si="100"/>
        <v/>
      </c>
      <c r="AW117" s="297" t="str">
        <f t="shared" si="101"/>
        <v/>
      </c>
      <c r="AX117" s="300"/>
      <c r="AY117" s="297" t="str">
        <f t="shared" si="102"/>
        <v/>
      </c>
      <c r="AZ117" s="297" t="str">
        <f t="shared" si="103"/>
        <v/>
      </c>
      <c r="BA117" s="301" t="str">
        <f t="shared" si="104"/>
        <v/>
      </c>
      <c r="BB117" s="302" t="str">
        <f t="shared" si="105"/>
        <v/>
      </c>
      <c r="BC117" s="303" t="str">
        <f t="shared" si="106"/>
        <v/>
      </c>
      <c r="BD117" s="301" t="str">
        <f t="shared" si="107"/>
        <v/>
      </c>
      <c r="BE117" s="302" t="str">
        <f t="shared" si="108"/>
        <v/>
      </c>
      <c r="BF117" s="303" t="str">
        <f t="shared" si="109"/>
        <v/>
      </c>
      <c r="BG117" s="301" t="str">
        <f t="shared" si="110"/>
        <v/>
      </c>
      <c r="BH117" s="304" t="str">
        <f t="shared" si="111"/>
        <v/>
      </c>
      <c r="BI117" s="305" t="str">
        <f t="shared" si="112"/>
        <v/>
      </c>
      <c r="BJ117" s="305" t="str">
        <f t="shared" si="113"/>
        <v/>
      </c>
      <c r="BK117" s="443" t="str">
        <f t="shared" si="114"/>
        <v/>
      </c>
      <c r="BL117" s="306" t="str">
        <f t="shared" si="121"/>
        <v/>
      </c>
      <c r="BM117" s="100" t="str">
        <f t="shared" si="122"/>
        <v/>
      </c>
      <c r="BN117" s="101" t="str">
        <f t="shared" si="123"/>
        <v/>
      </c>
      <c r="BO117" s="102" t="str">
        <f t="shared" si="124"/>
        <v/>
      </c>
      <c r="BP117" s="100" t="str">
        <f t="shared" si="125"/>
        <v/>
      </c>
      <c r="BQ117" s="101" t="str">
        <f t="shared" si="126"/>
        <v/>
      </c>
      <c r="BR117" s="102" t="str">
        <f t="shared" si="127"/>
        <v/>
      </c>
      <c r="BS117" s="100" t="str">
        <f t="shared" si="128"/>
        <v/>
      </c>
      <c r="BT117" s="105" t="str">
        <f t="shared" si="129"/>
        <v/>
      </c>
      <c r="BU117" s="305" t="str">
        <f t="shared" si="115"/>
        <v/>
      </c>
      <c r="BV117" s="305" t="str">
        <f t="shared" si="116"/>
        <v/>
      </c>
      <c r="BW117" s="305" t="str">
        <f t="shared" si="117"/>
        <v/>
      </c>
      <c r="BX117" s="307" t="str">
        <f t="shared" si="118"/>
        <v/>
      </c>
      <c r="BY117" s="308" t="str">
        <f t="shared" si="119"/>
        <v/>
      </c>
    </row>
    <row r="118" spans="1:77" s="4" customFormat="1" ht="15.5" x14ac:dyDescent="0.35">
      <c r="A118" s="106">
        <v>97</v>
      </c>
      <c r="B118" s="290"/>
      <c r="C118" s="20"/>
      <c r="D118" s="635"/>
      <c r="E118" s="637"/>
      <c r="F118" s="639"/>
      <c r="G118" s="45"/>
      <c r="H118" s="291"/>
      <c r="I118" s="291"/>
      <c r="J118" s="292"/>
      <c r="K118" s="293"/>
      <c r="L118" s="35" t="str">
        <f t="shared" si="65"/>
        <v/>
      </c>
      <c r="M118" s="35" t="str">
        <f t="shared" si="66"/>
        <v/>
      </c>
      <c r="N118" s="35" t="str">
        <f t="shared" si="67"/>
        <v/>
      </c>
      <c r="O118" s="36" t="str">
        <f t="shared" si="68"/>
        <v/>
      </c>
      <c r="P118" s="37" t="str">
        <f t="shared" si="120"/>
        <v/>
      </c>
      <c r="Q118" s="69" t="str">
        <f t="shared" si="69"/>
        <v/>
      </c>
      <c r="R118" s="294" t="str">
        <f t="shared" si="70"/>
        <v/>
      </c>
      <c r="S118" s="37" t="str">
        <f t="shared" si="71"/>
        <v/>
      </c>
      <c r="T118" s="69" t="str">
        <f t="shared" si="72"/>
        <v/>
      </c>
      <c r="U118" s="294" t="str">
        <f t="shared" si="73"/>
        <v/>
      </c>
      <c r="V118" s="37" t="str">
        <f t="shared" si="74"/>
        <v/>
      </c>
      <c r="W118" s="69" t="str">
        <f t="shared" si="75"/>
        <v/>
      </c>
      <c r="X118" s="38" t="str">
        <f t="shared" si="76"/>
        <v/>
      </c>
      <c r="Y118" s="38" t="str">
        <f t="shared" si="77"/>
        <v/>
      </c>
      <c r="Z118" s="38" t="str">
        <f t="shared" si="78"/>
        <v/>
      </c>
      <c r="AA118" s="39" t="str">
        <f t="shared" si="79"/>
        <v/>
      </c>
      <c r="AB118" s="295">
        <f t="shared" si="80"/>
        <v>0</v>
      </c>
      <c r="AC118" s="295" t="str">
        <f t="shared" si="81"/>
        <v/>
      </c>
      <c r="AD118" s="295" t="str">
        <f t="shared" si="82"/>
        <v/>
      </c>
      <c r="AE118" s="296" t="str">
        <f t="shared" si="83"/>
        <v/>
      </c>
      <c r="AF118" s="296" t="str">
        <f t="shared" si="84"/>
        <v/>
      </c>
      <c r="AG118" s="297" t="str">
        <f t="shared" si="85"/>
        <v/>
      </c>
      <c r="AH118" s="296" t="str">
        <f t="shared" si="86"/>
        <v/>
      </c>
      <c r="AI118" s="296" t="str">
        <f t="shared" si="87"/>
        <v/>
      </c>
      <c r="AJ118" s="297" t="str">
        <f t="shared" si="88"/>
        <v/>
      </c>
      <c r="AK118" s="296" t="str">
        <f t="shared" si="89"/>
        <v/>
      </c>
      <c r="AL118" s="296" t="str">
        <f t="shared" si="90"/>
        <v/>
      </c>
      <c r="AM118" s="297" t="str">
        <f t="shared" si="91"/>
        <v/>
      </c>
      <c r="AN118" s="298" t="str">
        <f t="shared" si="92"/>
        <v/>
      </c>
      <c r="AO118" s="299" t="str">
        <f t="shared" si="93"/>
        <v/>
      </c>
      <c r="AP118" s="296" t="str">
        <f t="shared" si="94"/>
        <v/>
      </c>
      <c r="AQ118" s="297" t="str">
        <f t="shared" si="95"/>
        <v/>
      </c>
      <c r="AR118" s="299" t="str">
        <f t="shared" si="96"/>
        <v/>
      </c>
      <c r="AS118" s="296" t="str">
        <f t="shared" si="97"/>
        <v/>
      </c>
      <c r="AT118" s="297" t="str">
        <f t="shared" si="98"/>
        <v/>
      </c>
      <c r="AU118" s="299" t="str">
        <f t="shared" si="99"/>
        <v/>
      </c>
      <c r="AV118" s="296" t="str">
        <f t="shared" si="100"/>
        <v/>
      </c>
      <c r="AW118" s="297" t="str">
        <f t="shared" si="101"/>
        <v/>
      </c>
      <c r="AX118" s="300"/>
      <c r="AY118" s="297" t="str">
        <f t="shared" si="102"/>
        <v/>
      </c>
      <c r="AZ118" s="297" t="str">
        <f t="shared" si="103"/>
        <v/>
      </c>
      <c r="BA118" s="301" t="str">
        <f t="shared" si="104"/>
        <v/>
      </c>
      <c r="BB118" s="302" t="str">
        <f t="shared" si="105"/>
        <v/>
      </c>
      <c r="BC118" s="303" t="str">
        <f t="shared" si="106"/>
        <v/>
      </c>
      <c r="BD118" s="301" t="str">
        <f t="shared" si="107"/>
        <v/>
      </c>
      <c r="BE118" s="302" t="str">
        <f t="shared" si="108"/>
        <v/>
      </c>
      <c r="BF118" s="303" t="str">
        <f t="shared" si="109"/>
        <v/>
      </c>
      <c r="BG118" s="301" t="str">
        <f t="shared" si="110"/>
        <v/>
      </c>
      <c r="BH118" s="304" t="str">
        <f t="shared" si="111"/>
        <v/>
      </c>
      <c r="BI118" s="305" t="str">
        <f t="shared" si="112"/>
        <v/>
      </c>
      <c r="BJ118" s="305" t="str">
        <f t="shared" si="113"/>
        <v/>
      </c>
      <c r="BK118" s="443" t="str">
        <f t="shared" si="114"/>
        <v/>
      </c>
      <c r="BL118" s="306" t="str">
        <f t="shared" si="121"/>
        <v/>
      </c>
      <c r="BM118" s="100" t="str">
        <f t="shared" si="122"/>
        <v/>
      </c>
      <c r="BN118" s="101" t="str">
        <f t="shared" si="123"/>
        <v/>
      </c>
      <c r="BO118" s="102" t="str">
        <f t="shared" si="124"/>
        <v/>
      </c>
      <c r="BP118" s="100" t="str">
        <f t="shared" si="125"/>
        <v/>
      </c>
      <c r="BQ118" s="101" t="str">
        <f t="shared" si="126"/>
        <v/>
      </c>
      <c r="BR118" s="102" t="str">
        <f t="shared" si="127"/>
        <v/>
      </c>
      <c r="BS118" s="100" t="str">
        <f t="shared" si="128"/>
        <v/>
      </c>
      <c r="BT118" s="105" t="str">
        <f t="shared" si="129"/>
        <v/>
      </c>
      <c r="BU118" s="305" t="str">
        <f t="shared" si="115"/>
        <v/>
      </c>
      <c r="BV118" s="305" t="str">
        <f t="shared" si="116"/>
        <v/>
      </c>
      <c r="BW118" s="305" t="str">
        <f t="shared" si="117"/>
        <v/>
      </c>
      <c r="BX118" s="307" t="str">
        <f t="shared" si="118"/>
        <v/>
      </c>
      <c r="BY118" s="308" t="str">
        <f t="shared" si="119"/>
        <v/>
      </c>
    </row>
    <row r="119" spans="1:77" s="4" customFormat="1" ht="15.5" x14ac:dyDescent="0.35">
      <c r="A119" s="106">
        <v>98</v>
      </c>
      <c r="B119" s="290"/>
      <c r="C119" s="20"/>
      <c r="D119" s="635"/>
      <c r="E119" s="637"/>
      <c r="F119" s="639"/>
      <c r="G119" s="45"/>
      <c r="H119" s="291"/>
      <c r="I119" s="291"/>
      <c r="J119" s="292"/>
      <c r="K119" s="293"/>
      <c r="L119" s="35" t="str">
        <f t="shared" si="65"/>
        <v/>
      </c>
      <c r="M119" s="35" t="str">
        <f t="shared" si="66"/>
        <v/>
      </c>
      <c r="N119" s="35" t="str">
        <f t="shared" si="67"/>
        <v/>
      </c>
      <c r="O119" s="36" t="str">
        <f t="shared" si="68"/>
        <v/>
      </c>
      <c r="P119" s="37" t="str">
        <f t="shared" si="120"/>
        <v/>
      </c>
      <c r="Q119" s="69" t="str">
        <f t="shared" si="69"/>
        <v/>
      </c>
      <c r="R119" s="294" t="str">
        <f t="shared" si="70"/>
        <v/>
      </c>
      <c r="S119" s="37" t="str">
        <f t="shared" si="71"/>
        <v/>
      </c>
      <c r="T119" s="69" t="str">
        <f t="shared" si="72"/>
        <v/>
      </c>
      <c r="U119" s="294" t="str">
        <f t="shared" si="73"/>
        <v/>
      </c>
      <c r="V119" s="37" t="str">
        <f t="shared" si="74"/>
        <v/>
      </c>
      <c r="W119" s="69" t="str">
        <f t="shared" si="75"/>
        <v/>
      </c>
      <c r="X119" s="38" t="str">
        <f t="shared" si="76"/>
        <v/>
      </c>
      <c r="Y119" s="38" t="str">
        <f t="shared" si="77"/>
        <v/>
      </c>
      <c r="Z119" s="38" t="str">
        <f t="shared" si="78"/>
        <v/>
      </c>
      <c r="AA119" s="39" t="str">
        <f t="shared" si="79"/>
        <v/>
      </c>
      <c r="AB119" s="295">
        <f t="shared" si="80"/>
        <v>0</v>
      </c>
      <c r="AC119" s="295" t="str">
        <f t="shared" si="81"/>
        <v/>
      </c>
      <c r="AD119" s="295" t="str">
        <f t="shared" si="82"/>
        <v/>
      </c>
      <c r="AE119" s="296" t="str">
        <f t="shared" si="83"/>
        <v/>
      </c>
      <c r="AF119" s="296" t="str">
        <f t="shared" si="84"/>
        <v/>
      </c>
      <c r="AG119" s="297" t="str">
        <f t="shared" si="85"/>
        <v/>
      </c>
      <c r="AH119" s="296" t="str">
        <f t="shared" si="86"/>
        <v/>
      </c>
      <c r="AI119" s="296" t="str">
        <f t="shared" si="87"/>
        <v/>
      </c>
      <c r="AJ119" s="297" t="str">
        <f t="shared" si="88"/>
        <v/>
      </c>
      <c r="AK119" s="296" t="str">
        <f t="shared" si="89"/>
        <v/>
      </c>
      <c r="AL119" s="296" t="str">
        <f t="shared" si="90"/>
        <v/>
      </c>
      <c r="AM119" s="297" t="str">
        <f t="shared" si="91"/>
        <v/>
      </c>
      <c r="AN119" s="298" t="str">
        <f t="shared" si="92"/>
        <v/>
      </c>
      <c r="AO119" s="299" t="str">
        <f t="shared" si="93"/>
        <v/>
      </c>
      <c r="AP119" s="296" t="str">
        <f t="shared" si="94"/>
        <v/>
      </c>
      <c r="AQ119" s="297" t="str">
        <f t="shared" si="95"/>
        <v/>
      </c>
      <c r="AR119" s="299" t="str">
        <f t="shared" si="96"/>
        <v/>
      </c>
      <c r="AS119" s="296" t="str">
        <f t="shared" si="97"/>
        <v/>
      </c>
      <c r="AT119" s="297" t="str">
        <f t="shared" si="98"/>
        <v/>
      </c>
      <c r="AU119" s="299" t="str">
        <f t="shared" si="99"/>
        <v/>
      </c>
      <c r="AV119" s="296" t="str">
        <f t="shared" si="100"/>
        <v/>
      </c>
      <c r="AW119" s="297" t="str">
        <f t="shared" si="101"/>
        <v/>
      </c>
      <c r="AX119" s="300"/>
      <c r="AY119" s="297" t="str">
        <f t="shared" si="102"/>
        <v/>
      </c>
      <c r="AZ119" s="297" t="str">
        <f t="shared" si="103"/>
        <v/>
      </c>
      <c r="BA119" s="301" t="str">
        <f t="shared" si="104"/>
        <v/>
      </c>
      <c r="BB119" s="302" t="str">
        <f t="shared" si="105"/>
        <v/>
      </c>
      <c r="BC119" s="303" t="str">
        <f t="shared" si="106"/>
        <v/>
      </c>
      <c r="BD119" s="301" t="str">
        <f t="shared" si="107"/>
        <v/>
      </c>
      <c r="BE119" s="302" t="str">
        <f t="shared" si="108"/>
        <v/>
      </c>
      <c r="BF119" s="303" t="str">
        <f t="shared" si="109"/>
        <v/>
      </c>
      <c r="BG119" s="301" t="str">
        <f t="shared" si="110"/>
        <v/>
      </c>
      <c r="BH119" s="304" t="str">
        <f t="shared" si="111"/>
        <v/>
      </c>
      <c r="BI119" s="305" t="str">
        <f t="shared" si="112"/>
        <v/>
      </c>
      <c r="BJ119" s="305" t="str">
        <f t="shared" si="113"/>
        <v/>
      </c>
      <c r="BK119" s="443" t="str">
        <f t="shared" si="114"/>
        <v/>
      </c>
      <c r="BL119" s="306" t="str">
        <f t="shared" si="121"/>
        <v/>
      </c>
      <c r="BM119" s="100" t="str">
        <f t="shared" si="122"/>
        <v/>
      </c>
      <c r="BN119" s="101" t="str">
        <f t="shared" si="123"/>
        <v/>
      </c>
      <c r="BO119" s="102" t="str">
        <f t="shared" si="124"/>
        <v/>
      </c>
      <c r="BP119" s="100" t="str">
        <f t="shared" si="125"/>
        <v/>
      </c>
      <c r="BQ119" s="101" t="str">
        <f t="shared" si="126"/>
        <v/>
      </c>
      <c r="BR119" s="102" t="str">
        <f t="shared" si="127"/>
        <v/>
      </c>
      <c r="BS119" s="100" t="str">
        <f t="shared" si="128"/>
        <v/>
      </c>
      <c r="BT119" s="105" t="str">
        <f t="shared" si="129"/>
        <v/>
      </c>
      <c r="BU119" s="305" t="str">
        <f t="shared" si="115"/>
        <v/>
      </c>
      <c r="BV119" s="305" t="str">
        <f t="shared" si="116"/>
        <v/>
      </c>
      <c r="BW119" s="305" t="str">
        <f t="shared" si="117"/>
        <v/>
      </c>
      <c r="BX119" s="307" t="str">
        <f t="shared" si="118"/>
        <v/>
      </c>
      <c r="BY119" s="308" t="str">
        <f t="shared" si="119"/>
        <v/>
      </c>
    </row>
    <row r="120" spans="1:77" s="4" customFormat="1" ht="15.5" x14ac:dyDescent="0.35">
      <c r="A120" s="106">
        <v>99</v>
      </c>
      <c r="B120" s="290"/>
      <c r="C120" s="20"/>
      <c r="D120" s="635"/>
      <c r="E120" s="637"/>
      <c r="F120" s="639"/>
      <c r="G120" s="45"/>
      <c r="H120" s="291"/>
      <c r="I120" s="291"/>
      <c r="J120" s="292"/>
      <c r="K120" s="293"/>
      <c r="L120" s="35" t="str">
        <f t="shared" si="65"/>
        <v/>
      </c>
      <c r="M120" s="35" t="str">
        <f t="shared" si="66"/>
        <v/>
      </c>
      <c r="N120" s="35" t="str">
        <f t="shared" si="67"/>
        <v/>
      </c>
      <c r="O120" s="36" t="str">
        <f t="shared" si="68"/>
        <v/>
      </c>
      <c r="P120" s="37" t="str">
        <f t="shared" si="120"/>
        <v/>
      </c>
      <c r="Q120" s="69" t="str">
        <f t="shared" si="69"/>
        <v/>
      </c>
      <c r="R120" s="294" t="str">
        <f t="shared" si="70"/>
        <v/>
      </c>
      <c r="S120" s="37" t="str">
        <f t="shared" si="71"/>
        <v/>
      </c>
      <c r="T120" s="69" t="str">
        <f t="shared" si="72"/>
        <v/>
      </c>
      <c r="U120" s="294" t="str">
        <f t="shared" si="73"/>
        <v/>
      </c>
      <c r="V120" s="37" t="str">
        <f t="shared" si="74"/>
        <v/>
      </c>
      <c r="W120" s="69" t="str">
        <f t="shared" si="75"/>
        <v/>
      </c>
      <c r="X120" s="38" t="str">
        <f t="shared" si="76"/>
        <v/>
      </c>
      <c r="Y120" s="38" t="str">
        <f t="shared" si="77"/>
        <v/>
      </c>
      <c r="Z120" s="38" t="str">
        <f t="shared" si="78"/>
        <v/>
      </c>
      <c r="AA120" s="39" t="str">
        <f t="shared" si="79"/>
        <v/>
      </c>
      <c r="AB120" s="295">
        <f t="shared" si="80"/>
        <v>0</v>
      </c>
      <c r="AC120" s="295" t="str">
        <f t="shared" si="81"/>
        <v/>
      </c>
      <c r="AD120" s="295" t="str">
        <f t="shared" si="82"/>
        <v/>
      </c>
      <c r="AE120" s="296" t="str">
        <f t="shared" si="83"/>
        <v/>
      </c>
      <c r="AF120" s="296" t="str">
        <f t="shared" si="84"/>
        <v/>
      </c>
      <c r="AG120" s="297" t="str">
        <f t="shared" si="85"/>
        <v/>
      </c>
      <c r="AH120" s="296" t="str">
        <f t="shared" si="86"/>
        <v/>
      </c>
      <c r="AI120" s="296" t="str">
        <f t="shared" si="87"/>
        <v/>
      </c>
      <c r="AJ120" s="297" t="str">
        <f t="shared" si="88"/>
        <v/>
      </c>
      <c r="AK120" s="296" t="str">
        <f t="shared" si="89"/>
        <v/>
      </c>
      <c r="AL120" s="296" t="str">
        <f t="shared" si="90"/>
        <v/>
      </c>
      <c r="AM120" s="297" t="str">
        <f t="shared" si="91"/>
        <v/>
      </c>
      <c r="AN120" s="298" t="str">
        <f t="shared" si="92"/>
        <v/>
      </c>
      <c r="AO120" s="299" t="str">
        <f t="shared" si="93"/>
        <v/>
      </c>
      <c r="AP120" s="296" t="str">
        <f t="shared" si="94"/>
        <v/>
      </c>
      <c r="AQ120" s="297" t="str">
        <f t="shared" si="95"/>
        <v/>
      </c>
      <c r="AR120" s="299" t="str">
        <f t="shared" si="96"/>
        <v/>
      </c>
      <c r="AS120" s="296" t="str">
        <f t="shared" si="97"/>
        <v/>
      </c>
      <c r="AT120" s="297" t="str">
        <f t="shared" si="98"/>
        <v/>
      </c>
      <c r="AU120" s="299" t="str">
        <f t="shared" si="99"/>
        <v/>
      </c>
      <c r="AV120" s="296" t="str">
        <f t="shared" si="100"/>
        <v/>
      </c>
      <c r="AW120" s="297" t="str">
        <f t="shared" si="101"/>
        <v/>
      </c>
      <c r="AX120" s="300"/>
      <c r="AY120" s="297" t="str">
        <f t="shared" si="102"/>
        <v/>
      </c>
      <c r="AZ120" s="297" t="str">
        <f t="shared" si="103"/>
        <v/>
      </c>
      <c r="BA120" s="301" t="str">
        <f t="shared" si="104"/>
        <v/>
      </c>
      <c r="BB120" s="302" t="str">
        <f t="shared" si="105"/>
        <v/>
      </c>
      <c r="BC120" s="303" t="str">
        <f t="shared" si="106"/>
        <v/>
      </c>
      <c r="BD120" s="301" t="str">
        <f t="shared" si="107"/>
        <v/>
      </c>
      <c r="BE120" s="302" t="str">
        <f t="shared" si="108"/>
        <v/>
      </c>
      <c r="BF120" s="303" t="str">
        <f t="shared" si="109"/>
        <v/>
      </c>
      <c r="BG120" s="301" t="str">
        <f t="shared" si="110"/>
        <v/>
      </c>
      <c r="BH120" s="304" t="str">
        <f t="shared" si="111"/>
        <v/>
      </c>
      <c r="BI120" s="305" t="str">
        <f t="shared" si="112"/>
        <v/>
      </c>
      <c r="BJ120" s="305" t="str">
        <f t="shared" si="113"/>
        <v/>
      </c>
      <c r="BK120" s="443" t="str">
        <f t="shared" si="114"/>
        <v/>
      </c>
      <c r="BL120" s="306" t="str">
        <f t="shared" si="121"/>
        <v/>
      </c>
      <c r="BM120" s="100" t="str">
        <f t="shared" si="122"/>
        <v/>
      </c>
      <c r="BN120" s="101" t="str">
        <f t="shared" si="123"/>
        <v/>
      </c>
      <c r="BO120" s="102" t="str">
        <f t="shared" si="124"/>
        <v/>
      </c>
      <c r="BP120" s="100" t="str">
        <f t="shared" si="125"/>
        <v/>
      </c>
      <c r="BQ120" s="101" t="str">
        <f t="shared" si="126"/>
        <v/>
      </c>
      <c r="BR120" s="102" t="str">
        <f t="shared" si="127"/>
        <v/>
      </c>
      <c r="BS120" s="100" t="str">
        <f t="shared" si="128"/>
        <v/>
      </c>
      <c r="BT120" s="105" t="str">
        <f t="shared" si="129"/>
        <v/>
      </c>
      <c r="BU120" s="305" t="str">
        <f t="shared" si="115"/>
        <v/>
      </c>
      <c r="BV120" s="305" t="str">
        <f t="shared" si="116"/>
        <v/>
      </c>
      <c r="BW120" s="305" t="str">
        <f t="shared" si="117"/>
        <v/>
      </c>
      <c r="BX120" s="307" t="str">
        <f t="shared" si="118"/>
        <v/>
      </c>
      <c r="BY120" s="308" t="str">
        <f t="shared" si="119"/>
        <v/>
      </c>
    </row>
    <row r="121" spans="1:77" s="4" customFormat="1" ht="15.5" x14ac:dyDescent="0.35">
      <c r="A121" s="106">
        <v>100</v>
      </c>
      <c r="B121" s="290"/>
      <c r="C121" s="20"/>
      <c r="D121" s="635"/>
      <c r="E121" s="637"/>
      <c r="F121" s="639"/>
      <c r="G121" s="45"/>
      <c r="H121" s="291"/>
      <c r="I121" s="291"/>
      <c r="J121" s="292"/>
      <c r="K121" s="293"/>
      <c r="L121" s="35" t="str">
        <f t="shared" si="65"/>
        <v/>
      </c>
      <c r="M121" s="35" t="str">
        <f t="shared" si="66"/>
        <v/>
      </c>
      <c r="N121" s="35" t="str">
        <f t="shared" si="67"/>
        <v/>
      </c>
      <c r="O121" s="36" t="str">
        <f t="shared" si="68"/>
        <v/>
      </c>
      <c r="P121" s="37" t="str">
        <f t="shared" si="120"/>
        <v/>
      </c>
      <c r="Q121" s="69" t="str">
        <f t="shared" si="69"/>
        <v/>
      </c>
      <c r="R121" s="294" t="str">
        <f t="shared" si="70"/>
        <v/>
      </c>
      <c r="S121" s="37" t="str">
        <f t="shared" si="71"/>
        <v/>
      </c>
      <c r="T121" s="69" t="str">
        <f t="shared" si="72"/>
        <v/>
      </c>
      <c r="U121" s="294" t="str">
        <f t="shared" si="73"/>
        <v/>
      </c>
      <c r="V121" s="37" t="str">
        <f t="shared" si="74"/>
        <v/>
      </c>
      <c r="W121" s="69" t="str">
        <f t="shared" si="75"/>
        <v/>
      </c>
      <c r="X121" s="38" t="str">
        <f t="shared" si="76"/>
        <v/>
      </c>
      <c r="Y121" s="38" t="str">
        <f t="shared" si="77"/>
        <v/>
      </c>
      <c r="Z121" s="38" t="str">
        <f t="shared" si="78"/>
        <v/>
      </c>
      <c r="AA121" s="39" t="str">
        <f t="shared" si="79"/>
        <v/>
      </c>
      <c r="AB121" s="295">
        <f t="shared" si="80"/>
        <v>0</v>
      </c>
      <c r="AC121" s="295" t="str">
        <f t="shared" si="81"/>
        <v/>
      </c>
      <c r="AD121" s="295" t="str">
        <f t="shared" si="82"/>
        <v/>
      </c>
      <c r="AE121" s="296" t="str">
        <f t="shared" si="83"/>
        <v/>
      </c>
      <c r="AF121" s="296" t="str">
        <f t="shared" si="84"/>
        <v/>
      </c>
      <c r="AG121" s="297" t="str">
        <f t="shared" si="85"/>
        <v/>
      </c>
      <c r="AH121" s="296" t="str">
        <f t="shared" si="86"/>
        <v/>
      </c>
      <c r="AI121" s="296" t="str">
        <f t="shared" si="87"/>
        <v/>
      </c>
      <c r="AJ121" s="297" t="str">
        <f t="shared" si="88"/>
        <v/>
      </c>
      <c r="AK121" s="296" t="str">
        <f t="shared" si="89"/>
        <v/>
      </c>
      <c r="AL121" s="296" t="str">
        <f t="shared" si="90"/>
        <v/>
      </c>
      <c r="AM121" s="297" t="str">
        <f t="shared" si="91"/>
        <v/>
      </c>
      <c r="AN121" s="298" t="str">
        <f t="shared" si="92"/>
        <v/>
      </c>
      <c r="AO121" s="299" t="str">
        <f t="shared" si="93"/>
        <v/>
      </c>
      <c r="AP121" s="296" t="str">
        <f t="shared" si="94"/>
        <v/>
      </c>
      <c r="AQ121" s="297" t="str">
        <f t="shared" si="95"/>
        <v/>
      </c>
      <c r="AR121" s="299" t="str">
        <f t="shared" si="96"/>
        <v/>
      </c>
      <c r="AS121" s="296" t="str">
        <f t="shared" si="97"/>
        <v/>
      </c>
      <c r="AT121" s="297" t="str">
        <f t="shared" si="98"/>
        <v/>
      </c>
      <c r="AU121" s="299" t="str">
        <f t="shared" si="99"/>
        <v/>
      </c>
      <c r="AV121" s="296" t="str">
        <f t="shared" si="100"/>
        <v/>
      </c>
      <c r="AW121" s="297" t="str">
        <f t="shared" si="101"/>
        <v/>
      </c>
      <c r="AX121" s="300"/>
      <c r="AY121" s="297" t="str">
        <f t="shared" si="102"/>
        <v/>
      </c>
      <c r="AZ121" s="297" t="str">
        <f t="shared" si="103"/>
        <v/>
      </c>
      <c r="BA121" s="301" t="str">
        <f t="shared" si="104"/>
        <v/>
      </c>
      <c r="BB121" s="302" t="str">
        <f t="shared" si="105"/>
        <v/>
      </c>
      <c r="BC121" s="303" t="str">
        <f t="shared" si="106"/>
        <v/>
      </c>
      <c r="BD121" s="301" t="str">
        <f t="shared" si="107"/>
        <v/>
      </c>
      <c r="BE121" s="302" t="str">
        <f t="shared" si="108"/>
        <v/>
      </c>
      <c r="BF121" s="303" t="str">
        <f t="shared" si="109"/>
        <v/>
      </c>
      <c r="BG121" s="301" t="str">
        <f t="shared" si="110"/>
        <v/>
      </c>
      <c r="BH121" s="304" t="str">
        <f t="shared" si="111"/>
        <v/>
      </c>
      <c r="BI121" s="305" t="str">
        <f t="shared" si="112"/>
        <v/>
      </c>
      <c r="BJ121" s="305" t="str">
        <f t="shared" si="113"/>
        <v/>
      </c>
      <c r="BK121" s="443" t="str">
        <f t="shared" si="114"/>
        <v/>
      </c>
      <c r="BL121" s="306" t="str">
        <f t="shared" si="121"/>
        <v/>
      </c>
      <c r="BM121" s="100" t="str">
        <f t="shared" si="122"/>
        <v/>
      </c>
      <c r="BN121" s="101" t="str">
        <f t="shared" si="123"/>
        <v/>
      </c>
      <c r="BO121" s="102" t="str">
        <f t="shared" si="124"/>
        <v/>
      </c>
      <c r="BP121" s="100" t="str">
        <f t="shared" si="125"/>
        <v/>
      </c>
      <c r="BQ121" s="101" t="str">
        <f t="shared" si="126"/>
        <v/>
      </c>
      <c r="BR121" s="102" t="str">
        <f t="shared" si="127"/>
        <v/>
      </c>
      <c r="BS121" s="100" t="str">
        <f t="shared" si="128"/>
        <v/>
      </c>
      <c r="BT121" s="105" t="str">
        <f t="shared" si="129"/>
        <v/>
      </c>
      <c r="BU121" s="305" t="str">
        <f t="shared" si="115"/>
        <v/>
      </c>
      <c r="BV121" s="305" t="str">
        <f t="shared" si="116"/>
        <v/>
      </c>
      <c r="BW121" s="305" t="str">
        <f t="shared" si="117"/>
        <v/>
      </c>
      <c r="BX121" s="307" t="str">
        <f t="shared" si="118"/>
        <v/>
      </c>
      <c r="BY121" s="308" t="str">
        <f t="shared" si="119"/>
        <v/>
      </c>
    </row>
    <row r="122" spans="1:77" s="4" customFormat="1" ht="15.5" x14ac:dyDescent="0.35">
      <c r="A122" s="106">
        <v>101</v>
      </c>
      <c r="B122" s="290"/>
      <c r="C122" s="20"/>
      <c r="D122" s="635"/>
      <c r="E122" s="637"/>
      <c r="F122" s="639"/>
      <c r="G122" s="45"/>
      <c r="H122" s="291"/>
      <c r="I122" s="291"/>
      <c r="J122" s="292"/>
      <c r="K122" s="293"/>
      <c r="L122" s="35" t="str">
        <f t="shared" si="65"/>
        <v/>
      </c>
      <c r="M122" s="35" t="str">
        <f t="shared" si="66"/>
        <v/>
      </c>
      <c r="N122" s="35" t="str">
        <f t="shared" si="67"/>
        <v/>
      </c>
      <c r="O122" s="36" t="str">
        <f t="shared" si="68"/>
        <v/>
      </c>
      <c r="P122" s="37" t="str">
        <f t="shared" si="120"/>
        <v/>
      </c>
      <c r="Q122" s="69" t="str">
        <f t="shared" si="69"/>
        <v/>
      </c>
      <c r="R122" s="294" t="str">
        <f t="shared" si="70"/>
        <v/>
      </c>
      <c r="S122" s="37" t="str">
        <f t="shared" si="71"/>
        <v/>
      </c>
      <c r="T122" s="69" t="str">
        <f t="shared" si="72"/>
        <v/>
      </c>
      <c r="U122" s="294" t="str">
        <f t="shared" si="73"/>
        <v/>
      </c>
      <c r="V122" s="37" t="str">
        <f t="shared" si="74"/>
        <v/>
      </c>
      <c r="W122" s="69" t="str">
        <f t="shared" si="75"/>
        <v/>
      </c>
      <c r="X122" s="38" t="str">
        <f t="shared" si="76"/>
        <v/>
      </c>
      <c r="Y122" s="38" t="str">
        <f t="shared" si="77"/>
        <v/>
      </c>
      <c r="Z122" s="38" t="str">
        <f t="shared" si="78"/>
        <v/>
      </c>
      <c r="AA122" s="39" t="str">
        <f t="shared" si="79"/>
        <v/>
      </c>
      <c r="AB122" s="295">
        <f t="shared" si="80"/>
        <v>0</v>
      </c>
      <c r="AC122" s="295" t="str">
        <f t="shared" si="81"/>
        <v/>
      </c>
      <c r="AD122" s="295" t="str">
        <f t="shared" si="82"/>
        <v/>
      </c>
      <c r="AE122" s="296" t="str">
        <f t="shared" si="83"/>
        <v/>
      </c>
      <c r="AF122" s="296" t="str">
        <f t="shared" si="84"/>
        <v/>
      </c>
      <c r="AG122" s="297" t="str">
        <f t="shared" si="85"/>
        <v/>
      </c>
      <c r="AH122" s="296" t="str">
        <f t="shared" si="86"/>
        <v/>
      </c>
      <c r="AI122" s="296" t="str">
        <f t="shared" si="87"/>
        <v/>
      </c>
      <c r="AJ122" s="297" t="str">
        <f t="shared" si="88"/>
        <v/>
      </c>
      <c r="AK122" s="296" t="str">
        <f t="shared" si="89"/>
        <v/>
      </c>
      <c r="AL122" s="296" t="str">
        <f t="shared" si="90"/>
        <v/>
      </c>
      <c r="AM122" s="297" t="str">
        <f t="shared" si="91"/>
        <v/>
      </c>
      <c r="AN122" s="298" t="str">
        <f t="shared" si="92"/>
        <v/>
      </c>
      <c r="AO122" s="299" t="str">
        <f t="shared" si="93"/>
        <v/>
      </c>
      <c r="AP122" s="296" t="str">
        <f t="shared" si="94"/>
        <v/>
      </c>
      <c r="AQ122" s="297" t="str">
        <f t="shared" si="95"/>
        <v/>
      </c>
      <c r="AR122" s="299" t="str">
        <f t="shared" si="96"/>
        <v/>
      </c>
      <c r="AS122" s="296" t="str">
        <f t="shared" si="97"/>
        <v/>
      </c>
      <c r="AT122" s="297" t="str">
        <f t="shared" si="98"/>
        <v/>
      </c>
      <c r="AU122" s="299" t="str">
        <f t="shared" si="99"/>
        <v/>
      </c>
      <c r="AV122" s="296" t="str">
        <f t="shared" si="100"/>
        <v/>
      </c>
      <c r="AW122" s="297" t="str">
        <f t="shared" si="101"/>
        <v/>
      </c>
      <c r="AX122" s="300"/>
      <c r="AY122" s="297" t="str">
        <f t="shared" si="102"/>
        <v/>
      </c>
      <c r="AZ122" s="297" t="str">
        <f t="shared" si="103"/>
        <v/>
      </c>
      <c r="BA122" s="301" t="str">
        <f t="shared" si="104"/>
        <v/>
      </c>
      <c r="BB122" s="302" t="str">
        <f t="shared" si="105"/>
        <v/>
      </c>
      <c r="BC122" s="303" t="str">
        <f t="shared" si="106"/>
        <v/>
      </c>
      <c r="BD122" s="301" t="str">
        <f t="shared" si="107"/>
        <v/>
      </c>
      <c r="BE122" s="302" t="str">
        <f t="shared" si="108"/>
        <v/>
      </c>
      <c r="BF122" s="303" t="str">
        <f t="shared" si="109"/>
        <v/>
      </c>
      <c r="BG122" s="301" t="str">
        <f t="shared" si="110"/>
        <v/>
      </c>
      <c r="BH122" s="304" t="str">
        <f t="shared" si="111"/>
        <v/>
      </c>
      <c r="BI122" s="305" t="str">
        <f t="shared" si="112"/>
        <v/>
      </c>
      <c r="BJ122" s="305" t="str">
        <f t="shared" si="113"/>
        <v/>
      </c>
      <c r="BK122" s="443" t="str">
        <f t="shared" si="114"/>
        <v/>
      </c>
      <c r="BL122" s="306" t="str">
        <f t="shared" si="121"/>
        <v/>
      </c>
      <c r="BM122" s="100" t="str">
        <f t="shared" si="122"/>
        <v/>
      </c>
      <c r="BN122" s="101" t="str">
        <f t="shared" si="123"/>
        <v/>
      </c>
      <c r="BO122" s="102" t="str">
        <f t="shared" si="124"/>
        <v/>
      </c>
      <c r="BP122" s="100" t="str">
        <f t="shared" si="125"/>
        <v/>
      </c>
      <c r="BQ122" s="101" t="str">
        <f t="shared" si="126"/>
        <v/>
      </c>
      <c r="BR122" s="102" t="str">
        <f t="shared" si="127"/>
        <v/>
      </c>
      <c r="BS122" s="100" t="str">
        <f t="shared" si="128"/>
        <v/>
      </c>
      <c r="BT122" s="105" t="str">
        <f t="shared" si="129"/>
        <v/>
      </c>
      <c r="BU122" s="305" t="str">
        <f t="shared" si="115"/>
        <v/>
      </c>
      <c r="BV122" s="305" t="str">
        <f t="shared" si="116"/>
        <v/>
      </c>
      <c r="BW122" s="305" t="str">
        <f t="shared" si="117"/>
        <v/>
      </c>
      <c r="BX122" s="307" t="str">
        <f t="shared" si="118"/>
        <v/>
      </c>
      <c r="BY122" s="308" t="str">
        <f t="shared" si="119"/>
        <v/>
      </c>
    </row>
    <row r="123" spans="1:77" s="4" customFormat="1" ht="15.5" x14ac:dyDescent="0.35">
      <c r="A123" s="106">
        <v>102</v>
      </c>
      <c r="B123" s="290"/>
      <c r="C123" s="20"/>
      <c r="D123" s="635"/>
      <c r="E123" s="637"/>
      <c r="F123" s="639"/>
      <c r="G123" s="45"/>
      <c r="H123" s="291"/>
      <c r="I123" s="291"/>
      <c r="J123" s="292"/>
      <c r="K123" s="293"/>
      <c r="L123" s="35" t="str">
        <f t="shared" si="65"/>
        <v/>
      </c>
      <c r="M123" s="35" t="str">
        <f t="shared" si="66"/>
        <v/>
      </c>
      <c r="N123" s="35" t="str">
        <f t="shared" si="67"/>
        <v/>
      </c>
      <c r="O123" s="36" t="str">
        <f t="shared" si="68"/>
        <v/>
      </c>
      <c r="P123" s="37" t="str">
        <f t="shared" si="120"/>
        <v/>
      </c>
      <c r="Q123" s="69" t="str">
        <f t="shared" si="69"/>
        <v/>
      </c>
      <c r="R123" s="294" t="str">
        <f t="shared" si="70"/>
        <v/>
      </c>
      <c r="S123" s="37" t="str">
        <f t="shared" si="71"/>
        <v/>
      </c>
      <c r="T123" s="69" t="str">
        <f t="shared" si="72"/>
        <v/>
      </c>
      <c r="U123" s="294" t="str">
        <f t="shared" si="73"/>
        <v/>
      </c>
      <c r="V123" s="37" t="str">
        <f t="shared" si="74"/>
        <v/>
      </c>
      <c r="W123" s="69" t="str">
        <f t="shared" si="75"/>
        <v/>
      </c>
      <c r="X123" s="38" t="str">
        <f t="shared" si="76"/>
        <v/>
      </c>
      <c r="Y123" s="38" t="str">
        <f t="shared" si="77"/>
        <v/>
      </c>
      <c r="Z123" s="38" t="str">
        <f t="shared" si="78"/>
        <v/>
      </c>
      <c r="AA123" s="39" t="str">
        <f t="shared" si="79"/>
        <v/>
      </c>
      <c r="AB123" s="295">
        <f t="shared" si="80"/>
        <v>0</v>
      </c>
      <c r="AC123" s="295" t="str">
        <f t="shared" si="81"/>
        <v/>
      </c>
      <c r="AD123" s="295" t="str">
        <f t="shared" si="82"/>
        <v/>
      </c>
      <c r="AE123" s="296" t="str">
        <f t="shared" si="83"/>
        <v/>
      </c>
      <c r="AF123" s="296" t="str">
        <f t="shared" si="84"/>
        <v/>
      </c>
      <c r="AG123" s="297" t="str">
        <f t="shared" si="85"/>
        <v/>
      </c>
      <c r="AH123" s="296" t="str">
        <f t="shared" si="86"/>
        <v/>
      </c>
      <c r="AI123" s="296" t="str">
        <f t="shared" si="87"/>
        <v/>
      </c>
      <c r="AJ123" s="297" t="str">
        <f t="shared" si="88"/>
        <v/>
      </c>
      <c r="AK123" s="296" t="str">
        <f t="shared" si="89"/>
        <v/>
      </c>
      <c r="AL123" s="296" t="str">
        <f t="shared" si="90"/>
        <v/>
      </c>
      <c r="AM123" s="297" t="str">
        <f t="shared" si="91"/>
        <v/>
      </c>
      <c r="AN123" s="298" t="str">
        <f t="shared" si="92"/>
        <v/>
      </c>
      <c r="AO123" s="299" t="str">
        <f t="shared" si="93"/>
        <v/>
      </c>
      <c r="AP123" s="296" t="str">
        <f t="shared" si="94"/>
        <v/>
      </c>
      <c r="AQ123" s="297" t="str">
        <f t="shared" si="95"/>
        <v/>
      </c>
      <c r="AR123" s="299" t="str">
        <f t="shared" si="96"/>
        <v/>
      </c>
      <c r="AS123" s="296" t="str">
        <f t="shared" si="97"/>
        <v/>
      </c>
      <c r="AT123" s="297" t="str">
        <f t="shared" si="98"/>
        <v/>
      </c>
      <c r="AU123" s="299" t="str">
        <f t="shared" si="99"/>
        <v/>
      </c>
      <c r="AV123" s="296" t="str">
        <f t="shared" si="100"/>
        <v/>
      </c>
      <c r="AW123" s="297" t="str">
        <f t="shared" si="101"/>
        <v/>
      </c>
      <c r="AX123" s="300"/>
      <c r="AY123" s="297" t="str">
        <f t="shared" si="102"/>
        <v/>
      </c>
      <c r="AZ123" s="297" t="str">
        <f t="shared" si="103"/>
        <v/>
      </c>
      <c r="BA123" s="301" t="str">
        <f t="shared" si="104"/>
        <v/>
      </c>
      <c r="BB123" s="302" t="str">
        <f t="shared" si="105"/>
        <v/>
      </c>
      <c r="BC123" s="303" t="str">
        <f t="shared" si="106"/>
        <v/>
      </c>
      <c r="BD123" s="301" t="str">
        <f t="shared" si="107"/>
        <v/>
      </c>
      <c r="BE123" s="302" t="str">
        <f t="shared" si="108"/>
        <v/>
      </c>
      <c r="BF123" s="303" t="str">
        <f t="shared" si="109"/>
        <v/>
      </c>
      <c r="BG123" s="301" t="str">
        <f t="shared" si="110"/>
        <v/>
      </c>
      <c r="BH123" s="304" t="str">
        <f t="shared" si="111"/>
        <v/>
      </c>
      <c r="BI123" s="305" t="str">
        <f t="shared" si="112"/>
        <v/>
      </c>
      <c r="BJ123" s="305" t="str">
        <f t="shared" si="113"/>
        <v/>
      </c>
      <c r="BK123" s="443" t="str">
        <f t="shared" si="114"/>
        <v/>
      </c>
      <c r="BL123" s="306" t="str">
        <f t="shared" si="121"/>
        <v/>
      </c>
      <c r="BM123" s="100" t="str">
        <f t="shared" si="122"/>
        <v/>
      </c>
      <c r="BN123" s="101" t="str">
        <f t="shared" si="123"/>
        <v/>
      </c>
      <c r="BO123" s="102" t="str">
        <f t="shared" si="124"/>
        <v/>
      </c>
      <c r="BP123" s="100" t="str">
        <f t="shared" si="125"/>
        <v/>
      </c>
      <c r="BQ123" s="101" t="str">
        <f t="shared" si="126"/>
        <v/>
      </c>
      <c r="BR123" s="102" t="str">
        <f t="shared" si="127"/>
        <v/>
      </c>
      <c r="BS123" s="100" t="str">
        <f t="shared" si="128"/>
        <v/>
      </c>
      <c r="BT123" s="105" t="str">
        <f t="shared" si="129"/>
        <v/>
      </c>
      <c r="BU123" s="305" t="str">
        <f t="shared" si="115"/>
        <v/>
      </c>
      <c r="BV123" s="305" t="str">
        <f t="shared" si="116"/>
        <v/>
      </c>
      <c r="BW123" s="305" t="str">
        <f t="shared" si="117"/>
        <v/>
      </c>
      <c r="BX123" s="307" t="str">
        <f t="shared" si="118"/>
        <v/>
      </c>
      <c r="BY123" s="308" t="str">
        <f t="shared" si="119"/>
        <v/>
      </c>
    </row>
    <row r="124" spans="1:77" s="4" customFormat="1" ht="15.5" x14ac:dyDescent="0.35">
      <c r="A124" s="106">
        <v>103</v>
      </c>
      <c r="B124" s="290"/>
      <c r="C124" s="20"/>
      <c r="D124" s="635"/>
      <c r="E124" s="637"/>
      <c r="F124" s="639"/>
      <c r="G124" s="45"/>
      <c r="H124" s="291"/>
      <c r="I124" s="291"/>
      <c r="J124" s="292"/>
      <c r="K124" s="293"/>
      <c r="L124" s="35" t="str">
        <f t="shared" si="65"/>
        <v/>
      </c>
      <c r="M124" s="35" t="str">
        <f t="shared" si="66"/>
        <v/>
      </c>
      <c r="N124" s="35" t="str">
        <f t="shared" si="67"/>
        <v/>
      </c>
      <c r="O124" s="36" t="str">
        <f t="shared" si="68"/>
        <v/>
      </c>
      <c r="P124" s="37" t="str">
        <f t="shared" si="120"/>
        <v/>
      </c>
      <c r="Q124" s="69" t="str">
        <f t="shared" si="69"/>
        <v/>
      </c>
      <c r="R124" s="294" t="str">
        <f t="shared" si="70"/>
        <v/>
      </c>
      <c r="S124" s="37" t="str">
        <f t="shared" si="71"/>
        <v/>
      </c>
      <c r="T124" s="69" t="str">
        <f t="shared" si="72"/>
        <v/>
      </c>
      <c r="U124" s="294" t="str">
        <f t="shared" si="73"/>
        <v/>
      </c>
      <c r="V124" s="37" t="str">
        <f t="shared" si="74"/>
        <v/>
      </c>
      <c r="W124" s="69" t="str">
        <f t="shared" si="75"/>
        <v/>
      </c>
      <c r="X124" s="38" t="str">
        <f t="shared" si="76"/>
        <v/>
      </c>
      <c r="Y124" s="38" t="str">
        <f t="shared" si="77"/>
        <v/>
      </c>
      <c r="Z124" s="38" t="str">
        <f t="shared" si="78"/>
        <v/>
      </c>
      <c r="AA124" s="39" t="str">
        <f t="shared" si="79"/>
        <v/>
      </c>
      <c r="AB124" s="295">
        <f t="shared" si="80"/>
        <v>0</v>
      </c>
      <c r="AC124" s="295" t="str">
        <f t="shared" si="81"/>
        <v/>
      </c>
      <c r="AD124" s="295" t="str">
        <f t="shared" si="82"/>
        <v/>
      </c>
      <c r="AE124" s="296" t="str">
        <f t="shared" si="83"/>
        <v/>
      </c>
      <c r="AF124" s="296" t="str">
        <f t="shared" si="84"/>
        <v/>
      </c>
      <c r="AG124" s="297" t="str">
        <f t="shared" si="85"/>
        <v/>
      </c>
      <c r="AH124" s="296" t="str">
        <f t="shared" si="86"/>
        <v/>
      </c>
      <c r="AI124" s="296" t="str">
        <f t="shared" si="87"/>
        <v/>
      </c>
      <c r="AJ124" s="297" t="str">
        <f t="shared" si="88"/>
        <v/>
      </c>
      <c r="AK124" s="296" t="str">
        <f t="shared" si="89"/>
        <v/>
      </c>
      <c r="AL124" s="296" t="str">
        <f t="shared" si="90"/>
        <v/>
      </c>
      <c r="AM124" s="297" t="str">
        <f t="shared" si="91"/>
        <v/>
      </c>
      <c r="AN124" s="298" t="str">
        <f t="shared" si="92"/>
        <v/>
      </c>
      <c r="AO124" s="299" t="str">
        <f t="shared" si="93"/>
        <v/>
      </c>
      <c r="AP124" s="296" t="str">
        <f t="shared" si="94"/>
        <v/>
      </c>
      <c r="AQ124" s="297" t="str">
        <f t="shared" si="95"/>
        <v/>
      </c>
      <c r="AR124" s="299" t="str">
        <f t="shared" si="96"/>
        <v/>
      </c>
      <c r="AS124" s="296" t="str">
        <f t="shared" si="97"/>
        <v/>
      </c>
      <c r="AT124" s="297" t="str">
        <f t="shared" si="98"/>
        <v/>
      </c>
      <c r="AU124" s="299" t="str">
        <f t="shared" si="99"/>
        <v/>
      </c>
      <c r="AV124" s="296" t="str">
        <f t="shared" si="100"/>
        <v/>
      </c>
      <c r="AW124" s="297" t="str">
        <f t="shared" si="101"/>
        <v/>
      </c>
      <c r="AX124" s="300"/>
      <c r="AY124" s="297" t="str">
        <f t="shared" si="102"/>
        <v/>
      </c>
      <c r="AZ124" s="297" t="str">
        <f t="shared" si="103"/>
        <v/>
      </c>
      <c r="BA124" s="301" t="str">
        <f t="shared" si="104"/>
        <v/>
      </c>
      <c r="BB124" s="302" t="str">
        <f t="shared" si="105"/>
        <v/>
      </c>
      <c r="BC124" s="303" t="str">
        <f t="shared" si="106"/>
        <v/>
      </c>
      <c r="BD124" s="301" t="str">
        <f t="shared" si="107"/>
        <v/>
      </c>
      <c r="BE124" s="302" t="str">
        <f t="shared" si="108"/>
        <v/>
      </c>
      <c r="BF124" s="303" t="str">
        <f t="shared" si="109"/>
        <v/>
      </c>
      <c r="BG124" s="301" t="str">
        <f t="shared" si="110"/>
        <v/>
      </c>
      <c r="BH124" s="304" t="str">
        <f t="shared" si="111"/>
        <v/>
      </c>
      <c r="BI124" s="305" t="str">
        <f t="shared" si="112"/>
        <v/>
      </c>
      <c r="BJ124" s="305" t="str">
        <f t="shared" si="113"/>
        <v/>
      </c>
      <c r="BK124" s="443" t="str">
        <f t="shared" si="114"/>
        <v/>
      </c>
      <c r="BL124" s="306" t="str">
        <f t="shared" si="121"/>
        <v/>
      </c>
      <c r="BM124" s="100" t="str">
        <f t="shared" si="122"/>
        <v/>
      </c>
      <c r="BN124" s="101" t="str">
        <f t="shared" si="123"/>
        <v/>
      </c>
      <c r="BO124" s="102" t="str">
        <f t="shared" si="124"/>
        <v/>
      </c>
      <c r="BP124" s="100" t="str">
        <f t="shared" si="125"/>
        <v/>
      </c>
      <c r="BQ124" s="101" t="str">
        <f t="shared" si="126"/>
        <v/>
      </c>
      <c r="BR124" s="102" t="str">
        <f t="shared" si="127"/>
        <v/>
      </c>
      <c r="BS124" s="100" t="str">
        <f t="shared" si="128"/>
        <v/>
      </c>
      <c r="BT124" s="105" t="str">
        <f t="shared" si="129"/>
        <v/>
      </c>
      <c r="BU124" s="305" t="str">
        <f t="shared" si="115"/>
        <v/>
      </c>
      <c r="BV124" s="305" t="str">
        <f t="shared" si="116"/>
        <v/>
      </c>
      <c r="BW124" s="305" t="str">
        <f t="shared" si="117"/>
        <v/>
      </c>
      <c r="BX124" s="307" t="str">
        <f t="shared" si="118"/>
        <v/>
      </c>
      <c r="BY124" s="308" t="str">
        <f t="shared" si="119"/>
        <v/>
      </c>
    </row>
    <row r="125" spans="1:77" s="4" customFormat="1" ht="15.5" x14ac:dyDescent="0.35">
      <c r="A125" s="106">
        <v>104</v>
      </c>
      <c r="B125" s="290"/>
      <c r="C125" s="20"/>
      <c r="D125" s="635"/>
      <c r="E125" s="637"/>
      <c r="F125" s="639"/>
      <c r="G125" s="45"/>
      <c r="H125" s="291"/>
      <c r="I125" s="291"/>
      <c r="J125" s="292"/>
      <c r="K125" s="293"/>
      <c r="L125" s="35" t="str">
        <f t="shared" si="65"/>
        <v/>
      </c>
      <c r="M125" s="35" t="str">
        <f t="shared" si="66"/>
        <v/>
      </c>
      <c r="N125" s="35" t="str">
        <f t="shared" si="67"/>
        <v/>
      </c>
      <c r="O125" s="36" t="str">
        <f t="shared" si="68"/>
        <v/>
      </c>
      <c r="P125" s="37" t="str">
        <f t="shared" si="120"/>
        <v/>
      </c>
      <c r="Q125" s="69" t="str">
        <f t="shared" si="69"/>
        <v/>
      </c>
      <c r="R125" s="294" t="str">
        <f t="shared" si="70"/>
        <v/>
      </c>
      <c r="S125" s="37" t="str">
        <f t="shared" si="71"/>
        <v/>
      </c>
      <c r="T125" s="69" t="str">
        <f t="shared" si="72"/>
        <v/>
      </c>
      <c r="U125" s="294" t="str">
        <f t="shared" si="73"/>
        <v/>
      </c>
      <c r="V125" s="37" t="str">
        <f t="shared" si="74"/>
        <v/>
      </c>
      <c r="W125" s="69" t="str">
        <f t="shared" si="75"/>
        <v/>
      </c>
      <c r="X125" s="38" t="str">
        <f t="shared" si="76"/>
        <v/>
      </c>
      <c r="Y125" s="38" t="str">
        <f t="shared" si="77"/>
        <v/>
      </c>
      <c r="Z125" s="38" t="str">
        <f t="shared" si="78"/>
        <v/>
      </c>
      <c r="AA125" s="39" t="str">
        <f t="shared" si="79"/>
        <v/>
      </c>
      <c r="AB125" s="295">
        <f t="shared" si="80"/>
        <v>0</v>
      </c>
      <c r="AC125" s="295" t="str">
        <f t="shared" si="81"/>
        <v/>
      </c>
      <c r="AD125" s="295" t="str">
        <f t="shared" si="82"/>
        <v/>
      </c>
      <c r="AE125" s="296" t="str">
        <f t="shared" si="83"/>
        <v/>
      </c>
      <c r="AF125" s="296" t="str">
        <f t="shared" si="84"/>
        <v/>
      </c>
      <c r="AG125" s="297" t="str">
        <f t="shared" si="85"/>
        <v/>
      </c>
      <c r="AH125" s="296" t="str">
        <f t="shared" si="86"/>
        <v/>
      </c>
      <c r="AI125" s="296" t="str">
        <f t="shared" si="87"/>
        <v/>
      </c>
      <c r="AJ125" s="297" t="str">
        <f t="shared" si="88"/>
        <v/>
      </c>
      <c r="AK125" s="296" t="str">
        <f t="shared" si="89"/>
        <v/>
      </c>
      <c r="AL125" s="296" t="str">
        <f t="shared" si="90"/>
        <v/>
      </c>
      <c r="AM125" s="297" t="str">
        <f t="shared" si="91"/>
        <v/>
      </c>
      <c r="AN125" s="298" t="str">
        <f t="shared" si="92"/>
        <v/>
      </c>
      <c r="AO125" s="299" t="str">
        <f t="shared" si="93"/>
        <v/>
      </c>
      <c r="AP125" s="296" t="str">
        <f t="shared" si="94"/>
        <v/>
      </c>
      <c r="AQ125" s="297" t="str">
        <f t="shared" si="95"/>
        <v/>
      </c>
      <c r="AR125" s="299" t="str">
        <f t="shared" si="96"/>
        <v/>
      </c>
      <c r="AS125" s="296" t="str">
        <f t="shared" si="97"/>
        <v/>
      </c>
      <c r="AT125" s="297" t="str">
        <f t="shared" si="98"/>
        <v/>
      </c>
      <c r="AU125" s="299" t="str">
        <f t="shared" si="99"/>
        <v/>
      </c>
      <c r="AV125" s="296" t="str">
        <f t="shared" si="100"/>
        <v/>
      </c>
      <c r="AW125" s="297" t="str">
        <f t="shared" si="101"/>
        <v/>
      </c>
      <c r="AX125" s="300"/>
      <c r="AY125" s="297" t="str">
        <f t="shared" si="102"/>
        <v/>
      </c>
      <c r="AZ125" s="297" t="str">
        <f t="shared" si="103"/>
        <v/>
      </c>
      <c r="BA125" s="301" t="str">
        <f t="shared" si="104"/>
        <v/>
      </c>
      <c r="BB125" s="302" t="str">
        <f t="shared" si="105"/>
        <v/>
      </c>
      <c r="BC125" s="303" t="str">
        <f t="shared" si="106"/>
        <v/>
      </c>
      <c r="BD125" s="301" t="str">
        <f t="shared" si="107"/>
        <v/>
      </c>
      <c r="BE125" s="302" t="str">
        <f t="shared" si="108"/>
        <v/>
      </c>
      <c r="BF125" s="303" t="str">
        <f t="shared" si="109"/>
        <v/>
      </c>
      <c r="BG125" s="301" t="str">
        <f t="shared" si="110"/>
        <v/>
      </c>
      <c r="BH125" s="304" t="str">
        <f t="shared" si="111"/>
        <v/>
      </c>
      <c r="BI125" s="305" t="str">
        <f t="shared" si="112"/>
        <v/>
      </c>
      <c r="BJ125" s="305" t="str">
        <f t="shared" si="113"/>
        <v/>
      </c>
      <c r="BK125" s="443" t="str">
        <f t="shared" si="114"/>
        <v/>
      </c>
      <c r="BL125" s="306" t="str">
        <f t="shared" si="121"/>
        <v/>
      </c>
      <c r="BM125" s="100" t="str">
        <f t="shared" si="122"/>
        <v/>
      </c>
      <c r="BN125" s="101" t="str">
        <f t="shared" si="123"/>
        <v/>
      </c>
      <c r="BO125" s="102" t="str">
        <f t="shared" si="124"/>
        <v/>
      </c>
      <c r="BP125" s="100" t="str">
        <f t="shared" si="125"/>
        <v/>
      </c>
      <c r="BQ125" s="101" t="str">
        <f t="shared" si="126"/>
        <v/>
      </c>
      <c r="BR125" s="102" t="str">
        <f t="shared" si="127"/>
        <v/>
      </c>
      <c r="BS125" s="100" t="str">
        <f t="shared" si="128"/>
        <v/>
      </c>
      <c r="BT125" s="105" t="str">
        <f t="shared" si="129"/>
        <v/>
      </c>
      <c r="BU125" s="305" t="str">
        <f t="shared" si="115"/>
        <v/>
      </c>
      <c r="BV125" s="305" t="str">
        <f t="shared" si="116"/>
        <v/>
      </c>
      <c r="BW125" s="305" t="str">
        <f t="shared" si="117"/>
        <v/>
      </c>
      <c r="BX125" s="307" t="str">
        <f t="shared" si="118"/>
        <v/>
      </c>
      <c r="BY125" s="308" t="str">
        <f t="shared" si="119"/>
        <v/>
      </c>
    </row>
    <row r="126" spans="1:77" s="4" customFormat="1" ht="15.5" x14ac:dyDescent="0.35">
      <c r="A126" s="106">
        <v>105</v>
      </c>
      <c r="B126" s="290"/>
      <c r="C126" s="20"/>
      <c r="D126" s="635"/>
      <c r="E126" s="637"/>
      <c r="F126" s="639"/>
      <c r="G126" s="45"/>
      <c r="H126" s="291"/>
      <c r="I126" s="291"/>
      <c r="J126" s="292"/>
      <c r="K126" s="293"/>
      <c r="L126" s="35" t="str">
        <f t="shared" si="65"/>
        <v/>
      </c>
      <c r="M126" s="35" t="str">
        <f t="shared" si="66"/>
        <v/>
      </c>
      <c r="N126" s="35" t="str">
        <f t="shared" si="67"/>
        <v/>
      </c>
      <c r="O126" s="36" t="str">
        <f t="shared" si="68"/>
        <v/>
      </c>
      <c r="P126" s="37" t="str">
        <f t="shared" si="120"/>
        <v/>
      </c>
      <c r="Q126" s="69" t="str">
        <f t="shared" si="69"/>
        <v/>
      </c>
      <c r="R126" s="294" t="str">
        <f t="shared" si="70"/>
        <v/>
      </c>
      <c r="S126" s="37" t="str">
        <f t="shared" si="71"/>
        <v/>
      </c>
      <c r="T126" s="69" t="str">
        <f t="shared" si="72"/>
        <v/>
      </c>
      <c r="U126" s="294" t="str">
        <f t="shared" si="73"/>
        <v/>
      </c>
      <c r="V126" s="37" t="str">
        <f t="shared" si="74"/>
        <v/>
      </c>
      <c r="W126" s="69" t="str">
        <f t="shared" si="75"/>
        <v/>
      </c>
      <c r="X126" s="38" t="str">
        <f t="shared" si="76"/>
        <v/>
      </c>
      <c r="Y126" s="38" t="str">
        <f t="shared" si="77"/>
        <v/>
      </c>
      <c r="Z126" s="38" t="str">
        <f t="shared" si="78"/>
        <v/>
      </c>
      <c r="AA126" s="39" t="str">
        <f t="shared" si="79"/>
        <v/>
      </c>
      <c r="AB126" s="295">
        <f t="shared" si="80"/>
        <v>0</v>
      </c>
      <c r="AC126" s="295" t="str">
        <f t="shared" si="81"/>
        <v/>
      </c>
      <c r="AD126" s="295" t="str">
        <f t="shared" si="82"/>
        <v/>
      </c>
      <c r="AE126" s="296" t="str">
        <f t="shared" si="83"/>
        <v/>
      </c>
      <c r="AF126" s="296" t="str">
        <f t="shared" si="84"/>
        <v/>
      </c>
      <c r="AG126" s="297" t="str">
        <f t="shared" si="85"/>
        <v/>
      </c>
      <c r="AH126" s="296" t="str">
        <f t="shared" si="86"/>
        <v/>
      </c>
      <c r="AI126" s="296" t="str">
        <f t="shared" si="87"/>
        <v/>
      </c>
      <c r="AJ126" s="297" t="str">
        <f t="shared" si="88"/>
        <v/>
      </c>
      <c r="AK126" s="296" t="str">
        <f t="shared" si="89"/>
        <v/>
      </c>
      <c r="AL126" s="296" t="str">
        <f t="shared" si="90"/>
        <v/>
      </c>
      <c r="AM126" s="297" t="str">
        <f t="shared" si="91"/>
        <v/>
      </c>
      <c r="AN126" s="298" t="str">
        <f t="shared" si="92"/>
        <v/>
      </c>
      <c r="AO126" s="299" t="str">
        <f t="shared" si="93"/>
        <v/>
      </c>
      <c r="AP126" s="296" t="str">
        <f t="shared" si="94"/>
        <v/>
      </c>
      <c r="AQ126" s="297" t="str">
        <f t="shared" si="95"/>
        <v/>
      </c>
      <c r="AR126" s="299" t="str">
        <f t="shared" si="96"/>
        <v/>
      </c>
      <c r="AS126" s="296" t="str">
        <f t="shared" si="97"/>
        <v/>
      </c>
      <c r="AT126" s="297" t="str">
        <f t="shared" si="98"/>
        <v/>
      </c>
      <c r="AU126" s="299" t="str">
        <f t="shared" si="99"/>
        <v/>
      </c>
      <c r="AV126" s="296" t="str">
        <f t="shared" si="100"/>
        <v/>
      </c>
      <c r="AW126" s="297" t="str">
        <f t="shared" si="101"/>
        <v/>
      </c>
      <c r="AX126" s="300"/>
      <c r="AY126" s="297" t="str">
        <f t="shared" si="102"/>
        <v/>
      </c>
      <c r="AZ126" s="297" t="str">
        <f t="shared" si="103"/>
        <v/>
      </c>
      <c r="BA126" s="301" t="str">
        <f t="shared" si="104"/>
        <v/>
      </c>
      <c r="BB126" s="302" t="str">
        <f t="shared" si="105"/>
        <v/>
      </c>
      <c r="BC126" s="303" t="str">
        <f t="shared" si="106"/>
        <v/>
      </c>
      <c r="BD126" s="301" t="str">
        <f t="shared" si="107"/>
        <v/>
      </c>
      <c r="BE126" s="302" t="str">
        <f t="shared" si="108"/>
        <v/>
      </c>
      <c r="BF126" s="303" t="str">
        <f t="shared" si="109"/>
        <v/>
      </c>
      <c r="BG126" s="301" t="str">
        <f t="shared" si="110"/>
        <v/>
      </c>
      <c r="BH126" s="304" t="str">
        <f t="shared" si="111"/>
        <v/>
      </c>
      <c r="BI126" s="305" t="str">
        <f t="shared" si="112"/>
        <v/>
      </c>
      <c r="BJ126" s="305" t="str">
        <f t="shared" si="113"/>
        <v/>
      </c>
      <c r="BK126" s="443" t="str">
        <f t="shared" si="114"/>
        <v/>
      </c>
      <c r="BL126" s="306" t="str">
        <f t="shared" si="121"/>
        <v/>
      </c>
      <c r="BM126" s="100" t="str">
        <f t="shared" si="122"/>
        <v/>
      </c>
      <c r="BN126" s="101" t="str">
        <f t="shared" si="123"/>
        <v/>
      </c>
      <c r="BO126" s="102" t="str">
        <f t="shared" si="124"/>
        <v/>
      </c>
      <c r="BP126" s="100" t="str">
        <f t="shared" si="125"/>
        <v/>
      </c>
      <c r="BQ126" s="101" t="str">
        <f t="shared" si="126"/>
        <v/>
      </c>
      <c r="BR126" s="102" t="str">
        <f t="shared" si="127"/>
        <v/>
      </c>
      <c r="BS126" s="100" t="str">
        <f t="shared" si="128"/>
        <v/>
      </c>
      <c r="BT126" s="105" t="str">
        <f t="shared" si="129"/>
        <v/>
      </c>
      <c r="BU126" s="305" t="str">
        <f t="shared" si="115"/>
        <v/>
      </c>
      <c r="BV126" s="305" t="str">
        <f t="shared" si="116"/>
        <v/>
      </c>
      <c r="BW126" s="305" t="str">
        <f t="shared" si="117"/>
        <v/>
      </c>
      <c r="BX126" s="307" t="str">
        <f t="shared" si="118"/>
        <v/>
      </c>
      <c r="BY126" s="308" t="str">
        <f t="shared" si="119"/>
        <v/>
      </c>
    </row>
    <row r="127" spans="1:77" s="4" customFormat="1" ht="15.5" x14ac:dyDescent="0.35">
      <c r="A127" s="106">
        <v>106</v>
      </c>
      <c r="B127" s="290"/>
      <c r="C127" s="20"/>
      <c r="D127" s="635"/>
      <c r="E127" s="637"/>
      <c r="F127" s="639"/>
      <c r="G127" s="45"/>
      <c r="H127" s="291"/>
      <c r="I127" s="291"/>
      <c r="J127" s="292"/>
      <c r="K127" s="293"/>
      <c r="L127" s="35" t="str">
        <f t="shared" si="65"/>
        <v/>
      </c>
      <c r="M127" s="35" t="str">
        <f t="shared" si="66"/>
        <v/>
      </c>
      <c r="N127" s="35" t="str">
        <f t="shared" si="67"/>
        <v/>
      </c>
      <c r="O127" s="36" t="str">
        <f t="shared" si="68"/>
        <v/>
      </c>
      <c r="P127" s="37" t="str">
        <f t="shared" si="120"/>
        <v/>
      </c>
      <c r="Q127" s="69" t="str">
        <f t="shared" si="69"/>
        <v/>
      </c>
      <c r="R127" s="294" t="str">
        <f t="shared" si="70"/>
        <v/>
      </c>
      <c r="S127" s="37" t="str">
        <f t="shared" si="71"/>
        <v/>
      </c>
      <c r="T127" s="69" t="str">
        <f t="shared" si="72"/>
        <v/>
      </c>
      <c r="U127" s="294" t="str">
        <f t="shared" si="73"/>
        <v/>
      </c>
      <c r="V127" s="37" t="str">
        <f t="shared" si="74"/>
        <v/>
      </c>
      <c r="W127" s="69" t="str">
        <f t="shared" si="75"/>
        <v/>
      </c>
      <c r="X127" s="38" t="str">
        <f t="shared" si="76"/>
        <v/>
      </c>
      <c r="Y127" s="38" t="str">
        <f t="shared" si="77"/>
        <v/>
      </c>
      <c r="Z127" s="38" t="str">
        <f t="shared" si="78"/>
        <v/>
      </c>
      <c r="AA127" s="39" t="str">
        <f t="shared" si="79"/>
        <v/>
      </c>
      <c r="AB127" s="295">
        <f t="shared" si="80"/>
        <v>0</v>
      </c>
      <c r="AC127" s="295" t="str">
        <f t="shared" si="81"/>
        <v/>
      </c>
      <c r="AD127" s="295" t="str">
        <f t="shared" si="82"/>
        <v/>
      </c>
      <c r="AE127" s="296" t="str">
        <f t="shared" si="83"/>
        <v/>
      </c>
      <c r="AF127" s="296" t="str">
        <f t="shared" si="84"/>
        <v/>
      </c>
      <c r="AG127" s="297" t="str">
        <f t="shared" si="85"/>
        <v/>
      </c>
      <c r="AH127" s="296" t="str">
        <f t="shared" si="86"/>
        <v/>
      </c>
      <c r="AI127" s="296" t="str">
        <f t="shared" si="87"/>
        <v/>
      </c>
      <c r="AJ127" s="297" t="str">
        <f t="shared" si="88"/>
        <v/>
      </c>
      <c r="AK127" s="296" t="str">
        <f t="shared" si="89"/>
        <v/>
      </c>
      <c r="AL127" s="296" t="str">
        <f t="shared" si="90"/>
        <v/>
      </c>
      <c r="AM127" s="297" t="str">
        <f t="shared" si="91"/>
        <v/>
      </c>
      <c r="AN127" s="298" t="str">
        <f t="shared" si="92"/>
        <v/>
      </c>
      <c r="AO127" s="299" t="str">
        <f t="shared" si="93"/>
        <v/>
      </c>
      <c r="AP127" s="296" t="str">
        <f t="shared" si="94"/>
        <v/>
      </c>
      <c r="AQ127" s="297" t="str">
        <f t="shared" si="95"/>
        <v/>
      </c>
      <c r="AR127" s="299" t="str">
        <f t="shared" si="96"/>
        <v/>
      </c>
      <c r="AS127" s="296" t="str">
        <f t="shared" si="97"/>
        <v/>
      </c>
      <c r="AT127" s="297" t="str">
        <f t="shared" si="98"/>
        <v/>
      </c>
      <c r="AU127" s="299" t="str">
        <f t="shared" si="99"/>
        <v/>
      </c>
      <c r="AV127" s="296" t="str">
        <f t="shared" si="100"/>
        <v/>
      </c>
      <c r="AW127" s="297" t="str">
        <f t="shared" si="101"/>
        <v/>
      </c>
      <c r="AX127" s="300"/>
      <c r="AY127" s="297" t="str">
        <f t="shared" si="102"/>
        <v/>
      </c>
      <c r="AZ127" s="297" t="str">
        <f t="shared" si="103"/>
        <v/>
      </c>
      <c r="BA127" s="301" t="str">
        <f t="shared" si="104"/>
        <v/>
      </c>
      <c r="BB127" s="302" t="str">
        <f t="shared" si="105"/>
        <v/>
      </c>
      <c r="BC127" s="303" t="str">
        <f t="shared" si="106"/>
        <v/>
      </c>
      <c r="BD127" s="301" t="str">
        <f t="shared" si="107"/>
        <v/>
      </c>
      <c r="BE127" s="302" t="str">
        <f t="shared" si="108"/>
        <v/>
      </c>
      <c r="BF127" s="303" t="str">
        <f t="shared" si="109"/>
        <v/>
      </c>
      <c r="BG127" s="301" t="str">
        <f t="shared" si="110"/>
        <v/>
      </c>
      <c r="BH127" s="304" t="str">
        <f t="shared" si="111"/>
        <v/>
      </c>
      <c r="BI127" s="305" t="str">
        <f t="shared" si="112"/>
        <v/>
      </c>
      <c r="BJ127" s="305" t="str">
        <f t="shared" si="113"/>
        <v/>
      </c>
      <c r="BK127" s="443" t="str">
        <f t="shared" si="114"/>
        <v/>
      </c>
      <c r="BL127" s="306" t="str">
        <f t="shared" si="121"/>
        <v/>
      </c>
      <c r="BM127" s="100" t="str">
        <f t="shared" si="122"/>
        <v/>
      </c>
      <c r="BN127" s="101" t="str">
        <f t="shared" si="123"/>
        <v/>
      </c>
      <c r="BO127" s="102" t="str">
        <f t="shared" si="124"/>
        <v/>
      </c>
      <c r="BP127" s="100" t="str">
        <f t="shared" si="125"/>
        <v/>
      </c>
      <c r="BQ127" s="101" t="str">
        <f t="shared" si="126"/>
        <v/>
      </c>
      <c r="BR127" s="102" t="str">
        <f t="shared" si="127"/>
        <v/>
      </c>
      <c r="BS127" s="100" t="str">
        <f t="shared" si="128"/>
        <v/>
      </c>
      <c r="BT127" s="105" t="str">
        <f t="shared" si="129"/>
        <v/>
      </c>
      <c r="BU127" s="305" t="str">
        <f t="shared" si="115"/>
        <v/>
      </c>
      <c r="BV127" s="305" t="str">
        <f t="shared" si="116"/>
        <v/>
      </c>
      <c r="BW127" s="305" t="str">
        <f t="shared" si="117"/>
        <v/>
      </c>
      <c r="BX127" s="307" t="str">
        <f t="shared" si="118"/>
        <v/>
      </c>
      <c r="BY127" s="308" t="str">
        <f t="shared" si="119"/>
        <v/>
      </c>
    </row>
    <row r="128" spans="1:77" s="4" customFormat="1" ht="15.5" x14ac:dyDescent="0.35">
      <c r="A128" s="106">
        <v>107</v>
      </c>
      <c r="B128" s="290"/>
      <c r="C128" s="20"/>
      <c r="D128" s="635"/>
      <c r="E128" s="637"/>
      <c r="F128" s="639"/>
      <c r="G128" s="45"/>
      <c r="H128" s="291"/>
      <c r="I128" s="291"/>
      <c r="J128" s="292"/>
      <c r="K128" s="293"/>
      <c r="L128" s="35" t="str">
        <f t="shared" si="65"/>
        <v/>
      </c>
      <c r="M128" s="35" t="str">
        <f t="shared" si="66"/>
        <v/>
      </c>
      <c r="N128" s="35" t="str">
        <f t="shared" si="67"/>
        <v/>
      </c>
      <c r="O128" s="36" t="str">
        <f t="shared" si="68"/>
        <v/>
      </c>
      <c r="P128" s="37" t="str">
        <f t="shared" si="120"/>
        <v/>
      </c>
      <c r="Q128" s="69" t="str">
        <f t="shared" si="69"/>
        <v/>
      </c>
      <c r="R128" s="294" t="str">
        <f t="shared" si="70"/>
        <v/>
      </c>
      <c r="S128" s="37" t="str">
        <f t="shared" si="71"/>
        <v/>
      </c>
      <c r="T128" s="69" t="str">
        <f t="shared" si="72"/>
        <v/>
      </c>
      <c r="U128" s="294" t="str">
        <f t="shared" si="73"/>
        <v/>
      </c>
      <c r="V128" s="37" t="str">
        <f t="shared" si="74"/>
        <v/>
      </c>
      <c r="W128" s="69" t="str">
        <f t="shared" si="75"/>
        <v/>
      </c>
      <c r="X128" s="38" t="str">
        <f t="shared" si="76"/>
        <v/>
      </c>
      <c r="Y128" s="38" t="str">
        <f t="shared" si="77"/>
        <v/>
      </c>
      <c r="Z128" s="38" t="str">
        <f t="shared" si="78"/>
        <v/>
      </c>
      <c r="AA128" s="39" t="str">
        <f t="shared" si="79"/>
        <v/>
      </c>
      <c r="AB128" s="295">
        <f t="shared" si="80"/>
        <v>0</v>
      </c>
      <c r="AC128" s="295" t="str">
        <f t="shared" si="81"/>
        <v/>
      </c>
      <c r="AD128" s="295" t="str">
        <f t="shared" si="82"/>
        <v/>
      </c>
      <c r="AE128" s="296" t="str">
        <f t="shared" si="83"/>
        <v/>
      </c>
      <c r="AF128" s="296" t="str">
        <f t="shared" si="84"/>
        <v/>
      </c>
      <c r="AG128" s="297" t="str">
        <f t="shared" si="85"/>
        <v/>
      </c>
      <c r="AH128" s="296" t="str">
        <f t="shared" si="86"/>
        <v/>
      </c>
      <c r="AI128" s="296" t="str">
        <f t="shared" si="87"/>
        <v/>
      </c>
      <c r="AJ128" s="297" t="str">
        <f t="shared" si="88"/>
        <v/>
      </c>
      <c r="AK128" s="296" t="str">
        <f t="shared" si="89"/>
        <v/>
      </c>
      <c r="AL128" s="296" t="str">
        <f t="shared" si="90"/>
        <v/>
      </c>
      <c r="AM128" s="297" t="str">
        <f t="shared" si="91"/>
        <v/>
      </c>
      <c r="AN128" s="298" t="str">
        <f t="shared" si="92"/>
        <v/>
      </c>
      <c r="AO128" s="299" t="str">
        <f t="shared" si="93"/>
        <v/>
      </c>
      <c r="AP128" s="296" t="str">
        <f t="shared" si="94"/>
        <v/>
      </c>
      <c r="AQ128" s="297" t="str">
        <f t="shared" si="95"/>
        <v/>
      </c>
      <c r="AR128" s="299" t="str">
        <f t="shared" si="96"/>
        <v/>
      </c>
      <c r="AS128" s="296" t="str">
        <f t="shared" si="97"/>
        <v/>
      </c>
      <c r="AT128" s="297" t="str">
        <f t="shared" si="98"/>
        <v/>
      </c>
      <c r="AU128" s="299" t="str">
        <f t="shared" si="99"/>
        <v/>
      </c>
      <c r="AV128" s="296" t="str">
        <f t="shared" si="100"/>
        <v/>
      </c>
      <c r="AW128" s="297" t="str">
        <f t="shared" si="101"/>
        <v/>
      </c>
      <c r="AX128" s="300"/>
      <c r="AY128" s="297" t="str">
        <f t="shared" si="102"/>
        <v/>
      </c>
      <c r="AZ128" s="297" t="str">
        <f t="shared" si="103"/>
        <v/>
      </c>
      <c r="BA128" s="301" t="str">
        <f t="shared" si="104"/>
        <v/>
      </c>
      <c r="BB128" s="302" t="str">
        <f t="shared" si="105"/>
        <v/>
      </c>
      <c r="BC128" s="303" t="str">
        <f t="shared" si="106"/>
        <v/>
      </c>
      <c r="BD128" s="301" t="str">
        <f t="shared" si="107"/>
        <v/>
      </c>
      <c r="BE128" s="302" t="str">
        <f t="shared" si="108"/>
        <v/>
      </c>
      <c r="BF128" s="303" t="str">
        <f t="shared" si="109"/>
        <v/>
      </c>
      <c r="BG128" s="301" t="str">
        <f t="shared" si="110"/>
        <v/>
      </c>
      <c r="BH128" s="304" t="str">
        <f t="shared" si="111"/>
        <v/>
      </c>
      <c r="BI128" s="305" t="str">
        <f t="shared" si="112"/>
        <v/>
      </c>
      <c r="BJ128" s="305" t="str">
        <f t="shared" si="113"/>
        <v/>
      </c>
      <c r="BK128" s="443" t="str">
        <f t="shared" si="114"/>
        <v/>
      </c>
      <c r="BL128" s="306" t="str">
        <f t="shared" si="121"/>
        <v/>
      </c>
      <c r="BM128" s="100" t="str">
        <f t="shared" si="122"/>
        <v/>
      </c>
      <c r="BN128" s="101" t="str">
        <f t="shared" si="123"/>
        <v/>
      </c>
      <c r="BO128" s="102" t="str">
        <f t="shared" si="124"/>
        <v/>
      </c>
      <c r="BP128" s="100" t="str">
        <f t="shared" si="125"/>
        <v/>
      </c>
      <c r="BQ128" s="101" t="str">
        <f t="shared" si="126"/>
        <v/>
      </c>
      <c r="BR128" s="102" t="str">
        <f t="shared" si="127"/>
        <v/>
      </c>
      <c r="BS128" s="100" t="str">
        <f t="shared" si="128"/>
        <v/>
      </c>
      <c r="BT128" s="105" t="str">
        <f t="shared" si="129"/>
        <v/>
      </c>
      <c r="BU128" s="305" t="str">
        <f t="shared" si="115"/>
        <v/>
      </c>
      <c r="BV128" s="305" t="str">
        <f t="shared" si="116"/>
        <v/>
      </c>
      <c r="BW128" s="305" t="str">
        <f t="shared" si="117"/>
        <v/>
      </c>
      <c r="BX128" s="307" t="str">
        <f t="shared" si="118"/>
        <v/>
      </c>
      <c r="BY128" s="308" t="str">
        <f t="shared" si="119"/>
        <v/>
      </c>
    </row>
    <row r="129" spans="1:77" s="4" customFormat="1" ht="15.5" x14ac:dyDescent="0.35">
      <c r="A129" s="106">
        <v>108</v>
      </c>
      <c r="B129" s="290"/>
      <c r="C129" s="20"/>
      <c r="D129" s="635"/>
      <c r="E129" s="637"/>
      <c r="F129" s="639"/>
      <c r="G129" s="45"/>
      <c r="H129" s="291"/>
      <c r="I129" s="291"/>
      <c r="J129" s="292"/>
      <c r="K129" s="293"/>
      <c r="L129" s="35" t="str">
        <f t="shared" si="65"/>
        <v/>
      </c>
      <c r="M129" s="35" t="str">
        <f t="shared" si="66"/>
        <v/>
      </c>
      <c r="N129" s="35" t="str">
        <f t="shared" si="67"/>
        <v/>
      </c>
      <c r="O129" s="36" t="str">
        <f t="shared" si="68"/>
        <v/>
      </c>
      <c r="P129" s="37" t="str">
        <f t="shared" si="120"/>
        <v/>
      </c>
      <c r="Q129" s="69" t="str">
        <f t="shared" si="69"/>
        <v/>
      </c>
      <c r="R129" s="294" t="str">
        <f t="shared" si="70"/>
        <v/>
      </c>
      <c r="S129" s="37" t="str">
        <f t="shared" si="71"/>
        <v/>
      </c>
      <c r="T129" s="69" t="str">
        <f t="shared" si="72"/>
        <v/>
      </c>
      <c r="U129" s="294" t="str">
        <f t="shared" si="73"/>
        <v/>
      </c>
      <c r="V129" s="37" t="str">
        <f t="shared" si="74"/>
        <v/>
      </c>
      <c r="W129" s="69" t="str">
        <f t="shared" si="75"/>
        <v/>
      </c>
      <c r="X129" s="38" t="str">
        <f t="shared" si="76"/>
        <v/>
      </c>
      <c r="Y129" s="38" t="str">
        <f t="shared" si="77"/>
        <v/>
      </c>
      <c r="Z129" s="38" t="str">
        <f t="shared" si="78"/>
        <v/>
      </c>
      <c r="AA129" s="39" t="str">
        <f t="shared" si="79"/>
        <v/>
      </c>
      <c r="AB129" s="295">
        <f t="shared" si="80"/>
        <v>0</v>
      </c>
      <c r="AC129" s="295" t="str">
        <f t="shared" si="81"/>
        <v/>
      </c>
      <c r="AD129" s="295" t="str">
        <f t="shared" si="82"/>
        <v/>
      </c>
      <c r="AE129" s="296" t="str">
        <f t="shared" si="83"/>
        <v/>
      </c>
      <c r="AF129" s="296" t="str">
        <f t="shared" si="84"/>
        <v/>
      </c>
      <c r="AG129" s="297" t="str">
        <f t="shared" si="85"/>
        <v/>
      </c>
      <c r="AH129" s="296" t="str">
        <f t="shared" si="86"/>
        <v/>
      </c>
      <c r="AI129" s="296" t="str">
        <f t="shared" si="87"/>
        <v/>
      </c>
      <c r="AJ129" s="297" t="str">
        <f t="shared" si="88"/>
        <v/>
      </c>
      <c r="AK129" s="296" t="str">
        <f t="shared" si="89"/>
        <v/>
      </c>
      <c r="AL129" s="296" t="str">
        <f t="shared" si="90"/>
        <v/>
      </c>
      <c r="AM129" s="297" t="str">
        <f t="shared" si="91"/>
        <v/>
      </c>
      <c r="AN129" s="298" t="str">
        <f t="shared" si="92"/>
        <v/>
      </c>
      <c r="AO129" s="299" t="str">
        <f t="shared" si="93"/>
        <v/>
      </c>
      <c r="AP129" s="296" t="str">
        <f t="shared" si="94"/>
        <v/>
      </c>
      <c r="AQ129" s="297" t="str">
        <f t="shared" si="95"/>
        <v/>
      </c>
      <c r="AR129" s="299" t="str">
        <f t="shared" si="96"/>
        <v/>
      </c>
      <c r="AS129" s="296" t="str">
        <f t="shared" si="97"/>
        <v/>
      </c>
      <c r="AT129" s="297" t="str">
        <f t="shared" si="98"/>
        <v/>
      </c>
      <c r="AU129" s="299" t="str">
        <f t="shared" si="99"/>
        <v/>
      </c>
      <c r="AV129" s="296" t="str">
        <f t="shared" si="100"/>
        <v/>
      </c>
      <c r="AW129" s="297" t="str">
        <f t="shared" si="101"/>
        <v/>
      </c>
      <c r="AX129" s="300"/>
      <c r="AY129" s="297" t="str">
        <f t="shared" si="102"/>
        <v/>
      </c>
      <c r="AZ129" s="297" t="str">
        <f t="shared" si="103"/>
        <v/>
      </c>
      <c r="BA129" s="301" t="str">
        <f t="shared" si="104"/>
        <v/>
      </c>
      <c r="BB129" s="302" t="str">
        <f t="shared" si="105"/>
        <v/>
      </c>
      <c r="BC129" s="303" t="str">
        <f t="shared" si="106"/>
        <v/>
      </c>
      <c r="BD129" s="301" t="str">
        <f t="shared" si="107"/>
        <v/>
      </c>
      <c r="BE129" s="302" t="str">
        <f t="shared" si="108"/>
        <v/>
      </c>
      <c r="BF129" s="303" t="str">
        <f t="shared" si="109"/>
        <v/>
      </c>
      <c r="BG129" s="301" t="str">
        <f t="shared" si="110"/>
        <v/>
      </c>
      <c r="BH129" s="304" t="str">
        <f t="shared" si="111"/>
        <v/>
      </c>
      <c r="BI129" s="305" t="str">
        <f t="shared" si="112"/>
        <v/>
      </c>
      <c r="BJ129" s="305" t="str">
        <f t="shared" si="113"/>
        <v/>
      </c>
      <c r="BK129" s="443" t="str">
        <f t="shared" si="114"/>
        <v/>
      </c>
      <c r="BL129" s="306" t="str">
        <f t="shared" si="121"/>
        <v/>
      </c>
      <c r="BM129" s="100" t="str">
        <f t="shared" si="122"/>
        <v/>
      </c>
      <c r="BN129" s="101" t="str">
        <f t="shared" si="123"/>
        <v/>
      </c>
      <c r="BO129" s="102" t="str">
        <f t="shared" si="124"/>
        <v/>
      </c>
      <c r="BP129" s="100" t="str">
        <f t="shared" si="125"/>
        <v/>
      </c>
      <c r="BQ129" s="101" t="str">
        <f t="shared" si="126"/>
        <v/>
      </c>
      <c r="BR129" s="102" t="str">
        <f t="shared" si="127"/>
        <v/>
      </c>
      <c r="BS129" s="100" t="str">
        <f t="shared" si="128"/>
        <v/>
      </c>
      <c r="BT129" s="105" t="str">
        <f t="shared" si="129"/>
        <v/>
      </c>
      <c r="BU129" s="305" t="str">
        <f t="shared" si="115"/>
        <v/>
      </c>
      <c r="BV129" s="305" t="str">
        <f t="shared" si="116"/>
        <v/>
      </c>
      <c r="BW129" s="305" t="str">
        <f t="shared" si="117"/>
        <v/>
      </c>
      <c r="BX129" s="307" t="str">
        <f t="shared" si="118"/>
        <v/>
      </c>
      <c r="BY129" s="308" t="str">
        <f t="shared" si="119"/>
        <v/>
      </c>
    </row>
    <row r="130" spans="1:77" s="4" customFormat="1" ht="15.5" x14ac:dyDescent="0.35">
      <c r="A130" s="106">
        <v>109</v>
      </c>
      <c r="B130" s="290"/>
      <c r="C130" s="20"/>
      <c r="D130" s="635"/>
      <c r="E130" s="637"/>
      <c r="F130" s="639"/>
      <c r="G130" s="45"/>
      <c r="H130" s="291"/>
      <c r="I130" s="291"/>
      <c r="J130" s="292"/>
      <c r="K130" s="293"/>
      <c r="L130" s="35" t="str">
        <f t="shared" si="65"/>
        <v/>
      </c>
      <c r="M130" s="35" t="str">
        <f t="shared" si="66"/>
        <v/>
      </c>
      <c r="N130" s="35" t="str">
        <f t="shared" si="67"/>
        <v/>
      </c>
      <c r="O130" s="36" t="str">
        <f t="shared" si="68"/>
        <v/>
      </c>
      <c r="P130" s="37" t="str">
        <f t="shared" si="120"/>
        <v/>
      </c>
      <c r="Q130" s="69" t="str">
        <f t="shared" si="69"/>
        <v/>
      </c>
      <c r="R130" s="294" t="str">
        <f t="shared" si="70"/>
        <v/>
      </c>
      <c r="S130" s="37" t="str">
        <f t="shared" si="71"/>
        <v/>
      </c>
      <c r="T130" s="69" t="str">
        <f t="shared" si="72"/>
        <v/>
      </c>
      <c r="U130" s="294" t="str">
        <f t="shared" si="73"/>
        <v/>
      </c>
      <c r="V130" s="37" t="str">
        <f t="shared" si="74"/>
        <v/>
      </c>
      <c r="W130" s="69" t="str">
        <f t="shared" si="75"/>
        <v/>
      </c>
      <c r="X130" s="38" t="str">
        <f t="shared" si="76"/>
        <v/>
      </c>
      <c r="Y130" s="38" t="str">
        <f t="shared" si="77"/>
        <v/>
      </c>
      <c r="Z130" s="38" t="str">
        <f t="shared" si="78"/>
        <v/>
      </c>
      <c r="AA130" s="39" t="str">
        <f t="shared" si="79"/>
        <v/>
      </c>
      <c r="AB130" s="295">
        <f t="shared" si="80"/>
        <v>0</v>
      </c>
      <c r="AC130" s="295" t="str">
        <f t="shared" si="81"/>
        <v/>
      </c>
      <c r="AD130" s="295" t="str">
        <f t="shared" si="82"/>
        <v/>
      </c>
      <c r="AE130" s="296" t="str">
        <f t="shared" si="83"/>
        <v/>
      </c>
      <c r="AF130" s="296" t="str">
        <f t="shared" si="84"/>
        <v/>
      </c>
      <c r="AG130" s="297" t="str">
        <f t="shared" si="85"/>
        <v/>
      </c>
      <c r="AH130" s="296" t="str">
        <f t="shared" si="86"/>
        <v/>
      </c>
      <c r="AI130" s="296" t="str">
        <f t="shared" si="87"/>
        <v/>
      </c>
      <c r="AJ130" s="297" t="str">
        <f t="shared" si="88"/>
        <v/>
      </c>
      <c r="AK130" s="296" t="str">
        <f t="shared" si="89"/>
        <v/>
      </c>
      <c r="AL130" s="296" t="str">
        <f t="shared" si="90"/>
        <v/>
      </c>
      <c r="AM130" s="297" t="str">
        <f t="shared" si="91"/>
        <v/>
      </c>
      <c r="AN130" s="298" t="str">
        <f t="shared" si="92"/>
        <v/>
      </c>
      <c r="AO130" s="299" t="str">
        <f t="shared" si="93"/>
        <v/>
      </c>
      <c r="AP130" s="296" t="str">
        <f t="shared" si="94"/>
        <v/>
      </c>
      <c r="AQ130" s="297" t="str">
        <f t="shared" si="95"/>
        <v/>
      </c>
      <c r="AR130" s="299" t="str">
        <f t="shared" si="96"/>
        <v/>
      </c>
      <c r="AS130" s="296" t="str">
        <f t="shared" si="97"/>
        <v/>
      </c>
      <c r="AT130" s="297" t="str">
        <f t="shared" si="98"/>
        <v/>
      </c>
      <c r="AU130" s="299" t="str">
        <f t="shared" si="99"/>
        <v/>
      </c>
      <c r="AV130" s="296" t="str">
        <f t="shared" si="100"/>
        <v/>
      </c>
      <c r="AW130" s="297" t="str">
        <f t="shared" si="101"/>
        <v/>
      </c>
      <c r="AX130" s="300"/>
      <c r="AY130" s="297" t="str">
        <f t="shared" si="102"/>
        <v/>
      </c>
      <c r="AZ130" s="297" t="str">
        <f t="shared" si="103"/>
        <v/>
      </c>
      <c r="BA130" s="301" t="str">
        <f t="shared" si="104"/>
        <v/>
      </c>
      <c r="BB130" s="302" t="str">
        <f t="shared" si="105"/>
        <v/>
      </c>
      <c r="BC130" s="303" t="str">
        <f t="shared" si="106"/>
        <v/>
      </c>
      <c r="BD130" s="301" t="str">
        <f t="shared" si="107"/>
        <v/>
      </c>
      <c r="BE130" s="302" t="str">
        <f t="shared" si="108"/>
        <v/>
      </c>
      <c r="BF130" s="303" t="str">
        <f t="shared" si="109"/>
        <v/>
      </c>
      <c r="BG130" s="301" t="str">
        <f t="shared" si="110"/>
        <v/>
      </c>
      <c r="BH130" s="304" t="str">
        <f t="shared" si="111"/>
        <v/>
      </c>
      <c r="BI130" s="305" t="str">
        <f t="shared" si="112"/>
        <v/>
      </c>
      <c r="BJ130" s="305" t="str">
        <f t="shared" si="113"/>
        <v/>
      </c>
      <c r="BK130" s="443" t="str">
        <f t="shared" si="114"/>
        <v/>
      </c>
      <c r="BL130" s="306" t="str">
        <f t="shared" si="121"/>
        <v/>
      </c>
      <c r="BM130" s="100" t="str">
        <f t="shared" si="122"/>
        <v/>
      </c>
      <c r="BN130" s="101" t="str">
        <f t="shared" si="123"/>
        <v/>
      </c>
      <c r="BO130" s="102" t="str">
        <f t="shared" si="124"/>
        <v/>
      </c>
      <c r="BP130" s="100" t="str">
        <f t="shared" si="125"/>
        <v/>
      </c>
      <c r="BQ130" s="101" t="str">
        <f t="shared" si="126"/>
        <v/>
      </c>
      <c r="BR130" s="102" t="str">
        <f t="shared" si="127"/>
        <v/>
      </c>
      <c r="BS130" s="100" t="str">
        <f t="shared" si="128"/>
        <v/>
      </c>
      <c r="BT130" s="105" t="str">
        <f t="shared" si="129"/>
        <v/>
      </c>
      <c r="BU130" s="305" t="str">
        <f t="shared" si="115"/>
        <v/>
      </c>
      <c r="BV130" s="305" t="str">
        <f t="shared" si="116"/>
        <v/>
      </c>
      <c r="BW130" s="305" t="str">
        <f t="shared" si="117"/>
        <v/>
      </c>
      <c r="BX130" s="307" t="str">
        <f t="shared" si="118"/>
        <v/>
      </c>
      <c r="BY130" s="308" t="str">
        <f t="shared" si="119"/>
        <v/>
      </c>
    </row>
    <row r="131" spans="1:77" s="4" customFormat="1" ht="15.5" x14ac:dyDescent="0.35">
      <c r="A131" s="106">
        <v>110</v>
      </c>
      <c r="B131" s="290"/>
      <c r="C131" s="20"/>
      <c r="D131" s="635"/>
      <c r="E131" s="637"/>
      <c r="F131" s="639"/>
      <c r="G131" s="45"/>
      <c r="H131" s="291"/>
      <c r="I131" s="291"/>
      <c r="J131" s="292"/>
      <c r="K131" s="293"/>
      <c r="L131" s="35" t="str">
        <f t="shared" si="65"/>
        <v/>
      </c>
      <c r="M131" s="35" t="str">
        <f t="shared" si="66"/>
        <v/>
      </c>
      <c r="N131" s="35" t="str">
        <f t="shared" si="67"/>
        <v/>
      </c>
      <c r="O131" s="36" t="str">
        <f t="shared" si="68"/>
        <v/>
      </c>
      <c r="P131" s="37" t="str">
        <f t="shared" si="120"/>
        <v/>
      </c>
      <c r="Q131" s="69" t="str">
        <f t="shared" si="69"/>
        <v/>
      </c>
      <c r="R131" s="294" t="str">
        <f t="shared" si="70"/>
        <v/>
      </c>
      <c r="S131" s="37" t="str">
        <f t="shared" si="71"/>
        <v/>
      </c>
      <c r="T131" s="69" t="str">
        <f t="shared" si="72"/>
        <v/>
      </c>
      <c r="U131" s="294" t="str">
        <f t="shared" si="73"/>
        <v/>
      </c>
      <c r="V131" s="37" t="str">
        <f t="shared" si="74"/>
        <v/>
      </c>
      <c r="W131" s="69" t="str">
        <f t="shared" si="75"/>
        <v/>
      </c>
      <c r="X131" s="38" t="str">
        <f t="shared" si="76"/>
        <v/>
      </c>
      <c r="Y131" s="38" t="str">
        <f t="shared" si="77"/>
        <v/>
      </c>
      <c r="Z131" s="38" t="str">
        <f t="shared" si="78"/>
        <v/>
      </c>
      <c r="AA131" s="39" t="str">
        <f t="shared" si="79"/>
        <v/>
      </c>
      <c r="AB131" s="295">
        <f t="shared" si="80"/>
        <v>0</v>
      </c>
      <c r="AC131" s="295" t="str">
        <f t="shared" si="81"/>
        <v/>
      </c>
      <c r="AD131" s="295" t="str">
        <f t="shared" si="82"/>
        <v/>
      </c>
      <c r="AE131" s="296" t="str">
        <f t="shared" si="83"/>
        <v/>
      </c>
      <c r="AF131" s="296" t="str">
        <f t="shared" si="84"/>
        <v/>
      </c>
      <c r="AG131" s="297" t="str">
        <f t="shared" si="85"/>
        <v/>
      </c>
      <c r="AH131" s="296" t="str">
        <f t="shared" si="86"/>
        <v/>
      </c>
      <c r="AI131" s="296" t="str">
        <f t="shared" si="87"/>
        <v/>
      </c>
      <c r="AJ131" s="297" t="str">
        <f t="shared" si="88"/>
        <v/>
      </c>
      <c r="AK131" s="296" t="str">
        <f t="shared" si="89"/>
        <v/>
      </c>
      <c r="AL131" s="296" t="str">
        <f t="shared" si="90"/>
        <v/>
      </c>
      <c r="AM131" s="297" t="str">
        <f t="shared" si="91"/>
        <v/>
      </c>
      <c r="AN131" s="298" t="str">
        <f t="shared" si="92"/>
        <v/>
      </c>
      <c r="AO131" s="299" t="str">
        <f t="shared" si="93"/>
        <v/>
      </c>
      <c r="AP131" s="296" t="str">
        <f t="shared" si="94"/>
        <v/>
      </c>
      <c r="AQ131" s="297" t="str">
        <f t="shared" si="95"/>
        <v/>
      </c>
      <c r="AR131" s="299" t="str">
        <f t="shared" si="96"/>
        <v/>
      </c>
      <c r="AS131" s="296" t="str">
        <f t="shared" si="97"/>
        <v/>
      </c>
      <c r="AT131" s="297" t="str">
        <f t="shared" si="98"/>
        <v/>
      </c>
      <c r="AU131" s="299" t="str">
        <f t="shared" si="99"/>
        <v/>
      </c>
      <c r="AV131" s="296" t="str">
        <f t="shared" si="100"/>
        <v/>
      </c>
      <c r="AW131" s="297" t="str">
        <f t="shared" si="101"/>
        <v/>
      </c>
      <c r="AX131" s="300"/>
      <c r="AY131" s="297" t="str">
        <f t="shared" si="102"/>
        <v/>
      </c>
      <c r="AZ131" s="297" t="str">
        <f t="shared" si="103"/>
        <v/>
      </c>
      <c r="BA131" s="301" t="str">
        <f t="shared" si="104"/>
        <v/>
      </c>
      <c r="BB131" s="302" t="str">
        <f t="shared" si="105"/>
        <v/>
      </c>
      <c r="BC131" s="303" t="str">
        <f t="shared" si="106"/>
        <v/>
      </c>
      <c r="BD131" s="301" t="str">
        <f t="shared" si="107"/>
        <v/>
      </c>
      <c r="BE131" s="302" t="str">
        <f t="shared" si="108"/>
        <v/>
      </c>
      <c r="BF131" s="303" t="str">
        <f t="shared" si="109"/>
        <v/>
      </c>
      <c r="BG131" s="301" t="str">
        <f t="shared" si="110"/>
        <v/>
      </c>
      <c r="BH131" s="304" t="str">
        <f t="shared" si="111"/>
        <v/>
      </c>
      <c r="BI131" s="305" t="str">
        <f t="shared" si="112"/>
        <v/>
      </c>
      <c r="BJ131" s="305" t="str">
        <f t="shared" si="113"/>
        <v/>
      </c>
      <c r="BK131" s="443" t="str">
        <f t="shared" si="114"/>
        <v/>
      </c>
      <c r="BL131" s="306" t="str">
        <f t="shared" si="121"/>
        <v/>
      </c>
      <c r="BM131" s="100" t="str">
        <f t="shared" si="122"/>
        <v/>
      </c>
      <c r="BN131" s="101" t="str">
        <f t="shared" si="123"/>
        <v/>
      </c>
      <c r="BO131" s="102" t="str">
        <f t="shared" si="124"/>
        <v/>
      </c>
      <c r="BP131" s="100" t="str">
        <f t="shared" si="125"/>
        <v/>
      </c>
      <c r="BQ131" s="101" t="str">
        <f t="shared" si="126"/>
        <v/>
      </c>
      <c r="BR131" s="102" t="str">
        <f t="shared" si="127"/>
        <v/>
      </c>
      <c r="BS131" s="100" t="str">
        <f t="shared" si="128"/>
        <v/>
      </c>
      <c r="BT131" s="105" t="str">
        <f t="shared" si="129"/>
        <v/>
      </c>
      <c r="BU131" s="305" t="str">
        <f t="shared" si="115"/>
        <v/>
      </c>
      <c r="BV131" s="305" t="str">
        <f t="shared" si="116"/>
        <v/>
      </c>
      <c r="BW131" s="305" t="str">
        <f t="shared" si="117"/>
        <v/>
      </c>
      <c r="BX131" s="307" t="str">
        <f t="shared" si="118"/>
        <v/>
      </c>
      <c r="BY131" s="308" t="str">
        <f t="shared" si="119"/>
        <v/>
      </c>
    </row>
    <row r="132" spans="1:77" s="4" customFormat="1" ht="15.5" x14ac:dyDescent="0.35">
      <c r="A132" s="106">
        <v>111</v>
      </c>
      <c r="B132" s="290"/>
      <c r="C132" s="20"/>
      <c r="D132" s="635"/>
      <c r="E132" s="637"/>
      <c r="F132" s="639"/>
      <c r="G132" s="45"/>
      <c r="H132" s="291"/>
      <c r="I132" s="291"/>
      <c r="J132" s="292"/>
      <c r="K132" s="293"/>
      <c r="L132" s="35" t="str">
        <f t="shared" si="65"/>
        <v/>
      </c>
      <c r="M132" s="35" t="str">
        <f t="shared" si="66"/>
        <v/>
      </c>
      <c r="N132" s="35" t="str">
        <f t="shared" si="67"/>
        <v/>
      </c>
      <c r="O132" s="36" t="str">
        <f t="shared" si="68"/>
        <v/>
      </c>
      <c r="P132" s="37" t="str">
        <f t="shared" si="120"/>
        <v/>
      </c>
      <c r="Q132" s="69" t="str">
        <f t="shared" si="69"/>
        <v/>
      </c>
      <c r="R132" s="294" t="str">
        <f t="shared" si="70"/>
        <v/>
      </c>
      <c r="S132" s="37" t="str">
        <f t="shared" si="71"/>
        <v/>
      </c>
      <c r="T132" s="69" t="str">
        <f t="shared" si="72"/>
        <v/>
      </c>
      <c r="U132" s="294" t="str">
        <f t="shared" si="73"/>
        <v/>
      </c>
      <c r="V132" s="37" t="str">
        <f t="shared" si="74"/>
        <v/>
      </c>
      <c r="W132" s="69" t="str">
        <f t="shared" si="75"/>
        <v/>
      </c>
      <c r="X132" s="38" t="str">
        <f t="shared" si="76"/>
        <v/>
      </c>
      <c r="Y132" s="38" t="str">
        <f t="shared" si="77"/>
        <v/>
      </c>
      <c r="Z132" s="38" t="str">
        <f t="shared" si="78"/>
        <v/>
      </c>
      <c r="AA132" s="39" t="str">
        <f t="shared" si="79"/>
        <v/>
      </c>
      <c r="AB132" s="295">
        <f t="shared" si="80"/>
        <v>0</v>
      </c>
      <c r="AC132" s="295" t="str">
        <f t="shared" si="81"/>
        <v/>
      </c>
      <c r="AD132" s="295" t="str">
        <f t="shared" si="82"/>
        <v/>
      </c>
      <c r="AE132" s="296" t="str">
        <f t="shared" si="83"/>
        <v/>
      </c>
      <c r="AF132" s="296" t="str">
        <f t="shared" si="84"/>
        <v/>
      </c>
      <c r="AG132" s="297" t="str">
        <f t="shared" si="85"/>
        <v/>
      </c>
      <c r="AH132" s="296" t="str">
        <f t="shared" si="86"/>
        <v/>
      </c>
      <c r="AI132" s="296" t="str">
        <f t="shared" si="87"/>
        <v/>
      </c>
      <c r="AJ132" s="297" t="str">
        <f t="shared" si="88"/>
        <v/>
      </c>
      <c r="AK132" s="296" t="str">
        <f t="shared" si="89"/>
        <v/>
      </c>
      <c r="AL132" s="296" t="str">
        <f t="shared" si="90"/>
        <v/>
      </c>
      <c r="AM132" s="297" t="str">
        <f t="shared" si="91"/>
        <v/>
      </c>
      <c r="AN132" s="298" t="str">
        <f t="shared" si="92"/>
        <v/>
      </c>
      <c r="AO132" s="299" t="str">
        <f t="shared" si="93"/>
        <v/>
      </c>
      <c r="AP132" s="296" t="str">
        <f t="shared" si="94"/>
        <v/>
      </c>
      <c r="AQ132" s="297" t="str">
        <f t="shared" si="95"/>
        <v/>
      </c>
      <c r="AR132" s="299" t="str">
        <f t="shared" si="96"/>
        <v/>
      </c>
      <c r="AS132" s="296" t="str">
        <f t="shared" si="97"/>
        <v/>
      </c>
      <c r="AT132" s="297" t="str">
        <f t="shared" si="98"/>
        <v/>
      </c>
      <c r="AU132" s="299" t="str">
        <f t="shared" si="99"/>
        <v/>
      </c>
      <c r="AV132" s="296" t="str">
        <f t="shared" si="100"/>
        <v/>
      </c>
      <c r="AW132" s="297" t="str">
        <f t="shared" si="101"/>
        <v/>
      </c>
      <c r="AX132" s="300"/>
      <c r="AY132" s="297" t="str">
        <f t="shared" si="102"/>
        <v/>
      </c>
      <c r="AZ132" s="297" t="str">
        <f t="shared" si="103"/>
        <v/>
      </c>
      <c r="BA132" s="301" t="str">
        <f t="shared" si="104"/>
        <v/>
      </c>
      <c r="BB132" s="302" t="str">
        <f t="shared" si="105"/>
        <v/>
      </c>
      <c r="BC132" s="303" t="str">
        <f t="shared" si="106"/>
        <v/>
      </c>
      <c r="BD132" s="301" t="str">
        <f t="shared" si="107"/>
        <v/>
      </c>
      <c r="BE132" s="302" t="str">
        <f t="shared" si="108"/>
        <v/>
      </c>
      <c r="BF132" s="303" t="str">
        <f t="shared" si="109"/>
        <v/>
      </c>
      <c r="BG132" s="301" t="str">
        <f t="shared" si="110"/>
        <v/>
      </c>
      <c r="BH132" s="304" t="str">
        <f t="shared" si="111"/>
        <v/>
      </c>
      <c r="BI132" s="305" t="str">
        <f t="shared" si="112"/>
        <v/>
      </c>
      <c r="BJ132" s="305" t="str">
        <f t="shared" si="113"/>
        <v/>
      </c>
      <c r="BK132" s="443" t="str">
        <f t="shared" si="114"/>
        <v/>
      </c>
      <c r="BL132" s="306" t="str">
        <f t="shared" si="121"/>
        <v/>
      </c>
      <c r="BM132" s="100" t="str">
        <f t="shared" si="122"/>
        <v/>
      </c>
      <c r="BN132" s="101" t="str">
        <f t="shared" si="123"/>
        <v/>
      </c>
      <c r="BO132" s="102" t="str">
        <f t="shared" si="124"/>
        <v/>
      </c>
      <c r="BP132" s="100" t="str">
        <f t="shared" si="125"/>
        <v/>
      </c>
      <c r="BQ132" s="101" t="str">
        <f t="shared" si="126"/>
        <v/>
      </c>
      <c r="BR132" s="102" t="str">
        <f t="shared" si="127"/>
        <v/>
      </c>
      <c r="BS132" s="100" t="str">
        <f t="shared" si="128"/>
        <v/>
      </c>
      <c r="BT132" s="105" t="str">
        <f t="shared" si="129"/>
        <v/>
      </c>
      <c r="BU132" s="305" t="str">
        <f t="shared" si="115"/>
        <v/>
      </c>
      <c r="BV132" s="305" t="str">
        <f t="shared" si="116"/>
        <v/>
      </c>
      <c r="BW132" s="305" t="str">
        <f t="shared" si="117"/>
        <v/>
      </c>
      <c r="BX132" s="307" t="str">
        <f t="shared" si="118"/>
        <v/>
      </c>
      <c r="BY132" s="308" t="str">
        <f t="shared" si="119"/>
        <v/>
      </c>
    </row>
    <row r="133" spans="1:77" s="4" customFormat="1" ht="15.5" x14ac:dyDescent="0.35">
      <c r="A133" s="106">
        <v>112</v>
      </c>
      <c r="B133" s="290"/>
      <c r="C133" s="20"/>
      <c r="D133" s="635"/>
      <c r="E133" s="637"/>
      <c r="F133" s="639"/>
      <c r="G133" s="45"/>
      <c r="H133" s="291"/>
      <c r="I133" s="291"/>
      <c r="J133" s="292"/>
      <c r="K133" s="293"/>
      <c r="L133" s="35" t="str">
        <f t="shared" si="65"/>
        <v/>
      </c>
      <c r="M133" s="35" t="str">
        <f t="shared" si="66"/>
        <v/>
      </c>
      <c r="N133" s="35" t="str">
        <f t="shared" si="67"/>
        <v/>
      </c>
      <c r="O133" s="36" t="str">
        <f t="shared" si="68"/>
        <v/>
      </c>
      <c r="P133" s="37" t="str">
        <f t="shared" si="120"/>
        <v/>
      </c>
      <c r="Q133" s="69" t="str">
        <f t="shared" si="69"/>
        <v/>
      </c>
      <c r="R133" s="294" t="str">
        <f t="shared" si="70"/>
        <v/>
      </c>
      <c r="S133" s="37" t="str">
        <f t="shared" si="71"/>
        <v/>
      </c>
      <c r="T133" s="69" t="str">
        <f t="shared" si="72"/>
        <v/>
      </c>
      <c r="U133" s="294" t="str">
        <f t="shared" si="73"/>
        <v/>
      </c>
      <c r="V133" s="37" t="str">
        <f t="shared" si="74"/>
        <v/>
      </c>
      <c r="W133" s="69" t="str">
        <f t="shared" si="75"/>
        <v/>
      </c>
      <c r="X133" s="38" t="str">
        <f t="shared" si="76"/>
        <v/>
      </c>
      <c r="Y133" s="38" t="str">
        <f t="shared" si="77"/>
        <v/>
      </c>
      <c r="Z133" s="38" t="str">
        <f t="shared" si="78"/>
        <v/>
      </c>
      <c r="AA133" s="39" t="str">
        <f t="shared" si="79"/>
        <v/>
      </c>
      <c r="AB133" s="295">
        <f t="shared" si="80"/>
        <v>0</v>
      </c>
      <c r="AC133" s="295" t="str">
        <f t="shared" si="81"/>
        <v/>
      </c>
      <c r="AD133" s="295" t="str">
        <f t="shared" si="82"/>
        <v/>
      </c>
      <c r="AE133" s="296" t="str">
        <f t="shared" si="83"/>
        <v/>
      </c>
      <c r="AF133" s="296" t="str">
        <f t="shared" si="84"/>
        <v/>
      </c>
      <c r="AG133" s="297" t="str">
        <f t="shared" si="85"/>
        <v/>
      </c>
      <c r="AH133" s="296" t="str">
        <f t="shared" si="86"/>
        <v/>
      </c>
      <c r="AI133" s="296" t="str">
        <f t="shared" si="87"/>
        <v/>
      </c>
      <c r="AJ133" s="297" t="str">
        <f t="shared" si="88"/>
        <v/>
      </c>
      <c r="AK133" s="296" t="str">
        <f t="shared" si="89"/>
        <v/>
      </c>
      <c r="AL133" s="296" t="str">
        <f t="shared" si="90"/>
        <v/>
      </c>
      <c r="AM133" s="297" t="str">
        <f t="shared" si="91"/>
        <v/>
      </c>
      <c r="AN133" s="298" t="str">
        <f t="shared" si="92"/>
        <v/>
      </c>
      <c r="AO133" s="299" t="str">
        <f t="shared" si="93"/>
        <v/>
      </c>
      <c r="AP133" s="296" t="str">
        <f t="shared" si="94"/>
        <v/>
      </c>
      <c r="AQ133" s="297" t="str">
        <f t="shared" si="95"/>
        <v/>
      </c>
      <c r="AR133" s="299" t="str">
        <f t="shared" si="96"/>
        <v/>
      </c>
      <c r="AS133" s="296" t="str">
        <f t="shared" si="97"/>
        <v/>
      </c>
      <c r="AT133" s="297" t="str">
        <f t="shared" si="98"/>
        <v/>
      </c>
      <c r="AU133" s="299" t="str">
        <f t="shared" si="99"/>
        <v/>
      </c>
      <c r="AV133" s="296" t="str">
        <f t="shared" si="100"/>
        <v/>
      </c>
      <c r="AW133" s="297" t="str">
        <f t="shared" si="101"/>
        <v/>
      </c>
      <c r="AX133" s="300"/>
      <c r="AY133" s="297" t="str">
        <f t="shared" si="102"/>
        <v/>
      </c>
      <c r="AZ133" s="297" t="str">
        <f t="shared" si="103"/>
        <v/>
      </c>
      <c r="BA133" s="301" t="str">
        <f t="shared" si="104"/>
        <v/>
      </c>
      <c r="BB133" s="302" t="str">
        <f t="shared" si="105"/>
        <v/>
      </c>
      <c r="BC133" s="303" t="str">
        <f t="shared" si="106"/>
        <v/>
      </c>
      <c r="BD133" s="301" t="str">
        <f t="shared" si="107"/>
        <v/>
      </c>
      <c r="BE133" s="302" t="str">
        <f t="shared" si="108"/>
        <v/>
      </c>
      <c r="BF133" s="303" t="str">
        <f t="shared" si="109"/>
        <v/>
      </c>
      <c r="BG133" s="301" t="str">
        <f t="shared" si="110"/>
        <v/>
      </c>
      <c r="BH133" s="304" t="str">
        <f t="shared" si="111"/>
        <v/>
      </c>
      <c r="BI133" s="305" t="str">
        <f t="shared" si="112"/>
        <v/>
      </c>
      <c r="BJ133" s="305" t="str">
        <f t="shared" si="113"/>
        <v/>
      </c>
      <c r="BK133" s="443" t="str">
        <f t="shared" si="114"/>
        <v/>
      </c>
      <c r="BL133" s="306" t="str">
        <f t="shared" si="121"/>
        <v/>
      </c>
      <c r="BM133" s="100" t="str">
        <f t="shared" si="122"/>
        <v/>
      </c>
      <c r="BN133" s="101" t="str">
        <f t="shared" si="123"/>
        <v/>
      </c>
      <c r="BO133" s="102" t="str">
        <f t="shared" si="124"/>
        <v/>
      </c>
      <c r="BP133" s="100" t="str">
        <f t="shared" si="125"/>
        <v/>
      </c>
      <c r="BQ133" s="101" t="str">
        <f t="shared" si="126"/>
        <v/>
      </c>
      <c r="BR133" s="102" t="str">
        <f t="shared" si="127"/>
        <v/>
      </c>
      <c r="BS133" s="100" t="str">
        <f t="shared" si="128"/>
        <v/>
      </c>
      <c r="BT133" s="105" t="str">
        <f t="shared" si="129"/>
        <v/>
      </c>
      <c r="BU133" s="305" t="str">
        <f t="shared" si="115"/>
        <v/>
      </c>
      <c r="BV133" s="305" t="str">
        <f t="shared" si="116"/>
        <v/>
      </c>
      <c r="BW133" s="305" t="str">
        <f t="shared" si="117"/>
        <v/>
      </c>
      <c r="BX133" s="307" t="str">
        <f t="shared" si="118"/>
        <v/>
      </c>
      <c r="BY133" s="308" t="str">
        <f t="shared" si="119"/>
        <v/>
      </c>
    </row>
    <row r="134" spans="1:77" s="4" customFormat="1" ht="15.5" x14ac:dyDescent="0.35">
      <c r="A134" s="106">
        <v>113</v>
      </c>
      <c r="B134" s="290"/>
      <c r="C134" s="20"/>
      <c r="D134" s="635"/>
      <c r="E134" s="637"/>
      <c r="F134" s="639"/>
      <c r="G134" s="45"/>
      <c r="H134" s="291"/>
      <c r="I134" s="291"/>
      <c r="J134" s="292"/>
      <c r="K134" s="293"/>
      <c r="L134" s="35" t="str">
        <f t="shared" si="65"/>
        <v/>
      </c>
      <c r="M134" s="35" t="str">
        <f t="shared" si="66"/>
        <v/>
      </c>
      <c r="N134" s="35" t="str">
        <f t="shared" si="67"/>
        <v/>
      </c>
      <c r="O134" s="36" t="str">
        <f t="shared" si="68"/>
        <v/>
      </c>
      <c r="P134" s="37" t="str">
        <f t="shared" si="120"/>
        <v/>
      </c>
      <c r="Q134" s="69" t="str">
        <f t="shared" si="69"/>
        <v/>
      </c>
      <c r="R134" s="294" t="str">
        <f t="shared" si="70"/>
        <v/>
      </c>
      <c r="S134" s="37" t="str">
        <f t="shared" si="71"/>
        <v/>
      </c>
      <c r="T134" s="69" t="str">
        <f t="shared" si="72"/>
        <v/>
      </c>
      <c r="U134" s="294" t="str">
        <f t="shared" si="73"/>
        <v/>
      </c>
      <c r="V134" s="37" t="str">
        <f t="shared" si="74"/>
        <v/>
      </c>
      <c r="W134" s="69" t="str">
        <f t="shared" si="75"/>
        <v/>
      </c>
      <c r="X134" s="38" t="str">
        <f t="shared" si="76"/>
        <v/>
      </c>
      <c r="Y134" s="38" t="str">
        <f t="shared" si="77"/>
        <v/>
      </c>
      <c r="Z134" s="38" t="str">
        <f t="shared" si="78"/>
        <v/>
      </c>
      <c r="AA134" s="39" t="str">
        <f t="shared" si="79"/>
        <v/>
      </c>
      <c r="AB134" s="295">
        <f t="shared" si="80"/>
        <v>0</v>
      </c>
      <c r="AC134" s="295" t="str">
        <f t="shared" si="81"/>
        <v/>
      </c>
      <c r="AD134" s="295" t="str">
        <f t="shared" si="82"/>
        <v/>
      </c>
      <c r="AE134" s="296" t="str">
        <f t="shared" si="83"/>
        <v/>
      </c>
      <c r="AF134" s="296" t="str">
        <f t="shared" si="84"/>
        <v/>
      </c>
      <c r="AG134" s="297" t="str">
        <f t="shared" si="85"/>
        <v/>
      </c>
      <c r="AH134" s="296" t="str">
        <f t="shared" si="86"/>
        <v/>
      </c>
      <c r="AI134" s="296" t="str">
        <f t="shared" si="87"/>
        <v/>
      </c>
      <c r="AJ134" s="297" t="str">
        <f t="shared" si="88"/>
        <v/>
      </c>
      <c r="AK134" s="296" t="str">
        <f t="shared" si="89"/>
        <v/>
      </c>
      <c r="AL134" s="296" t="str">
        <f t="shared" si="90"/>
        <v/>
      </c>
      <c r="AM134" s="297" t="str">
        <f t="shared" si="91"/>
        <v/>
      </c>
      <c r="AN134" s="298" t="str">
        <f t="shared" si="92"/>
        <v/>
      </c>
      <c r="AO134" s="299" t="str">
        <f t="shared" si="93"/>
        <v/>
      </c>
      <c r="AP134" s="296" t="str">
        <f t="shared" si="94"/>
        <v/>
      </c>
      <c r="AQ134" s="297" t="str">
        <f t="shared" si="95"/>
        <v/>
      </c>
      <c r="AR134" s="299" t="str">
        <f t="shared" si="96"/>
        <v/>
      </c>
      <c r="AS134" s="296" t="str">
        <f t="shared" si="97"/>
        <v/>
      </c>
      <c r="AT134" s="297" t="str">
        <f t="shared" si="98"/>
        <v/>
      </c>
      <c r="AU134" s="299" t="str">
        <f t="shared" si="99"/>
        <v/>
      </c>
      <c r="AV134" s="296" t="str">
        <f t="shared" si="100"/>
        <v/>
      </c>
      <c r="AW134" s="297" t="str">
        <f t="shared" si="101"/>
        <v/>
      </c>
      <c r="AX134" s="300"/>
      <c r="AY134" s="297" t="str">
        <f t="shared" si="102"/>
        <v/>
      </c>
      <c r="AZ134" s="297" t="str">
        <f t="shared" si="103"/>
        <v/>
      </c>
      <c r="BA134" s="301" t="str">
        <f t="shared" si="104"/>
        <v/>
      </c>
      <c r="BB134" s="302" t="str">
        <f t="shared" si="105"/>
        <v/>
      </c>
      <c r="BC134" s="303" t="str">
        <f t="shared" si="106"/>
        <v/>
      </c>
      <c r="BD134" s="301" t="str">
        <f t="shared" si="107"/>
        <v/>
      </c>
      <c r="BE134" s="302" t="str">
        <f t="shared" si="108"/>
        <v/>
      </c>
      <c r="BF134" s="303" t="str">
        <f t="shared" si="109"/>
        <v/>
      </c>
      <c r="BG134" s="301" t="str">
        <f t="shared" si="110"/>
        <v/>
      </c>
      <c r="BH134" s="304" t="str">
        <f t="shared" si="111"/>
        <v/>
      </c>
      <c r="BI134" s="305" t="str">
        <f t="shared" si="112"/>
        <v/>
      </c>
      <c r="BJ134" s="305" t="str">
        <f t="shared" si="113"/>
        <v/>
      </c>
      <c r="BK134" s="443" t="str">
        <f t="shared" si="114"/>
        <v/>
      </c>
      <c r="BL134" s="306" t="str">
        <f t="shared" si="121"/>
        <v/>
      </c>
      <c r="BM134" s="100" t="str">
        <f t="shared" si="122"/>
        <v/>
      </c>
      <c r="BN134" s="101" t="str">
        <f t="shared" si="123"/>
        <v/>
      </c>
      <c r="BO134" s="102" t="str">
        <f t="shared" si="124"/>
        <v/>
      </c>
      <c r="BP134" s="100" t="str">
        <f t="shared" si="125"/>
        <v/>
      </c>
      <c r="BQ134" s="101" t="str">
        <f t="shared" si="126"/>
        <v/>
      </c>
      <c r="BR134" s="102" t="str">
        <f t="shared" si="127"/>
        <v/>
      </c>
      <c r="BS134" s="100" t="str">
        <f t="shared" si="128"/>
        <v/>
      </c>
      <c r="BT134" s="105" t="str">
        <f t="shared" si="129"/>
        <v/>
      </c>
      <c r="BU134" s="305" t="str">
        <f t="shared" si="115"/>
        <v/>
      </c>
      <c r="BV134" s="305" t="str">
        <f t="shared" si="116"/>
        <v/>
      </c>
      <c r="BW134" s="305" t="str">
        <f t="shared" si="117"/>
        <v/>
      </c>
      <c r="BX134" s="307" t="str">
        <f t="shared" si="118"/>
        <v/>
      </c>
      <c r="BY134" s="308" t="str">
        <f t="shared" si="119"/>
        <v/>
      </c>
    </row>
    <row r="135" spans="1:77" s="4" customFormat="1" ht="15.5" x14ac:dyDescent="0.35">
      <c r="A135" s="106">
        <v>114</v>
      </c>
      <c r="B135" s="290"/>
      <c r="C135" s="20"/>
      <c r="D135" s="635"/>
      <c r="E135" s="637"/>
      <c r="F135" s="639"/>
      <c r="G135" s="45"/>
      <c r="H135" s="291"/>
      <c r="I135" s="291"/>
      <c r="J135" s="292"/>
      <c r="K135" s="293"/>
      <c r="L135" s="35" t="str">
        <f t="shared" si="65"/>
        <v/>
      </c>
      <c r="M135" s="35" t="str">
        <f t="shared" si="66"/>
        <v/>
      </c>
      <c r="N135" s="35" t="str">
        <f t="shared" si="67"/>
        <v/>
      </c>
      <c r="O135" s="36" t="str">
        <f t="shared" si="68"/>
        <v/>
      </c>
      <c r="P135" s="37" t="str">
        <f t="shared" si="120"/>
        <v/>
      </c>
      <c r="Q135" s="69" t="str">
        <f t="shared" si="69"/>
        <v/>
      </c>
      <c r="R135" s="294" t="str">
        <f t="shared" si="70"/>
        <v/>
      </c>
      <c r="S135" s="37" t="str">
        <f t="shared" si="71"/>
        <v/>
      </c>
      <c r="T135" s="69" t="str">
        <f t="shared" si="72"/>
        <v/>
      </c>
      <c r="U135" s="294" t="str">
        <f t="shared" si="73"/>
        <v/>
      </c>
      <c r="V135" s="37" t="str">
        <f t="shared" si="74"/>
        <v/>
      </c>
      <c r="W135" s="69" t="str">
        <f t="shared" si="75"/>
        <v/>
      </c>
      <c r="X135" s="38" t="str">
        <f t="shared" si="76"/>
        <v/>
      </c>
      <c r="Y135" s="38" t="str">
        <f t="shared" si="77"/>
        <v/>
      </c>
      <c r="Z135" s="38" t="str">
        <f t="shared" si="78"/>
        <v/>
      </c>
      <c r="AA135" s="39" t="str">
        <f t="shared" si="79"/>
        <v/>
      </c>
      <c r="AB135" s="295">
        <f t="shared" si="80"/>
        <v>0</v>
      </c>
      <c r="AC135" s="295" t="str">
        <f t="shared" si="81"/>
        <v/>
      </c>
      <c r="AD135" s="295" t="str">
        <f t="shared" si="82"/>
        <v/>
      </c>
      <c r="AE135" s="296" t="str">
        <f t="shared" si="83"/>
        <v/>
      </c>
      <c r="AF135" s="296" t="str">
        <f t="shared" si="84"/>
        <v/>
      </c>
      <c r="AG135" s="297" t="str">
        <f t="shared" si="85"/>
        <v/>
      </c>
      <c r="AH135" s="296" t="str">
        <f t="shared" si="86"/>
        <v/>
      </c>
      <c r="AI135" s="296" t="str">
        <f t="shared" si="87"/>
        <v/>
      </c>
      <c r="AJ135" s="297" t="str">
        <f t="shared" si="88"/>
        <v/>
      </c>
      <c r="AK135" s="296" t="str">
        <f t="shared" si="89"/>
        <v/>
      </c>
      <c r="AL135" s="296" t="str">
        <f t="shared" si="90"/>
        <v/>
      </c>
      <c r="AM135" s="297" t="str">
        <f t="shared" si="91"/>
        <v/>
      </c>
      <c r="AN135" s="298" t="str">
        <f t="shared" si="92"/>
        <v/>
      </c>
      <c r="AO135" s="299" t="str">
        <f t="shared" si="93"/>
        <v/>
      </c>
      <c r="AP135" s="296" t="str">
        <f t="shared" si="94"/>
        <v/>
      </c>
      <c r="AQ135" s="297" t="str">
        <f t="shared" si="95"/>
        <v/>
      </c>
      <c r="AR135" s="299" t="str">
        <f t="shared" si="96"/>
        <v/>
      </c>
      <c r="AS135" s="296" t="str">
        <f t="shared" si="97"/>
        <v/>
      </c>
      <c r="AT135" s="297" t="str">
        <f t="shared" si="98"/>
        <v/>
      </c>
      <c r="AU135" s="299" t="str">
        <f t="shared" si="99"/>
        <v/>
      </c>
      <c r="AV135" s="296" t="str">
        <f t="shared" si="100"/>
        <v/>
      </c>
      <c r="AW135" s="297" t="str">
        <f t="shared" si="101"/>
        <v/>
      </c>
      <c r="AX135" s="300"/>
      <c r="AY135" s="297" t="str">
        <f t="shared" si="102"/>
        <v/>
      </c>
      <c r="AZ135" s="297" t="str">
        <f t="shared" si="103"/>
        <v/>
      </c>
      <c r="BA135" s="301" t="str">
        <f t="shared" si="104"/>
        <v/>
      </c>
      <c r="BB135" s="302" t="str">
        <f t="shared" si="105"/>
        <v/>
      </c>
      <c r="BC135" s="303" t="str">
        <f t="shared" si="106"/>
        <v/>
      </c>
      <c r="BD135" s="301" t="str">
        <f t="shared" si="107"/>
        <v/>
      </c>
      <c r="BE135" s="302" t="str">
        <f t="shared" si="108"/>
        <v/>
      </c>
      <c r="BF135" s="303" t="str">
        <f t="shared" si="109"/>
        <v/>
      </c>
      <c r="BG135" s="301" t="str">
        <f t="shared" si="110"/>
        <v/>
      </c>
      <c r="BH135" s="304" t="str">
        <f t="shared" si="111"/>
        <v/>
      </c>
      <c r="BI135" s="305" t="str">
        <f t="shared" si="112"/>
        <v/>
      </c>
      <c r="BJ135" s="305" t="str">
        <f t="shared" si="113"/>
        <v/>
      </c>
      <c r="BK135" s="443" t="str">
        <f t="shared" si="114"/>
        <v/>
      </c>
      <c r="BL135" s="306" t="str">
        <f t="shared" si="121"/>
        <v/>
      </c>
      <c r="BM135" s="100" t="str">
        <f t="shared" si="122"/>
        <v/>
      </c>
      <c r="BN135" s="101" t="str">
        <f t="shared" si="123"/>
        <v/>
      </c>
      <c r="BO135" s="102" t="str">
        <f t="shared" si="124"/>
        <v/>
      </c>
      <c r="BP135" s="100" t="str">
        <f t="shared" si="125"/>
        <v/>
      </c>
      <c r="BQ135" s="101" t="str">
        <f t="shared" si="126"/>
        <v/>
      </c>
      <c r="BR135" s="102" t="str">
        <f t="shared" si="127"/>
        <v/>
      </c>
      <c r="BS135" s="100" t="str">
        <f t="shared" si="128"/>
        <v/>
      </c>
      <c r="BT135" s="105" t="str">
        <f t="shared" si="129"/>
        <v/>
      </c>
      <c r="BU135" s="305" t="str">
        <f t="shared" si="115"/>
        <v/>
      </c>
      <c r="BV135" s="305" t="str">
        <f t="shared" si="116"/>
        <v/>
      </c>
      <c r="BW135" s="305" t="str">
        <f t="shared" si="117"/>
        <v/>
      </c>
      <c r="BX135" s="307" t="str">
        <f t="shared" si="118"/>
        <v/>
      </c>
      <c r="BY135" s="308" t="str">
        <f t="shared" si="119"/>
        <v/>
      </c>
    </row>
    <row r="136" spans="1:77" s="4" customFormat="1" ht="15.5" x14ac:dyDescent="0.35">
      <c r="A136" s="106">
        <v>115</v>
      </c>
      <c r="B136" s="290"/>
      <c r="C136" s="20"/>
      <c r="D136" s="635"/>
      <c r="E136" s="637"/>
      <c r="F136" s="639"/>
      <c r="G136" s="45"/>
      <c r="H136" s="291"/>
      <c r="I136" s="291"/>
      <c r="J136" s="292"/>
      <c r="K136" s="293"/>
      <c r="L136" s="35" t="str">
        <f t="shared" si="65"/>
        <v/>
      </c>
      <c r="M136" s="35" t="str">
        <f t="shared" si="66"/>
        <v/>
      </c>
      <c r="N136" s="35" t="str">
        <f t="shared" si="67"/>
        <v/>
      </c>
      <c r="O136" s="36" t="str">
        <f t="shared" si="68"/>
        <v/>
      </c>
      <c r="P136" s="37" t="str">
        <f t="shared" si="120"/>
        <v/>
      </c>
      <c r="Q136" s="69" t="str">
        <f t="shared" si="69"/>
        <v/>
      </c>
      <c r="R136" s="294" t="str">
        <f t="shared" si="70"/>
        <v/>
      </c>
      <c r="S136" s="37" t="str">
        <f t="shared" si="71"/>
        <v/>
      </c>
      <c r="T136" s="69" t="str">
        <f t="shared" si="72"/>
        <v/>
      </c>
      <c r="U136" s="294" t="str">
        <f t="shared" si="73"/>
        <v/>
      </c>
      <c r="V136" s="37" t="str">
        <f t="shared" si="74"/>
        <v/>
      </c>
      <c r="W136" s="69" t="str">
        <f t="shared" si="75"/>
        <v/>
      </c>
      <c r="X136" s="38" t="str">
        <f t="shared" si="76"/>
        <v/>
      </c>
      <c r="Y136" s="38" t="str">
        <f t="shared" si="77"/>
        <v/>
      </c>
      <c r="Z136" s="38" t="str">
        <f t="shared" si="78"/>
        <v/>
      </c>
      <c r="AA136" s="39" t="str">
        <f t="shared" si="79"/>
        <v/>
      </c>
      <c r="AB136" s="295">
        <f t="shared" si="80"/>
        <v>0</v>
      </c>
      <c r="AC136" s="295" t="str">
        <f t="shared" si="81"/>
        <v/>
      </c>
      <c r="AD136" s="295" t="str">
        <f t="shared" si="82"/>
        <v/>
      </c>
      <c r="AE136" s="296" t="str">
        <f t="shared" si="83"/>
        <v/>
      </c>
      <c r="AF136" s="296" t="str">
        <f t="shared" si="84"/>
        <v/>
      </c>
      <c r="AG136" s="297" t="str">
        <f t="shared" si="85"/>
        <v/>
      </c>
      <c r="AH136" s="296" t="str">
        <f t="shared" si="86"/>
        <v/>
      </c>
      <c r="AI136" s="296" t="str">
        <f t="shared" si="87"/>
        <v/>
      </c>
      <c r="AJ136" s="297" t="str">
        <f t="shared" si="88"/>
        <v/>
      </c>
      <c r="AK136" s="296" t="str">
        <f t="shared" si="89"/>
        <v/>
      </c>
      <c r="AL136" s="296" t="str">
        <f t="shared" si="90"/>
        <v/>
      </c>
      <c r="AM136" s="297" t="str">
        <f t="shared" si="91"/>
        <v/>
      </c>
      <c r="AN136" s="298" t="str">
        <f t="shared" si="92"/>
        <v/>
      </c>
      <c r="AO136" s="299" t="str">
        <f t="shared" si="93"/>
        <v/>
      </c>
      <c r="AP136" s="296" t="str">
        <f t="shared" si="94"/>
        <v/>
      </c>
      <c r="AQ136" s="297" t="str">
        <f t="shared" si="95"/>
        <v/>
      </c>
      <c r="AR136" s="299" t="str">
        <f t="shared" si="96"/>
        <v/>
      </c>
      <c r="AS136" s="296" t="str">
        <f t="shared" si="97"/>
        <v/>
      </c>
      <c r="AT136" s="297" t="str">
        <f t="shared" si="98"/>
        <v/>
      </c>
      <c r="AU136" s="299" t="str">
        <f t="shared" si="99"/>
        <v/>
      </c>
      <c r="AV136" s="296" t="str">
        <f t="shared" si="100"/>
        <v/>
      </c>
      <c r="AW136" s="297" t="str">
        <f t="shared" si="101"/>
        <v/>
      </c>
      <c r="AX136" s="300"/>
      <c r="AY136" s="297" t="str">
        <f t="shared" si="102"/>
        <v/>
      </c>
      <c r="AZ136" s="297" t="str">
        <f t="shared" si="103"/>
        <v/>
      </c>
      <c r="BA136" s="301" t="str">
        <f t="shared" si="104"/>
        <v/>
      </c>
      <c r="BB136" s="302" t="str">
        <f t="shared" si="105"/>
        <v/>
      </c>
      <c r="BC136" s="303" t="str">
        <f t="shared" si="106"/>
        <v/>
      </c>
      <c r="BD136" s="301" t="str">
        <f t="shared" si="107"/>
        <v/>
      </c>
      <c r="BE136" s="302" t="str">
        <f t="shared" si="108"/>
        <v/>
      </c>
      <c r="BF136" s="303" t="str">
        <f t="shared" si="109"/>
        <v/>
      </c>
      <c r="BG136" s="301" t="str">
        <f t="shared" si="110"/>
        <v/>
      </c>
      <c r="BH136" s="304" t="str">
        <f t="shared" si="111"/>
        <v/>
      </c>
      <c r="BI136" s="305" t="str">
        <f t="shared" si="112"/>
        <v/>
      </c>
      <c r="BJ136" s="305" t="str">
        <f t="shared" si="113"/>
        <v/>
      </c>
      <c r="BK136" s="443" t="str">
        <f t="shared" si="114"/>
        <v/>
      </c>
      <c r="BL136" s="306" t="str">
        <f t="shared" si="121"/>
        <v/>
      </c>
      <c r="BM136" s="100" t="str">
        <f t="shared" si="122"/>
        <v/>
      </c>
      <c r="BN136" s="101" t="str">
        <f t="shared" si="123"/>
        <v/>
      </c>
      <c r="BO136" s="102" t="str">
        <f t="shared" si="124"/>
        <v/>
      </c>
      <c r="BP136" s="100" t="str">
        <f t="shared" si="125"/>
        <v/>
      </c>
      <c r="BQ136" s="101" t="str">
        <f t="shared" si="126"/>
        <v/>
      </c>
      <c r="BR136" s="102" t="str">
        <f t="shared" si="127"/>
        <v/>
      </c>
      <c r="BS136" s="100" t="str">
        <f t="shared" si="128"/>
        <v/>
      </c>
      <c r="BT136" s="105" t="str">
        <f t="shared" si="129"/>
        <v/>
      </c>
      <c r="BU136" s="305" t="str">
        <f t="shared" si="115"/>
        <v/>
      </c>
      <c r="BV136" s="305" t="str">
        <f t="shared" si="116"/>
        <v/>
      </c>
      <c r="BW136" s="305" t="str">
        <f t="shared" si="117"/>
        <v/>
      </c>
      <c r="BX136" s="307" t="str">
        <f t="shared" si="118"/>
        <v/>
      </c>
      <c r="BY136" s="308" t="str">
        <f t="shared" si="119"/>
        <v/>
      </c>
    </row>
    <row r="137" spans="1:77" s="4" customFormat="1" ht="16" thickBot="1" x14ac:dyDescent="0.4">
      <c r="A137" s="107">
        <v>116</v>
      </c>
      <c r="B137" s="417"/>
      <c r="C137" s="418"/>
      <c r="D137" s="636"/>
      <c r="E137" s="638"/>
      <c r="F137" s="640"/>
      <c r="G137" s="419"/>
      <c r="H137" s="420"/>
      <c r="I137" s="420"/>
      <c r="J137" s="421"/>
      <c r="K137" s="422"/>
      <c r="L137" s="112" t="str">
        <f t="shared" si="65"/>
        <v/>
      </c>
      <c r="M137" s="112" t="str">
        <f t="shared" si="66"/>
        <v/>
      </c>
      <c r="N137" s="112" t="str">
        <f t="shared" si="67"/>
        <v/>
      </c>
      <c r="O137" s="423" t="str">
        <f t="shared" si="68"/>
        <v/>
      </c>
      <c r="P137" s="114" t="str">
        <f t="shared" si="120"/>
        <v/>
      </c>
      <c r="Q137" s="424" t="str">
        <f t="shared" si="69"/>
        <v/>
      </c>
      <c r="R137" s="425" t="str">
        <f t="shared" si="70"/>
        <v/>
      </c>
      <c r="S137" s="114" t="str">
        <f t="shared" si="71"/>
        <v/>
      </c>
      <c r="T137" s="424" t="str">
        <f t="shared" si="72"/>
        <v/>
      </c>
      <c r="U137" s="425" t="str">
        <f t="shared" si="73"/>
        <v/>
      </c>
      <c r="V137" s="114" t="str">
        <f t="shared" si="74"/>
        <v/>
      </c>
      <c r="W137" s="424" t="str">
        <f t="shared" si="75"/>
        <v/>
      </c>
      <c r="X137" s="426" t="str">
        <f t="shared" si="76"/>
        <v/>
      </c>
      <c r="Y137" s="426" t="str">
        <f t="shared" si="77"/>
        <v/>
      </c>
      <c r="Z137" s="426" t="str">
        <f t="shared" si="78"/>
        <v/>
      </c>
      <c r="AA137" s="427" t="str">
        <f t="shared" si="79"/>
        <v/>
      </c>
      <c r="AB137" s="428">
        <f t="shared" si="80"/>
        <v>0</v>
      </c>
      <c r="AC137" s="428" t="str">
        <f t="shared" si="81"/>
        <v/>
      </c>
      <c r="AD137" s="428" t="str">
        <f t="shared" si="82"/>
        <v/>
      </c>
      <c r="AE137" s="429" t="str">
        <f t="shared" si="83"/>
        <v/>
      </c>
      <c r="AF137" s="429" t="str">
        <f t="shared" si="84"/>
        <v/>
      </c>
      <c r="AG137" s="430" t="str">
        <f t="shared" si="85"/>
        <v/>
      </c>
      <c r="AH137" s="429" t="str">
        <f t="shared" si="86"/>
        <v/>
      </c>
      <c r="AI137" s="429" t="str">
        <f t="shared" si="87"/>
        <v/>
      </c>
      <c r="AJ137" s="430" t="str">
        <f t="shared" si="88"/>
        <v/>
      </c>
      <c r="AK137" s="429" t="str">
        <f t="shared" si="89"/>
        <v/>
      </c>
      <c r="AL137" s="429" t="str">
        <f t="shared" si="90"/>
        <v/>
      </c>
      <c r="AM137" s="430" t="str">
        <f t="shared" si="91"/>
        <v/>
      </c>
      <c r="AN137" s="431" t="str">
        <f t="shared" si="92"/>
        <v/>
      </c>
      <c r="AO137" s="432" t="str">
        <f t="shared" si="93"/>
        <v/>
      </c>
      <c r="AP137" s="429" t="str">
        <f t="shared" si="94"/>
        <v/>
      </c>
      <c r="AQ137" s="430" t="str">
        <f t="shared" si="95"/>
        <v/>
      </c>
      <c r="AR137" s="432" t="str">
        <f t="shared" si="96"/>
        <v/>
      </c>
      <c r="AS137" s="429" t="str">
        <f t="shared" si="97"/>
        <v/>
      </c>
      <c r="AT137" s="430" t="str">
        <f t="shared" si="98"/>
        <v/>
      </c>
      <c r="AU137" s="432" t="str">
        <f t="shared" si="99"/>
        <v/>
      </c>
      <c r="AV137" s="429" t="str">
        <f t="shared" si="100"/>
        <v/>
      </c>
      <c r="AW137" s="430" t="str">
        <f t="shared" si="101"/>
        <v/>
      </c>
      <c r="AX137" s="433"/>
      <c r="AY137" s="430" t="str">
        <f t="shared" si="102"/>
        <v/>
      </c>
      <c r="AZ137" s="430" t="str">
        <f t="shared" si="103"/>
        <v/>
      </c>
      <c r="BA137" s="434" t="str">
        <f t="shared" si="104"/>
        <v/>
      </c>
      <c r="BB137" s="435" t="str">
        <f t="shared" si="105"/>
        <v/>
      </c>
      <c r="BC137" s="436" t="str">
        <f t="shared" si="106"/>
        <v/>
      </c>
      <c r="BD137" s="434" t="str">
        <f t="shared" si="107"/>
        <v/>
      </c>
      <c r="BE137" s="435" t="str">
        <f t="shared" si="108"/>
        <v/>
      </c>
      <c r="BF137" s="436" t="str">
        <f t="shared" si="109"/>
        <v/>
      </c>
      <c r="BG137" s="434" t="str">
        <f t="shared" si="110"/>
        <v/>
      </c>
      <c r="BH137" s="437" t="str">
        <f t="shared" si="111"/>
        <v/>
      </c>
      <c r="BI137" s="438" t="str">
        <f t="shared" si="112"/>
        <v/>
      </c>
      <c r="BJ137" s="438" t="str">
        <f t="shared" si="113"/>
        <v/>
      </c>
      <c r="BK137" s="444" t="str">
        <f t="shared" si="114"/>
        <v/>
      </c>
      <c r="BL137" s="439" t="str">
        <f t="shared" si="121"/>
        <v/>
      </c>
      <c r="BM137" s="440" t="str">
        <f t="shared" si="122"/>
        <v/>
      </c>
      <c r="BN137" s="441" t="str">
        <f t="shared" si="123"/>
        <v/>
      </c>
      <c r="BO137" s="442" t="str">
        <f t="shared" si="124"/>
        <v/>
      </c>
      <c r="BP137" s="440" t="str">
        <f t="shared" si="125"/>
        <v/>
      </c>
      <c r="BQ137" s="441" t="str">
        <f t="shared" si="126"/>
        <v/>
      </c>
      <c r="BR137" s="442" t="str">
        <f t="shared" si="127"/>
        <v/>
      </c>
      <c r="BS137" s="440" t="str">
        <f t="shared" si="128"/>
        <v/>
      </c>
      <c r="BT137" s="117" t="str">
        <f t="shared" si="129"/>
        <v/>
      </c>
      <c r="BU137" s="305" t="str">
        <f t="shared" si="115"/>
        <v/>
      </c>
      <c r="BV137" s="305" t="str">
        <f t="shared" si="116"/>
        <v/>
      </c>
      <c r="BW137" s="305" t="str">
        <f t="shared" si="117"/>
        <v/>
      </c>
      <c r="BX137" s="307" t="str">
        <f t="shared" si="118"/>
        <v/>
      </c>
      <c r="BY137" s="308" t="str">
        <f t="shared" si="119"/>
        <v/>
      </c>
    </row>
    <row r="138" spans="1:77" s="55" customFormat="1" ht="16" hidden="1" thickTop="1" x14ac:dyDescent="0.35">
      <c r="A138" s="398">
        <v>117</v>
      </c>
      <c r="B138" s="91"/>
      <c r="C138" s="342" t="s">
        <v>35</v>
      </c>
      <c r="D138" s="310"/>
      <c r="E138" s="311"/>
      <c r="F138" s="312"/>
      <c r="G138" s="313"/>
      <c r="H138" s="314"/>
      <c r="I138" s="314"/>
      <c r="J138" s="314"/>
      <c r="K138" s="56"/>
      <c r="L138" s="399" t="str">
        <f t="shared" si="65"/>
        <v/>
      </c>
      <c r="M138" s="399" t="str">
        <f t="shared" si="66"/>
        <v/>
      </c>
      <c r="N138" s="399" t="str">
        <f t="shared" si="67"/>
        <v/>
      </c>
      <c r="O138" s="400" t="str">
        <f t="shared" si="68"/>
        <v/>
      </c>
      <c r="P138" s="337" t="str">
        <f t="shared" si="120"/>
        <v/>
      </c>
      <c r="Q138" s="401" t="str">
        <f t="shared" si="69"/>
        <v/>
      </c>
      <c r="R138" s="402" t="str">
        <f t="shared" si="70"/>
        <v/>
      </c>
      <c r="S138" s="337" t="str">
        <f t="shared" si="71"/>
        <v/>
      </c>
      <c r="T138" s="401" t="str">
        <f t="shared" si="72"/>
        <v/>
      </c>
      <c r="U138" s="402" t="str">
        <f t="shared" si="73"/>
        <v/>
      </c>
      <c r="V138" s="337" t="str">
        <f t="shared" si="74"/>
        <v/>
      </c>
      <c r="W138" s="401" t="str">
        <f t="shared" si="75"/>
        <v/>
      </c>
      <c r="X138" s="403">
        <f t="shared" si="76"/>
        <v>0</v>
      </c>
      <c r="Y138" s="403">
        <f t="shared" si="77"/>
        <v>0</v>
      </c>
      <c r="Z138" s="403">
        <f t="shared" si="78"/>
        <v>0</v>
      </c>
      <c r="AA138" s="404">
        <f t="shared" si="79"/>
        <v>0</v>
      </c>
      <c r="AB138" s="405">
        <f t="shared" si="80"/>
        <v>0</v>
      </c>
      <c r="AC138" s="405" t="str">
        <f t="shared" si="81"/>
        <v>Elem. Grade Span Group</v>
      </c>
      <c r="AD138" s="405" t="str">
        <f t="shared" si="82"/>
        <v/>
      </c>
      <c r="AE138" s="406" t="str">
        <f t="shared" si="83"/>
        <v/>
      </c>
      <c r="AF138" s="406" t="str">
        <f t="shared" si="84"/>
        <v/>
      </c>
      <c r="AG138" s="407" t="str">
        <f t="shared" si="85"/>
        <v/>
      </c>
      <c r="AH138" s="406" t="str">
        <f t="shared" si="86"/>
        <v/>
      </c>
      <c r="AI138" s="406" t="str">
        <f t="shared" si="87"/>
        <v/>
      </c>
      <c r="AJ138" s="407" t="str">
        <f t="shared" si="88"/>
        <v/>
      </c>
      <c r="AK138" s="406" t="str">
        <f t="shared" si="89"/>
        <v/>
      </c>
      <c r="AL138" s="406" t="str">
        <f t="shared" si="90"/>
        <v/>
      </c>
      <c r="AM138" s="407" t="str">
        <f t="shared" si="91"/>
        <v/>
      </c>
      <c r="AN138" s="408" t="str">
        <f t="shared" si="92"/>
        <v/>
      </c>
      <c r="AO138" s="409" t="str">
        <f t="shared" si="93"/>
        <v/>
      </c>
      <c r="AP138" s="406" t="str">
        <f t="shared" si="94"/>
        <v/>
      </c>
      <c r="AQ138" s="407" t="str">
        <f t="shared" si="95"/>
        <v/>
      </c>
      <c r="AR138" s="409" t="str">
        <f t="shared" si="96"/>
        <v/>
      </c>
      <c r="AS138" s="406" t="str">
        <f t="shared" si="97"/>
        <v/>
      </c>
      <c r="AT138" s="407" t="str">
        <f t="shared" si="98"/>
        <v/>
      </c>
      <c r="AU138" s="409" t="str">
        <f t="shared" si="99"/>
        <v/>
      </c>
      <c r="AV138" s="406" t="str">
        <f t="shared" si="100"/>
        <v/>
      </c>
      <c r="AW138" s="407" t="str">
        <f t="shared" si="101"/>
        <v/>
      </c>
      <c r="AX138" s="410"/>
      <c r="AY138" s="407" t="str">
        <f t="shared" si="102"/>
        <v/>
      </c>
      <c r="AZ138" s="407" t="str">
        <f t="shared" si="103"/>
        <v/>
      </c>
      <c r="BA138" s="411" t="str">
        <f t="shared" si="104"/>
        <v/>
      </c>
      <c r="BB138" s="412" t="str">
        <f t="shared" si="105"/>
        <v/>
      </c>
      <c r="BC138" s="413" t="str">
        <f t="shared" si="106"/>
        <v/>
      </c>
      <c r="BD138" s="411" t="str">
        <f t="shared" si="107"/>
        <v/>
      </c>
      <c r="BE138" s="412" t="str">
        <f t="shared" si="108"/>
        <v/>
      </c>
      <c r="BF138" s="413" t="str">
        <f t="shared" si="109"/>
        <v/>
      </c>
      <c r="BG138" s="411" t="str">
        <f t="shared" si="110"/>
        <v/>
      </c>
      <c r="BH138" s="414" t="str">
        <f t="shared" si="111"/>
        <v/>
      </c>
      <c r="BI138" s="334" t="str">
        <f t="shared" si="112"/>
        <v/>
      </c>
      <c r="BJ138" s="334" t="str">
        <f t="shared" si="113"/>
        <v/>
      </c>
      <c r="BK138" s="335" t="str">
        <f t="shared" si="114"/>
        <v/>
      </c>
      <c r="BL138" s="336" t="str">
        <f t="shared" si="121"/>
        <v/>
      </c>
      <c r="BM138" s="337" t="str">
        <f t="shared" si="122"/>
        <v/>
      </c>
      <c r="BN138" s="338" t="str">
        <f t="shared" si="123"/>
        <v/>
      </c>
      <c r="BO138" s="339" t="str">
        <f t="shared" si="124"/>
        <v/>
      </c>
      <c r="BP138" s="337" t="str">
        <f t="shared" si="125"/>
        <v/>
      </c>
      <c r="BQ138" s="338" t="str">
        <f t="shared" si="126"/>
        <v/>
      </c>
      <c r="BR138" s="339" t="str">
        <f t="shared" si="127"/>
        <v/>
      </c>
      <c r="BS138" s="337" t="str">
        <f t="shared" si="128"/>
        <v/>
      </c>
      <c r="BT138" s="401" t="str">
        <f t="shared" si="129"/>
        <v/>
      </c>
      <c r="BU138" s="334" t="str">
        <f t="shared" si="115"/>
        <v/>
      </c>
      <c r="BV138" s="334" t="str">
        <f t="shared" si="116"/>
        <v/>
      </c>
      <c r="BW138" s="334" t="str">
        <f t="shared" si="117"/>
        <v/>
      </c>
      <c r="BX138" s="340" t="str">
        <f t="shared" si="118"/>
        <v/>
      </c>
      <c r="BY138" s="341" t="str">
        <f t="shared" si="119"/>
        <v/>
      </c>
    </row>
    <row r="139" spans="1:77" s="55" customFormat="1" ht="16" hidden="1" thickTop="1" x14ac:dyDescent="0.35">
      <c r="A139" s="309">
        <v>118</v>
      </c>
      <c r="B139" s="91"/>
      <c r="C139" s="342" t="s">
        <v>36</v>
      </c>
      <c r="D139" s="310"/>
      <c r="E139" s="311"/>
      <c r="F139" s="312"/>
      <c r="G139" s="313"/>
      <c r="H139" s="314"/>
      <c r="I139" s="314"/>
      <c r="J139" s="315"/>
      <c r="K139" s="316"/>
      <c r="L139" s="317" t="str">
        <f t="shared" si="65"/>
        <v/>
      </c>
      <c r="M139" s="317" t="str">
        <f t="shared" si="66"/>
        <v/>
      </c>
      <c r="N139" s="317" t="str">
        <f t="shared" si="67"/>
        <v/>
      </c>
      <c r="O139" s="318" t="str">
        <f t="shared" si="68"/>
        <v/>
      </c>
      <c r="P139" s="319" t="str">
        <f t="shared" si="120"/>
        <v/>
      </c>
      <c r="Q139" s="320" t="str">
        <f t="shared" si="69"/>
        <v/>
      </c>
      <c r="R139" s="321" t="str">
        <f t="shared" si="70"/>
        <v/>
      </c>
      <c r="S139" s="319" t="str">
        <f t="shared" si="71"/>
        <v/>
      </c>
      <c r="T139" s="320" t="str">
        <f t="shared" si="72"/>
        <v/>
      </c>
      <c r="U139" s="321" t="str">
        <f t="shared" si="73"/>
        <v/>
      </c>
      <c r="V139" s="319" t="str">
        <f t="shared" si="74"/>
        <v/>
      </c>
      <c r="W139" s="320" t="str">
        <f t="shared" si="75"/>
        <v/>
      </c>
      <c r="X139" s="322">
        <f t="shared" si="76"/>
        <v>0</v>
      </c>
      <c r="Y139" s="322">
        <f t="shared" si="77"/>
        <v>0</v>
      </c>
      <c r="Z139" s="322">
        <f t="shared" si="78"/>
        <v>0</v>
      </c>
      <c r="AA139" s="323">
        <f t="shared" si="79"/>
        <v>0</v>
      </c>
      <c r="AB139" s="324">
        <f t="shared" si="80"/>
        <v>0</v>
      </c>
      <c r="AC139" s="324" t="str">
        <f t="shared" si="81"/>
        <v>Middle Grade Span Group</v>
      </c>
      <c r="AD139" s="324" t="str">
        <f t="shared" si="82"/>
        <v/>
      </c>
      <c r="AE139" s="325" t="str">
        <f t="shared" si="83"/>
        <v/>
      </c>
      <c r="AF139" s="325" t="str">
        <f t="shared" si="84"/>
        <v/>
      </c>
      <c r="AG139" s="326" t="str">
        <f t="shared" si="85"/>
        <v/>
      </c>
      <c r="AH139" s="325" t="str">
        <f t="shared" si="86"/>
        <v/>
      </c>
      <c r="AI139" s="325" t="str">
        <f t="shared" si="87"/>
        <v/>
      </c>
      <c r="AJ139" s="326" t="str">
        <f t="shared" si="88"/>
        <v/>
      </c>
      <c r="AK139" s="325" t="str">
        <f t="shared" si="89"/>
        <v/>
      </c>
      <c r="AL139" s="325" t="str">
        <f t="shared" si="90"/>
        <v/>
      </c>
      <c r="AM139" s="326" t="str">
        <f t="shared" si="91"/>
        <v/>
      </c>
      <c r="AN139" s="327" t="str">
        <f t="shared" si="92"/>
        <v/>
      </c>
      <c r="AO139" s="328" t="str">
        <f t="shared" si="93"/>
        <v/>
      </c>
      <c r="AP139" s="325" t="str">
        <f t="shared" si="94"/>
        <v/>
      </c>
      <c r="AQ139" s="326" t="str">
        <f t="shared" si="95"/>
        <v/>
      </c>
      <c r="AR139" s="328" t="str">
        <f t="shared" si="96"/>
        <v/>
      </c>
      <c r="AS139" s="325" t="str">
        <f t="shared" si="97"/>
        <v/>
      </c>
      <c r="AT139" s="326" t="str">
        <f t="shared" si="98"/>
        <v/>
      </c>
      <c r="AU139" s="328" t="str">
        <f t="shared" si="99"/>
        <v/>
      </c>
      <c r="AV139" s="325" t="str">
        <f t="shared" si="100"/>
        <v/>
      </c>
      <c r="AW139" s="326" t="str">
        <f t="shared" si="101"/>
        <v/>
      </c>
      <c r="AX139" s="329"/>
      <c r="AY139" s="326" t="str">
        <f t="shared" si="102"/>
        <v/>
      </c>
      <c r="AZ139" s="326" t="str">
        <f t="shared" si="103"/>
        <v/>
      </c>
      <c r="BA139" s="330" t="str">
        <f t="shared" si="104"/>
        <v/>
      </c>
      <c r="BB139" s="331" t="str">
        <f t="shared" si="105"/>
        <v/>
      </c>
      <c r="BC139" s="332" t="str">
        <f t="shared" si="106"/>
        <v/>
      </c>
      <c r="BD139" s="330" t="str">
        <f t="shared" si="107"/>
        <v/>
      </c>
      <c r="BE139" s="331" t="str">
        <f t="shared" si="108"/>
        <v/>
      </c>
      <c r="BF139" s="332" t="str">
        <f t="shared" si="109"/>
        <v/>
      </c>
      <c r="BG139" s="330" t="str">
        <f t="shared" si="110"/>
        <v/>
      </c>
      <c r="BH139" s="333" t="str">
        <f t="shared" si="111"/>
        <v/>
      </c>
      <c r="BI139" s="334" t="str">
        <f t="shared" si="112"/>
        <v/>
      </c>
      <c r="BJ139" s="334" t="str">
        <f t="shared" si="113"/>
        <v/>
      </c>
      <c r="BK139" s="335" t="str">
        <f t="shared" si="114"/>
        <v/>
      </c>
      <c r="BL139" s="336" t="str">
        <f t="shared" si="121"/>
        <v/>
      </c>
      <c r="BM139" s="337" t="str">
        <f t="shared" si="122"/>
        <v/>
      </c>
      <c r="BN139" s="338" t="str">
        <f t="shared" si="123"/>
        <v/>
      </c>
      <c r="BO139" s="339" t="str">
        <f t="shared" si="124"/>
        <v/>
      </c>
      <c r="BP139" s="337" t="str">
        <f t="shared" si="125"/>
        <v/>
      </c>
      <c r="BQ139" s="338" t="str">
        <f t="shared" si="126"/>
        <v/>
      </c>
      <c r="BR139" s="339" t="str">
        <f t="shared" si="127"/>
        <v/>
      </c>
      <c r="BS139" s="337" t="str">
        <f t="shared" si="128"/>
        <v/>
      </c>
      <c r="BT139" s="320" t="str">
        <f t="shared" si="129"/>
        <v/>
      </c>
      <c r="BU139" s="334" t="str">
        <f t="shared" si="115"/>
        <v/>
      </c>
      <c r="BV139" s="334" t="str">
        <f t="shared" si="116"/>
        <v/>
      </c>
      <c r="BW139" s="334" t="str">
        <f t="shared" si="117"/>
        <v/>
      </c>
      <c r="BX139" s="340" t="str">
        <f t="shared" si="118"/>
        <v/>
      </c>
      <c r="BY139" s="341" t="str">
        <f t="shared" si="119"/>
        <v/>
      </c>
    </row>
    <row r="140" spans="1:77" s="55" customFormat="1" ht="16" hidden="1" thickTop="1" x14ac:dyDescent="0.35">
      <c r="A140" s="309">
        <v>119</v>
      </c>
      <c r="B140" s="91"/>
      <c r="C140" s="342" t="s">
        <v>37</v>
      </c>
      <c r="D140" s="310"/>
      <c r="E140" s="311"/>
      <c r="F140" s="312"/>
      <c r="G140" s="313"/>
      <c r="H140" s="314"/>
      <c r="I140" s="314"/>
      <c r="J140" s="315"/>
      <c r="K140" s="316"/>
      <c r="L140" s="317" t="str">
        <f t="shared" si="65"/>
        <v/>
      </c>
      <c r="M140" s="317" t="str">
        <f t="shared" si="66"/>
        <v/>
      </c>
      <c r="N140" s="317" t="str">
        <f t="shared" si="67"/>
        <v/>
      </c>
      <c r="O140" s="318" t="str">
        <f t="shared" si="68"/>
        <v/>
      </c>
      <c r="P140" s="319" t="str">
        <f t="shared" si="120"/>
        <v/>
      </c>
      <c r="Q140" s="320" t="str">
        <f t="shared" si="69"/>
        <v/>
      </c>
      <c r="R140" s="321" t="str">
        <f t="shared" si="70"/>
        <v/>
      </c>
      <c r="S140" s="319" t="str">
        <f t="shared" si="71"/>
        <v/>
      </c>
      <c r="T140" s="320" t="str">
        <f t="shared" si="72"/>
        <v/>
      </c>
      <c r="U140" s="321" t="str">
        <f t="shared" si="73"/>
        <v/>
      </c>
      <c r="V140" s="319" t="str">
        <f t="shared" si="74"/>
        <v/>
      </c>
      <c r="W140" s="320" t="str">
        <f t="shared" si="75"/>
        <v/>
      </c>
      <c r="X140" s="322">
        <f t="shared" si="76"/>
        <v>0</v>
      </c>
      <c r="Y140" s="322">
        <f t="shared" si="77"/>
        <v>0</v>
      </c>
      <c r="Z140" s="322">
        <f t="shared" si="78"/>
        <v>0</v>
      </c>
      <c r="AA140" s="323">
        <f t="shared" si="79"/>
        <v>0</v>
      </c>
      <c r="AB140" s="324">
        <f t="shared" si="80"/>
        <v>0</v>
      </c>
      <c r="AC140" s="324" t="str">
        <f t="shared" si="81"/>
        <v>High Grade Span Group</v>
      </c>
      <c r="AD140" s="324" t="str">
        <f t="shared" si="82"/>
        <v/>
      </c>
      <c r="AE140" s="325" t="str">
        <f t="shared" si="83"/>
        <v/>
      </c>
      <c r="AF140" s="325" t="str">
        <f t="shared" si="84"/>
        <v/>
      </c>
      <c r="AG140" s="326" t="str">
        <f t="shared" si="85"/>
        <v/>
      </c>
      <c r="AH140" s="325" t="str">
        <f t="shared" si="86"/>
        <v/>
      </c>
      <c r="AI140" s="325" t="str">
        <f t="shared" si="87"/>
        <v/>
      </c>
      <c r="AJ140" s="326" t="str">
        <f t="shared" si="88"/>
        <v/>
      </c>
      <c r="AK140" s="325" t="str">
        <f t="shared" si="89"/>
        <v/>
      </c>
      <c r="AL140" s="325" t="str">
        <f t="shared" si="90"/>
        <v/>
      </c>
      <c r="AM140" s="326" t="str">
        <f t="shared" si="91"/>
        <v/>
      </c>
      <c r="AN140" s="327" t="str">
        <f t="shared" si="92"/>
        <v/>
      </c>
      <c r="AO140" s="328" t="str">
        <f t="shared" si="93"/>
        <v/>
      </c>
      <c r="AP140" s="325" t="str">
        <f t="shared" si="94"/>
        <v/>
      </c>
      <c r="AQ140" s="326" t="str">
        <f t="shared" si="95"/>
        <v/>
      </c>
      <c r="AR140" s="328" t="str">
        <f t="shared" si="96"/>
        <v/>
      </c>
      <c r="AS140" s="325" t="str">
        <f t="shared" si="97"/>
        <v/>
      </c>
      <c r="AT140" s="326" t="str">
        <f t="shared" si="98"/>
        <v/>
      </c>
      <c r="AU140" s="328" t="str">
        <f t="shared" si="99"/>
        <v/>
      </c>
      <c r="AV140" s="325" t="str">
        <f t="shared" si="100"/>
        <v/>
      </c>
      <c r="AW140" s="326" t="str">
        <f t="shared" si="101"/>
        <v/>
      </c>
      <c r="AX140" s="329"/>
      <c r="AY140" s="326" t="str">
        <f t="shared" si="102"/>
        <v/>
      </c>
      <c r="AZ140" s="326" t="str">
        <f t="shared" si="103"/>
        <v/>
      </c>
      <c r="BA140" s="330" t="str">
        <f t="shared" si="104"/>
        <v/>
      </c>
      <c r="BB140" s="331" t="str">
        <f t="shared" si="105"/>
        <v/>
      </c>
      <c r="BC140" s="332" t="str">
        <f t="shared" si="106"/>
        <v/>
      </c>
      <c r="BD140" s="330" t="str">
        <f t="shared" si="107"/>
        <v/>
      </c>
      <c r="BE140" s="331" t="str">
        <f t="shared" si="108"/>
        <v/>
      </c>
      <c r="BF140" s="332" t="str">
        <f t="shared" si="109"/>
        <v/>
      </c>
      <c r="BG140" s="330" t="str">
        <f t="shared" si="110"/>
        <v/>
      </c>
      <c r="BH140" s="333" t="str">
        <f t="shared" si="111"/>
        <v/>
      </c>
      <c r="BI140" s="334" t="str">
        <f t="shared" si="112"/>
        <v/>
      </c>
      <c r="BJ140" s="334" t="str">
        <f t="shared" si="113"/>
        <v/>
      </c>
      <c r="BK140" s="335" t="str">
        <f t="shared" si="114"/>
        <v/>
      </c>
      <c r="BL140" s="336" t="str">
        <f t="shared" si="121"/>
        <v/>
      </c>
      <c r="BM140" s="337" t="str">
        <f t="shared" si="122"/>
        <v/>
      </c>
      <c r="BN140" s="338" t="str">
        <f t="shared" si="123"/>
        <v/>
      </c>
      <c r="BO140" s="339" t="str">
        <f t="shared" si="124"/>
        <v/>
      </c>
      <c r="BP140" s="337" t="str">
        <f t="shared" si="125"/>
        <v/>
      </c>
      <c r="BQ140" s="338" t="str">
        <f t="shared" si="126"/>
        <v/>
      </c>
      <c r="BR140" s="339" t="str">
        <f t="shared" si="127"/>
        <v/>
      </c>
      <c r="BS140" s="337" t="str">
        <f t="shared" si="128"/>
        <v/>
      </c>
      <c r="BT140" s="320" t="str">
        <f t="shared" si="129"/>
        <v/>
      </c>
      <c r="BU140" s="334" t="str">
        <f t="shared" si="115"/>
        <v/>
      </c>
      <c r="BV140" s="334" t="str">
        <f t="shared" si="116"/>
        <v/>
      </c>
      <c r="BW140" s="334" t="str">
        <f t="shared" si="117"/>
        <v/>
      </c>
      <c r="BX140" s="340" t="str">
        <f t="shared" si="118"/>
        <v/>
      </c>
      <c r="BY140" s="341" t="str">
        <f t="shared" si="119"/>
        <v/>
      </c>
    </row>
    <row r="141" spans="1:77" s="55" customFormat="1" ht="16" hidden="1" thickTop="1" x14ac:dyDescent="0.35">
      <c r="A141" s="309">
        <v>120</v>
      </c>
      <c r="B141" s="91"/>
      <c r="C141" s="342" t="s">
        <v>39</v>
      </c>
      <c r="D141" s="310"/>
      <c r="E141" s="311"/>
      <c r="F141" s="312"/>
      <c r="G141" s="313"/>
      <c r="H141" s="314"/>
      <c r="I141" s="314"/>
      <c r="J141" s="315"/>
      <c r="K141" s="316"/>
      <c r="L141" s="317" t="str">
        <f t="shared" si="65"/>
        <v/>
      </c>
      <c r="M141" s="317" t="str">
        <f t="shared" si="66"/>
        <v/>
      </c>
      <c r="N141" s="317" t="str">
        <f t="shared" si="67"/>
        <v/>
      </c>
      <c r="O141" s="318" t="str">
        <f t="shared" si="68"/>
        <v/>
      </c>
      <c r="P141" s="319" t="str">
        <f t="shared" si="120"/>
        <v/>
      </c>
      <c r="Q141" s="320" t="str">
        <f t="shared" si="69"/>
        <v/>
      </c>
      <c r="R141" s="321" t="str">
        <f t="shared" si="70"/>
        <v/>
      </c>
      <c r="S141" s="319" t="str">
        <f t="shared" si="71"/>
        <v/>
      </c>
      <c r="T141" s="320" t="str">
        <f t="shared" si="72"/>
        <v/>
      </c>
      <c r="U141" s="321" t="str">
        <f t="shared" si="73"/>
        <v/>
      </c>
      <c r="V141" s="319" t="str">
        <f t="shared" si="74"/>
        <v/>
      </c>
      <c r="W141" s="320" t="str">
        <f t="shared" si="75"/>
        <v/>
      </c>
      <c r="X141" s="322">
        <f t="shared" si="76"/>
        <v>0</v>
      </c>
      <c r="Y141" s="322">
        <f t="shared" si="77"/>
        <v>0</v>
      </c>
      <c r="Z141" s="322">
        <f t="shared" si="78"/>
        <v>0</v>
      </c>
      <c r="AA141" s="323">
        <f t="shared" si="79"/>
        <v>0</v>
      </c>
      <c r="AB141" s="324">
        <f t="shared" si="80"/>
        <v>0</v>
      </c>
      <c r="AC141" s="324" t="str">
        <f t="shared" si="81"/>
        <v>Elem. Grade Span Group/Low</v>
      </c>
      <c r="AD141" s="324" t="str">
        <f t="shared" si="82"/>
        <v/>
      </c>
      <c r="AE141" s="325" t="str">
        <f t="shared" si="83"/>
        <v/>
      </c>
      <c r="AF141" s="325" t="str">
        <f t="shared" si="84"/>
        <v/>
      </c>
      <c r="AG141" s="326" t="str">
        <f t="shared" si="85"/>
        <v/>
      </c>
      <c r="AH141" s="325" t="str">
        <f t="shared" si="86"/>
        <v/>
      </c>
      <c r="AI141" s="325" t="str">
        <f t="shared" si="87"/>
        <v/>
      </c>
      <c r="AJ141" s="326" t="str">
        <f t="shared" si="88"/>
        <v/>
      </c>
      <c r="AK141" s="325" t="str">
        <f t="shared" si="89"/>
        <v/>
      </c>
      <c r="AL141" s="325" t="str">
        <f t="shared" si="90"/>
        <v/>
      </c>
      <c r="AM141" s="326" t="str">
        <f t="shared" si="91"/>
        <v/>
      </c>
      <c r="AN141" s="327" t="str">
        <f t="shared" si="92"/>
        <v/>
      </c>
      <c r="AO141" s="328" t="str">
        <f t="shared" si="93"/>
        <v/>
      </c>
      <c r="AP141" s="325" t="str">
        <f t="shared" si="94"/>
        <v/>
      </c>
      <c r="AQ141" s="326" t="str">
        <f t="shared" si="95"/>
        <v/>
      </c>
      <c r="AR141" s="328" t="str">
        <f t="shared" si="96"/>
        <v/>
      </c>
      <c r="AS141" s="325" t="str">
        <f t="shared" si="97"/>
        <v/>
      </c>
      <c r="AT141" s="326" t="str">
        <f t="shared" si="98"/>
        <v/>
      </c>
      <c r="AU141" s="328" t="str">
        <f t="shared" si="99"/>
        <v/>
      </c>
      <c r="AV141" s="325" t="str">
        <f t="shared" si="100"/>
        <v/>
      </c>
      <c r="AW141" s="326" t="str">
        <f t="shared" si="101"/>
        <v/>
      </c>
      <c r="AX141" s="329"/>
      <c r="AY141" s="326" t="str">
        <f t="shared" si="102"/>
        <v/>
      </c>
      <c r="AZ141" s="326" t="str">
        <f t="shared" si="103"/>
        <v/>
      </c>
      <c r="BA141" s="330" t="str">
        <f t="shared" si="104"/>
        <v/>
      </c>
      <c r="BB141" s="331" t="str">
        <f t="shared" si="105"/>
        <v/>
      </c>
      <c r="BC141" s="332" t="str">
        <f t="shared" si="106"/>
        <v/>
      </c>
      <c r="BD141" s="330" t="str">
        <f t="shared" si="107"/>
        <v/>
      </c>
      <c r="BE141" s="331" t="str">
        <f t="shared" si="108"/>
        <v/>
      </c>
      <c r="BF141" s="332" t="str">
        <f t="shared" si="109"/>
        <v/>
      </c>
      <c r="BG141" s="330" t="str">
        <f t="shared" si="110"/>
        <v/>
      </c>
      <c r="BH141" s="333" t="str">
        <f t="shared" si="111"/>
        <v/>
      </c>
      <c r="BI141" s="334" t="str">
        <f t="shared" si="112"/>
        <v/>
      </c>
      <c r="BJ141" s="334" t="str">
        <f t="shared" si="113"/>
        <v/>
      </c>
      <c r="BK141" s="335" t="str">
        <f t="shared" si="114"/>
        <v/>
      </c>
      <c r="BL141" s="336" t="str">
        <f t="shared" si="121"/>
        <v/>
      </c>
      <c r="BM141" s="337" t="str">
        <f t="shared" si="122"/>
        <v/>
      </c>
      <c r="BN141" s="338" t="str">
        <f t="shared" si="123"/>
        <v/>
      </c>
      <c r="BO141" s="339" t="str">
        <f t="shared" si="124"/>
        <v/>
      </c>
      <c r="BP141" s="337" t="str">
        <f t="shared" si="125"/>
        <v/>
      </c>
      <c r="BQ141" s="338" t="str">
        <f t="shared" si="126"/>
        <v/>
      </c>
      <c r="BR141" s="339" t="str">
        <f t="shared" si="127"/>
        <v/>
      </c>
      <c r="BS141" s="337" t="str">
        <f t="shared" si="128"/>
        <v/>
      </c>
      <c r="BT141" s="320" t="str">
        <f t="shared" si="129"/>
        <v/>
      </c>
      <c r="BU141" s="334" t="str">
        <f t="shared" si="115"/>
        <v/>
      </c>
      <c r="BV141" s="334" t="str">
        <f t="shared" si="116"/>
        <v/>
      </c>
      <c r="BW141" s="334" t="str">
        <f t="shared" si="117"/>
        <v/>
      </c>
      <c r="BX141" s="340" t="str">
        <f t="shared" si="118"/>
        <v/>
      </c>
      <c r="BY141" s="341" t="str">
        <f t="shared" si="119"/>
        <v/>
      </c>
    </row>
    <row r="142" spans="1:77" s="55" customFormat="1" ht="16" hidden="1" thickTop="1" x14ac:dyDescent="0.35">
      <c r="A142" s="309">
        <v>121</v>
      </c>
      <c r="B142" s="91"/>
      <c r="C142" s="342" t="s">
        <v>38</v>
      </c>
      <c r="D142" s="310"/>
      <c r="E142" s="311"/>
      <c r="F142" s="312"/>
      <c r="G142" s="313"/>
      <c r="H142" s="314"/>
      <c r="I142" s="314"/>
      <c r="J142" s="315"/>
      <c r="K142" s="316"/>
      <c r="L142" s="317" t="str">
        <f t="shared" si="65"/>
        <v/>
      </c>
      <c r="M142" s="317" t="str">
        <f t="shared" si="66"/>
        <v/>
      </c>
      <c r="N142" s="317" t="str">
        <f t="shared" si="67"/>
        <v/>
      </c>
      <c r="O142" s="318" t="str">
        <f t="shared" si="68"/>
        <v/>
      </c>
      <c r="P142" s="319" t="str">
        <f t="shared" si="120"/>
        <v/>
      </c>
      <c r="Q142" s="320" t="str">
        <f t="shared" si="69"/>
        <v/>
      </c>
      <c r="R142" s="321" t="str">
        <f t="shared" si="70"/>
        <v/>
      </c>
      <c r="S142" s="319" t="str">
        <f t="shared" si="71"/>
        <v/>
      </c>
      <c r="T142" s="320" t="str">
        <f t="shared" si="72"/>
        <v/>
      </c>
      <c r="U142" s="321" t="str">
        <f t="shared" si="73"/>
        <v/>
      </c>
      <c r="V142" s="319" t="str">
        <f t="shared" si="74"/>
        <v/>
      </c>
      <c r="W142" s="320" t="str">
        <f t="shared" si="75"/>
        <v/>
      </c>
      <c r="X142" s="322">
        <f t="shared" si="76"/>
        <v>0</v>
      </c>
      <c r="Y142" s="322">
        <f t="shared" si="77"/>
        <v>0</v>
      </c>
      <c r="Z142" s="322">
        <f t="shared" si="78"/>
        <v>0</v>
      </c>
      <c r="AA142" s="323">
        <f t="shared" si="79"/>
        <v>0</v>
      </c>
      <c r="AB142" s="324">
        <f t="shared" si="80"/>
        <v>0</v>
      </c>
      <c r="AC142" s="324" t="str">
        <f t="shared" si="81"/>
        <v>Elem. Grade Span Group/High</v>
      </c>
      <c r="AD142" s="324" t="str">
        <f t="shared" si="82"/>
        <v/>
      </c>
      <c r="AE142" s="325" t="str">
        <f t="shared" si="83"/>
        <v/>
      </c>
      <c r="AF142" s="325" t="str">
        <f t="shared" si="84"/>
        <v/>
      </c>
      <c r="AG142" s="326" t="str">
        <f t="shared" si="85"/>
        <v/>
      </c>
      <c r="AH142" s="325" t="str">
        <f t="shared" si="86"/>
        <v/>
      </c>
      <c r="AI142" s="325" t="str">
        <f t="shared" si="87"/>
        <v/>
      </c>
      <c r="AJ142" s="326" t="str">
        <f t="shared" si="88"/>
        <v/>
      </c>
      <c r="AK142" s="325" t="str">
        <f t="shared" si="89"/>
        <v/>
      </c>
      <c r="AL142" s="325" t="str">
        <f t="shared" si="90"/>
        <v/>
      </c>
      <c r="AM142" s="326" t="str">
        <f t="shared" si="91"/>
        <v/>
      </c>
      <c r="AN142" s="327" t="str">
        <f t="shared" si="92"/>
        <v/>
      </c>
      <c r="AO142" s="328" t="str">
        <f t="shared" si="93"/>
        <v/>
      </c>
      <c r="AP142" s="325" t="str">
        <f t="shared" si="94"/>
        <v/>
      </c>
      <c r="AQ142" s="326" t="str">
        <f t="shared" si="95"/>
        <v/>
      </c>
      <c r="AR142" s="328" t="str">
        <f t="shared" si="96"/>
        <v/>
      </c>
      <c r="AS142" s="325" t="str">
        <f t="shared" si="97"/>
        <v/>
      </c>
      <c r="AT142" s="326" t="str">
        <f t="shared" si="98"/>
        <v/>
      </c>
      <c r="AU142" s="328" t="str">
        <f t="shared" si="99"/>
        <v/>
      </c>
      <c r="AV142" s="325" t="str">
        <f t="shared" si="100"/>
        <v/>
      </c>
      <c r="AW142" s="326" t="str">
        <f t="shared" si="101"/>
        <v/>
      </c>
      <c r="AX142" s="329"/>
      <c r="AY142" s="326" t="str">
        <f t="shared" si="102"/>
        <v/>
      </c>
      <c r="AZ142" s="326" t="str">
        <f t="shared" si="103"/>
        <v/>
      </c>
      <c r="BA142" s="330" t="str">
        <f t="shared" si="104"/>
        <v/>
      </c>
      <c r="BB142" s="331" t="str">
        <f t="shared" si="105"/>
        <v/>
      </c>
      <c r="BC142" s="332" t="str">
        <f t="shared" si="106"/>
        <v/>
      </c>
      <c r="BD142" s="330" t="str">
        <f t="shared" si="107"/>
        <v/>
      </c>
      <c r="BE142" s="331" t="str">
        <f t="shared" si="108"/>
        <v/>
      </c>
      <c r="BF142" s="332" t="str">
        <f t="shared" si="109"/>
        <v/>
      </c>
      <c r="BG142" s="330" t="str">
        <f t="shared" si="110"/>
        <v/>
      </c>
      <c r="BH142" s="333" t="str">
        <f t="shared" si="111"/>
        <v/>
      </c>
      <c r="BI142" s="334" t="str">
        <f t="shared" si="112"/>
        <v/>
      </c>
      <c r="BJ142" s="334" t="str">
        <f t="shared" si="113"/>
        <v/>
      </c>
      <c r="BK142" s="335" t="str">
        <f t="shared" si="114"/>
        <v/>
      </c>
      <c r="BL142" s="336" t="str">
        <f t="shared" si="121"/>
        <v/>
      </c>
      <c r="BM142" s="337" t="str">
        <f t="shared" si="122"/>
        <v/>
      </c>
      <c r="BN142" s="338" t="str">
        <f t="shared" si="123"/>
        <v/>
      </c>
      <c r="BO142" s="339" t="str">
        <f t="shared" si="124"/>
        <v/>
      </c>
      <c r="BP142" s="337" t="str">
        <f t="shared" si="125"/>
        <v/>
      </c>
      <c r="BQ142" s="338" t="str">
        <f t="shared" si="126"/>
        <v/>
      </c>
      <c r="BR142" s="339" t="str">
        <f t="shared" si="127"/>
        <v/>
      </c>
      <c r="BS142" s="337" t="str">
        <f t="shared" si="128"/>
        <v/>
      </c>
      <c r="BT142" s="320" t="str">
        <f t="shared" si="129"/>
        <v/>
      </c>
      <c r="BU142" s="334" t="str">
        <f t="shared" si="115"/>
        <v/>
      </c>
      <c r="BV142" s="334" t="str">
        <f t="shared" si="116"/>
        <v/>
      </c>
      <c r="BW142" s="334" t="str">
        <f t="shared" si="117"/>
        <v/>
      </c>
      <c r="BX142" s="340" t="str">
        <f t="shared" si="118"/>
        <v/>
      </c>
      <c r="BY142" s="341" t="str">
        <f t="shared" si="119"/>
        <v/>
      </c>
    </row>
    <row r="143" spans="1:77" s="55" customFormat="1" ht="16" hidden="1" thickTop="1" x14ac:dyDescent="0.35">
      <c r="A143" s="309">
        <v>122</v>
      </c>
      <c r="B143" s="91"/>
      <c r="C143" s="342" t="s">
        <v>40</v>
      </c>
      <c r="D143" s="310"/>
      <c r="E143" s="311"/>
      <c r="F143" s="312"/>
      <c r="G143" s="313"/>
      <c r="H143" s="314"/>
      <c r="I143" s="314"/>
      <c r="J143" s="315"/>
      <c r="K143" s="316"/>
      <c r="L143" s="317" t="str">
        <f t="shared" si="65"/>
        <v/>
      </c>
      <c r="M143" s="317" t="str">
        <f t="shared" si="66"/>
        <v/>
      </c>
      <c r="N143" s="317" t="str">
        <f t="shared" si="67"/>
        <v/>
      </c>
      <c r="O143" s="318" t="str">
        <f t="shared" si="68"/>
        <v/>
      </c>
      <c r="P143" s="319" t="str">
        <f t="shared" si="120"/>
        <v/>
      </c>
      <c r="Q143" s="320" t="str">
        <f t="shared" si="69"/>
        <v/>
      </c>
      <c r="R143" s="321" t="str">
        <f t="shared" si="70"/>
        <v/>
      </c>
      <c r="S143" s="319" t="str">
        <f t="shared" si="71"/>
        <v/>
      </c>
      <c r="T143" s="320" t="str">
        <f t="shared" si="72"/>
        <v/>
      </c>
      <c r="U143" s="321" t="str">
        <f t="shared" si="73"/>
        <v/>
      </c>
      <c r="V143" s="319" t="str">
        <f t="shared" si="74"/>
        <v/>
      </c>
      <c r="W143" s="320" t="str">
        <f t="shared" si="75"/>
        <v/>
      </c>
      <c r="X143" s="322">
        <f t="shared" si="76"/>
        <v>0</v>
      </c>
      <c r="Y143" s="322">
        <f t="shared" si="77"/>
        <v>0</v>
      </c>
      <c r="Z143" s="322">
        <f t="shared" si="78"/>
        <v>0</v>
      </c>
      <c r="AA143" s="323">
        <f t="shared" si="79"/>
        <v>0</v>
      </c>
      <c r="AB143" s="324">
        <f t="shared" si="80"/>
        <v>0</v>
      </c>
      <c r="AC143" s="324" t="str">
        <f t="shared" si="81"/>
        <v>Middle Grade Span Group/Low</v>
      </c>
      <c r="AD143" s="324" t="str">
        <f t="shared" si="82"/>
        <v/>
      </c>
      <c r="AE143" s="325" t="str">
        <f t="shared" si="83"/>
        <v/>
      </c>
      <c r="AF143" s="325" t="str">
        <f t="shared" si="84"/>
        <v/>
      </c>
      <c r="AG143" s="326" t="str">
        <f t="shared" si="85"/>
        <v/>
      </c>
      <c r="AH143" s="325" t="str">
        <f t="shared" si="86"/>
        <v/>
      </c>
      <c r="AI143" s="325" t="str">
        <f t="shared" si="87"/>
        <v/>
      </c>
      <c r="AJ143" s="326" t="str">
        <f t="shared" si="88"/>
        <v/>
      </c>
      <c r="AK143" s="325" t="str">
        <f t="shared" si="89"/>
        <v/>
      </c>
      <c r="AL143" s="325" t="str">
        <f t="shared" si="90"/>
        <v/>
      </c>
      <c r="AM143" s="326" t="str">
        <f t="shared" si="91"/>
        <v/>
      </c>
      <c r="AN143" s="327" t="str">
        <f t="shared" si="92"/>
        <v/>
      </c>
      <c r="AO143" s="328" t="str">
        <f t="shared" si="93"/>
        <v/>
      </c>
      <c r="AP143" s="325" t="str">
        <f t="shared" si="94"/>
        <v/>
      </c>
      <c r="AQ143" s="326" t="str">
        <f t="shared" si="95"/>
        <v/>
      </c>
      <c r="AR143" s="328" t="str">
        <f t="shared" si="96"/>
        <v/>
      </c>
      <c r="AS143" s="325" t="str">
        <f t="shared" si="97"/>
        <v/>
      </c>
      <c r="AT143" s="326" t="str">
        <f t="shared" si="98"/>
        <v/>
      </c>
      <c r="AU143" s="328" t="str">
        <f t="shared" si="99"/>
        <v/>
      </c>
      <c r="AV143" s="325" t="str">
        <f t="shared" si="100"/>
        <v/>
      </c>
      <c r="AW143" s="326" t="str">
        <f t="shared" si="101"/>
        <v/>
      </c>
      <c r="AX143" s="329"/>
      <c r="AY143" s="326" t="str">
        <f t="shared" si="102"/>
        <v/>
      </c>
      <c r="AZ143" s="326" t="str">
        <f t="shared" si="103"/>
        <v/>
      </c>
      <c r="BA143" s="330" t="str">
        <f t="shared" si="104"/>
        <v/>
      </c>
      <c r="BB143" s="331" t="str">
        <f t="shared" si="105"/>
        <v/>
      </c>
      <c r="BC143" s="332" t="str">
        <f t="shared" si="106"/>
        <v/>
      </c>
      <c r="BD143" s="330" t="str">
        <f t="shared" si="107"/>
        <v/>
      </c>
      <c r="BE143" s="331" t="str">
        <f t="shared" si="108"/>
        <v/>
      </c>
      <c r="BF143" s="332" t="str">
        <f t="shared" si="109"/>
        <v/>
      </c>
      <c r="BG143" s="330" t="str">
        <f t="shared" si="110"/>
        <v/>
      </c>
      <c r="BH143" s="333" t="str">
        <f t="shared" si="111"/>
        <v/>
      </c>
      <c r="BI143" s="334" t="str">
        <f t="shared" si="112"/>
        <v/>
      </c>
      <c r="BJ143" s="334" t="str">
        <f t="shared" si="113"/>
        <v/>
      </c>
      <c r="BK143" s="335" t="str">
        <f t="shared" si="114"/>
        <v/>
      </c>
      <c r="BL143" s="336" t="str">
        <f t="shared" si="121"/>
        <v/>
      </c>
      <c r="BM143" s="337" t="str">
        <f t="shared" si="122"/>
        <v/>
      </c>
      <c r="BN143" s="338" t="str">
        <f t="shared" si="123"/>
        <v/>
      </c>
      <c r="BO143" s="339" t="str">
        <f t="shared" si="124"/>
        <v/>
      </c>
      <c r="BP143" s="337" t="str">
        <f t="shared" si="125"/>
        <v/>
      </c>
      <c r="BQ143" s="338" t="str">
        <f t="shared" si="126"/>
        <v/>
      </c>
      <c r="BR143" s="339" t="str">
        <f t="shared" si="127"/>
        <v/>
      </c>
      <c r="BS143" s="337" t="str">
        <f t="shared" si="128"/>
        <v/>
      </c>
      <c r="BT143" s="320" t="str">
        <f t="shared" si="129"/>
        <v/>
      </c>
      <c r="BU143" s="334" t="str">
        <f t="shared" si="115"/>
        <v/>
      </c>
      <c r="BV143" s="334" t="str">
        <f t="shared" si="116"/>
        <v/>
      </c>
      <c r="BW143" s="334" t="str">
        <f t="shared" si="117"/>
        <v/>
      </c>
      <c r="BX143" s="340" t="str">
        <f t="shared" si="118"/>
        <v/>
      </c>
      <c r="BY143" s="341" t="str">
        <f t="shared" si="119"/>
        <v/>
      </c>
    </row>
    <row r="144" spans="1:77" s="55" customFormat="1" ht="16" hidden="1" thickTop="1" x14ac:dyDescent="0.35">
      <c r="A144" s="309">
        <v>123</v>
      </c>
      <c r="B144" s="91"/>
      <c r="C144" s="342" t="s">
        <v>41</v>
      </c>
      <c r="D144" s="310"/>
      <c r="E144" s="311"/>
      <c r="F144" s="312"/>
      <c r="G144" s="313"/>
      <c r="H144" s="314"/>
      <c r="I144" s="314"/>
      <c r="J144" s="315"/>
      <c r="K144" s="316"/>
      <c r="L144" s="317" t="str">
        <f t="shared" si="65"/>
        <v/>
      </c>
      <c r="M144" s="317" t="str">
        <f t="shared" si="66"/>
        <v/>
      </c>
      <c r="N144" s="317" t="str">
        <f t="shared" si="67"/>
        <v/>
      </c>
      <c r="O144" s="318" t="str">
        <f t="shared" si="68"/>
        <v/>
      </c>
      <c r="P144" s="319" t="str">
        <f t="shared" si="120"/>
        <v/>
      </c>
      <c r="Q144" s="320" t="str">
        <f t="shared" si="69"/>
        <v/>
      </c>
      <c r="R144" s="321" t="str">
        <f t="shared" si="70"/>
        <v/>
      </c>
      <c r="S144" s="319" t="str">
        <f t="shared" si="71"/>
        <v/>
      </c>
      <c r="T144" s="320" t="str">
        <f t="shared" si="72"/>
        <v/>
      </c>
      <c r="U144" s="321" t="str">
        <f t="shared" si="73"/>
        <v/>
      </c>
      <c r="V144" s="319" t="str">
        <f t="shared" si="74"/>
        <v/>
      </c>
      <c r="W144" s="320" t="str">
        <f t="shared" si="75"/>
        <v/>
      </c>
      <c r="X144" s="322">
        <f t="shared" si="76"/>
        <v>0</v>
      </c>
      <c r="Y144" s="322">
        <f t="shared" si="77"/>
        <v>0</v>
      </c>
      <c r="Z144" s="322">
        <f t="shared" si="78"/>
        <v>0</v>
      </c>
      <c r="AA144" s="323">
        <f t="shared" si="79"/>
        <v>0</v>
      </c>
      <c r="AB144" s="324">
        <f t="shared" si="80"/>
        <v>0</v>
      </c>
      <c r="AC144" s="324" t="str">
        <f t="shared" si="81"/>
        <v>Middle Grade Span Group/High</v>
      </c>
      <c r="AD144" s="324" t="str">
        <f t="shared" si="82"/>
        <v/>
      </c>
      <c r="AE144" s="325" t="str">
        <f t="shared" si="83"/>
        <v/>
      </c>
      <c r="AF144" s="325" t="str">
        <f t="shared" si="84"/>
        <v/>
      </c>
      <c r="AG144" s="326" t="str">
        <f t="shared" si="85"/>
        <v/>
      </c>
      <c r="AH144" s="325" t="str">
        <f t="shared" si="86"/>
        <v/>
      </c>
      <c r="AI144" s="325" t="str">
        <f t="shared" si="87"/>
        <v/>
      </c>
      <c r="AJ144" s="326" t="str">
        <f t="shared" si="88"/>
        <v/>
      </c>
      <c r="AK144" s="325" t="str">
        <f t="shared" si="89"/>
        <v/>
      </c>
      <c r="AL144" s="325" t="str">
        <f t="shared" si="90"/>
        <v/>
      </c>
      <c r="AM144" s="326" t="str">
        <f t="shared" si="91"/>
        <v/>
      </c>
      <c r="AN144" s="327" t="str">
        <f t="shared" si="92"/>
        <v/>
      </c>
      <c r="AO144" s="328" t="str">
        <f t="shared" si="93"/>
        <v/>
      </c>
      <c r="AP144" s="325" t="str">
        <f t="shared" si="94"/>
        <v/>
      </c>
      <c r="AQ144" s="326" t="str">
        <f t="shared" si="95"/>
        <v/>
      </c>
      <c r="AR144" s="328" t="str">
        <f t="shared" si="96"/>
        <v/>
      </c>
      <c r="AS144" s="325" t="str">
        <f t="shared" si="97"/>
        <v/>
      </c>
      <c r="AT144" s="326" t="str">
        <f t="shared" si="98"/>
        <v/>
      </c>
      <c r="AU144" s="328" t="str">
        <f t="shared" si="99"/>
        <v/>
      </c>
      <c r="AV144" s="325" t="str">
        <f t="shared" si="100"/>
        <v/>
      </c>
      <c r="AW144" s="326" t="str">
        <f t="shared" si="101"/>
        <v/>
      </c>
      <c r="AX144" s="329"/>
      <c r="AY144" s="326" t="str">
        <f t="shared" si="102"/>
        <v/>
      </c>
      <c r="AZ144" s="326" t="str">
        <f t="shared" si="103"/>
        <v/>
      </c>
      <c r="BA144" s="330" t="str">
        <f t="shared" si="104"/>
        <v/>
      </c>
      <c r="BB144" s="331" t="str">
        <f t="shared" si="105"/>
        <v/>
      </c>
      <c r="BC144" s="332" t="str">
        <f t="shared" si="106"/>
        <v/>
      </c>
      <c r="BD144" s="330" t="str">
        <f t="shared" si="107"/>
        <v/>
      </c>
      <c r="BE144" s="331" t="str">
        <f t="shared" si="108"/>
        <v/>
      </c>
      <c r="BF144" s="332" t="str">
        <f t="shared" si="109"/>
        <v/>
      </c>
      <c r="BG144" s="330" t="str">
        <f t="shared" si="110"/>
        <v/>
      </c>
      <c r="BH144" s="333" t="str">
        <f t="shared" si="111"/>
        <v/>
      </c>
      <c r="BI144" s="334" t="str">
        <f t="shared" si="112"/>
        <v/>
      </c>
      <c r="BJ144" s="334" t="str">
        <f t="shared" si="113"/>
        <v/>
      </c>
      <c r="BK144" s="335" t="str">
        <f t="shared" si="114"/>
        <v/>
      </c>
      <c r="BL144" s="336" t="str">
        <f t="shared" si="121"/>
        <v/>
      </c>
      <c r="BM144" s="337" t="str">
        <f t="shared" si="122"/>
        <v/>
      </c>
      <c r="BN144" s="338" t="str">
        <f t="shared" si="123"/>
        <v/>
      </c>
      <c r="BO144" s="339" t="str">
        <f t="shared" si="124"/>
        <v/>
      </c>
      <c r="BP144" s="337" t="str">
        <f t="shared" si="125"/>
        <v/>
      </c>
      <c r="BQ144" s="338" t="str">
        <f t="shared" si="126"/>
        <v/>
      </c>
      <c r="BR144" s="339" t="str">
        <f t="shared" si="127"/>
        <v/>
      </c>
      <c r="BS144" s="337" t="str">
        <f t="shared" si="128"/>
        <v/>
      </c>
      <c r="BT144" s="320" t="str">
        <f t="shared" si="129"/>
        <v/>
      </c>
      <c r="BU144" s="334" t="str">
        <f t="shared" si="115"/>
        <v/>
      </c>
      <c r="BV144" s="334" t="str">
        <f t="shared" si="116"/>
        <v/>
      </c>
      <c r="BW144" s="334" t="str">
        <f t="shared" si="117"/>
        <v/>
      </c>
      <c r="BX144" s="340" t="str">
        <f t="shared" si="118"/>
        <v/>
      </c>
      <c r="BY144" s="341" t="str">
        <f t="shared" si="119"/>
        <v/>
      </c>
    </row>
    <row r="145" spans="1:77" s="55" customFormat="1" ht="16" hidden="1" thickTop="1" x14ac:dyDescent="0.35">
      <c r="A145" s="309">
        <v>124</v>
      </c>
      <c r="B145" s="91"/>
      <c r="C145" s="342" t="s">
        <v>42</v>
      </c>
      <c r="D145" s="310"/>
      <c r="E145" s="311"/>
      <c r="F145" s="312"/>
      <c r="G145" s="313"/>
      <c r="H145" s="314"/>
      <c r="I145" s="314"/>
      <c r="J145" s="315"/>
      <c r="K145" s="316"/>
      <c r="L145" s="317" t="str">
        <f t="shared" si="65"/>
        <v/>
      </c>
      <c r="M145" s="317" t="str">
        <f t="shared" si="66"/>
        <v/>
      </c>
      <c r="N145" s="317" t="str">
        <f t="shared" si="67"/>
        <v/>
      </c>
      <c r="O145" s="318" t="str">
        <f t="shared" si="68"/>
        <v/>
      </c>
      <c r="P145" s="319" t="str">
        <f t="shared" si="120"/>
        <v/>
      </c>
      <c r="Q145" s="320" t="str">
        <f t="shared" si="69"/>
        <v/>
      </c>
      <c r="R145" s="321" t="str">
        <f t="shared" si="70"/>
        <v/>
      </c>
      <c r="S145" s="319" t="str">
        <f t="shared" si="71"/>
        <v/>
      </c>
      <c r="T145" s="320" t="str">
        <f t="shared" si="72"/>
        <v/>
      </c>
      <c r="U145" s="321" t="str">
        <f t="shared" si="73"/>
        <v/>
      </c>
      <c r="V145" s="319" t="str">
        <f t="shared" si="74"/>
        <v/>
      </c>
      <c r="W145" s="320" t="str">
        <f t="shared" si="75"/>
        <v/>
      </c>
      <c r="X145" s="322">
        <f t="shared" si="76"/>
        <v>0</v>
      </c>
      <c r="Y145" s="322">
        <f t="shared" si="77"/>
        <v>0</v>
      </c>
      <c r="Z145" s="322">
        <f t="shared" si="78"/>
        <v>0</v>
      </c>
      <c r="AA145" s="323">
        <f t="shared" si="79"/>
        <v>0</v>
      </c>
      <c r="AB145" s="324">
        <f t="shared" si="80"/>
        <v>0</v>
      </c>
      <c r="AC145" s="324" t="str">
        <f t="shared" si="81"/>
        <v>High Grade Span Group/Low</v>
      </c>
      <c r="AD145" s="324" t="str">
        <f t="shared" si="82"/>
        <v/>
      </c>
      <c r="AE145" s="325" t="str">
        <f t="shared" si="83"/>
        <v/>
      </c>
      <c r="AF145" s="325" t="str">
        <f t="shared" si="84"/>
        <v/>
      </c>
      <c r="AG145" s="326" t="str">
        <f t="shared" si="85"/>
        <v/>
      </c>
      <c r="AH145" s="325" t="str">
        <f t="shared" si="86"/>
        <v/>
      </c>
      <c r="AI145" s="325" t="str">
        <f t="shared" si="87"/>
        <v/>
      </c>
      <c r="AJ145" s="326" t="str">
        <f t="shared" si="88"/>
        <v/>
      </c>
      <c r="AK145" s="325" t="str">
        <f t="shared" si="89"/>
        <v/>
      </c>
      <c r="AL145" s="325" t="str">
        <f t="shared" si="90"/>
        <v/>
      </c>
      <c r="AM145" s="326" t="str">
        <f t="shared" si="91"/>
        <v/>
      </c>
      <c r="AN145" s="327" t="str">
        <f t="shared" si="92"/>
        <v/>
      </c>
      <c r="AO145" s="328" t="str">
        <f t="shared" si="93"/>
        <v/>
      </c>
      <c r="AP145" s="325" t="str">
        <f t="shared" si="94"/>
        <v/>
      </c>
      <c r="AQ145" s="326" t="str">
        <f t="shared" si="95"/>
        <v/>
      </c>
      <c r="AR145" s="328" t="str">
        <f t="shared" si="96"/>
        <v/>
      </c>
      <c r="AS145" s="325" t="str">
        <f t="shared" si="97"/>
        <v/>
      </c>
      <c r="AT145" s="326" t="str">
        <f t="shared" si="98"/>
        <v/>
      </c>
      <c r="AU145" s="328" t="str">
        <f t="shared" si="99"/>
        <v/>
      </c>
      <c r="AV145" s="325" t="str">
        <f t="shared" si="100"/>
        <v/>
      </c>
      <c r="AW145" s="326" t="str">
        <f t="shared" si="101"/>
        <v/>
      </c>
      <c r="AX145" s="329"/>
      <c r="AY145" s="326" t="str">
        <f t="shared" si="102"/>
        <v/>
      </c>
      <c r="AZ145" s="326" t="str">
        <f t="shared" si="103"/>
        <v/>
      </c>
      <c r="BA145" s="330" t="str">
        <f t="shared" si="104"/>
        <v/>
      </c>
      <c r="BB145" s="331" t="str">
        <f t="shared" si="105"/>
        <v/>
      </c>
      <c r="BC145" s="332" t="str">
        <f t="shared" si="106"/>
        <v/>
      </c>
      <c r="BD145" s="330" t="str">
        <f t="shared" si="107"/>
        <v/>
      </c>
      <c r="BE145" s="331" t="str">
        <f t="shared" si="108"/>
        <v/>
      </c>
      <c r="BF145" s="332" t="str">
        <f t="shared" si="109"/>
        <v/>
      </c>
      <c r="BG145" s="330" t="str">
        <f t="shared" si="110"/>
        <v/>
      </c>
      <c r="BH145" s="333" t="str">
        <f t="shared" si="111"/>
        <v/>
      </c>
      <c r="BI145" s="334" t="str">
        <f t="shared" si="112"/>
        <v/>
      </c>
      <c r="BJ145" s="334" t="str">
        <f t="shared" si="113"/>
        <v/>
      </c>
      <c r="BK145" s="335" t="str">
        <f t="shared" si="114"/>
        <v/>
      </c>
      <c r="BL145" s="336" t="str">
        <f t="shared" si="121"/>
        <v/>
      </c>
      <c r="BM145" s="337" t="str">
        <f t="shared" si="122"/>
        <v/>
      </c>
      <c r="BN145" s="338" t="str">
        <f t="shared" si="123"/>
        <v/>
      </c>
      <c r="BO145" s="339" t="str">
        <f t="shared" si="124"/>
        <v/>
      </c>
      <c r="BP145" s="337" t="str">
        <f t="shared" si="125"/>
        <v/>
      </c>
      <c r="BQ145" s="338" t="str">
        <f t="shared" si="126"/>
        <v/>
      </c>
      <c r="BR145" s="339" t="str">
        <f t="shared" si="127"/>
        <v/>
      </c>
      <c r="BS145" s="337" t="str">
        <f t="shared" si="128"/>
        <v/>
      </c>
      <c r="BT145" s="320" t="str">
        <f t="shared" si="129"/>
        <v/>
      </c>
      <c r="BU145" s="334" t="str">
        <f t="shared" si="115"/>
        <v/>
      </c>
      <c r="BV145" s="334" t="str">
        <f t="shared" si="116"/>
        <v/>
      </c>
      <c r="BW145" s="334" t="str">
        <f t="shared" si="117"/>
        <v/>
      </c>
      <c r="BX145" s="340" t="str">
        <f t="shared" si="118"/>
        <v/>
      </c>
      <c r="BY145" s="341" t="str">
        <f t="shared" si="119"/>
        <v/>
      </c>
    </row>
    <row r="146" spans="1:77" s="57" customFormat="1" ht="16.5" hidden="1" thickTop="1" thickBot="1" x14ac:dyDescent="0.4">
      <c r="A146" s="309">
        <v>125</v>
      </c>
      <c r="B146" s="91"/>
      <c r="C146" s="342" t="s">
        <v>43</v>
      </c>
      <c r="D146" s="310"/>
      <c r="E146" s="311"/>
      <c r="F146" s="312"/>
      <c r="G146" s="313"/>
      <c r="H146" s="314"/>
      <c r="I146" s="314"/>
      <c r="J146" s="315"/>
      <c r="K146" s="316"/>
      <c r="L146" s="317" t="str">
        <f t="shared" si="65"/>
        <v/>
      </c>
      <c r="M146" s="317" t="str">
        <f t="shared" si="66"/>
        <v/>
      </c>
      <c r="N146" s="317" t="str">
        <f t="shared" si="67"/>
        <v/>
      </c>
      <c r="O146" s="318" t="str">
        <f t="shared" si="68"/>
        <v/>
      </c>
      <c r="P146" s="319" t="str">
        <f t="shared" si="120"/>
        <v/>
      </c>
      <c r="Q146" s="320" t="str">
        <f t="shared" si="69"/>
        <v/>
      </c>
      <c r="R146" s="321" t="str">
        <f t="shared" si="70"/>
        <v/>
      </c>
      <c r="S146" s="319" t="str">
        <f t="shared" si="71"/>
        <v/>
      </c>
      <c r="T146" s="320" t="str">
        <f t="shared" si="72"/>
        <v/>
      </c>
      <c r="U146" s="321" t="str">
        <f t="shared" si="73"/>
        <v/>
      </c>
      <c r="V146" s="319" t="str">
        <f t="shared" si="74"/>
        <v/>
      </c>
      <c r="W146" s="320" t="str">
        <f t="shared" si="75"/>
        <v/>
      </c>
      <c r="X146" s="322">
        <f t="shared" si="76"/>
        <v>0</v>
      </c>
      <c r="Y146" s="322">
        <f t="shared" si="77"/>
        <v>0</v>
      </c>
      <c r="Z146" s="322">
        <f t="shared" si="78"/>
        <v>0</v>
      </c>
      <c r="AA146" s="323">
        <f t="shared" si="79"/>
        <v>0</v>
      </c>
      <c r="AB146" s="324">
        <f t="shared" si="80"/>
        <v>0</v>
      </c>
      <c r="AC146" s="324" t="str">
        <f t="shared" si="81"/>
        <v>High Grade Span Group/High</v>
      </c>
      <c r="AD146" s="324" t="str">
        <f t="shared" si="82"/>
        <v/>
      </c>
      <c r="AE146" s="325" t="str">
        <f t="shared" si="83"/>
        <v/>
      </c>
      <c r="AF146" s="325" t="str">
        <f t="shared" si="84"/>
        <v/>
      </c>
      <c r="AG146" s="326" t="str">
        <f t="shared" si="85"/>
        <v/>
      </c>
      <c r="AH146" s="325" t="str">
        <f t="shared" si="86"/>
        <v/>
      </c>
      <c r="AI146" s="325" t="str">
        <f t="shared" si="87"/>
        <v/>
      </c>
      <c r="AJ146" s="326" t="str">
        <f t="shared" si="88"/>
        <v/>
      </c>
      <c r="AK146" s="325" t="str">
        <f t="shared" si="89"/>
        <v/>
      </c>
      <c r="AL146" s="325" t="str">
        <f t="shared" si="90"/>
        <v/>
      </c>
      <c r="AM146" s="326" t="str">
        <f t="shared" si="91"/>
        <v/>
      </c>
      <c r="AN146" s="327" t="str">
        <f t="shared" si="92"/>
        <v/>
      </c>
      <c r="AO146" s="328" t="str">
        <f t="shared" si="93"/>
        <v/>
      </c>
      <c r="AP146" s="325" t="str">
        <f t="shared" si="94"/>
        <v/>
      </c>
      <c r="AQ146" s="326" t="str">
        <f t="shared" si="95"/>
        <v/>
      </c>
      <c r="AR146" s="328" t="str">
        <f t="shared" si="96"/>
        <v/>
      </c>
      <c r="AS146" s="325" t="str">
        <f t="shared" si="97"/>
        <v/>
      </c>
      <c r="AT146" s="326" t="str">
        <f t="shared" si="98"/>
        <v/>
      </c>
      <c r="AU146" s="328" t="str">
        <f t="shared" si="99"/>
        <v/>
      </c>
      <c r="AV146" s="325" t="str">
        <f t="shared" si="100"/>
        <v/>
      </c>
      <c r="AW146" s="326" t="str">
        <f t="shared" si="101"/>
        <v/>
      </c>
      <c r="AX146" s="329"/>
      <c r="AY146" s="326" t="str">
        <f t="shared" si="102"/>
        <v/>
      </c>
      <c r="AZ146" s="326" t="str">
        <f t="shared" si="103"/>
        <v/>
      </c>
      <c r="BA146" s="330" t="str">
        <f t="shared" si="104"/>
        <v/>
      </c>
      <c r="BB146" s="331" t="str">
        <f t="shared" si="105"/>
        <v/>
      </c>
      <c r="BC146" s="332" t="str">
        <f t="shared" si="106"/>
        <v/>
      </c>
      <c r="BD146" s="330" t="str">
        <f t="shared" si="107"/>
        <v/>
      </c>
      <c r="BE146" s="331" t="str">
        <f t="shared" si="108"/>
        <v/>
      </c>
      <c r="BF146" s="332" t="str">
        <f t="shared" si="109"/>
        <v/>
      </c>
      <c r="BG146" s="330" t="str">
        <f t="shared" si="110"/>
        <v/>
      </c>
      <c r="BH146" s="333" t="str">
        <f t="shared" si="111"/>
        <v/>
      </c>
      <c r="BI146" s="334" t="str">
        <f t="shared" si="112"/>
        <v/>
      </c>
      <c r="BJ146" s="334" t="str">
        <f t="shared" si="113"/>
        <v/>
      </c>
      <c r="BK146" s="335" t="str">
        <f t="shared" si="114"/>
        <v/>
      </c>
      <c r="BL146" s="336" t="str">
        <f t="shared" si="121"/>
        <v/>
      </c>
      <c r="BM146" s="337" t="str">
        <f t="shared" si="122"/>
        <v/>
      </c>
      <c r="BN146" s="338" t="str">
        <f t="shared" si="123"/>
        <v/>
      </c>
      <c r="BO146" s="339" t="str">
        <f t="shared" si="124"/>
        <v/>
      </c>
      <c r="BP146" s="337" t="str">
        <f t="shared" si="125"/>
        <v/>
      </c>
      <c r="BQ146" s="338" t="str">
        <f t="shared" si="126"/>
        <v/>
      </c>
      <c r="BR146" s="339" t="str">
        <f t="shared" si="127"/>
        <v/>
      </c>
      <c r="BS146" s="337" t="str">
        <f t="shared" si="128"/>
        <v/>
      </c>
      <c r="BT146" s="320" t="str">
        <f t="shared" si="129"/>
        <v/>
      </c>
      <c r="BU146" s="334" t="str">
        <f t="shared" si="115"/>
        <v/>
      </c>
      <c r="BV146" s="334" t="str">
        <f t="shared" si="116"/>
        <v/>
      </c>
      <c r="BW146" s="334" t="str">
        <f t="shared" si="117"/>
        <v/>
      </c>
      <c r="BX146" s="340" t="str">
        <f t="shared" si="118"/>
        <v/>
      </c>
      <c r="BY146" s="341" t="str">
        <f t="shared" si="119"/>
        <v/>
      </c>
    </row>
    <row r="147" spans="1:77" s="4" customFormat="1" ht="16" thickTop="1" x14ac:dyDescent="0.35">
      <c r="A147" s="19">
        <v>101</v>
      </c>
      <c r="B147" s="19"/>
      <c r="C147" s="19"/>
      <c r="D147" s="19"/>
      <c r="E147" s="19"/>
      <c r="F147" s="19"/>
      <c r="G147" s="19"/>
      <c r="H147" s="19"/>
      <c r="I147" s="19"/>
      <c r="J147" s="19"/>
      <c r="K147" s="19"/>
      <c r="L147" s="19" t="str">
        <f t="shared" si="65"/>
        <v/>
      </c>
      <c r="M147" s="19" t="str">
        <f t="shared" si="66"/>
        <v/>
      </c>
      <c r="N147" s="19" t="str">
        <f t="shared" si="67"/>
        <v/>
      </c>
      <c r="O147" s="19" t="str">
        <f t="shared" si="68"/>
        <v/>
      </c>
      <c r="P147" s="19" t="str">
        <f t="shared" si="120"/>
        <v/>
      </c>
      <c r="Q147" s="19" t="str">
        <f t="shared" si="69"/>
        <v/>
      </c>
      <c r="R147" s="19" t="str">
        <f t="shared" si="70"/>
        <v/>
      </c>
      <c r="S147" s="19" t="str">
        <f t="shared" si="71"/>
        <v/>
      </c>
      <c r="T147" s="19" t="str">
        <f t="shared" si="72"/>
        <v/>
      </c>
      <c r="U147" s="19" t="str">
        <f t="shared" si="73"/>
        <v/>
      </c>
      <c r="V147" s="19" t="str">
        <f t="shared" si="74"/>
        <v/>
      </c>
      <c r="W147" s="19" t="str">
        <f>IF($D147="","",IF(U147="yes",(V147/V$18),IF(OR(V147&lt;$U118,V147&gt;W$18),(V147/V$18))))</f>
        <v/>
      </c>
      <c r="X147" s="19" t="str">
        <f>IF(C147="","",IF($D147="",$G147,""))</f>
        <v/>
      </c>
      <c r="Y147" s="19" t="str">
        <f t="shared" si="77"/>
        <v/>
      </c>
      <c r="Z147" s="19" t="str">
        <f t="shared" si="78"/>
        <v/>
      </c>
      <c r="AA147" s="19" t="str">
        <f t="shared" si="79"/>
        <v/>
      </c>
      <c r="AB147" s="19">
        <f t="shared" si="80"/>
        <v>0</v>
      </c>
      <c r="AC147" s="19"/>
      <c r="AD147" s="19"/>
      <c r="AE147" s="343"/>
      <c r="AF147" s="344"/>
      <c r="AG147" s="345"/>
      <c r="AH147" s="343"/>
      <c r="AI147" s="344">
        <f>SUM(AI22:AI32)</f>
        <v>0</v>
      </c>
      <c r="AJ147" s="345" t="str">
        <f>IF(AI147="","",IF(AI147&gt;=$CA$12,"Yes",IF(AI147&lt;#REF!,"NC")))</f>
        <v>Yes</v>
      </c>
      <c r="AK147" s="343"/>
      <c r="AL147" s="346"/>
      <c r="AM147" s="345"/>
      <c r="AN147" s="347"/>
      <c r="AO147" s="343"/>
      <c r="AP147" s="348"/>
      <c r="AQ147" s="345"/>
      <c r="AR147" s="343"/>
      <c r="AS147" s="344"/>
      <c r="AT147" s="345"/>
      <c r="AU147" s="343"/>
      <c r="AV147" s="346"/>
      <c r="AW147" s="345"/>
      <c r="AX147" s="349"/>
      <c r="AY147" s="343"/>
      <c r="AZ147" s="343"/>
      <c r="BA147" s="345"/>
      <c r="BB147" s="343"/>
      <c r="BC147" s="343"/>
      <c r="BD147" s="345"/>
      <c r="BE147" s="343"/>
      <c r="BF147" s="343"/>
      <c r="BG147" s="345"/>
      <c r="BH147" s="350"/>
      <c r="BI147" s="351"/>
      <c r="BJ147" s="351"/>
      <c r="BK147" s="352"/>
      <c r="BL147" s="343"/>
      <c r="BM147" s="343"/>
      <c r="BN147" s="345"/>
      <c r="BO147" s="343"/>
      <c r="BP147" s="343"/>
      <c r="BQ147" s="345"/>
      <c r="BR147" s="343"/>
      <c r="BS147" s="343"/>
      <c r="BT147" s="345"/>
      <c r="BU147" s="351"/>
      <c r="BV147" s="351"/>
      <c r="BW147" s="351"/>
      <c r="BX147" s="351"/>
      <c r="BY147" s="351"/>
    </row>
  </sheetData>
  <sheetProtection algorithmName="SHA-512" hashValue="z7thCxWcQusDfIHfwPWQ0SGe9OpxUKu9ff2YTOnu0j7/c/IVwwC/qPVZzFKB3Z4scsNVwSbOh2l7qeseu5H+og==" saltValue="sSL6EJ46I4jjx92ASs3fGA==" spinCount="100000" sheet="1" objects="1" scenarios="1" selectLockedCells="1"/>
  <protectedRanges>
    <protectedRange password="CF1D" sqref="C16:E16 G16:H16" name="Input Ranges_1"/>
    <protectedRange password="CF1D" sqref="F147:F171" name="CCF Input"/>
    <protectedRange password="CF1D" sqref="C5:D5" name="Input Ranges_1_1"/>
  </protectedRanges>
  <mergeCells count="80">
    <mergeCell ref="A1:BK2"/>
    <mergeCell ref="A3:J3"/>
    <mergeCell ref="BH3:BK3"/>
    <mergeCell ref="A5:B5"/>
    <mergeCell ref="C5:D5"/>
    <mergeCell ref="G5:I5"/>
    <mergeCell ref="A7:L7"/>
    <mergeCell ref="BH7:BK7"/>
    <mergeCell ref="F9:G9"/>
    <mergeCell ref="I9:J9"/>
    <mergeCell ref="AY11:BG11"/>
    <mergeCell ref="BL11:BT11"/>
    <mergeCell ref="BL12:BN12"/>
    <mergeCell ref="BO12:BQ12"/>
    <mergeCell ref="BR12:BT12"/>
    <mergeCell ref="BL13:BN13"/>
    <mergeCell ref="BO13:BQ13"/>
    <mergeCell ref="BR13:BT13"/>
    <mergeCell ref="H14:I14"/>
    <mergeCell ref="BL14:BN14"/>
    <mergeCell ref="BO14:BQ14"/>
    <mergeCell ref="BR14:BT14"/>
    <mergeCell ref="H15:I15"/>
    <mergeCell ref="BL15:BN15"/>
    <mergeCell ref="BO15:BQ15"/>
    <mergeCell ref="BR15:BT15"/>
    <mergeCell ref="C16:E16"/>
    <mergeCell ref="H16:I16"/>
    <mergeCell ref="BL16:BN16"/>
    <mergeCell ref="BO16:BQ16"/>
    <mergeCell ref="BR16:BT16"/>
    <mergeCell ref="E17:E18"/>
    <mergeCell ref="F17:F18"/>
    <mergeCell ref="G17:G18"/>
    <mergeCell ref="H17:H18"/>
    <mergeCell ref="I17:I18"/>
    <mergeCell ref="J17:J18"/>
    <mergeCell ref="X17:X18"/>
    <mergeCell ref="Y17:Y18"/>
    <mergeCell ref="Z17:Z18"/>
    <mergeCell ref="AA17:AA18"/>
    <mergeCell ref="L18:N18"/>
    <mergeCell ref="AE18:AG18"/>
    <mergeCell ref="AH18:AJ18"/>
    <mergeCell ref="AK18:AM18"/>
    <mergeCell ref="AO18:AQ18"/>
    <mergeCell ref="AR18:AT18"/>
    <mergeCell ref="AU18:AW18"/>
    <mergeCell ref="BX18:BY18"/>
    <mergeCell ref="A19:A21"/>
    <mergeCell ref="B19:B21"/>
    <mergeCell ref="C19:C20"/>
    <mergeCell ref="D19:D20"/>
    <mergeCell ref="E19:E20"/>
    <mergeCell ref="F19:F20"/>
    <mergeCell ref="G19:G20"/>
    <mergeCell ref="H19:H20"/>
    <mergeCell ref="I19:I20"/>
    <mergeCell ref="J19:J20"/>
    <mergeCell ref="O19:Q19"/>
    <mergeCell ref="R19:T19"/>
    <mergeCell ref="U19:W19"/>
    <mergeCell ref="X19:X20"/>
    <mergeCell ref="BL19:BN19"/>
    <mergeCell ref="BO19:BQ19"/>
    <mergeCell ref="BR19:BT19"/>
    <mergeCell ref="AU19:AW19"/>
    <mergeCell ref="BH19:BK19"/>
    <mergeCell ref="C21:D21"/>
    <mergeCell ref="AH19:AJ19"/>
    <mergeCell ref="AK19:AM19"/>
    <mergeCell ref="AO19:AQ19"/>
    <mergeCell ref="AR19:AT19"/>
    <mergeCell ref="AD19:AD20"/>
    <mergeCell ref="AE19:AG19"/>
    <mergeCell ref="Y19:Y20"/>
    <mergeCell ref="Z19:Z20"/>
    <mergeCell ref="AA19:AA20"/>
    <mergeCell ref="AB19:AB20"/>
    <mergeCell ref="AC19:AC20"/>
  </mergeCells>
  <conditionalFormatting sqref="C5:D5 J5 C9 I9">
    <cfRule type="cellIs" dxfId="119" priority="8" stopIfTrue="1" operator="equal">
      <formula>0</formula>
    </cfRule>
  </conditionalFormatting>
  <conditionalFormatting sqref="E9:F9">
    <cfRule type="cellIs" dxfId="118" priority="1" stopIfTrue="1" operator="equal">
      <formula>0</formula>
    </cfRule>
  </conditionalFormatting>
  <conditionalFormatting sqref="K9">
    <cfRule type="cellIs" dxfId="117" priority="10" stopIfTrue="1" operator="equal">
      <formula>0</formula>
    </cfRule>
  </conditionalFormatting>
  <conditionalFormatting sqref="L22:N146">
    <cfRule type="cellIs" dxfId="116" priority="24" stopIfTrue="1" operator="equal">
      <formula>"NC"</formula>
    </cfRule>
  </conditionalFormatting>
  <conditionalFormatting sqref="O22:O146 BL22:BL146">
    <cfRule type="cellIs" dxfId="115" priority="25" stopIfTrue="1" operator="equal">
      <formula>"NC"</formula>
    </cfRule>
  </conditionalFormatting>
  <conditionalFormatting sqref="P22:P146 S22:S146 V22:V146 BC22:BC146 BF22:BF146 BM22:BM146 BP22:BP146 BS22:BS146">
    <cfRule type="cellIs" dxfId="114" priority="26" stopIfTrue="1" operator="equal">
      <formula>"""NC"""</formula>
    </cfRule>
  </conditionalFormatting>
  <conditionalFormatting sqref="Q22:Q146 W22:W146 BA22:BA146 BD22:BD146 BG22:BG146 BN22:BN146 BQ22:BQ146 BT22:BT146">
    <cfRule type="cellIs" dxfId="113" priority="12" stopIfTrue="1" operator="between">
      <formula>0.1</formula>
      <formula>0.9</formula>
    </cfRule>
    <cfRule type="cellIs" dxfId="112" priority="13" stopIfTrue="1" operator="between">
      <formula>1.1000001</formula>
      <formula>5</formula>
    </cfRule>
  </conditionalFormatting>
  <conditionalFormatting sqref="R22:R146 U22:U146 BB22:BB146 BE22:BE146 BO22:BO146 BR22:BR146">
    <cfRule type="cellIs" dxfId="111" priority="27" stopIfTrue="1" operator="between">
      <formula>$R$18</formula>
      <formula>$T$18</formula>
    </cfRule>
    <cfRule type="cellIs" dxfId="110" priority="28" stopIfTrue="1" operator="equal">
      <formula>"""yes"""</formula>
    </cfRule>
    <cfRule type="cellIs" dxfId="109" priority="29" stopIfTrue="1" operator="equal">
      <formula>"NC"</formula>
    </cfRule>
  </conditionalFormatting>
  <conditionalFormatting sqref="T22:T146">
    <cfRule type="cellIs" dxfId="108" priority="14" stopIfTrue="1" operator="between">
      <formula>0.1</formula>
      <formula>0.9</formula>
    </cfRule>
    <cfRule type="cellIs" dxfId="107" priority="15" stopIfTrue="1" operator="between">
      <formula>1.100001</formula>
      <formula>5</formula>
    </cfRule>
  </conditionalFormatting>
  <conditionalFormatting sqref="AN22:AN146">
    <cfRule type="cellIs" dxfId="106" priority="19" stopIfTrue="1" operator="equal">
      <formula>"above"</formula>
    </cfRule>
    <cfRule type="cellIs" dxfId="105" priority="20" stopIfTrue="1" operator="equal">
      <formula>"below"</formula>
    </cfRule>
  </conditionalFormatting>
  <conditionalFormatting sqref="BH22:BH146">
    <cfRule type="cellIs" dxfId="104" priority="21" stopIfTrue="1" operator="greaterThan">
      <formula>$F$16</formula>
    </cfRule>
    <cfRule type="cellIs" dxfId="103" priority="22" stopIfTrue="1" operator="lessThan">
      <formula>$F$16</formula>
    </cfRule>
  </conditionalFormatting>
  <conditionalFormatting sqref="BI9">
    <cfRule type="cellIs" dxfId="102" priority="5" stopIfTrue="1" operator="equal">
      <formula>0</formula>
    </cfRule>
  </conditionalFormatting>
  <conditionalFormatting sqref="BI22:BK146">
    <cfRule type="cellIs" dxfId="101" priority="11" stopIfTrue="1" operator="equal">
      <formula>"NC"</formula>
    </cfRule>
  </conditionalFormatting>
  <conditionalFormatting sqref="BK9:BL9">
    <cfRule type="cellIs" dxfId="100" priority="7" stopIfTrue="1" operator="equal">
      <formula>0</formula>
    </cfRule>
  </conditionalFormatting>
  <conditionalFormatting sqref="BU22:BW146">
    <cfRule type="cellIs" dxfId="99" priority="23" stopIfTrue="1" operator="equal">
      <formula>"NC"</formula>
    </cfRule>
  </conditionalFormatting>
  <conditionalFormatting sqref="BX22:BX146">
    <cfRule type="cellIs" dxfId="98" priority="16" stopIfTrue="1" operator="greaterThan">
      <formula>0</formula>
    </cfRule>
  </conditionalFormatting>
  <conditionalFormatting sqref="BY22:BY146">
    <cfRule type="cellIs" dxfId="97" priority="17" stopIfTrue="1" operator="equal">
      <formula>$BX$16</formula>
    </cfRule>
    <cfRule type="cellIs" dxfId="96" priority="18" stopIfTrue="1" operator="equal">
      <formula>$BX$15</formula>
    </cfRule>
  </conditionalFormatting>
  <dataValidations count="6">
    <dataValidation type="custom" allowBlank="1" showInputMessage="1" showErrorMessage="1" errorTitle="Enter a Y" error="All Campuses must be Title I or Skipped" sqref="D22:D137" xr:uid="{00000000-0002-0000-0C00-000000000000}">
      <formula1>OR(E23="Y",E23="y")</formula1>
    </dataValidation>
    <dataValidation type="textLength"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J5:K5" xr:uid="{00000000-0002-0000-0C00-000001000000}">
      <formula1>6</formula1>
      <formula2>6</formula2>
    </dataValidation>
    <dataValidation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D15" xr:uid="{00000000-0002-0000-0C00-000002000000}"/>
    <dataValidation type="list" allowBlank="1" showInputMessage="1" showErrorMessage="1" error="Please pick a Grade Span Group from the pull down list" promptTitle="Enter Grade Span Group" prompt="Please select the proper grade span group from the list.  _x000a__x000a_If the LEA has split into low/high enrollment groups, please select the appropriate grade span low/high group._x000a__x000a_Please rename the tab at the bottom of this worksheet the same name._x000a_" sqref="H16:I16" xr:uid="{00000000-0002-0000-0C00-000003000000}">
      <formula1>$C$138:$C$146</formula1>
    </dataValidation>
    <dataValidation allowBlank="1" showInputMessage="1" showErrorMessage="1" promptTitle="The District's Average" prompt="The District's average percentage of Low Income Students is required.  The tests will not generate the proper results if the percentage is not entered." sqref="F16" xr:uid="{00000000-0002-0000-0C00-000004000000}"/>
    <dataValidation type="textLength" allowBlank="1" showInputMessage="1" showErrorMessage="1" error="Please enter three-digit campus number" sqref="B22:B137" xr:uid="{00000000-0002-0000-0C00-000005000000}">
      <formula1>0</formula1>
      <formula2>3</formula2>
    </dataValidation>
  </dataValidations>
  <printOptions horizontalCentered="1" verticalCentered="1"/>
  <pageMargins left="0.7" right="0.7" top="0.75" bottom="0.75" header="0.3" footer="0.3"/>
  <pageSetup scale="44" fitToHeight="2" orientation="landscape" horizontalDpi="1200" verticalDpi="1200" r:id="rId1"/>
  <headerFooter>
    <oddHeader>&amp;C&amp;A</oddHeader>
    <oddFooter>&amp;L&amp;D&amp;C2014 © Texas Education Agency&amp;RPage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pageSetUpPr fitToPage="1"/>
  </sheetPr>
  <dimension ref="A1:IU147"/>
  <sheetViews>
    <sheetView zoomScale="60" zoomScaleNormal="60" workbookViewId="0">
      <pane ySplit="21" topLeftCell="A22" activePane="bottomLeft" state="frozen"/>
      <selection activeCell="F16" sqref="F16"/>
      <selection pane="bottomLeft" activeCell="F16" sqref="F16"/>
    </sheetView>
  </sheetViews>
  <sheetFormatPr defaultColWidth="8.984375E-2" defaultRowHeight="13" zeroHeight="1" x14ac:dyDescent="0.3"/>
  <cols>
    <col min="1" max="1" width="7.08984375" style="11" customWidth="1"/>
    <col min="2" max="2" width="11" style="12" customWidth="1"/>
    <col min="3" max="3" width="36.453125" style="13" customWidth="1"/>
    <col min="4" max="4" width="15.453125" style="14" customWidth="1"/>
    <col min="5" max="5" width="15" style="16" hidden="1" customWidth="1"/>
    <col min="6" max="6" width="12.90625" style="353" customWidth="1"/>
    <col min="7" max="7" width="15.453125" style="354" customWidth="1"/>
    <col min="8" max="8" width="19.54296875" style="15" customWidth="1"/>
    <col min="9" max="9" width="20" style="2" customWidth="1"/>
    <col min="10" max="10" width="15.453125" style="2" customWidth="1"/>
    <col min="11" max="11" width="21.453125" style="2" hidden="1" customWidth="1"/>
    <col min="12" max="12" width="13.453125" style="2" hidden="1" customWidth="1"/>
    <col min="13" max="13" width="12" style="2" hidden="1" customWidth="1"/>
    <col min="14" max="14" width="10.54296875" style="8" hidden="1" customWidth="1"/>
    <col min="15" max="15" width="12" style="2" hidden="1" customWidth="1"/>
    <col min="16" max="16" width="16.453125" style="6" hidden="1" customWidth="1"/>
    <col min="17" max="17" width="13.54296875" style="2" hidden="1" customWidth="1"/>
    <col min="18" max="18" width="14.453125" style="3" hidden="1" customWidth="1"/>
    <col min="19" max="19" width="18.54296875" style="6" hidden="1" customWidth="1"/>
    <col min="20" max="20" width="13.08984375" style="3" hidden="1" customWidth="1"/>
    <col min="21" max="21" width="10.453125" style="3" hidden="1" customWidth="1"/>
    <col min="22" max="22" width="11" style="6" hidden="1" customWidth="1"/>
    <col min="23" max="23" width="16.90625" style="9" hidden="1" customWidth="1"/>
    <col min="24" max="24" width="27.54296875" style="17" hidden="1" customWidth="1"/>
    <col min="25" max="25" width="43" style="18" hidden="1" customWidth="1"/>
    <col min="26" max="26" width="68.08984375" style="18" hidden="1" customWidth="1"/>
    <col min="27" max="27" width="55.08984375" style="18" hidden="1" customWidth="1"/>
    <col min="28" max="28" width="15.453125" hidden="1" customWidth="1"/>
    <col min="29" max="29" width="32.453125" hidden="1" customWidth="1"/>
    <col min="30" max="30" width="18.453125" hidden="1" customWidth="1"/>
    <col min="31" max="31" width="19.08984375" hidden="1" customWidth="1"/>
    <col min="32" max="32" width="42.08984375" hidden="1" customWidth="1"/>
    <col min="33" max="33" width="16.453125" hidden="1" customWidth="1"/>
    <col min="34" max="34" width="19.08984375" hidden="1" customWidth="1"/>
    <col min="35" max="35" width="19.453125" hidden="1" customWidth="1"/>
    <col min="36" max="36" width="16.453125" hidden="1" customWidth="1"/>
    <col min="37" max="37" width="42.08984375" hidden="1" customWidth="1"/>
    <col min="38" max="38" width="15.54296875" hidden="1" customWidth="1"/>
    <col min="39" max="39" width="16" hidden="1" customWidth="1"/>
    <col min="40" max="40" width="19.453125" hidden="1" customWidth="1"/>
    <col min="41" max="42" width="19.08984375" hidden="1" customWidth="1"/>
    <col min="43" max="43" width="42.08984375" hidden="1" customWidth="1"/>
    <col min="44" max="44" width="19.08984375" hidden="1" customWidth="1"/>
    <col min="45" max="45" width="19.453125" hidden="1" customWidth="1"/>
    <col min="46" max="46" width="16.453125" hidden="1" customWidth="1"/>
    <col min="47" max="47" width="19.08984375" hidden="1" customWidth="1"/>
    <col min="48" max="48" width="15.54296875" hidden="1" customWidth="1"/>
    <col min="49" max="49" width="16.453125" hidden="1" customWidth="1"/>
    <col min="50" max="50" width="21.453125" style="355" hidden="1" customWidth="1"/>
    <col min="51" max="51" width="22" hidden="1" customWidth="1"/>
    <col min="52" max="52" width="20.08984375" hidden="1" customWidth="1"/>
    <col min="53" max="53" width="18.453125" hidden="1" customWidth="1"/>
    <col min="54" max="54" width="22" hidden="1" customWidth="1"/>
    <col min="55" max="55" width="20.08984375" hidden="1" customWidth="1"/>
    <col min="56" max="56" width="18.453125" hidden="1" customWidth="1"/>
    <col min="57" max="57" width="16.453125" hidden="1" customWidth="1"/>
    <col min="58" max="58" width="20.90625" hidden="1" customWidth="1"/>
    <col min="59" max="59" width="18.453125" hidden="1" customWidth="1"/>
    <col min="60" max="60" width="14" style="356" customWidth="1"/>
    <col min="61" max="62" width="33.54296875" customWidth="1"/>
    <col min="63" max="63" width="33.54296875" style="357" customWidth="1"/>
    <col min="64" max="64" width="17" hidden="1" customWidth="1"/>
    <col min="65" max="65" width="15.54296875" hidden="1" customWidth="1"/>
    <col min="66" max="66" width="12.08984375" hidden="1" customWidth="1"/>
    <col min="67" max="67" width="16.453125" hidden="1" customWidth="1"/>
    <col min="68" max="70" width="15.54296875" hidden="1" customWidth="1"/>
    <col min="71" max="71" width="13.453125" hidden="1" customWidth="1"/>
    <col min="72" max="72" width="15.54296875" hidden="1" customWidth="1"/>
    <col min="73" max="75" width="8.54296875" hidden="1" customWidth="1"/>
    <col min="76" max="77" width="15.54296875" hidden="1" customWidth="1"/>
    <col min="78" max="255" width="27" hidden="1" customWidth="1"/>
  </cols>
  <sheetData>
    <row r="1" spans="1:77" ht="78" customHeight="1" thickTop="1" x14ac:dyDescent="0.25">
      <c r="A1" s="792" t="str">
        <f>a!B1</f>
        <v>Federal Fiscal Compliance and Reporting Division
Comparability Computation Form (CCF)
2026-2027 School Year</v>
      </c>
      <c r="B1" s="865"/>
      <c r="C1" s="865"/>
      <c r="D1" s="865"/>
      <c r="E1" s="865"/>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6"/>
      <c r="BL1" s="415"/>
      <c r="BM1" s="415"/>
      <c r="BN1" s="415"/>
      <c r="BO1" s="415"/>
      <c r="BP1" s="415"/>
      <c r="BQ1" s="415"/>
      <c r="BR1" s="415"/>
      <c r="BS1" s="415"/>
      <c r="BT1" s="416"/>
    </row>
    <row r="2" spans="1:77" ht="12.75" customHeight="1" thickBot="1" x14ac:dyDescent="0.3">
      <c r="A2" s="867"/>
      <c r="B2" s="868"/>
      <c r="C2" s="868"/>
      <c r="D2" s="868"/>
      <c r="E2" s="868"/>
      <c r="F2" s="868"/>
      <c r="G2" s="868"/>
      <c r="H2" s="868"/>
      <c r="I2" s="868"/>
      <c r="J2" s="868"/>
      <c r="K2" s="868"/>
      <c r="L2" s="868"/>
      <c r="M2" s="868"/>
      <c r="N2" s="868"/>
      <c r="O2" s="868"/>
      <c r="P2" s="868"/>
      <c r="Q2" s="868"/>
      <c r="R2" s="868"/>
      <c r="S2" s="868"/>
      <c r="T2" s="868"/>
      <c r="U2" s="868"/>
      <c r="V2" s="868"/>
      <c r="W2" s="868"/>
      <c r="X2" s="868"/>
      <c r="Y2" s="868"/>
      <c r="Z2" s="868"/>
      <c r="AA2" s="868"/>
      <c r="AB2" s="868"/>
      <c r="AC2" s="868"/>
      <c r="AD2" s="868"/>
      <c r="AE2" s="868"/>
      <c r="AF2" s="868"/>
      <c r="AG2" s="868"/>
      <c r="AH2" s="868"/>
      <c r="AI2" s="868"/>
      <c r="AJ2" s="868"/>
      <c r="AK2" s="868"/>
      <c r="AL2" s="868"/>
      <c r="AM2" s="868"/>
      <c r="AN2" s="868"/>
      <c r="AO2" s="868"/>
      <c r="AP2" s="868"/>
      <c r="AQ2" s="868"/>
      <c r="AR2" s="868"/>
      <c r="AS2" s="868"/>
      <c r="AT2" s="868"/>
      <c r="AU2" s="868"/>
      <c r="AV2" s="868"/>
      <c r="AW2" s="868"/>
      <c r="AX2" s="868"/>
      <c r="AY2" s="868"/>
      <c r="AZ2" s="868"/>
      <c r="BA2" s="868"/>
      <c r="BB2" s="868"/>
      <c r="BC2" s="868"/>
      <c r="BD2" s="868"/>
      <c r="BE2" s="868"/>
      <c r="BF2" s="868"/>
      <c r="BG2" s="868"/>
      <c r="BH2" s="868"/>
      <c r="BI2" s="868"/>
      <c r="BJ2" s="868"/>
      <c r="BK2" s="869"/>
      <c r="BT2" s="357"/>
    </row>
    <row r="3" spans="1:77" ht="23.5" thickBot="1" x14ac:dyDescent="0.3">
      <c r="A3" s="821" t="s">
        <v>48</v>
      </c>
      <c r="B3" s="822"/>
      <c r="C3" s="822"/>
      <c r="D3" s="822"/>
      <c r="E3" s="822"/>
      <c r="F3" s="822"/>
      <c r="G3" s="822"/>
      <c r="H3" s="822"/>
      <c r="I3" s="822"/>
      <c r="J3" s="822"/>
      <c r="K3" s="603"/>
      <c r="L3" s="603"/>
      <c r="M3" s="603"/>
      <c r="N3" s="603"/>
      <c r="O3" s="603"/>
      <c r="P3" s="604"/>
      <c r="Q3" s="603"/>
      <c r="R3" s="605"/>
      <c r="S3" s="604"/>
      <c r="T3" s="605"/>
      <c r="U3" s="605"/>
      <c r="V3" s="604"/>
      <c r="W3" s="605"/>
      <c r="X3" s="606"/>
      <c r="Y3" s="607"/>
      <c r="Z3" s="607"/>
      <c r="AA3" s="607"/>
      <c r="AB3" s="608"/>
      <c r="AC3" s="608"/>
      <c r="AD3" s="608"/>
      <c r="AE3" s="608"/>
      <c r="AF3" s="608"/>
      <c r="AG3" s="608"/>
      <c r="AH3" s="608"/>
      <c r="AI3" s="608"/>
      <c r="AJ3" s="608"/>
      <c r="AK3" s="608"/>
      <c r="AL3" s="608"/>
      <c r="AM3" s="608"/>
      <c r="AN3" s="608"/>
      <c r="AO3" s="608"/>
      <c r="AP3" s="608"/>
      <c r="AQ3" s="608"/>
      <c r="AR3" s="608"/>
      <c r="AS3" s="608"/>
      <c r="AT3" s="608"/>
      <c r="AU3" s="608"/>
      <c r="AV3" s="608"/>
      <c r="AW3" s="608"/>
      <c r="AX3" s="609"/>
      <c r="AY3" s="608"/>
      <c r="AZ3" s="608"/>
      <c r="BA3" s="608"/>
      <c r="BB3" s="608"/>
      <c r="BC3" s="608"/>
      <c r="BD3" s="608"/>
      <c r="BE3" s="608"/>
      <c r="BF3" s="608"/>
      <c r="BG3" s="608"/>
      <c r="BH3" s="822"/>
      <c r="BI3" s="822"/>
      <c r="BJ3" s="822"/>
      <c r="BK3" s="823"/>
      <c r="BT3" s="357"/>
    </row>
    <row r="4" spans="1:77" ht="9.9" customHeight="1" thickBot="1" x14ac:dyDescent="0.3">
      <c r="A4" s="144"/>
      <c r="B4" s="141"/>
      <c r="C4" s="141"/>
      <c r="D4" s="141"/>
      <c r="E4" s="141"/>
      <c r="F4" s="141"/>
      <c r="G4" s="141"/>
      <c r="H4" s="141"/>
      <c r="I4" s="141"/>
      <c r="J4" s="141"/>
      <c r="N4" s="2"/>
      <c r="W4" s="3"/>
      <c r="X4" s="446"/>
      <c r="Y4" s="447"/>
      <c r="Z4" s="447"/>
      <c r="AA4" s="447"/>
      <c r="BH4" s="141"/>
      <c r="BI4" s="141"/>
      <c r="BJ4" s="141"/>
      <c r="BK4" s="448"/>
      <c r="BT4" s="357"/>
    </row>
    <row r="5" spans="1:77" ht="26.25" customHeight="1" thickBot="1" x14ac:dyDescent="0.3">
      <c r="A5" s="799" t="s">
        <v>50</v>
      </c>
      <c r="B5" s="800"/>
      <c r="C5" s="872">
        <f>a!D5</f>
        <v>0</v>
      </c>
      <c r="D5" s="873"/>
      <c r="E5" s="216"/>
      <c r="F5" s="397"/>
      <c r="G5" s="805" t="s">
        <v>49</v>
      </c>
      <c r="H5" s="805"/>
      <c r="I5" s="806"/>
      <c r="J5" s="600">
        <f>a!J5</f>
        <v>0</v>
      </c>
      <c r="K5" s="445"/>
      <c r="N5" s="2"/>
      <c r="W5" s="3"/>
      <c r="X5" s="446"/>
      <c r="Y5" s="447"/>
      <c r="Z5" s="447"/>
      <c r="AA5" s="447"/>
      <c r="BH5" s="141"/>
      <c r="BI5" s="141"/>
      <c r="BJ5" s="141"/>
      <c r="BK5" s="448"/>
      <c r="BT5" s="357"/>
    </row>
    <row r="6" spans="1:77" ht="9.9" customHeight="1" thickBot="1" x14ac:dyDescent="0.3">
      <c r="A6" s="144"/>
      <c r="B6" s="141"/>
      <c r="C6" s="141"/>
      <c r="D6" s="141"/>
      <c r="E6" s="141"/>
      <c r="F6" s="141"/>
      <c r="G6" s="141"/>
      <c r="H6" s="141"/>
      <c r="I6" s="141"/>
      <c r="J6" s="141"/>
      <c r="N6" s="2"/>
      <c r="W6" s="3"/>
      <c r="X6" s="446"/>
      <c r="Y6" s="447"/>
      <c r="Z6" s="447"/>
      <c r="AA6" s="447"/>
      <c r="BH6" s="141"/>
      <c r="BI6" s="141"/>
      <c r="BJ6" s="141"/>
      <c r="BK6" s="448"/>
      <c r="BT6" s="357"/>
    </row>
    <row r="7" spans="1:77" ht="23.5" thickBot="1" x14ac:dyDescent="0.3">
      <c r="A7" s="821" t="s">
        <v>51</v>
      </c>
      <c r="B7" s="822"/>
      <c r="C7" s="822"/>
      <c r="D7" s="822"/>
      <c r="E7" s="822"/>
      <c r="F7" s="822"/>
      <c r="G7" s="822"/>
      <c r="H7" s="822"/>
      <c r="I7" s="822"/>
      <c r="J7" s="822"/>
      <c r="K7" s="822"/>
      <c r="L7" s="822"/>
      <c r="N7" s="2"/>
      <c r="W7" s="3"/>
      <c r="X7" s="446"/>
      <c r="Y7" s="447"/>
      <c r="Z7" s="447"/>
      <c r="AA7" s="447"/>
      <c r="BH7" s="822"/>
      <c r="BI7" s="822"/>
      <c r="BJ7" s="822"/>
      <c r="BK7" s="823"/>
      <c r="BT7" s="357"/>
    </row>
    <row r="8" spans="1:77" ht="9.9" customHeight="1" thickBot="1" x14ac:dyDescent="0.3">
      <c r="A8" s="208"/>
      <c r="B8" s="209"/>
      <c r="C8" s="209"/>
      <c r="D8" s="209"/>
      <c r="E8" s="509"/>
      <c r="F8" s="509"/>
      <c r="G8" s="509"/>
      <c r="H8" s="209"/>
      <c r="I8" s="209"/>
      <c r="J8" s="209"/>
      <c r="K8" s="209"/>
      <c r="L8" s="210"/>
      <c r="N8" s="2"/>
      <c r="W8" s="3"/>
      <c r="X8" s="446"/>
      <c r="Y8" s="447"/>
      <c r="Z8" s="447"/>
      <c r="AA8" s="447"/>
      <c r="BH8" s="209"/>
      <c r="BI8" s="209"/>
      <c r="BJ8" s="209"/>
      <c r="BK8" s="210"/>
      <c r="BT8" s="357"/>
    </row>
    <row r="9" spans="1:77" ht="26.25" customHeight="1" thickBot="1" x14ac:dyDescent="0.3">
      <c r="A9" s="208"/>
      <c r="B9" s="599" t="s">
        <v>52</v>
      </c>
      <c r="C9" s="602">
        <f>a!M5</f>
        <v>0</v>
      </c>
      <c r="D9" s="599" t="s">
        <v>166</v>
      </c>
      <c r="E9" s="612"/>
      <c r="F9" s="876">
        <f>a!M7</f>
        <v>0</v>
      </c>
      <c r="G9" s="875"/>
      <c r="H9" s="599" t="s">
        <v>53</v>
      </c>
      <c r="I9" s="874">
        <f>a!S5</f>
        <v>0</v>
      </c>
      <c r="J9" s="875"/>
      <c r="K9" s="212" t="e">
        <f>#REF!</f>
        <v>#REF!</v>
      </c>
      <c r="L9" s="210"/>
      <c r="N9" s="2"/>
      <c r="W9" s="3"/>
      <c r="X9" s="446"/>
      <c r="Y9" s="447"/>
      <c r="Z9" s="447"/>
      <c r="AA9" s="447"/>
      <c r="BH9" s="599" t="s">
        <v>54</v>
      </c>
      <c r="BI9" s="601">
        <f>a!V5</f>
        <v>0</v>
      </c>
      <c r="BJ9" s="599" t="s">
        <v>55</v>
      </c>
      <c r="BK9" s="630">
        <f>a!S7</f>
        <v>0</v>
      </c>
      <c r="BL9" s="598"/>
      <c r="BT9" s="357"/>
    </row>
    <row r="10" spans="1:77" ht="9.9" customHeight="1" thickBot="1" x14ac:dyDescent="0.3">
      <c r="A10" s="358"/>
      <c r="B10" s="359"/>
      <c r="C10" s="359"/>
      <c r="D10" s="359"/>
      <c r="E10" s="360"/>
      <c r="F10" s="360"/>
      <c r="G10" s="360"/>
      <c r="H10" s="359"/>
      <c r="I10" s="359"/>
      <c r="J10" s="359"/>
      <c r="K10" s="359"/>
      <c r="L10" s="361"/>
      <c r="M10" s="449"/>
      <c r="N10" s="449"/>
      <c r="O10" s="449"/>
      <c r="P10" s="450"/>
      <c r="Q10" s="449"/>
      <c r="R10" s="451"/>
      <c r="S10" s="450"/>
      <c r="T10" s="451"/>
      <c r="U10" s="451"/>
      <c r="V10" s="450"/>
      <c r="W10" s="451"/>
      <c r="X10" s="452"/>
      <c r="Y10" s="453"/>
      <c r="Z10" s="453"/>
      <c r="AA10" s="453"/>
      <c r="AB10" s="454"/>
      <c r="AC10" s="454"/>
      <c r="AD10" s="454"/>
      <c r="AE10" s="454"/>
      <c r="AF10" s="454"/>
      <c r="AG10" s="454"/>
      <c r="AH10" s="454"/>
      <c r="AI10" s="454"/>
      <c r="AJ10" s="454"/>
      <c r="AK10" s="454"/>
      <c r="AL10" s="454"/>
      <c r="AM10" s="454"/>
      <c r="AN10" s="454"/>
      <c r="AO10" s="454"/>
      <c r="AP10" s="454"/>
      <c r="AQ10" s="454"/>
      <c r="AR10" s="454"/>
      <c r="AS10" s="454"/>
      <c r="AT10" s="454"/>
      <c r="AU10" s="454"/>
      <c r="AV10" s="454"/>
      <c r="AW10" s="454"/>
      <c r="AX10" s="455"/>
      <c r="AY10" s="454"/>
      <c r="AZ10" s="454"/>
      <c r="BA10" s="454"/>
      <c r="BB10" s="454"/>
      <c r="BC10" s="454"/>
      <c r="BD10" s="454"/>
      <c r="BE10" s="454"/>
      <c r="BF10" s="454"/>
      <c r="BG10" s="454"/>
      <c r="BH10" s="359"/>
      <c r="BI10" s="359"/>
      <c r="BJ10" s="359"/>
      <c r="BK10" s="361"/>
      <c r="BT10" s="357"/>
    </row>
    <row r="11" spans="1:77" ht="9.9" customHeight="1" thickTop="1" thickBot="1" x14ac:dyDescent="1.8">
      <c r="A11" s="208"/>
      <c r="B11" s="209"/>
      <c r="C11" s="209"/>
      <c r="D11" s="209"/>
      <c r="E11" s="209"/>
      <c r="F11" s="209"/>
      <c r="G11" s="209"/>
      <c r="H11" s="209"/>
      <c r="I11" s="209"/>
      <c r="J11" s="218"/>
      <c r="K11" s="219"/>
      <c r="L11" s="219"/>
      <c r="M11" s="219"/>
      <c r="N11" s="219"/>
      <c r="O11" s="219"/>
      <c r="P11" s="219"/>
      <c r="Q11" s="219"/>
      <c r="R11" s="220"/>
      <c r="S11" s="219"/>
      <c r="T11" s="220"/>
      <c r="U11" s="220"/>
      <c r="V11" s="219"/>
      <c r="W11" s="220"/>
      <c r="X11" s="32"/>
      <c r="Y11" s="32"/>
      <c r="Z11" s="33"/>
      <c r="AA11" s="33"/>
      <c r="AB11" s="221" t="e">
        <f>SUM(AO22:AO146)/SUM(AD22:AD146)*0.9</f>
        <v>#DIV/0!</v>
      </c>
      <c r="AC11" s="222" t="s">
        <v>63</v>
      </c>
      <c r="AD11" s="222"/>
      <c r="AE11" s="223"/>
      <c r="AF11" s="223"/>
      <c r="AG11" s="223"/>
      <c r="AH11" s="223"/>
      <c r="AI11" s="223"/>
      <c r="AJ11" s="223"/>
      <c r="AK11" s="223"/>
      <c r="AL11" s="223"/>
      <c r="AM11" s="223"/>
      <c r="AN11" s="223"/>
      <c r="AO11" s="223"/>
      <c r="AP11" s="223"/>
      <c r="AQ11" s="223"/>
      <c r="AR11" s="223"/>
      <c r="AS11" s="223"/>
      <c r="AT11" s="223"/>
      <c r="AU11" s="223"/>
      <c r="AV11" s="223"/>
      <c r="AW11" s="223"/>
      <c r="AX11" s="223"/>
      <c r="AY11" s="877" t="s">
        <v>64</v>
      </c>
      <c r="AZ11" s="877"/>
      <c r="BA11" s="877"/>
      <c r="BB11" s="877"/>
      <c r="BC11" s="877"/>
      <c r="BD11" s="877"/>
      <c r="BE11" s="877"/>
      <c r="BF11" s="877"/>
      <c r="BG11" s="877"/>
      <c r="BH11" s="224"/>
      <c r="BI11" s="225"/>
      <c r="BJ11" s="225"/>
      <c r="BK11" s="226"/>
      <c r="BL11" s="942" t="s">
        <v>64</v>
      </c>
      <c r="BM11" s="942"/>
      <c r="BN11" s="942"/>
      <c r="BO11" s="942"/>
      <c r="BP11" s="942"/>
      <c r="BQ11" s="942"/>
      <c r="BR11" s="942"/>
      <c r="BS11" s="942"/>
      <c r="BT11" s="943"/>
      <c r="BU11" s="227" t="str">
        <f>IF(BY14=0,"",IF($BY$17="N","",COUNTIF($BH$22:$BH$146,"&gt;0")))</f>
        <v/>
      </c>
      <c r="BV11" s="228" t="str">
        <f>IF(BY14=0,"",IF($BY$17="N","",COUNTIF($BH$22:$BH$146,"&gt;0")))</f>
        <v/>
      </c>
      <c r="BW11" s="228" t="str">
        <f>IF(BY14=0,"",IF($BY$17="N","",COUNTIF($BH$22:$BH$146,"&gt;0")))</f>
        <v/>
      </c>
      <c r="BX11" s="229"/>
      <c r="BY11" s="229"/>
    </row>
    <row r="12" spans="1:77" s="21" customFormat="1" ht="20.149999999999999" customHeight="1" thickBot="1" x14ac:dyDescent="0.3">
      <c r="A12" s="208"/>
      <c r="B12" s="209"/>
      <c r="C12" s="584" t="s">
        <v>142</v>
      </c>
      <c r="D12" s="209"/>
      <c r="E12" s="209"/>
      <c r="F12" s="209"/>
      <c r="G12" s="209"/>
      <c r="H12" s="209"/>
      <c r="I12" s="209"/>
      <c r="J12" s="230"/>
      <c r="K12" s="231" t="s">
        <v>65</v>
      </c>
      <c r="L12" s="232">
        <f>COUNT($B$22:$B$147)</f>
        <v>0</v>
      </c>
      <c r="M12" s="232">
        <f>COUNT($B$22:$B$147)</f>
        <v>0</v>
      </c>
      <c r="N12" s="232">
        <f>COUNT($B$22:$B$147)</f>
        <v>0</v>
      </c>
      <c r="O12" s="233">
        <f>COUNT($B$22:$B$147)</f>
        <v>0</v>
      </c>
      <c r="P12" s="233"/>
      <c r="Q12" s="233"/>
      <c r="R12" s="233">
        <f>COUNT($B$22:$B$147)</f>
        <v>0</v>
      </c>
      <c r="S12" s="233"/>
      <c r="T12" s="233"/>
      <c r="U12" s="233">
        <f>COUNT($B$22:$B$147)</f>
        <v>0</v>
      </c>
      <c r="V12" s="233"/>
      <c r="W12" s="233"/>
      <c r="X12" s="24"/>
      <c r="Y12" s="24"/>
      <c r="Z12" s="25"/>
      <c r="AA12" s="25"/>
      <c r="AB12" s="234" t="e">
        <f>SUM(AR22:AR146)/SUM(AD22:AD146)*0.9</f>
        <v>#DIV/0!</v>
      </c>
      <c r="AC12" s="235" t="s">
        <v>66</v>
      </c>
      <c r="AD12" s="236"/>
      <c r="AE12" s="237"/>
      <c r="AF12" s="237"/>
      <c r="AG12" s="237"/>
      <c r="AH12" s="237"/>
      <c r="AI12" s="237"/>
      <c r="AJ12" s="237"/>
      <c r="AK12" s="237"/>
      <c r="AL12" s="237"/>
      <c r="AM12" s="237"/>
      <c r="AN12" s="237"/>
      <c r="AO12" s="237"/>
      <c r="AP12" s="237"/>
      <c r="AQ12" s="237"/>
      <c r="AR12" s="237"/>
      <c r="AS12" s="237"/>
      <c r="AT12" s="237"/>
      <c r="AU12" s="237"/>
      <c r="AV12" s="237"/>
      <c r="AW12" s="237"/>
      <c r="AX12" s="231" t="s">
        <v>65</v>
      </c>
      <c r="AY12" s="233">
        <f>COUNT($BH$22:$BH$147)</f>
        <v>0</v>
      </c>
      <c r="AZ12" s="233"/>
      <c r="BA12" s="233"/>
      <c r="BB12" s="233">
        <f>COUNT($BH$22:$BH$147)</f>
        <v>0</v>
      </c>
      <c r="BC12" s="233"/>
      <c r="BD12" s="233"/>
      <c r="BE12" s="233">
        <f>COUNT($BH$22:$BH$147)</f>
        <v>0</v>
      </c>
      <c r="BF12" s="233"/>
      <c r="BG12" s="233"/>
      <c r="BH12" s="362" t="s">
        <v>65</v>
      </c>
      <c r="BI12" s="364" t="str">
        <f>IF($BY$17="y","",COUNTIF($BH$22:$BH$146,"&gt;0"))</f>
        <v/>
      </c>
      <c r="BJ12" s="364" t="str">
        <f>IF($BY$17="y","",COUNTIF($BH$22:$BH$146,"&gt;0"))</f>
        <v/>
      </c>
      <c r="BK12" s="365" t="str">
        <f>IF($BY$17="y","",COUNTIF($BH$22:$BH$146,"&gt;0"))</f>
        <v/>
      </c>
      <c r="BL12" s="936">
        <f>COUNT($BH$22:$BH$147)</f>
        <v>0</v>
      </c>
      <c r="BM12" s="936"/>
      <c r="BN12" s="936"/>
      <c r="BO12" s="936">
        <f>COUNT($BH$22:$BH$147)</f>
        <v>0</v>
      </c>
      <c r="BP12" s="936"/>
      <c r="BQ12" s="936"/>
      <c r="BR12" s="936">
        <f>COUNT($BH$22:$BH$147)</f>
        <v>0</v>
      </c>
      <c r="BS12" s="936"/>
      <c r="BT12" s="937"/>
      <c r="BU12" s="238" t="str">
        <f>IF(BY14=0,"",IF($BY$17="N","",COUNTIF($BY$22:$BY$146,"above")))</f>
        <v/>
      </c>
      <c r="BV12" s="238" t="str">
        <f>IF(BY14=0,"",IF($BY$17="N","",COUNTIF($BY22:$BY146,"above")))</f>
        <v/>
      </c>
      <c r="BW12" s="238" t="str">
        <f>IF(BY14=0,"",IF($BY$17="N","",COUNTIF($BY22:$BY146,"above")))</f>
        <v/>
      </c>
      <c r="BX12" s="239"/>
      <c r="BY12" s="239"/>
    </row>
    <row r="13" spans="1:77" s="22" customFormat="1" ht="20.149999999999999" customHeight="1" thickBot="1" x14ac:dyDescent="0.3">
      <c r="A13" s="208"/>
      <c r="B13" s="209"/>
      <c r="C13" s="584" t="s">
        <v>141</v>
      </c>
      <c r="D13" s="209"/>
      <c r="E13" s="209"/>
      <c r="F13" s="209"/>
      <c r="G13" s="209"/>
      <c r="H13" s="209"/>
      <c r="I13" s="209"/>
      <c r="J13" s="230"/>
      <c r="K13" s="231" t="s">
        <v>67</v>
      </c>
      <c r="L13" s="240">
        <f>COUNTIF($D$22:$D$147,"Y")</f>
        <v>0</v>
      </c>
      <c r="M13" s="240">
        <f>COUNTIF($D$22:$D$147,"Y")</f>
        <v>0</v>
      </c>
      <c r="N13" s="240">
        <f>COUNTIF($D$22:$D$147,"Y")</f>
        <v>0</v>
      </c>
      <c r="O13" s="241">
        <f>COUNTIF($D$22:$D$147,"Y")</f>
        <v>0</v>
      </c>
      <c r="P13" s="241"/>
      <c r="Q13" s="241"/>
      <c r="R13" s="241">
        <f>COUNTIF($D$22:$D$147,"Y")</f>
        <v>0</v>
      </c>
      <c r="S13" s="241"/>
      <c r="T13" s="241"/>
      <c r="U13" s="241">
        <f>COUNTIF($D$22:$D$147,"Y")</f>
        <v>0</v>
      </c>
      <c r="V13" s="241"/>
      <c r="W13" s="241"/>
      <c r="X13" s="26"/>
      <c r="Y13" s="27"/>
      <c r="Z13" s="25"/>
      <c r="AA13" s="25"/>
      <c r="AB13" s="234" t="e">
        <f>SUM(AD22:AD146)/SUM(AK22:AK146)*1.1</f>
        <v>#DIV/0!</v>
      </c>
      <c r="AC13" s="242" t="s">
        <v>68</v>
      </c>
      <c r="AD13" s="242"/>
      <c r="AE13" s="237"/>
      <c r="AF13" s="237"/>
      <c r="AG13" s="237"/>
      <c r="AH13" s="237"/>
      <c r="AI13" s="237"/>
      <c r="AJ13" s="237"/>
      <c r="AK13" s="237"/>
      <c r="AL13" s="237"/>
      <c r="AM13" s="237"/>
      <c r="AN13" s="237"/>
      <c r="AO13" s="237"/>
      <c r="AP13" s="237"/>
      <c r="AQ13" s="237"/>
      <c r="AR13" s="237"/>
      <c r="AS13" s="237"/>
      <c r="AT13" s="237"/>
      <c r="AU13" s="237"/>
      <c r="AV13" s="237"/>
      <c r="AW13" s="237"/>
      <c r="AX13" s="231" t="s">
        <v>67</v>
      </c>
      <c r="AY13" s="241">
        <f>COUNTIF($D$22:$D$147,"Y")</f>
        <v>0</v>
      </c>
      <c r="AZ13" s="241"/>
      <c r="BA13" s="241"/>
      <c r="BB13" s="241">
        <f>COUNTIF($D$22:$D$147,"Y")</f>
        <v>0</v>
      </c>
      <c r="BC13" s="241"/>
      <c r="BD13" s="241"/>
      <c r="BE13" s="241">
        <f>COUNTIF($D$22:$D$147,"Y")</f>
        <v>0</v>
      </c>
      <c r="BF13" s="241"/>
      <c r="BG13" s="241"/>
      <c r="BH13" s="363" t="s">
        <v>69</v>
      </c>
      <c r="BI13" s="366" t="str">
        <f>IF($BY$17="Y","",COUNTIF($BY$22:$BY$146,"above"))</f>
        <v/>
      </c>
      <c r="BJ13" s="366" t="str">
        <f>IF($BY$17="Y","",COUNTIF($BY$22:$BY$146,"above"))</f>
        <v/>
      </c>
      <c r="BK13" s="367" t="str">
        <f>IF($BY$17="Y","",COUNTIF($BY$22:$BY$146,"above"))</f>
        <v/>
      </c>
      <c r="BL13" s="936">
        <f>COUNTIF($D$22:$D$147,"Y")</f>
        <v>0</v>
      </c>
      <c r="BM13" s="936"/>
      <c r="BN13" s="936"/>
      <c r="BO13" s="936">
        <f>COUNTIF($D$22:$D$147,"Y")</f>
        <v>0</v>
      </c>
      <c r="BP13" s="936"/>
      <c r="BQ13" s="936"/>
      <c r="BR13" s="936">
        <f>COUNTIF($D$22:$D$147,"Y")</f>
        <v>0</v>
      </c>
      <c r="BS13" s="936"/>
      <c r="BT13" s="937"/>
      <c r="BU13" s="238" t="str">
        <f>IF(BY14=0,"",IF($BY$17="N","",COUNTIF($BY$22:$BY$146,"below")))</f>
        <v/>
      </c>
      <c r="BV13" s="238" t="str">
        <f>IF(BY14=0,"",IF($BY$17="N","",COUNTIF($BY22:$BY146,"below")))</f>
        <v/>
      </c>
      <c r="BW13" s="238" t="str">
        <f>IF(BY14=0,"",IF($BY$17="N","",COUNTIF($BY22:$BY146,"below")))</f>
        <v/>
      </c>
      <c r="BX13" s="243"/>
      <c r="BY13" s="243"/>
    </row>
    <row r="14" spans="1:77" s="22" customFormat="1" ht="20.149999999999999" customHeight="1" thickBot="1" x14ac:dyDescent="0.3">
      <c r="A14" s="208"/>
      <c r="B14" s="209"/>
      <c r="C14" s="584" t="s">
        <v>59</v>
      </c>
      <c r="D14" s="209"/>
      <c r="E14" s="209"/>
      <c r="F14" s="209"/>
      <c r="G14" s="209"/>
      <c r="H14" s="878" t="s">
        <v>60</v>
      </c>
      <c r="I14" s="879"/>
      <c r="J14" s="230"/>
      <c r="K14" s="231" t="s">
        <v>70</v>
      </c>
      <c r="L14" s="244">
        <f>L12-L13</f>
        <v>0</v>
      </c>
      <c r="M14" s="244">
        <f>M12-M13</f>
        <v>0</v>
      </c>
      <c r="N14" s="244">
        <f>N12-N13</f>
        <v>0</v>
      </c>
      <c r="O14" s="245">
        <f>O12-O13</f>
        <v>0</v>
      </c>
      <c r="P14" s="245"/>
      <c r="Q14" s="245"/>
      <c r="R14" s="245">
        <f>R12-R13</f>
        <v>0</v>
      </c>
      <c r="S14" s="245"/>
      <c r="T14" s="245"/>
      <c r="U14" s="245">
        <f>U12-U13</f>
        <v>0</v>
      </c>
      <c r="V14" s="245"/>
      <c r="W14" s="245"/>
      <c r="X14" s="246"/>
      <c r="Y14" s="29"/>
      <c r="Z14" s="25"/>
      <c r="AA14" s="25"/>
      <c r="AB14" s="234" t="e">
        <f>SUM($H$22:$H$146)/SUM($F$22:$F$146)*0.9</f>
        <v>#DIV/0!</v>
      </c>
      <c r="AC14" s="242" t="s">
        <v>71</v>
      </c>
      <c r="AD14" s="235"/>
      <c r="AE14" s="237"/>
      <c r="AF14" s="237"/>
      <c r="AG14" s="237"/>
      <c r="AH14" s="237"/>
      <c r="AI14" s="237"/>
      <c r="AJ14" s="237"/>
      <c r="AK14" s="237"/>
      <c r="AL14" s="237"/>
      <c r="AM14" s="237"/>
      <c r="AN14" s="237"/>
      <c r="AO14" s="237"/>
      <c r="AP14" s="237"/>
      <c r="AQ14" s="237"/>
      <c r="AR14" s="237"/>
      <c r="AS14" s="237"/>
      <c r="AT14" s="237"/>
      <c r="AU14" s="237"/>
      <c r="AV14" s="237"/>
      <c r="AW14" s="237"/>
      <c r="AX14" s="231" t="s">
        <v>70</v>
      </c>
      <c r="AY14" s="245">
        <f>AY12-AY13</f>
        <v>0</v>
      </c>
      <c r="AZ14" s="245"/>
      <c r="BA14" s="245"/>
      <c r="BB14" s="245">
        <f>BB12-BB13</f>
        <v>0</v>
      </c>
      <c r="BC14" s="245"/>
      <c r="BD14" s="245"/>
      <c r="BE14" s="245">
        <f>BE12-BE13</f>
        <v>0</v>
      </c>
      <c r="BF14" s="245"/>
      <c r="BG14" s="245"/>
      <c r="BH14" s="363" t="s">
        <v>72</v>
      </c>
      <c r="BI14" s="366" t="str">
        <f>IF($BY$17="Y","",COUNTIF($BY$22:$BY$146,"below"))</f>
        <v/>
      </c>
      <c r="BJ14" s="366" t="str">
        <f>IF($BY$17="Y","",COUNTIF($BY$22:$BY$146,"below"))</f>
        <v/>
      </c>
      <c r="BK14" s="367" t="str">
        <f>IF($BY$17="Y","",COUNTIF($BY$22:$BY$146,"below"))</f>
        <v/>
      </c>
      <c r="BL14" s="936">
        <f>BL12-BL13</f>
        <v>0</v>
      </c>
      <c r="BM14" s="936"/>
      <c r="BN14" s="936"/>
      <c r="BO14" s="936">
        <f>BO12-BO13</f>
        <v>0</v>
      </c>
      <c r="BP14" s="936"/>
      <c r="BQ14" s="936"/>
      <c r="BR14" s="936">
        <f>BR12-BR13</f>
        <v>0</v>
      </c>
      <c r="BS14" s="936"/>
      <c r="BT14" s="937"/>
      <c r="BU14" s="238" t="str">
        <f>IF(BY14=0,"",IF($BY$17="N","",COUNTIF(BU22:BU146,"Yes")))</f>
        <v/>
      </c>
      <c r="BV14" s="247" t="str">
        <f>IF(BY14=0,"",IF($BY$17="N","",COUNTIF(BV22:BV146,"Yes")))</f>
        <v/>
      </c>
      <c r="BW14" s="238" t="str">
        <f>IF(BY14=0,"",IF($BY$17="N","",COUNTIF(BW22:BW146,"Yes")))</f>
        <v/>
      </c>
      <c r="BX14" s="248" t="s">
        <v>73</v>
      </c>
      <c r="BY14" s="249">
        <f>COUNT(BX22:BX146)</f>
        <v>0</v>
      </c>
    </row>
    <row r="15" spans="1:77" s="22" customFormat="1" ht="20.149999999999999" customHeight="1" thickBot="1" x14ac:dyDescent="0.3">
      <c r="A15" s="208"/>
      <c r="B15" s="209"/>
      <c r="C15" s="209"/>
      <c r="D15" s="209"/>
      <c r="E15" s="209"/>
      <c r="F15" s="209"/>
      <c r="G15" s="209"/>
      <c r="H15" s="870" t="s">
        <v>34</v>
      </c>
      <c r="I15" s="871"/>
      <c r="J15" s="230"/>
      <c r="K15" s="231" t="s">
        <v>74</v>
      </c>
      <c r="L15" s="240">
        <f>COUNTIF(L22:L147,"Yes")</f>
        <v>0</v>
      </c>
      <c r="M15" s="240">
        <f>COUNTIF(M22:M147,"Yes")</f>
        <v>0</v>
      </c>
      <c r="N15" s="240">
        <f>COUNTIF(N22:N147,"Yes")</f>
        <v>0</v>
      </c>
      <c r="O15" s="241">
        <f>COUNTIF(O22:O147,"Yes")</f>
        <v>0</v>
      </c>
      <c r="P15" s="241"/>
      <c r="Q15" s="241"/>
      <c r="R15" s="241">
        <f>COUNTIF(R22:R147,"Yes")</f>
        <v>0</v>
      </c>
      <c r="S15" s="241"/>
      <c r="T15" s="241"/>
      <c r="U15" s="241">
        <f>COUNTIF(U22:U147,"Yes")</f>
        <v>0</v>
      </c>
      <c r="V15" s="241"/>
      <c r="W15" s="241"/>
      <c r="X15" s="30"/>
      <c r="Y15" s="31"/>
      <c r="Z15" s="25"/>
      <c r="AA15" s="25"/>
      <c r="AB15" s="234" t="e">
        <f>SUM(I22:I146)/SUM(F22:F146)*0.9</f>
        <v>#DIV/0!</v>
      </c>
      <c r="AC15" s="242" t="s">
        <v>75</v>
      </c>
      <c r="AD15" s="242"/>
      <c r="AE15" s="250"/>
      <c r="AF15" s="250" t="s">
        <v>76</v>
      </c>
      <c r="AG15" s="250"/>
      <c r="AH15" s="250"/>
      <c r="AI15" s="250"/>
      <c r="AJ15" s="250"/>
      <c r="AK15" s="250" t="s">
        <v>76</v>
      </c>
      <c r="AL15" s="250"/>
      <c r="AM15" s="250"/>
      <c r="AN15" s="250"/>
      <c r="AO15" s="250"/>
      <c r="AP15" s="250"/>
      <c r="AQ15" s="250" t="s">
        <v>76</v>
      </c>
      <c r="AR15" s="250"/>
      <c r="AS15" s="250"/>
      <c r="AT15" s="250"/>
      <c r="AU15" s="250"/>
      <c r="AV15" s="250"/>
      <c r="AW15" s="250"/>
      <c r="AX15" s="231" t="s">
        <v>74</v>
      </c>
      <c r="AY15" s="241">
        <f>COUNTIF(AY22:AY147,"Yes")</f>
        <v>0</v>
      </c>
      <c r="AZ15" s="241"/>
      <c r="BA15" s="241"/>
      <c r="BB15" s="241">
        <f>COUNTIF(BB22:BB147,"Yes")</f>
        <v>0</v>
      </c>
      <c r="BC15" s="241"/>
      <c r="BD15" s="241"/>
      <c r="BE15" s="241">
        <f>COUNTIF(BE22:BE147,"Yes")</f>
        <v>0</v>
      </c>
      <c r="BF15" s="241"/>
      <c r="BG15" s="241"/>
      <c r="BH15" s="362" t="s">
        <v>77</v>
      </c>
      <c r="BI15" s="366" t="str">
        <f>IF($BY$17="Y","",COUNTIF(BI22:BI146,"Yes"))</f>
        <v/>
      </c>
      <c r="BJ15" s="366" t="str">
        <f>IF($BY$17="Y","",COUNTIF(BJ22:BJ146,"Yes"))</f>
        <v/>
      </c>
      <c r="BK15" s="368" t="str">
        <f>IF($BY$17="Y","",COUNTIF(BK22:BK146,"Yes"))</f>
        <v/>
      </c>
      <c r="BL15" s="936">
        <f>COUNTIF(BL22:BL147,"Yes")</f>
        <v>0</v>
      </c>
      <c r="BM15" s="936"/>
      <c r="BN15" s="936"/>
      <c r="BO15" s="936">
        <f>COUNTIF(BO22:BO147,"Yes")</f>
        <v>0</v>
      </c>
      <c r="BP15" s="936"/>
      <c r="BQ15" s="936"/>
      <c r="BR15" s="936">
        <f>COUNTIF(BR22:BR147,"Yes")</f>
        <v>0</v>
      </c>
      <c r="BS15" s="936"/>
      <c r="BT15" s="937"/>
      <c r="BU15" s="251" t="str">
        <f>IF(BY14=0,"",IF($BY$17="N","",COUNTIF(BU22:BU146,"NC")))</f>
        <v/>
      </c>
      <c r="BV15" s="252" t="str">
        <f>IF(BY14=0,"",IF($BY$17="N","",COUNTIF(BV22:BV146,"NC")))</f>
        <v/>
      </c>
      <c r="BW15" s="252" t="str">
        <f>IF(BY14=0,"",IF($BY$17="N","",COUNTIF(BW22:BW146,"NC")))</f>
        <v/>
      </c>
      <c r="BX15" s="248" t="s">
        <v>78</v>
      </c>
      <c r="BY15" s="253">
        <f>COUNTIF($BY$22:$BY$146,"above")</f>
        <v>0</v>
      </c>
    </row>
    <row r="16" spans="1:77" s="23" customFormat="1" ht="20.149999999999999" customHeight="1" thickBot="1" x14ac:dyDescent="0.3">
      <c r="A16" s="208"/>
      <c r="B16" s="209"/>
      <c r="C16" s="938" t="s">
        <v>135</v>
      </c>
      <c r="D16" s="938"/>
      <c r="E16" s="939"/>
      <c r="F16" s="388"/>
      <c r="G16" s="389"/>
      <c r="H16" s="940"/>
      <c r="I16" s="941"/>
      <c r="J16" s="254"/>
      <c r="K16" s="255" t="s">
        <v>79</v>
      </c>
      <c r="L16" s="256">
        <f>COUNTIF(L22:L147,"NC")</f>
        <v>0</v>
      </c>
      <c r="M16" s="256">
        <f>COUNTIF(M22:M147,"NC")</f>
        <v>0</v>
      </c>
      <c r="N16" s="256">
        <f>COUNTIF(N22:N147,"NC")</f>
        <v>0</v>
      </c>
      <c r="O16" s="257">
        <f>COUNTIF(O22:O147,"NC")</f>
        <v>0</v>
      </c>
      <c r="P16" s="257"/>
      <c r="Q16" s="257"/>
      <c r="R16" s="257">
        <f>COUNTIF(R22:R147,"NC")</f>
        <v>0</v>
      </c>
      <c r="S16" s="257"/>
      <c r="T16" s="257"/>
      <c r="U16" s="257">
        <f>COUNTIF(U22:U147,"NC")</f>
        <v>0</v>
      </c>
      <c r="V16" s="257"/>
      <c r="W16" s="257"/>
      <c r="X16" s="30"/>
      <c r="Y16" s="31"/>
      <c r="Z16" s="25"/>
      <c r="AA16" s="25"/>
      <c r="AB16" s="258" t="e">
        <f>SUM(F22:F146)/SUM(J22:J146)*1.1</f>
        <v>#DIV/0!</v>
      </c>
      <c r="AC16" s="259" t="s">
        <v>80</v>
      </c>
      <c r="AD16" s="260"/>
      <c r="AE16" s="261" t="s">
        <v>81</v>
      </c>
      <c r="AF16" s="262" t="s">
        <v>77</v>
      </c>
      <c r="AG16" s="263" t="s">
        <v>82</v>
      </c>
      <c r="AH16" s="261" t="s">
        <v>81</v>
      </c>
      <c r="AI16" s="262" t="s">
        <v>77</v>
      </c>
      <c r="AJ16" s="263" t="s">
        <v>82</v>
      </c>
      <c r="AK16" s="261" t="s">
        <v>81</v>
      </c>
      <c r="AL16" s="263" t="s">
        <v>77</v>
      </c>
      <c r="AM16" s="263" t="s">
        <v>82</v>
      </c>
      <c r="AN16" s="261"/>
      <c r="AO16" s="261" t="s">
        <v>81</v>
      </c>
      <c r="AP16" s="263" t="s">
        <v>77</v>
      </c>
      <c r="AQ16" s="263" t="s">
        <v>82</v>
      </c>
      <c r="AR16" s="261" t="s">
        <v>81</v>
      </c>
      <c r="AS16" s="262" t="s">
        <v>77</v>
      </c>
      <c r="AT16" s="263" t="s">
        <v>82</v>
      </c>
      <c r="AU16" s="261" t="s">
        <v>81</v>
      </c>
      <c r="AV16" s="263" t="s">
        <v>77</v>
      </c>
      <c r="AW16" s="263" t="s">
        <v>82</v>
      </c>
      <c r="AX16" s="255" t="s">
        <v>79</v>
      </c>
      <c r="AY16" s="257">
        <f>COUNTIF(AY22:AY147,"NC")</f>
        <v>0</v>
      </c>
      <c r="AZ16" s="257"/>
      <c r="BA16" s="257"/>
      <c r="BB16" s="257">
        <f>COUNTIF(BB22:BB147,"NC")</f>
        <v>0</v>
      </c>
      <c r="BC16" s="257"/>
      <c r="BD16" s="257"/>
      <c r="BE16" s="257">
        <f>COUNTIF(BE22:BE147,"NC")</f>
        <v>0</v>
      </c>
      <c r="BF16" s="257"/>
      <c r="BG16" s="257"/>
      <c r="BH16" s="362" t="s">
        <v>83</v>
      </c>
      <c r="BI16" s="390" t="str">
        <f>IF($BY$17="Y","",COUNTIF(BI22:BI146,"NC"))</f>
        <v/>
      </c>
      <c r="BJ16" s="390" t="str">
        <f>IF($BY$17="Y","",COUNTIF(BJ22:BJ146,"NC"))</f>
        <v/>
      </c>
      <c r="BK16" s="391" t="str">
        <f>IF($BY$17="Y","",COUNTIF(BK22:BK146,"NC"))</f>
        <v/>
      </c>
      <c r="BL16" s="936">
        <f>COUNTIF(BL22:BL147,"NC")</f>
        <v>0</v>
      </c>
      <c r="BM16" s="936"/>
      <c r="BN16" s="936"/>
      <c r="BO16" s="936">
        <f>COUNTIF(BO22:BO147,"NC")</f>
        <v>0</v>
      </c>
      <c r="BP16" s="936"/>
      <c r="BQ16" s="936"/>
      <c r="BR16" s="936">
        <f>COUNTIF(BR22:BR147,"NC")</f>
        <v>0</v>
      </c>
      <c r="BS16" s="936"/>
      <c r="BT16" s="937"/>
      <c r="BU16" s="239"/>
      <c r="BV16" s="239"/>
      <c r="BW16" s="239"/>
      <c r="BX16" s="248" t="s">
        <v>84</v>
      </c>
      <c r="BY16" s="253">
        <f>COUNTIF($BY$22:$BY$146,"below")</f>
        <v>0</v>
      </c>
    </row>
    <row r="17" spans="1:77" s="1" customFormat="1" ht="9.9" customHeight="1" thickBot="1" x14ac:dyDescent="0.45">
      <c r="A17" s="515"/>
      <c r="B17" s="516"/>
      <c r="C17" s="516"/>
      <c r="D17" s="517"/>
      <c r="E17" s="930"/>
      <c r="F17" s="932" t="s">
        <v>9</v>
      </c>
      <c r="G17" s="932" t="s">
        <v>9</v>
      </c>
      <c r="H17" s="934" t="s">
        <v>1</v>
      </c>
      <c r="I17" s="934" t="s">
        <v>2</v>
      </c>
      <c r="J17" s="923" t="s">
        <v>10</v>
      </c>
      <c r="K17" s="518"/>
      <c r="L17" s="519" t="s">
        <v>85</v>
      </c>
      <c r="M17" s="520" t="s">
        <v>86</v>
      </c>
      <c r="N17" s="519" t="s">
        <v>87</v>
      </c>
      <c r="O17" s="519">
        <v>0.9</v>
      </c>
      <c r="P17" s="520" t="s">
        <v>14</v>
      </c>
      <c r="Q17" s="519">
        <v>1.1000000000000001</v>
      </c>
      <c r="R17" s="519">
        <v>0.9</v>
      </c>
      <c r="S17" s="520" t="s">
        <v>14</v>
      </c>
      <c r="T17" s="519">
        <v>1.1000000000000001</v>
      </c>
      <c r="U17" s="519">
        <v>0.9</v>
      </c>
      <c r="V17" s="520" t="s">
        <v>14</v>
      </c>
      <c r="W17" s="519">
        <v>1.1000000000000001</v>
      </c>
      <c r="X17" s="925" t="s">
        <v>17</v>
      </c>
      <c r="Y17" s="927" t="s">
        <v>16</v>
      </c>
      <c r="Z17" s="927" t="s">
        <v>16</v>
      </c>
      <c r="AA17" s="927" t="s">
        <v>16</v>
      </c>
      <c r="AB17" s="521"/>
      <c r="AC17" s="521"/>
      <c r="AD17" s="521"/>
      <c r="AE17" s="522">
        <f>COUNTIF(AE22:AE146,"&gt;0")</f>
        <v>0</v>
      </c>
      <c r="AF17" s="523">
        <f>COUNTIF(AG22:AG146,"Yes")</f>
        <v>0</v>
      </c>
      <c r="AG17" s="524">
        <f>COUNTIF(AG22:AG146,"NC")</f>
        <v>0</v>
      </c>
      <c r="AH17" s="522">
        <f>COUNTIF(AH22:AH146,"&gt;0")</f>
        <v>0</v>
      </c>
      <c r="AI17" s="523">
        <f>COUNTIF(AJ22:AJ146,"Yes")</f>
        <v>0</v>
      </c>
      <c r="AJ17" s="524">
        <f>COUNTIF(AJ22:AJ146,"NC")</f>
        <v>0</v>
      </c>
      <c r="AK17" s="522">
        <f>COUNTIF(AK22:AK146,"&gt;0")</f>
        <v>0</v>
      </c>
      <c r="AL17" s="523">
        <f>COUNTIF(AM22:AM146,"Yes")</f>
        <v>0</v>
      </c>
      <c r="AM17" s="524">
        <f>COUNTIF(AM22:AM146,"NC")</f>
        <v>0</v>
      </c>
      <c r="AN17" s="522"/>
      <c r="AO17" s="522">
        <f>COUNTIF(AO22:AO146,"&gt;0")</f>
        <v>0</v>
      </c>
      <c r="AP17" s="523">
        <f>COUNTIF(AQ22:AQ146,"Yes")</f>
        <v>0</v>
      </c>
      <c r="AQ17" s="524">
        <f>COUNTIF(AQ22:AQ146,"NC")</f>
        <v>0</v>
      </c>
      <c r="AR17" s="522">
        <f>COUNTIF(AR$22:AR$117,"&gt;0")</f>
        <v>0</v>
      </c>
      <c r="AS17" s="523">
        <f>COUNTIF(AT$22:AT$117,"Yes")</f>
        <v>0</v>
      </c>
      <c r="AT17" s="524">
        <f>COUNTIF(AT$22:AT$117,"NC")</f>
        <v>0</v>
      </c>
      <c r="AU17" s="522">
        <f>COUNTIF(AU$22:AU$117,"&gt;0")</f>
        <v>0</v>
      </c>
      <c r="AV17" s="523">
        <f>COUNTIF(AW$22:AW$117,"Yes")</f>
        <v>0</v>
      </c>
      <c r="AW17" s="524">
        <f>COUNTIF(AW$22:AW$117,"NC")</f>
        <v>0</v>
      </c>
      <c r="AX17" s="524"/>
      <c r="AY17" s="525" t="s">
        <v>88</v>
      </c>
      <c r="AZ17" s="526" t="s">
        <v>89</v>
      </c>
      <c r="BA17" s="527">
        <v>1.1000000000000001</v>
      </c>
      <c r="BB17" s="525" t="s">
        <v>88</v>
      </c>
      <c r="BC17" s="526" t="s">
        <v>89</v>
      </c>
      <c r="BD17" s="527">
        <v>1.1000000000000001</v>
      </c>
      <c r="BE17" s="525" t="s">
        <v>88</v>
      </c>
      <c r="BF17" s="526" t="s">
        <v>89</v>
      </c>
      <c r="BG17" s="527">
        <v>1.1000000000000001</v>
      </c>
      <c r="BH17" s="528"/>
      <c r="BI17" s="529"/>
      <c r="BJ17" s="529"/>
      <c r="BK17" s="530"/>
      <c r="BL17" s="264" t="s">
        <v>88</v>
      </c>
      <c r="BM17" s="265" t="s">
        <v>89</v>
      </c>
      <c r="BN17" s="266">
        <v>1.1000000000000001</v>
      </c>
      <c r="BO17" s="267" t="s">
        <v>88</v>
      </c>
      <c r="BP17" s="265" t="s">
        <v>89</v>
      </c>
      <c r="BQ17" s="266">
        <v>1.1000000000000001</v>
      </c>
      <c r="BR17" s="267" t="s">
        <v>88</v>
      </c>
      <c r="BS17" s="265" t="s">
        <v>89</v>
      </c>
      <c r="BT17" s="392">
        <v>1.1000000000000001</v>
      </c>
      <c r="BU17" s="229"/>
      <c r="BV17" s="229"/>
      <c r="BW17" s="229"/>
      <c r="BX17" s="268" t="s">
        <v>90</v>
      </c>
      <c r="BY17" s="269" t="str">
        <f>IF(BY14=BY16,"Y",IF(BY15=BY14,"Y","N"))</f>
        <v>Y</v>
      </c>
    </row>
    <row r="18" spans="1:77" s="1" customFormat="1" ht="9.9" customHeight="1" thickBot="1" x14ac:dyDescent="0.45">
      <c r="A18" s="531"/>
      <c r="B18" s="532"/>
      <c r="C18" s="532"/>
      <c r="D18" s="533"/>
      <c r="E18" s="931"/>
      <c r="F18" s="933"/>
      <c r="G18" s="933"/>
      <c r="H18" s="935"/>
      <c r="I18" s="935"/>
      <c r="J18" s="924"/>
      <c r="K18" s="534"/>
      <c r="L18" s="929"/>
      <c r="M18" s="929"/>
      <c r="N18" s="929"/>
      <c r="O18" s="535" t="str">
        <f>IF($P18="","",($P$18*0.9))</f>
        <v/>
      </c>
      <c r="P18" s="536" t="str">
        <f>IF($G21=0,"",$H$21/$G$21)</f>
        <v/>
      </c>
      <c r="Q18" s="535" t="str">
        <f>IF(P18="","",($P$18*1.1))</f>
        <v/>
      </c>
      <c r="R18" s="535" t="str">
        <f>IF($S$18="","",($S$18*0.9))</f>
        <v/>
      </c>
      <c r="S18" s="536" t="str">
        <f>IF($G21=0,"",$I$21/$G$21)</f>
        <v/>
      </c>
      <c r="T18" s="535" t="str">
        <f>IF($S$18="","",($S$18*1.1))</f>
        <v/>
      </c>
      <c r="U18" s="537" t="str">
        <f>IF($V18="","",($V$18*0.9))</f>
        <v/>
      </c>
      <c r="V18" s="538" t="str">
        <f>IF($G21=0,"",$G$21/$J$21)</f>
        <v/>
      </c>
      <c r="W18" s="537" t="str">
        <f>IF(V18="","",($V$18*1.1))</f>
        <v/>
      </c>
      <c r="X18" s="926"/>
      <c r="Y18" s="928"/>
      <c r="Z18" s="928"/>
      <c r="AA18" s="928"/>
      <c r="AB18" s="539"/>
      <c r="AC18" s="539"/>
      <c r="AD18" s="539"/>
      <c r="AE18" s="864" t="s">
        <v>91</v>
      </c>
      <c r="AF18" s="864"/>
      <c r="AG18" s="864"/>
      <c r="AH18" s="864" t="s">
        <v>92</v>
      </c>
      <c r="AI18" s="864"/>
      <c r="AJ18" s="864"/>
      <c r="AK18" s="864" t="s">
        <v>93</v>
      </c>
      <c r="AL18" s="864"/>
      <c r="AM18" s="864"/>
      <c r="AN18" s="540"/>
      <c r="AO18" s="864" t="s">
        <v>94</v>
      </c>
      <c r="AP18" s="864"/>
      <c r="AQ18" s="864"/>
      <c r="AR18" s="864" t="s">
        <v>95</v>
      </c>
      <c r="AS18" s="864"/>
      <c r="AT18" s="864"/>
      <c r="AU18" s="864" t="s">
        <v>96</v>
      </c>
      <c r="AV18" s="864"/>
      <c r="AW18" s="864"/>
      <c r="AX18" s="541"/>
      <c r="AY18" s="535" t="str">
        <f>IF($P18="","",($AZ$18*0.9))</f>
        <v/>
      </c>
      <c r="AZ18" s="536" t="str">
        <f>IF($G21=0,"",$H$21/$G$21)</f>
        <v/>
      </c>
      <c r="BA18" s="535" t="str">
        <f>IF(AZ18="","",($AZ$18*1.1))</f>
        <v/>
      </c>
      <c r="BB18" s="535" t="str">
        <f>IF($BC$18="","",($BC$18*0.9))</f>
        <v/>
      </c>
      <c r="BC18" s="536" t="str">
        <f>IF($G21=0,"",$I$21/$G$21)</f>
        <v/>
      </c>
      <c r="BD18" s="535" t="str">
        <f>IF($BC$18="","",($BC$18*1.1))</f>
        <v/>
      </c>
      <c r="BE18" s="537" t="str">
        <f>IF($V18="","",($V$18*0.9))</f>
        <v/>
      </c>
      <c r="BF18" s="538" t="str">
        <f>IF($G21=0,"",$G$21/$J$21)</f>
        <v/>
      </c>
      <c r="BG18" s="537" t="str">
        <f>IF(BF18="","",($V$18*1.1))</f>
        <v/>
      </c>
      <c r="BH18" s="542"/>
      <c r="BI18" s="543"/>
      <c r="BJ18" s="543"/>
      <c r="BK18" s="544"/>
      <c r="BL18" s="40" t="str">
        <f>IF($P18="","",($AZ$18*0.9))</f>
        <v/>
      </c>
      <c r="BM18" s="270" t="str">
        <f>IF($G21=0,"",$H$21/$G$21)</f>
        <v/>
      </c>
      <c r="BN18" s="34" t="str">
        <f>IF(BM18="","",($AZ$18*1.1))</f>
        <v/>
      </c>
      <c r="BO18" s="34" t="str">
        <f>IF($BC$18="","",($BC$18*0.9))</f>
        <v/>
      </c>
      <c r="BP18" s="270" t="str">
        <f>IF($G21=0,"",$I$21/$G$21)</f>
        <v/>
      </c>
      <c r="BQ18" s="34" t="str">
        <f>IF($BC$18="","",($BC$18*1.1))</f>
        <v/>
      </c>
      <c r="BR18" s="271" t="str">
        <f>IF($V18="","",($V$18*0.9))</f>
        <v/>
      </c>
      <c r="BS18" s="272" t="str">
        <f>IF($G21=0,"",$G$21/$J$21)</f>
        <v/>
      </c>
      <c r="BT18" s="393" t="str">
        <f>IF(BS18="","",($V$18*1.1))</f>
        <v/>
      </c>
      <c r="BU18" s="229"/>
      <c r="BV18" s="229"/>
      <c r="BW18" s="229"/>
      <c r="BX18" s="899" t="s">
        <v>97</v>
      </c>
      <c r="BY18" s="900"/>
    </row>
    <row r="19" spans="1:77" s="5" customFormat="1" ht="16.5" customHeight="1" thickBot="1" x14ac:dyDescent="0.4">
      <c r="A19" s="901" t="s">
        <v>11</v>
      </c>
      <c r="B19" s="903" t="s">
        <v>12</v>
      </c>
      <c r="C19" s="905" t="s">
        <v>0</v>
      </c>
      <c r="D19" s="906" t="s">
        <v>98</v>
      </c>
      <c r="E19" s="908"/>
      <c r="F19" s="910" t="s">
        <v>99</v>
      </c>
      <c r="G19" s="916" t="s">
        <v>18</v>
      </c>
      <c r="H19" s="908" t="s">
        <v>19</v>
      </c>
      <c r="I19" s="917" t="s">
        <v>100</v>
      </c>
      <c r="J19" s="917" t="s">
        <v>101</v>
      </c>
      <c r="K19" s="545"/>
      <c r="L19" s="546" t="s">
        <v>3</v>
      </c>
      <c r="M19" s="547" t="s">
        <v>4</v>
      </c>
      <c r="N19" s="546" t="s">
        <v>5</v>
      </c>
      <c r="O19" s="920" t="s">
        <v>6</v>
      </c>
      <c r="P19" s="921"/>
      <c r="Q19" s="922"/>
      <c r="R19" s="861" t="s">
        <v>7</v>
      </c>
      <c r="S19" s="862"/>
      <c r="T19" s="863"/>
      <c r="U19" s="885" t="s">
        <v>8</v>
      </c>
      <c r="V19" s="862"/>
      <c r="W19" s="886"/>
      <c r="X19" s="887" t="s">
        <v>27</v>
      </c>
      <c r="Y19" s="889" t="s">
        <v>28</v>
      </c>
      <c r="Z19" s="889" t="s">
        <v>29</v>
      </c>
      <c r="AA19" s="912" t="s">
        <v>30</v>
      </c>
      <c r="AB19" s="914" t="s">
        <v>102</v>
      </c>
      <c r="AC19" s="914" t="s">
        <v>0</v>
      </c>
      <c r="AD19" s="897" t="s">
        <v>103</v>
      </c>
      <c r="AE19" s="891" t="s">
        <v>104</v>
      </c>
      <c r="AF19" s="892"/>
      <c r="AG19" s="893"/>
      <c r="AH19" s="891" t="s">
        <v>105</v>
      </c>
      <c r="AI19" s="892"/>
      <c r="AJ19" s="893"/>
      <c r="AK19" s="891" t="s">
        <v>106</v>
      </c>
      <c r="AL19" s="892"/>
      <c r="AM19" s="893"/>
      <c r="AN19" s="548"/>
      <c r="AO19" s="891" t="s">
        <v>107</v>
      </c>
      <c r="AP19" s="892"/>
      <c r="AQ19" s="893"/>
      <c r="AR19" s="891" t="s">
        <v>107</v>
      </c>
      <c r="AS19" s="892"/>
      <c r="AT19" s="893"/>
      <c r="AU19" s="891" t="s">
        <v>108</v>
      </c>
      <c r="AV19" s="892"/>
      <c r="AW19" s="893"/>
      <c r="AX19" s="549"/>
      <c r="AY19" s="550"/>
      <c r="AZ19" s="551" t="s">
        <v>109</v>
      </c>
      <c r="BA19" s="552"/>
      <c r="BB19" s="550"/>
      <c r="BC19" s="551" t="s">
        <v>110</v>
      </c>
      <c r="BD19" s="553"/>
      <c r="BE19" s="554"/>
      <c r="BF19" s="555" t="s">
        <v>111</v>
      </c>
      <c r="BG19" s="556"/>
      <c r="BH19" s="894" t="s">
        <v>112</v>
      </c>
      <c r="BI19" s="895"/>
      <c r="BJ19" s="895"/>
      <c r="BK19" s="896"/>
      <c r="BL19" s="880" t="s">
        <v>113</v>
      </c>
      <c r="BM19" s="881"/>
      <c r="BN19" s="881"/>
      <c r="BO19" s="880" t="s">
        <v>114</v>
      </c>
      <c r="BP19" s="881"/>
      <c r="BQ19" s="881"/>
      <c r="BR19" s="880" t="s">
        <v>115</v>
      </c>
      <c r="BS19" s="881"/>
      <c r="BT19" s="882"/>
      <c r="BU19" s="273"/>
      <c r="BV19" s="273"/>
      <c r="BW19" s="274"/>
      <c r="BX19" s="275"/>
      <c r="BY19" s="276"/>
    </row>
    <row r="20" spans="1:77" s="5" customFormat="1" ht="62.5" thickBot="1" x14ac:dyDescent="0.4">
      <c r="A20" s="901"/>
      <c r="B20" s="903"/>
      <c r="C20" s="726"/>
      <c r="D20" s="907"/>
      <c r="E20" s="909"/>
      <c r="F20" s="911"/>
      <c r="G20" s="732"/>
      <c r="H20" s="741"/>
      <c r="I20" s="918"/>
      <c r="J20" s="919"/>
      <c r="K20" s="557"/>
      <c r="L20" s="558" t="s">
        <v>21</v>
      </c>
      <c r="M20" s="559" t="s">
        <v>22</v>
      </c>
      <c r="N20" s="558" t="s">
        <v>23</v>
      </c>
      <c r="O20" s="560" t="s">
        <v>13</v>
      </c>
      <c r="P20" s="561" t="s">
        <v>24</v>
      </c>
      <c r="Q20" s="562" t="s">
        <v>15</v>
      </c>
      <c r="R20" s="563" t="s">
        <v>13</v>
      </c>
      <c r="S20" s="561" t="s">
        <v>25</v>
      </c>
      <c r="T20" s="564" t="s">
        <v>15</v>
      </c>
      <c r="U20" s="560" t="s">
        <v>13</v>
      </c>
      <c r="V20" s="561" t="s">
        <v>26</v>
      </c>
      <c r="W20" s="562" t="s">
        <v>15</v>
      </c>
      <c r="X20" s="888"/>
      <c r="Y20" s="890"/>
      <c r="Z20" s="890"/>
      <c r="AA20" s="913"/>
      <c r="AB20" s="915"/>
      <c r="AC20" s="915"/>
      <c r="AD20" s="898"/>
      <c r="AE20" s="565" t="s">
        <v>116</v>
      </c>
      <c r="AF20" s="566" t="s">
        <v>117</v>
      </c>
      <c r="AG20" s="567" t="s">
        <v>118</v>
      </c>
      <c r="AH20" s="565" t="s">
        <v>119</v>
      </c>
      <c r="AI20" s="568" t="s">
        <v>120</v>
      </c>
      <c r="AJ20" s="569" t="s">
        <v>118</v>
      </c>
      <c r="AK20" s="565" t="s">
        <v>121</v>
      </c>
      <c r="AL20" s="568" t="s">
        <v>122</v>
      </c>
      <c r="AM20" s="570" t="s">
        <v>123</v>
      </c>
      <c r="AN20" s="571" t="s">
        <v>124</v>
      </c>
      <c r="AO20" s="572" t="s">
        <v>116</v>
      </c>
      <c r="AP20" s="568" t="s">
        <v>125</v>
      </c>
      <c r="AQ20" s="569" t="s">
        <v>118</v>
      </c>
      <c r="AR20" s="565" t="s">
        <v>119</v>
      </c>
      <c r="AS20" s="566" t="s">
        <v>120</v>
      </c>
      <c r="AT20" s="569" t="s">
        <v>118</v>
      </c>
      <c r="AU20" s="565" t="s">
        <v>121</v>
      </c>
      <c r="AV20" s="568" t="s">
        <v>122</v>
      </c>
      <c r="AW20" s="569" t="s">
        <v>118</v>
      </c>
      <c r="AX20" s="573"/>
      <c r="AY20" s="562" t="s">
        <v>118</v>
      </c>
      <c r="AZ20" s="562" t="s">
        <v>125</v>
      </c>
      <c r="BA20" s="562" t="s">
        <v>126</v>
      </c>
      <c r="BB20" s="562" t="s">
        <v>118</v>
      </c>
      <c r="BC20" s="562" t="s">
        <v>125</v>
      </c>
      <c r="BD20" s="562" t="s">
        <v>126</v>
      </c>
      <c r="BE20" s="562" t="s">
        <v>118</v>
      </c>
      <c r="BF20" s="574" t="s">
        <v>127</v>
      </c>
      <c r="BG20" s="562" t="s">
        <v>126</v>
      </c>
      <c r="BH20" s="575" t="s">
        <v>128</v>
      </c>
      <c r="BI20" s="576" t="s">
        <v>129</v>
      </c>
      <c r="BJ20" s="576" t="s">
        <v>130</v>
      </c>
      <c r="BK20" s="577" t="s">
        <v>131</v>
      </c>
      <c r="BL20" s="277" t="s">
        <v>13</v>
      </c>
      <c r="BM20" s="278" t="s">
        <v>24</v>
      </c>
      <c r="BN20" s="278" t="s">
        <v>15</v>
      </c>
      <c r="BO20" s="278" t="s">
        <v>13</v>
      </c>
      <c r="BP20" s="278" t="s">
        <v>132</v>
      </c>
      <c r="BQ20" s="278" t="s">
        <v>15</v>
      </c>
      <c r="BR20" s="278" t="s">
        <v>13</v>
      </c>
      <c r="BS20" s="279" t="s">
        <v>127</v>
      </c>
      <c r="BT20" s="394" t="s">
        <v>15</v>
      </c>
      <c r="BU20" s="280" t="s">
        <v>6</v>
      </c>
      <c r="BV20" s="281" t="s">
        <v>7</v>
      </c>
      <c r="BW20" s="281" t="s">
        <v>8</v>
      </c>
      <c r="BX20" s="282" t="s">
        <v>133</v>
      </c>
      <c r="BY20" s="282" t="s">
        <v>134</v>
      </c>
    </row>
    <row r="21" spans="1:77" s="7" customFormat="1" ht="16.5" customHeight="1" thickTop="1" thickBot="1" x14ac:dyDescent="0.4">
      <c r="A21" s="902"/>
      <c r="B21" s="904"/>
      <c r="C21" s="883" t="s">
        <v>165</v>
      </c>
      <c r="D21" s="884"/>
      <c r="E21" s="578"/>
      <c r="F21" s="385">
        <f>SUM($F22:$F147)</f>
        <v>0</v>
      </c>
      <c r="G21" s="385">
        <f>SUM($G22:$G147)</f>
        <v>0</v>
      </c>
      <c r="H21" s="578">
        <f>SUM($H22:$H147)</f>
        <v>0</v>
      </c>
      <c r="I21" s="578">
        <f>SUM($I22:$I147)</f>
        <v>0</v>
      </c>
      <c r="J21" s="386">
        <f>SUM(J22:J147)</f>
        <v>0</v>
      </c>
      <c r="K21" s="387"/>
      <c r="L21" s="386">
        <f>SUM($J22:$J147)</f>
        <v>0</v>
      </c>
      <c r="M21" s="386">
        <f>SUM($J22:$J147)</f>
        <v>0</v>
      </c>
      <c r="N21" s="386">
        <f>SUM($J22:$J147)</f>
        <v>0</v>
      </c>
      <c r="O21" s="387"/>
      <c r="P21" s="386" t="e">
        <f>AVERAGE(P22:P146)</f>
        <v>#DIV/0!</v>
      </c>
      <c r="Q21" s="387"/>
      <c r="R21" s="387"/>
      <c r="S21" s="386" t="e">
        <f>AVERAGE(S22:S146)</f>
        <v>#DIV/0!</v>
      </c>
      <c r="T21" s="387"/>
      <c r="U21" s="387"/>
      <c r="V21" s="386" t="e">
        <f>AVERAGE(V22:V146)</f>
        <v>#DIV/0!</v>
      </c>
      <c r="W21" s="387"/>
      <c r="X21" s="386"/>
      <c r="Y21" s="386"/>
      <c r="Z21" s="386"/>
      <c r="AA21" s="386"/>
      <c r="AB21" s="386"/>
      <c r="AC21" s="386"/>
      <c r="AD21" s="386">
        <f>SUM(AD22:AD146)</f>
        <v>0</v>
      </c>
      <c r="AE21" s="386">
        <f>SUM(AE22:AE147)</f>
        <v>0</v>
      </c>
      <c r="AF21" s="386" t="e">
        <f>AVERAGE(AF22:AF147)</f>
        <v>#DIV/0!</v>
      </c>
      <c r="AG21" s="386"/>
      <c r="AH21" s="386">
        <f>SUM(AH22:AH147)</f>
        <v>0</v>
      </c>
      <c r="AI21" s="386">
        <f>AVERAGE(AI22:AI147)</f>
        <v>0</v>
      </c>
      <c r="AJ21" s="386"/>
      <c r="AK21" s="386">
        <f>SUM(AK22:AK147)</f>
        <v>0</v>
      </c>
      <c r="AL21" s="386" t="e">
        <f>AVERAGE(AL22:AL147)</f>
        <v>#DIV/0!</v>
      </c>
      <c r="AM21" s="386"/>
      <c r="AN21" s="386"/>
      <c r="AO21" s="386">
        <f>SUM(AO22:AO147)</f>
        <v>0</v>
      </c>
      <c r="AP21" s="386" t="e">
        <f>AVERAGE(AP22:AP147)</f>
        <v>#DIV/0!</v>
      </c>
      <c r="AQ21" s="386"/>
      <c r="AR21" s="386">
        <f>SUM(AR22:AR147)</f>
        <v>0</v>
      </c>
      <c r="AS21" s="386">
        <f>SUM(AS22:AS147)</f>
        <v>0</v>
      </c>
      <c r="AT21" s="386"/>
      <c r="AU21" s="386">
        <f>SUM(AU22:AU147)</f>
        <v>0</v>
      </c>
      <c r="AV21" s="386">
        <f>SUM(AV22:AV147)</f>
        <v>0</v>
      </c>
      <c r="AW21" s="386"/>
      <c r="AX21" s="579"/>
      <c r="AY21" s="386">
        <f>SUM(AY22:AY147)</f>
        <v>0</v>
      </c>
      <c r="AZ21" s="580" t="e">
        <f>AVERAGE(AZ22:AZ147)</f>
        <v>#DIV/0!</v>
      </c>
      <c r="BA21" s="386"/>
      <c r="BB21" s="386">
        <f>SUM(BB22:BB147)</f>
        <v>0</v>
      </c>
      <c r="BC21" s="386">
        <f>SUM(BC22:BC147)</f>
        <v>0</v>
      </c>
      <c r="BD21" s="386"/>
      <c r="BE21" s="386">
        <f>SUM(BE22:BE147)</f>
        <v>0</v>
      </c>
      <c r="BF21" s="386" t="e">
        <f>AVERAGE(BF22:BF147)</f>
        <v>#DIV/0!</v>
      </c>
      <c r="BG21" s="386"/>
      <c r="BH21" s="581" t="str">
        <f>IF($F$16&gt;0,SUM(F22:F146)/SUM(G22:G146),"")</f>
        <v/>
      </c>
      <c r="BI21" s="582"/>
      <c r="BJ21" s="582"/>
      <c r="BK21" s="583"/>
      <c r="BL21" s="283"/>
      <c r="BM21" s="284"/>
      <c r="BN21" s="285"/>
      <c r="BO21" s="285"/>
      <c r="BP21" s="285"/>
      <c r="BQ21" s="285"/>
      <c r="BR21" s="285"/>
      <c r="BS21" s="285"/>
      <c r="BT21" s="395"/>
      <c r="BU21" s="286"/>
      <c r="BV21" s="287"/>
      <c r="BW21" s="287"/>
      <c r="BX21" s="288" t="e">
        <f>AVERAGE(BX22:BX147)</f>
        <v>#DIV/0!</v>
      </c>
      <c r="BY21" s="289"/>
    </row>
    <row r="22" spans="1:77" s="4" customFormat="1" ht="15.75" customHeight="1" x14ac:dyDescent="0.35">
      <c r="A22" s="104">
        <v>1</v>
      </c>
      <c r="B22" s="290"/>
      <c r="C22" s="20"/>
      <c r="D22" s="635"/>
      <c r="E22" s="637"/>
      <c r="F22" s="639"/>
      <c r="G22" s="45"/>
      <c r="H22" s="291"/>
      <c r="I22" s="291"/>
      <c r="J22" s="369"/>
      <c r="K22" s="370"/>
      <c r="L22" s="98" t="str">
        <f t="shared" ref="L22:L85" si="0">IF($X$21=0,"",IF(D22="","",IF($H22="","",IF($G22="","",IF($H22/$G22&gt;=$L$21,"yes","NC")))))</f>
        <v/>
      </c>
      <c r="M22" s="98" t="str">
        <f t="shared" ref="M22:M85" si="1">IF($X$21=0,"",IF($D22="","",IF($H22="","",IF($I22="","",IF($I22/$G22&gt;=$M$21,"yes","NC")))))</f>
        <v/>
      </c>
      <c r="N22" s="98" t="str">
        <f t="shared" ref="N22:N85" si="2">IF($X$21=0,"",IF($D22="","",IF($H22="","",IF($J22="","",IF($G22/$J22&lt;=$N$21,"yes","NC")))))</f>
        <v/>
      </c>
      <c r="O22" s="371" t="str">
        <f t="shared" ref="O22:O85" si="3">IF($D22="","",IF($P$18="","",IF(OR($P22&lt;$O$18,$P22&gt;$Q$18),"NC","yes")))</f>
        <v/>
      </c>
      <c r="P22" s="100" t="str">
        <f>IF($D22="","",$H22/$G22)</f>
        <v/>
      </c>
      <c r="Q22" s="103" t="str">
        <f t="shared" ref="Q22:Q85" si="4">IF($D22=0,"",IF(O22="yes",($P22/$P$18),IF(OR($P22&lt;$O$18,$P22&gt;$Q$18),($P22/$P$18))))</f>
        <v/>
      </c>
      <c r="R22" s="372" t="str">
        <f t="shared" ref="R22:R85" si="5">IF($D22="","",IF($S$18="","",IF(OR($S22&lt;$R$18,$S22&gt;$T$18),"NC","yes")))</f>
        <v/>
      </c>
      <c r="S22" s="100" t="str">
        <f t="shared" ref="S22:S85" si="6">IF($D22="","",$I22/$G22)</f>
        <v/>
      </c>
      <c r="T22" s="103" t="str">
        <f t="shared" ref="T22:T85" si="7">IF($D22=0,"",IF(R22="yes",($S22/$S$18),IF(OR($S22&gt;$R$18,$S22&lt;$T$18),($S22/$S$18))))</f>
        <v/>
      </c>
      <c r="U22" s="372" t="str">
        <f t="shared" ref="U22:U85" si="8">IF($D22="","",IF($V$18="","",IF(OR($V22&lt;$U$18,V22&gt;$W$18),"NC","yes")))</f>
        <v/>
      </c>
      <c r="V22" s="100" t="str">
        <f t="shared" ref="V22:V85" si="9">IF($D22="","",$G22/$J22)</f>
        <v/>
      </c>
      <c r="W22" s="103" t="str">
        <f t="shared" ref="W22:W85" si="10">IF($D22="","",IF(U22="yes",(V22/V$18),IF(OR(V22&lt;$U$18,V22&gt;W$18),(V22/V$18))))</f>
        <v/>
      </c>
      <c r="X22" s="373" t="str">
        <f t="shared" ref="X22:X85" si="11">IF(C22="","",IF($D22="",$H22,""))</f>
        <v/>
      </c>
      <c r="Y22" s="373" t="str">
        <f t="shared" ref="Y22:Y85" si="12">IF($C22="","",IF($D22="",$H22,""))</f>
        <v/>
      </c>
      <c r="Z22" s="373" t="str">
        <f t="shared" ref="Z22:Z85" si="13">IF($C22="","",IF($D22="",$I22,""))</f>
        <v/>
      </c>
      <c r="AA22" s="374" t="str">
        <f t="shared" ref="AA22:AA85" si="14">IF($C22="","",IF($D22="",J22,""))</f>
        <v/>
      </c>
      <c r="AB22" s="375">
        <f t="shared" ref="AB22:AB85" si="15">B21</f>
        <v>0</v>
      </c>
      <c r="AC22" s="375" t="str">
        <f t="shared" ref="AC22:AC85" si="16">IF($C22="","",$C22)</f>
        <v/>
      </c>
      <c r="AD22" s="375" t="str">
        <f t="shared" ref="AD22:AD85" si="17">IF($D22="","",IF(AN22="below",$G22,"0"))</f>
        <v/>
      </c>
      <c r="AE22" s="376" t="str">
        <f t="shared" ref="AE22:AE85" si="18">IF($D22="","",IF(AN22="below",$H22,0))</f>
        <v/>
      </c>
      <c r="AF22" s="376" t="str">
        <f t="shared" ref="AF22:AF85" si="19">IF($D22="","",$H22/$G22)</f>
        <v/>
      </c>
      <c r="AG22" s="377" t="str">
        <f t="shared" ref="AG22:AG85" si="20">IF($D22="","",IF(AF22&gt;$AB$11,"Yes",IF(AF22&lt;$AB$11,"NC")))</f>
        <v/>
      </c>
      <c r="AH22" s="376" t="str">
        <f t="shared" ref="AH22:AH85" si="21">IF($D22="","",IF(AN22="above",$I22,0))</f>
        <v/>
      </c>
      <c r="AI22" s="376" t="str">
        <f t="shared" ref="AI22:AI85" si="22">IF($D22="","",IF(AN22="above",$I22/$F22,0))</f>
        <v/>
      </c>
      <c r="AJ22" s="377" t="str">
        <f t="shared" ref="AJ22:AJ85" si="23">IF(AI22="","",IF(AI22&gt;=$AB$12,"Yes",IF(AI22&lt;$AB$12,"NC")))</f>
        <v/>
      </c>
      <c r="AK22" s="376" t="str">
        <f t="shared" ref="AK22:AK85" si="24">IF($D22="","",IF(AN22="below",$J22,0))</f>
        <v/>
      </c>
      <c r="AL22" s="376" t="str">
        <f t="shared" ref="AL22:AL85" si="25">IF($D22="","",$G22/$J22)</f>
        <v/>
      </c>
      <c r="AM22" s="377" t="str">
        <f t="shared" ref="AM22:AM85" si="26">IF(AL22="","",IF(AL22&lt;=$AB$13,"Yes",IF(AL22&gt;$AB$13,"NC")))</f>
        <v/>
      </c>
      <c r="AN22" s="378" t="str">
        <f t="shared" ref="AN22:AN85" si="27">IF($B22="","",IF(BX22&gt;$F$16,"above","below"))</f>
        <v/>
      </c>
      <c r="AO22" s="379" t="str">
        <f t="shared" ref="AO22:AO85" si="28">IF(AN22="","",IF(AN22="below",$H22,""))</f>
        <v/>
      </c>
      <c r="AP22" s="376" t="str">
        <f t="shared" ref="AP22:AP85" si="29">IF($AN22="","",IF($AN22="above","",$H22/$G22))</f>
        <v/>
      </c>
      <c r="AQ22" s="377" t="str">
        <f t="shared" ref="AQ22:AQ85" si="30">IF(AP22="","",IF(AP22&gt;$AB$11,"Yes",IF(AP22&lt;$AB$11,"NC")))</f>
        <v/>
      </c>
      <c r="AR22" s="379" t="str">
        <f t="shared" ref="AR22:AR85" si="31">IF($AN22="","",IF($AN22="above","",$I22))</f>
        <v/>
      </c>
      <c r="AS22" s="376" t="str">
        <f t="shared" ref="AS22:AS85" si="32">IF($AN22="","",IF($AN22="above","",$I22/$G22))</f>
        <v/>
      </c>
      <c r="AT22" s="377" t="str">
        <f t="shared" ref="AT22:AT85" si="33">IF(AN22="","",IF(($I22/$G22&gt;$AB$12),"Yes",IF(($I22/$G22)&lt;$AB$12,"NC")))</f>
        <v/>
      </c>
      <c r="AU22" s="379" t="str">
        <f t="shared" ref="AU22:AU85" si="34">IF($AN22="","",IF($AN22="above","",$J22))</f>
        <v/>
      </c>
      <c r="AV22" s="376" t="str">
        <f t="shared" ref="AV22:AV85" si="35">IF($AN22="","",IF($AN22="above","",$G22/$J22))</f>
        <v/>
      </c>
      <c r="AW22" s="377" t="str">
        <f t="shared" ref="AW22:AW85" si="36">IF(AV22="","",IF(AV22&lt;=$AB$13,"Yes",IF(AV22&gt;$AB$13,"NC")))</f>
        <v/>
      </c>
      <c r="AX22" s="380"/>
      <c r="AY22" s="377" t="str">
        <f t="shared" ref="AY22:AY85" si="37">IF($D22="","",IF($AZ$18="","",IF(OR($AZ22&lt;$AY$18,$AZ22&gt;$BA$18),"NC","yes")))</f>
        <v/>
      </c>
      <c r="AZ22" s="377" t="str">
        <f t="shared" ref="AZ22:AZ85" si="38">IF($D22="","",$H22/$G22)</f>
        <v/>
      </c>
      <c r="BA22" s="381" t="str">
        <f t="shared" ref="BA22:BA85" si="39">IF($D22=0,"",IF(AY22="yes",($AZ22/$AZ$18),IF(OR($AZ22&lt;$AY$18,$AZ22&gt;$BA$18),($AZ22/$AZ$18))))</f>
        <v/>
      </c>
      <c r="BB22" s="382" t="str">
        <f t="shared" ref="BB22:BB85" si="40">IF($D22="","",IF($BC$18="","",IF(OR($BC22&lt;$BB$18,$BC22&gt;$BD$18),"NC","yes")))</f>
        <v/>
      </c>
      <c r="BC22" s="383" t="str">
        <f t="shared" ref="BC22:BC85" si="41">IF($D22="","",$I22/$G22)</f>
        <v/>
      </c>
      <c r="BD22" s="381" t="str">
        <f t="shared" ref="BD22:BD85" si="42">IF($D22=0,"",IF(BB22="yes",($BC22/$BC$18),IF(OR($BC22&gt;$BB$18,$BC22&lt;$BD$18),($BC22/$BC$18))))</f>
        <v/>
      </c>
      <c r="BE22" s="382" t="str">
        <f t="shared" ref="BE22:BE85" si="43">IF($D22="","",IF($BF$18="","",IF(OR($BF22&lt;$BE$18,BF22&gt;$BG$18),"NC","yes")))</f>
        <v/>
      </c>
      <c r="BF22" s="383" t="str">
        <f t="shared" ref="BF22:BF85" si="44">IF($D22="","",$G22/$J22)</f>
        <v/>
      </c>
      <c r="BG22" s="381" t="str">
        <f t="shared" ref="BG22:BG85" si="45">IF($D22="","",IF(BE22="yes",(BF22/BF$18),IF(OR(BF22&lt;$U$18,BF22&gt;BG$18),(BF22/BF$18))))</f>
        <v/>
      </c>
      <c r="BH22" s="384" t="str">
        <f t="shared" ref="BH22:BH85" si="46">IF(G22&gt; 0,F22/G22,"")</f>
        <v/>
      </c>
      <c r="BI22" s="305" t="str">
        <f t="shared" ref="BI22:BI85" si="47">IF(BH22="","",IF(AN22="below","",IF($BY$17="Y","",IF(AF22&gt;$AB$11,"Yes",IF(AF22&lt;$AB$11,"NC")))))</f>
        <v/>
      </c>
      <c r="BJ22" s="305" t="str">
        <f t="shared" ref="BJ22:BJ85" si="48">IF(BH22="","",IF(AN22="below","",IF($BY$17="Y","",IF(($I22/$G22)&gt;=$AB$12,"Yes",IF(($I22/$G22)&lt;$AB$12,"NC")))))</f>
        <v/>
      </c>
      <c r="BK22" s="443" t="str">
        <f t="shared" ref="BK22:BK85" si="49">IF(BH22="","",IF(AN22="below","",IF($BY$17="Y","",IF(AL22&lt;=$AB$13,"Yes",IF(AL22&gt;$AB$13,"NC")))))</f>
        <v/>
      </c>
      <c r="BL22" s="306" t="str">
        <f>IF(AN22="below","",IF($D22="","",IF($AZ$18="","",IF(OR($AZ22&lt;$AY$18,$AZ22&gt;$BA$18),"NC","yes"))))</f>
        <v/>
      </c>
      <c r="BM22" s="100" t="str">
        <f>IF(AN22="below","",IF($D22="","",$H22/$G22))</f>
        <v/>
      </c>
      <c r="BN22" s="101" t="str">
        <f>IF(AN22="below","",IF($D22=0,"",IF(BL22="yes",($AZ22/$AZ$18),IF(OR($AZ22&lt;$AY$18,$AZ22&gt;$BA$18),($AZ22/$AZ$18)))))</f>
        <v/>
      </c>
      <c r="BO22" s="102" t="str">
        <f>IF(AN22="below","",IF($D22="","",IF($BC$18="","",IF(OR($BC22&lt;$BB$18,$BC22&gt;$BD$18),"NC","yes"))))</f>
        <v/>
      </c>
      <c r="BP22" s="100" t="str">
        <f>IF(AN22="below","",IF($D22="","",$I22/$G22))</f>
        <v/>
      </c>
      <c r="BQ22" s="101" t="str">
        <f>IF(AN22="below","",IF($D22=0,"",IF(BO22="yes",($BC22/$BC$18),IF(OR($BC22&gt;$BB$18,$BC22&lt;$BD$18),($BC22/$BC$18)))))</f>
        <v/>
      </c>
      <c r="BR22" s="102" t="str">
        <f>IF(AN22="below","",IF($D22="","",IF($BF$18="","",IF(OR($BF22&lt;$BE$18,BS22&gt;$BG$18),"NC","yes"))))</f>
        <v/>
      </c>
      <c r="BS22" s="100" t="str">
        <f>IF(AN22="below","",IF($D22="","",$G22/$J22))</f>
        <v/>
      </c>
      <c r="BT22" s="105" t="str">
        <f>IF(AN22="below","",IF($D22="","",IF(BR22="yes",(BS22/BS$18),IF(OR(BS22&lt;$U$18,BS22&gt;BT$18),(BS22/BS$18)))))</f>
        <v/>
      </c>
      <c r="BU22" s="305" t="str">
        <f t="shared" ref="BU22:BU85" si="50">IF($BY$17="N","",$AY22)</f>
        <v/>
      </c>
      <c r="BV22" s="305" t="str">
        <f t="shared" ref="BV22:BV85" si="51">IF($BY$17="N","",$BB22)</f>
        <v/>
      </c>
      <c r="BW22" s="305" t="str">
        <f t="shared" ref="BW22:BW85" si="52">IF($BY$17="N","",$BE22)</f>
        <v/>
      </c>
      <c r="BX22" s="307" t="str">
        <f t="shared" ref="BX22:BX85" si="53">IF(F22&gt;0,F22/G22,"")</f>
        <v/>
      </c>
      <c r="BY22" s="308" t="str">
        <f t="shared" ref="BY22:BY85" si="54">IF(BX22="","",IF(BX22&gt;$F$16,"above","below"))</f>
        <v/>
      </c>
    </row>
    <row r="23" spans="1:77" s="4" customFormat="1" ht="15.5" x14ac:dyDescent="0.35">
      <c r="A23" s="106">
        <v>2</v>
      </c>
      <c r="B23" s="290"/>
      <c r="C23" s="20"/>
      <c r="D23" s="635"/>
      <c r="E23" s="637"/>
      <c r="F23" s="639"/>
      <c r="G23" s="45"/>
      <c r="H23" s="291"/>
      <c r="I23" s="291"/>
      <c r="J23" s="292"/>
      <c r="K23" s="293"/>
      <c r="L23" s="35" t="str">
        <f t="shared" si="0"/>
        <v/>
      </c>
      <c r="M23" s="35" t="str">
        <f t="shared" si="1"/>
        <v/>
      </c>
      <c r="N23" s="35" t="str">
        <f t="shared" si="2"/>
        <v/>
      </c>
      <c r="O23" s="36" t="str">
        <f t="shared" si="3"/>
        <v/>
      </c>
      <c r="P23" s="37" t="str">
        <f t="shared" ref="P23:P86" si="55">IF($D23="","",H23/$G23)</f>
        <v/>
      </c>
      <c r="Q23" s="69" t="str">
        <f t="shared" si="4"/>
        <v/>
      </c>
      <c r="R23" s="294" t="str">
        <f t="shared" si="5"/>
        <v/>
      </c>
      <c r="S23" s="37" t="str">
        <f t="shared" si="6"/>
        <v/>
      </c>
      <c r="T23" s="69" t="str">
        <f t="shared" si="7"/>
        <v/>
      </c>
      <c r="U23" s="294" t="str">
        <f t="shared" si="8"/>
        <v/>
      </c>
      <c r="V23" s="37" t="str">
        <f t="shared" si="9"/>
        <v/>
      </c>
      <c r="W23" s="69" t="str">
        <f t="shared" si="10"/>
        <v/>
      </c>
      <c r="X23" s="38" t="str">
        <f t="shared" si="11"/>
        <v/>
      </c>
      <c r="Y23" s="38" t="str">
        <f t="shared" si="12"/>
        <v/>
      </c>
      <c r="Z23" s="38" t="str">
        <f t="shared" si="13"/>
        <v/>
      </c>
      <c r="AA23" s="39" t="str">
        <f t="shared" si="14"/>
        <v/>
      </c>
      <c r="AB23" s="295">
        <f t="shared" si="15"/>
        <v>0</v>
      </c>
      <c r="AC23" s="295" t="str">
        <f t="shared" si="16"/>
        <v/>
      </c>
      <c r="AD23" s="295" t="str">
        <f t="shared" si="17"/>
        <v/>
      </c>
      <c r="AE23" s="296" t="str">
        <f t="shared" si="18"/>
        <v/>
      </c>
      <c r="AF23" s="296" t="str">
        <f t="shared" si="19"/>
        <v/>
      </c>
      <c r="AG23" s="297" t="str">
        <f t="shared" si="20"/>
        <v/>
      </c>
      <c r="AH23" s="296" t="str">
        <f t="shared" si="21"/>
        <v/>
      </c>
      <c r="AI23" s="296" t="str">
        <f t="shared" si="22"/>
        <v/>
      </c>
      <c r="AJ23" s="297" t="str">
        <f t="shared" si="23"/>
        <v/>
      </c>
      <c r="AK23" s="296" t="str">
        <f t="shared" si="24"/>
        <v/>
      </c>
      <c r="AL23" s="296" t="str">
        <f t="shared" si="25"/>
        <v/>
      </c>
      <c r="AM23" s="297" t="str">
        <f t="shared" si="26"/>
        <v/>
      </c>
      <c r="AN23" s="298" t="str">
        <f t="shared" si="27"/>
        <v/>
      </c>
      <c r="AO23" s="299" t="str">
        <f t="shared" si="28"/>
        <v/>
      </c>
      <c r="AP23" s="296" t="str">
        <f t="shared" si="29"/>
        <v/>
      </c>
      <c r="AQ23" s="297" t="str">
        <f t="shared" si="30"/>
        <v/>
      </c>
      <c r="AR23" s="299" t="str">
        <f t="shared" si="31"/>
        <v/>
      </c>
      <c r="AS23" s="296" t="str">
        <f t="shared" si="32"/>
        <v/>
      </c>
      <c r="AT23" s="297" t="str">
        <f t="shared" si="33"/>
        <v/>
      </c>
      <c r="AU23" s="299" t="str">
        <f t="shared" si="34"/>
        <v/>
      </c>
      <c r="AV23" s="296" t="str">
        <f t="shared" si="35"/>
        <v/>
      </c>
      <c r="AW23" s="297" t="str">
        <f t="shared" si="36"/>
        <v/>
      </c>
      <c r="AX23" s="300"/>
      <c r="AY23" s="297" t="str">
        <f t="shared" si="37"/>
        <v/>
      </c>
      <c r="AZ23" s="297" t="str">
        <f t="shared" si="38"/>
        <v/>
      </c>
      <c r="BA23" s="301" t="str">
        <f t="shared" si="39"/>
        <v/>
      </c>
      <c r="BB23" s="302" t="str">
        <f t="shared" si="40"/>
        <v/>
      </c>
      <c r="BC23" s="303" t="str">
        <f t="shared" si="41"/>
        <v/>
      </c>
      <c r="BD23" s="301" t="str">
        <f t="shared" si="42"/>
        <v/>
      </c>
      <c r="BE23" s="302" t="str">
        <f t="shared" si="43"/>
        <v/>
      </c>
      <c r="BF23" s="303" t="str">
        <f t="shared" si="44"/>
        <v/>
      </c>
      <c r="BG23" s="301" t="str">
        <f t="shared" si="45"/>
        <v/>
      </c>
      <c r="BH23" s="304" t="str">
        <f t="shared" si="46"/>
        <v/>
      </c>
      <c r="BI23" s="305" t="str">
        <f t="shared" si="47"/>
        <v/>
      </c>
      <c r="BJ23" s="305" t="str">
        <f t="shared" si="48"/>
        <v/>
      </c>
      <c r="BK23" s="443" t="str">
        <f t="shared" si="49"/>
        <v/>
      </c>
      <c r="BL23" s="306" t="str">
        <f t="shared" ref="BL23:BL86" si="56">IF(AN23="below","",IF($D23="","",IF($AZ$18="","",IF(OR($AZ23&lt;$AY$18,$AZ23&gt;$BA$18),"NC","yes"))))</f>
        <v/>
      </c>
      <c r="BM23" s="100" t="str">
        <f t="shared" ref="BM23:BM86" si="57">IF(AN23="below","",IF($D23="","",$H23/$G23))</f>
        <v/>
      </c>
      <c r="BN23" s="101" t="str">
        <f t="shared" ref="BN23:BN86" si="58">IF(AN23="below","",IF($D23=0,"",IF(BL23="yes",($AZ23/$AZ$18),IF(OR($AZ23&lt;$AY$18,$AZ23&gt;$BA$18),($AZ23/$AZ$18)))))</f>
        <v/>
      </c>
      <c r="BO23" s="102" t="str">
        <f t="shared" ref="BO23:BO86" si="59">IF(AN23="below","",IF($D23="","",IF($BC$18="","",IF(OR($BC23&lt;$BB$18,$BC23&gt;$BD$18),"NC","yes"))))</f>
        <v/>
      </c>
      <c r="BP23" s="100" t="str">
        <f t="shared" ref="BP23:BP86" si="60">IF(AN23="below","",IF($D23="","",$I23/$G23))</f>
        <v/>
      </c>
      <c r="BQ23" s="101" t="str">
        <f t="shared" ref="BQ23:BQ86" si="61">IF(AN23="below","",IF($D23=0,"",IF(BO23="yes",($BC23/$BC$18),IF(OR($BC23&gt;$BB$18,$BC23&lt;$BD$18),($BC23/$BC$18)))))</f>
        <v/>
      </c>
      <c r="BR23" s="102" t="str">
        <f t="shared" ref="BR23:BR86" si="62">IF(AN23="below","",IF($D23="","",IF($BF$18="","",IF(OR($BF23&lt;$BE$18,BS23&gt;$BG$18),"NC","yes"))))</f>
        <v/>
      </c>
      <c r="BS23" s="100" t="str">
        <f t="shared" ref="BS23:BS86" si="63">IF(AN23="below","",IF($D23="","",$G23/$J23))</f>
        <v/>
      </c>
      <c r="BT23" s="105" t="str">
        <f t="shared" ref="BT23:BT86" si="64">IF(AN23="below","",IF($D23="","",IF(BR23="yes",(BS23/BS$18),IF(OR(BS23&lt;$U$18,BS23&gt;BT$18),(BS23/BS$18)))))</f>
        <v/>
      </c>
      <c r="BU23" s="305" t="str">
        <f t="shared" si="50"/>
        <v/>
      </c>
      <c r="BV23" s="305" t="str">
        <f t="shared" si="51"/>
        <v/>
      </c>
      <c r="BW23" s="305" t="str">
        <f t="shared" si="52"/>
        <v/>
      </c>
      <c r="BX23" s="307" t="str">
        <f t="shared" si="53"/>
        <v/>
      </c>
      <c r="BY23" s="308" t="str">
        <f t="shared" si="54"/>
        <v/>
      </c>
    </row>
    <row r="24" spans="1:77" s="4" customFormat="1" ht="15.5" x14ac:dyDescent="0.35">
      <c r="A24" s="106">
        <v>3</v>
      </c>
      <c r="B24" s="290"/>
      <c r="C24" s="20"/>
      <c r="D24" s="635"/>
      <c r="E24" s="637"/>
      <c r="F24" s="639"/>
      <c r="G24" s="45"/>
      <c r="H24" s="291"/>
      <c r="I24" s="291"/>
      <c r="J24" s="292"/>
      <c r="K24" s="293"/>
      <c r="L24" s="35" t="str">
        <f t="shared" si="0"/>
        <v/>
      </c>
      <c r="M24" s="35" t="str">
        <f t="shared" si="1"/>
        <v/>
      </c>
      <c r="N24" s="35" t="str">
        <f t="shared" si="2"/>
        <v/>
      </c>
      <c r="O24" s="36" t="str">
        <f t="shared" si="3"/>
        <v/>
      </c>
      <c r="P24" s="37" t="str">
        <f t="shared" si="55"/>
        <v/>
      </c>
      <c r="Q24" s="69" t="str">
        <f t="shared" si="4"/>
        <v/>
      </c>
      <c r="R24" s="294" t="str">
        <f t="shared" si="5"/>
        <v/>
      </c>
      <c r="S24" s="37" t="str">
        <f t="shared" si="6"/>
        <v/>
      </c>
      <c r="T24" s="69" t="str">
        <f t="shared" si="7"/>
        <v/>
      </c>
      <c r="U24" s="294" t="str">
        <f t="shared" si="8"/>
        <v/>
      </c>
      <c r="V24" s="37" t="str">
        <f t="shared" si="9"/>
        <v/>
      </c>
      <c r="W24" s="69" t="str">
        <f t="shared" si="10"/>
        <v/>
      </c>
      <c r="X24" s="38" t="str">
        <f t="shared" si="11"/>
        <v/>
      </c>
      <c r="Y24" s="38" t="str">
        <f t="shared" si="12"/>
        <v/>
      </c>
      <c r="Z24" s="38" t="str">
        <f t="shared" si="13"/>
        <v/>
      </c>
      <c r="AA24" s="39" t="str">
        <f t="shared" si="14"/>
        <v/>
      </c>
      <c r="AB24" s="295">
        <f t="shared" si="15"/>
        <v>0</v>
      </c>
      <c r="AC24" s="295" t="str">
        <f t="shared" si="16"/>
        <v/>
      </c>
      <c r="AD24" s="295" t="str">
        <f t="shared" si="17"/>
        <v/>
      </c>
      <c r="AE24" s="296" t="str">
        <f t="shared" si="18"/>
        <v/>
      </c>
      <c r="AF24" s="296" t="str">
        <f t="shared" si="19"/>
        <v/>
      </c>
      <c r="AG24" s="297" t="str">
        <f t="shared" si="20"/>
        <v/>
      </c>
      <c r="AH24" s="296" t="str">
        <f t="shared" si="21"/>
        <v/>
      </c>
      <c r="AI24" s="296" t="str">
        <f t="shared" si="22"/>
        <v/>
      </c>
      <c r="AJ24" s="297" t="str">
        <f t="shared" si="23"/>
        <v/>
      </c>
      <c r="AK24" s="296" t="str">
        <f t="shared" si="24"/>
        <v/>
      </c>
      <c r="AL24" s="296" t="str">
        <f t="shared" si="25"/>
        <v/>
      </c>
      <c r="AM24" s="297" t="str">
        <f t="shared" si="26"/>
        <v/>
      </c>
      <c r="AN24" s="298" t="str">
        <f t="shared" si="27"/>
        <v/>
      </c>
      <c r="AO24" s="299" t="str">
        <f t="shared" si="28"/>
        <v/>
      </c>
      <c r="AP24" s="296" t="str">
        <f t="shared" si="29"/>
        <v/>
      </c>
      <c r="AQ24" s="297" t="str">
        <f t="shared" si="30"/>
        <v/>
      </c>
      <c r="AR24" s="299" t="str">
        <f t="shared" si="31"/>
        <v/>
      </c>
      <c r="AS24" s="296" t="str">
        <f t="shared" si="32"/>
        <v/>
      </c>
      <c r="AT24" s="297" t="str">
        <f t="shared" si="33"/>
        <v/>
      </c>
      <c r="AU24" s="299" t="str">
        <f t="shared" si="34"/>
        <v/>
      </c>
      <c r="AV24" s="296" t="str">
        <f t="shared" si="35"/>
        <v/>
      </c>
      <c r="AW24" s="297" t="str">
        <f t="shared" si="36"/>
        <v/>
      </c>
      <c r="AX24" s="300"/>
      <c r="AY24" s="297" t="str">
        <f t="shared" si="37"/>
        <v/>
      </c>
      <c r="AZ24" s="297" t="str">
        <f t="shared" si="38"/>
        <v/>
      </c>
      <c r="BA24" s="301" t="str">
        <f t="shared" si="39"/>
        <v/>
      </c>
      <c r="BB24" s="302" t="str">
        <f t="shared" si="40"/>
        <v/>
      </c>
      <c r="BC24" s="303" t="str">
        <f t="shared" si="41"/>
        <v/>
      </c>
      <c r="BD24" s="301" t="str">
        <f t="shared" si="42"/>
        <v/>
      </c>
      <c r="BE24" s="302" t="str">
        <f t="shared" si="43"/>
        <v/>
      </c>
      <c r="BF24" s="303" t="str">
        <f t="shared" si="44"/>
        <v/>
      </c>
      <c r="BG24" s="301" t="str">
        <f t="shared" si="45"/>
        <v/>
      </c>
      <c r="BH24" s="304" t="str">
        <f t="shared" si="46"/>
        <v/>
      </c>
      <c r="BI24" s="305" t="str">
        <f t="shared" si="47"/>
        <v/>
      </c>
      <c r="BJ24" s="305" t="str">
        <f t="shared" si="48"/>
        <v/>
      </c>
      <c r="BK24" s="443" t="str">
        <f t="shared" si="49"/>
        <v/>
      </c>
      <c r="BL24" s="306" t="str">
        <f t="shared" si="56"/>
        <v/>
      </c>
      <c r="BM24" s="100" t="str">
        <f t="shared" si="57"/>
        <v/>
      </c>
      <c r="BN24" s="101" t="str">
        <f t="shared" si="58"/>
        <v/>
      </c>
      <c r="BO24" s="102" t="str">
        <f t="shared" si="59"/>
        <v/>
      </c>
      <c r="BP24" s="100" t="str">
        <f t="shared" si="60"/>
        <v/>
      </c>
      <c r="BQ24" s="101" t="str">
        <f t="shared" si="61"/>
        <v/>
      </c>
      <c r="BR24" s="102" t="str">
        <f t="shared" si="62"/>
        <v/>
      </c>
      <c r="BS24" s="100" t="str">
        <f t="shared" si="63"/>
        <v/>
      </c>
      <c r="BT24" s="105" t="str">
        <f t="shared" si="64"/>
        <v/>
      </c>
      <c r="BU24" s="305" t="str">
        <f t="shared" si="50"/>
        <v/>
      </c>
      <c r="BV24" s="305" t="str">
        <f t="shared" si="51"/>
        <v/>
      </c>
      <c r="BW24" s="305" t="str">
        <f t="shared" si="52"/>
        <v/>
      </c>
      <c r="BX24" s="307" t="str">
        <f t="shared" si="53"/>
        <v/>
      </c>
      <c r="BY24" s="308" t="str">
        <f t="shared" si="54"/>
        <v/>
      </c>
    </row>
    <row r="25" spans="1:77" s="4" customFormat="1" ht="15.5" x14ac:dyDescent="0.35">
      <c r="A25" s="106">
        <v>4</v>
      </c>
      <c r="B25" s="290"/>
      <c r="C25" s="20"/>
      <c r="D25" s="635"/>
      <c r="E25" s="637"/>
      <c r="F25" s="639"/>
      <c r="G25" s="45"/>
      <c r="H25" s="291"/>
      <c r="I25" s="291"/>
      <c r="J25" s="292"/>
      <c r="K25" s="293"/>
      <c r="L25" s="35" t="str">
        <f t="shared" si="0"/>
        <v/>
      </c>
      <c r="M25" s="35" t="str">
        <f t="shared" si="1"/>
        <v/>
      </c>
      <c r="N25" s="35" t="str">
        <f t="shared" si="2"/>
        <v/>
      </c>
      <c r="O25" s="36" t="str">
        <f t="shared" si="3"/>
        <v/>
      </c>
      <c r="P25" s="37" t="str">
        <f t="shared" si="55"/>
        <v/>
      </c>
      <c r="Q25" s="69" t="str">
        <f t="shared" si="4"/>
        <v/>
      </c>
      <c r="R25" s="294" t="str">
        <f t="shared" si="5"/>
        <v/>
      </c>
      <c r="S25" s="37" t="str">
        <f t="shared" si="6"/>
        <v/>
      </c>
      <c r="T25" s="69" t="str">
        <f t="shared" si="7"/>
        <v/>
      </c>
      <c r="U25" s="294" t="str">
        <f t="shared" si="8"/>
        <v/>
      </c>
      <c r="V25" s="37" t="str">
        <f t="shared" si="9"/>
        <v/>
      </c>
      <c r="W25" s="69" t="str">
        <f t="shared" si="10"/>
        <v/>
      </c>
      <c r="X25" s="38" t="str">
        <f t="shared" si="11"/>
        <v/>
      </c>
      <c r="Y25" s="38" t="str">
        <f t="shared" si="12"/>
        <v/>
      </c>
      <c r="Z25" s="38" t="str">
        <f t="shared" si="13"/>
        <v/>
      </c>
      <c r="AA25" s="39" t="str">
        <f t="shared" si="14"/>
        <v/>
      </c>
      <c r="AB25" s="295">
        <f t="shared" si="15"/>
        <v>0</v>
      </c>
      <c r="AC25" s="295" t="str">
        <f t="shared" si="16"/>
        <v/>
      </c>
      <c r="AD25" s="295" t="str">
        <f t="shared" si="17"/>
        <v/>
      </c>
      <c r="AE25" s="296" t="str">
        <f t="shared" si="18"/>
        <v/>
      </c>
      <c r="AF25" s="296" t="str">
        <f t="shared" si="19"/>
        <v/>
      </c>
      <c r="AG25" s="297" t="str">
        <f t="shared" si="20"/>
        <v/>
      </c>
      <c r="AH25" s="296" t="str">
        <f t="shared" si="21"/>
        <v/>
      </c>
      <c r="AI25" s="296" t="str">
        <f t="shared" si="22"/>
        <v/>
      </c>
      <c r="AJ25" s="297" t="str">
        <f t="shared" si="23"/>
        <v/>
      </c>
      <c r="AK25" s="296" t="str">
        <f t="shared" si="24"/>
        <v/>
      </c>
      <c r="AL25" s="296" t="str">
        <f t="shared" si="25"/>
        <v/>
      </c>
      <c r="AM25" s="297" t="str">
        <f t="shared" si="26"/>
        <v/>
      </c>
      <c r="AN25" s="298" t="str">
        <f t="shared" si="27"/>
        <v/>
      </c>
      <c r="AO25" s="299" t="str">
        <f t="shared" si="28"/>
        <v/>
      </c>
      <c r="AP25" s="296" t="str">
        <f t="shared" si="29"/>
        <v/>
      </c>
      <c r="AQ25" s="297" t="str">
        <f t="shared" si="30"/>
        <v/>
      </c>
      <c r="AR25" s="299" t="str">
        <f t="shared" si="31"/>
        <v/>
      </c>
      <c r="AS25" s="296" t="str">
        <f t="shared" si="32"/>
        <v/>
      </c>
      <c r="AT25" s="297" t="str">
        <f t="shared" si="33"/>
        <v/>
      </c>
      <c r="AU25" s="299" t="str">
        <f t="shared" si="34"/>
        <v/>
      </c>
      <c r="AV25" s="296" t="str">
        <f t="shared" si="35"/>
        <v/>
      </c>
      <c r="AW25" s="297" t="str">
        <f t="shared" si="36"/>
        <v/>
      </c>
      <c r="AX25" s="300"/>
      <c r="AY25" s="297" t="str">
        <f t="shared" si="37"/>
        <v/>
      </c>
      <c r="AZ25" s="297" t="str">
        <f t="shared" si="38"/>
        <v/>
      </c>
      <c r="BA25" s="301" t="str">
        <f t="shared" si="39"/>
        <v/>
      </c>
      <c r="BB25" s="302" t="str">
        <f t="shared" si="40"/>
        <v/>
      </c>
      <c r="BC25" s="303" t="str">
        <f t="shared" si="41"/>
        <v/>
      </c>
      <c r="BD25" s="301" t="str">
        <f t="shared" si="42"/>
        <v/>
      </c>
      <c r="BE25" s="302" t="str">
        <f t="shared" si="43"/>
        <v/>
      </c>
      <c r="BF25" s="303" t="str">
        <f t="shared" si="44"/>
        <v/>
      </c>
      <c r="BG25" s="301" t="str">
        <f t="shared" si="45"/>
        <v/>
      </c>
      <c r="BH25" s="304" t="str">
        <f t="shared" si="46"/>
        <v/>
      </c>
      <c r="BI25" s="305" t="str">
        <f t="shared" si="47"/>
        <v/>
      </c>
      <c r="BJ25" s="305" t="str">
        <f t="shared" si="48"/>
        <v/>
      </c>
      <c r="BK25" s="443" t="str">
        <f t="shared" si="49"/>
        <v/>
      </c>
      <c r="BL25" s="306" t="str">
        <f t="shared" si="56"/>
        <v/>
      </c>
      <c r="BM25" s="100" t="str">
        <f t="shared" si="57"/>
        <v/>
      </c>
      <c r="BN25" s="101" t="str">
        <f t="shared" si="58"/>
        <v/>
      </c>
      <c r="BO25" s="102" t="str">
        <f t="shared" si="59"/>
        <v/>
      </c>
      <c r="BP25" s="100" t="str">
        <f t="shared" si="60"/>
        <v/>
      </c>
      <c r="BQ25" s="101" t="str">
        <f t="shared" si="61"/>
        <v/>
      </c>
      <c r="BR25" s="102" t="str">
        <f t="shared" si="62"/>
        <v/>
      </c>
      <c r="BS25" s="100" t="str">
        <f t="shared" si="63"/>
        <v/>
      </c>
      <c r="BT25" s="105" t="str">
        <f t="shared" si="64"/>
        <v/>
      </c>
      <c r="BU25" s="305" t="str">
        <f t="shared" si="50"/>
        <v/>
      </c>
      <c r="BV25" s="305" t="str">
        <f t="shared" si="51"/>
        <v/>
      </c>
      <c r="BW25" s="305" t="str">
        <f t="shared" si="52"/>
        <v/>
      </c>
      <c r="BX25" s="307" t="str">
        <f t="shared" si="53"/>
        <v/>
      </c>
      <c r="BY25" s="308" t="str">
        <f t="shared" si="54"/>
        <v/>
      </c>
    </row>
    <row r="26" spans="1:77" s="4" customFormat="1" ht="15.5" x14ac:dyDescent="0.35">
      <c r="A26" s="106">
        <v>5</v>
      </c>
      <c r="B26" s="290"/>
      <c r="C26" s="20"/>
      <c r="D26" s="635"/>
      <c r="E26" s="637"/>
      <c r="F26" s="639"/>
      <c r="G26" s="45"/>
      <c r="H26" s="291"/>
      <c r="I26" s="291"/>
      <c r="J26" s="292"/>
      <c r="K26" s="293"/>
      <c r="L26" s="35" t="str">
        <f t="shared" si="0"/>
        <v/>
      </c>
      <c r="M26" s="35" t="str">
        <f t="shared" si="1"/>
        <v/>
      </c>
      <c r="N26" s="35" t="str">
        <f t="shared" si="2"/>
        <v/>
      </c>
      <c r="O26" s="36" t="str">
        <f t="shared" si="3"/>
        <v/>
      </c>
      <c r="P26" s="37" t="str">
        <f t="shared" si="55"/>
        <v/>
      </c>
      <c r="Q26" s="69" t="str">
        <f t="shared" si="4"/>
        <v/>
      </c>
      <c r="R26" s="294" t="str">
        <f t="shared" si="5"/>
        <v/>
      </c>
      <c r="S26" s="37" t="str">
        <f t="shared" si="6"/>
        <v/>
      </c>
      <c r="T26" s="69" t="str">
        <f t="shared" si="7"/>
        <v/>
      </c>
      <c r="U26" s="294" t="str">
        <f t="shared" si="8"/>
        <v/>
      </c>
      <c r="V26" s="37" t="str">
        <f t="shared" si="9"/>
        <v/>
      </c>
      <c r="W26" s="69" t="str">
        <f t="shared" si="10"/>
        <v/>
      </c>
      <c r="X26" s="38" t="str">
        <f t="shared" si="11"/>
        <v/>
      </c>
      <c r="Y26" s="38" t="str">
        <f t="shared" si="12"/>
        <v/>
      </c>
      <c r="Z26" s="38" t="str">
        <f t="shared" si="13"/>
        <v/>
      </c>
      <c r="AA26" s="39" t="str">
        <f t="shared" si="14"/>
        <v/>
      </c>
      <c r="AB26" s="295">
        <f t="shared" si="15"/>
        <v>0</v>
      </c>
      <c r="AC26" s="295" t="str">
        <f t="shared" si="16"/>
        <v/>
      </c>
      <c r="AD26" s="295" t="str">
        <f t="shared" si="17"/>
        <v/>
      </c>
      <c r="AE26" s="296" t="str">
        <f t="shared" si="18"/>
        <v/>
      </c>
      <c r="AF26" s="296" t="str">
        <f t="shared" si="19"/>
        <v/>
      </c>
      <c r="AG26" s="297" t="str">
        <f t="shared" si="20"/>
        <v/>
      </c>
      <c r="AH26" s="296" t="str">
        <f t="shared" si="21"/>
        <v/>
      </c>
      <c r="AI26" s="296" t="str">
        <f t="shared" si="22"/>
        <v/>
      </c>
      <c r="AJ26" s="297" t="str">
        <f t="shared" si="23"/>
        <v/>
      </c>
      <c r="AK26" s="296" t="str">
        <f t="shared" si="24"/>
        <v/>
      </c>
      <c r="AL26" s="296" t="str">
        <f t="shared" si="25"/>
        <v/>
      </c>
      <c r="AM26" s="297" t="str">
        <f t="shared" si="26"/>
        <v/>
      </c>
      <c r="AN26" s="298" t="str">
        <f t="shared" si="27"/>
        <v/>
      </c>
      <c r="AO26" s="299" t="str">
        <f t="shared" si="28"/>
        <v/>
      </c>
      <c r="AP26" s="296" t="str">
        <f t="shared" si="29"/>
        <v/>
      </c>
      <c r="AQ26" s="297" t="str">
        <f t="shared" si="30"/>
        <v/>
      </c>
      <c r="AR26" s="299" t="str">
        <f t="shared" si="31"/>
        <v/>
      </c>
      <c r="AS26" s="296" t="str">
        <f t="shared" si="32"/>
        <v/>
      </c>
      <c r="AT26" s="297" t="str">
        <f t="shared" si="33"/>
        <v/>
      </c>
      <c r="AU26" s="299" t="str">
        <f t="shared" si="34"/>
        <v/>
      </c>
      <c r="AV26" s="296" t="str">
        <f t="shared" si="35"/>
        <v/>
      </c>
      <c r="AW26" s="297" t="str">
        <f t="shared" si="36"/>
        <v/>
      </c>
      <c r="AX26" s="300"/>
      <c r="AY26" s="297" t="str">
        <f t="shared" si="37"/>
        <v/>
      </c>
      <c r="AZ26" s="297" t="str">
        <f t="shared" si="38"/>
        <v/>
      </c>
      <c r="BA26" s="301" t="str">
        <f t="shared" si="39"/>
        <v/>
      </c>
      <c r="BB26" s="302" t="str">
        <f t="shared" si="40"/>
        <v/>
      </c>
      <c r="BC26" s="303" t="str">
        <f t="shared" si="41"/>
        <v/>
      </c>
      <c r="BD26" s="301" t="str">
        <f t="shared" si="42"/>
        <v/>
      </c>
      <c r="BE26" s="302" t="str">
        <f t="shared" si="43"/>
        <v/>
      </c>
      <c r="BF26" s="303" t="str">
        <f t="shared" si="44"/>
        <v/>
      </c>
      <c r="BG26" s="301" t="str">
        <f t="shared" si="45"/>
        <v/>
      </c>
      <c r="BH26" s="304" t="str">
        <f t="shared" si="46"/>
        <v/>
      </c>
      <c r="BI26" s="305" t="str">
        <f t="shared" si="47"/>
        <v/>
      </c>
      <c r="BJ26" s="305" t="str">
        <f t="shared" si="48"/>
        <v/>
      </c>
      <c r="BK26" s="443" t="str">
        <f t="shared" si="49"/>
        <v/>
      </c>
      <c r="BL26" s="306" t="str">
        <f t="shared" si="56"/>
        <v/>
      </c>
      <c r="BM26" s="100" t="str">
        <f t="shared" si="57"/>
        <v/>
      </c>
      <c r="BN26" s="101" t="str">
        <f t="shared" si="58"/>
        <v/>
      </c>
      <c r="BO26" s="102" t="str">
        <f t="shared" si="59"/>
        <v/>
      </c>
      <c r="BP26" s="100" t="str">
        <f t="shared" si="60"/>
        <v/>
      </c>
      <c r="BQ26" s="101" t="str">
        <f t="shared" si="61"/>
        <v/>
      </c>
      <c r="BR26" s="102" t="str">
        <f t="shared" si="62"/>
        <v/>
      </c>
      <c r="BS26" s="100" t="str">
        <f t="shared" si="63"/>
        <v/>
      </c>
      <c r="BT26" s="105" t="str">
        <f t="shared" si="64"/>
        <v/>
      </c>
      <c r="BU26" s="305" t="str">
        <f t="shared" si="50"/>
        <v/>
      </c>
      <c r="BV26" s="305" t="str">
        <f t="shared" si="51"/>
        <v/>
      </c>
      <c r="BW26" s="305" t="str">
        <f t="shared" si="52"/>
        <v/>
      </c>
      <c r="BX26" s="307" t="str">
        <f t="shared" si="53"/>
        <v/>
      </c>
      <c r="BY26" s="308" t="str">
        <f t="shared" si="54"/>
        <v/>
      </c>
    </row>
    <row r="27" spans="1:77" s="4" customFormat="1" ht="15.5" x14ac:dyDescent="0.35">
      <c r="A27" s="106">
        <v>6</v>
      </c>
      <c r="B27" s="290"/>
      <c r="C27" s="20"/>
      <c r="D27" s="635"/>
      <c r="E27" s="637"/>
      <c r="F27" s="639"/>
      <c r="G27" s="45"/>
      <c r="H27" s="291"/>
      <c r="I27" s="291"/>
      <c r="J27" s="292"/>
      <c r="K27" s="293"/>
      <c r="L27" s="35" t="str">
        <f t="shared" si="0"/>
        <v/>
      </c>
      <c r="M27" s="35" t="str">
        <f t="shared" si="1"/>
        <v/>
      </c>
      <c r="N27" s="35" t="str">
        <f t="shared" si="2"/>
        <v/>
      </c>
      <c r="O27" s="36" t="str">
        <f t="shared" si="3"/>
        <v/>
      </c>
      <c r="P27" s="37" t="str">
        <f t="shared" si="55"/>
        <v/>
      </c>
      <c r="Q27" s="69" t="str">
        <f t="shared" si="4"/>
        <v/>
      </c>
      <c r="R27" s="294" t="str">
        <f t="shared" si="5"/>
        <v/>
      </c>
      <c r="S27" s="37" t="str">
        <f t="shared" si="6"/>
        <v/>
      </c>
      <c r="T27" s="69" t="str">
        <f t="shared" si="7"/>
        <v/>
      </c>
      <c r="U27" s="294" t="str">
        <f t="shared" si="8"/>
        <v/>
      </c>
      <c r="V27" s="37" t="str">
        <f t="shared" si="9"/>
        <v/>
      </c>
      <c r="W27" s="69" t="str">
        <f t="shared" si="10"/>
        <v/>
      </c>
      <c r="X27" s="38" t="str">
        <f t="shared" si="11"/>
        <v/>
      </c>
      <c r="Y27" s="38" t="str">
        <f t="shared" si="12"/>
        <v/>
      </c>
      <c r="Z27" s="38" t="str">
        <f t="shared" si="13"/>
        <v/>
      </c>
      <c r="AA27" s="39" t="str">
        <f t="shared" si="14"/>
        <v/>
      </c>
      <c r="AB27" s="295">
        <f t="shared" si="15"/>
        <v>0</v>
      </c>
      <c r="AC27" s="295" t="str">
        <f t="shared" si="16"/>
        <v/>
      </c>
      <c r="AD27" s="295" t="str">
        <f t="shared" si="17"/>
        <v/>
      </c>
      <c r="AE27" s="296" t="str">
        <f t="shared" si="18"/>
        <v/>
      </c>
      <c r="AF27" s="296" t="str">
        <f t="shared" si="19"/>
        <v/>
      </c>
      <c r="AG27" s="297" t="str">
        <f t="shared" si="20"/>
        <v/>
      </c>
      <c r="AH27" s="296" t="str">
        <f t="shared" si="21"/>
        <v/>
      </c>
      <c r="AI27" s="296" t="str">
        <f t="shared" si="22"/>
        <v/>
      </c>
      <c r="AJ27" s="297" t="str">
        <f t="shared" si="23"/>
        <v/>
      </c>
      <c r="AK27" s="296" t="str">
        <f t="shared" si="24"/>
        <v/>
      </c>
      <c r="AL27" s="296" t="str">
        <f t="shared" si="25"/>
        <v/>
      </c>
      <c r="AM27" s="297" t="str">
        <f t="shared" si="26"/>
        <v/>
      </c>
      <c r="AN27" s="298" t="str">
        <f t="shared" si="27"/>
        <v/>
      </c>
      <c r="AO27" s="299" t="str">
        <f t="shared" si="28"/>
        <v/>
      </c>
      <c r="AP27" s="296" t="str">
        <f t="shared" si="29"/>
        <v/>
      </c>
      <c r="AQ27" s="297" t="str">
        <f t="shared" si="30"/>
        <v/>
      </c>
      <c r="AR27" s="299" t="str">
        <f t="shared" si="31"/>
        <v/>
      </c>
      <c r="AS27" s="296" t="str">
        <f t="shared" si="32"/>
        <v/>
      </c>
      <c r="AT27" s="297" t="str">
        <f t="shared" si="33"/>
        <v/>
      </c>
      <c r="AU27" s="299" t="str">
        <f t="shared" si="34"/>
        <v/>
      </c>
      <c r="AV27" s="296" t="str">
        <f t="shared" si="35"/>
        <v/>
      </c>
      <c r="AW27" s="297" t="str">
        <f t="shared" si="36"/>
        <v/>
      </c>
      <c r="AX27" s="300"/>
      <c r="AY27" s="297" t="str">
        <f t="shared" si="37"/>
        <v/>
      </c>
      <c r="AZ27" s="297" t="str">
        <f t="shared" si="38"/>
        <v/>
      </c>
      <c r="BA27" s="301" t="str">
        <f t="shared" si="39"/>
        <v/>
      </c>
      <c r="BB27" s="302" t="str">
        <f t="shared" si="40"/>
        <v/>
      </c>
      <c r="BC27" s="303" t="str">
        <f t="shared" si="41"/>
        <v/>
      </c>
      <c r="BD27" s="301" t="str">
        <f t="shared" si="42"/>
        <v/>
      </c>
      <c r="BE27" s="302" t="str">
        <f t="shared" si="43"/>
        <v/>
      </c>
      <c r="BF27" s="303" t="str">
        <f t="shared" si="44"/>
        <v/>
      </c>
      <c r="BG27" s="301" t="str">
        <f t="shared" si="45"/>
        <v/>
      </c>
      <c r="BH27" s="304" t="str">
        <f t="shared" si="46"/>
        <v/>
      </c>
      <c r="BI27" s="305" t="str">
        <f t="shared" si="47"/>
        <v/>
      </c>
      <c r="BJ27" s="305" t="str">
        <f t="shared" si="48"/>
        <v/>
      </c>
      <c r="BK27" s="443" t="str">
        <f t="shared" si="49"/>
        <v/>
      </c>
      <c r="BL27" s="306" t="str">
        <f t="shared" si="56"/>
        <v/>
      </c>
      <c r="BM27" s="100" t="str">
        <f t="shared" si="57"/>
        <v/>
      </c>
      <c r="BN27" s="101" t="str">
        <f t="shared" si="58"/>
        <v/>
      </c>
      <c r="BO27" s="102" t="str">
        <f t="shared" si="59"/>
        <v/>
      </c>
      <c r="BP27" s="100" t="str">
        <f t="shared" si="60"/>
        <v/>
      </c>
      <c r="BQ27" s="101" t="str">
        <f t="shared" si="61"/>
        <v/>
      </c>
      <c r="BR27" s="102" t="str">
        <f t="shared" si="62"/>
        <v/>
      </c>
      <c r="BS27" s="100" t="str">
        <f t="shared" si="63"/>
        <v/>
      </c>
      <c r="BT27" s="105" t="str">
        <f t="shared" si="64"/>
        <v/>
      </c>
      <c r="BU27" s="305" t="str">
        <f t="shared" si="50"/>
        <v/>
      </c>
      <c r="BV27" s="305" t="str">
        <f t="shared" si="51"/>
        <v/>
      </c>
      <c r="BW27" s="305" t="str">
        <f t="shared" si="52"/>
        <v/>
      </c>
      <c r="BX27" s="307" t="str">
        <f t="shared" si="53"/>
        <v/>
      </c>
      <c r="BY27" s="308" t="str">
        <f t="shared" si="54"/>
        <v/>
      </c>
    </row>
    <row r="28" spans="1:77" s="4" customFormat="1" ht="15.5" x14ac:dyDescent="0.35">
      <c r="A28" s="106">
        <v>7</v>
      </c>
      <c r="B28" s="290"/>
      <c r="C28" s="20"/>
      <c r="D28" s="635"/>
      <c r="E28" s="637"/>
      <c r="F28" s="639"/>
      <c r="G28" s="45"/>
      <c r="H28" s="291"/>
      <c r="I28" s="291"/>
      <c r="J28" s="292"/>
      <c r="K28" s="293"/>
      <c r="L28" s="35" t="str">
        <f t="shared" si="0"/>
        <v/>
      </c>
      <c r="M28" s="35" t="str">
        <f t="shared" si="1"/>
        <v/>
      </c>
      <c r="N28" s="35" t="str">
        <f t="shared" si="2"/>
        <v/>
      </c>
      <c r="O28" s="36" t="str">
        <f t="shared" si="3"/>
        <v/>
      </c>
      <c r="P28" s="37" t="str">
        <f t="shared" si="55"/>
        <v/>
      </c>
      <c r="Q28" s="69" t="str">
        <f t="shared" si="4"/>
        <v/>
      </c>
      <c r="R28" s="294" t="str">
        <f t="shared" si="5"/>
        <v/>
      </c>
      <c r="S28" s="37" t="str">
        <f t="shared" si="6"/>
        <v/>
      </c>
      <c r="T28" s="69" t="str">
        <f t="shared" si="7"/>
        <v/>
      </c>
      <c r="U28" s="294" t="str">
        <f t="shared" si="8"/>
        <v/>
      </c>
      <c r="V28" s="37" t="str">
        <f t="shared" si="9"/>
        <v/>
      </c>
      <c r="W28" s="69" t="str">
        <f t="shared" si="10"/>
        <v/>
      </c>
      <c r="X28" s="38" t="str">
        <f t="shared" si="11"/>
        <v/>
      </c>
      <c r="Y28" s="38" t="str">
        <f t="shared" si="12"/>
        <v/>
      </c>
      <c r="Z28" s="38" t="str">
        <f t="shared" si="13"/>
        <v/>
      </c>
      <c r="AA28" s="39" t="str">
        <f t="shared" si="14"/>
        <v/>
      </c>
      <c r="AB28" s="295">
        <f t="shared" si="15"/>
        <v>0</v>
      </c>
      <c r="AC28" s="295" t="str">
        <f t="shared" si="16"/>
        <v/>
      </c>
      <c r="AD28" s="295" t="str">
        <f t="shared" si="17"/>
        <v/>
      </c>
      <c r="AE28" s="296" t="str">
        <f t="shared" si="18"/>
        <v/>
      </c>
      <c r="AF28" s="296" t="str">
        <f t="shared" si="19"/>
        <v/>
      </c>
      <c r="AG28" s="297" t="str">
        <f t="shared" si="20"/>
        <v/>
      </c>
      <c r="AH28" s="296" t="str">
        <f t="shared" si="21"/>
        <v/>
      </c>
      <c r="AI28" s="296" t="str">
        <f t="shared" si="22"/>
        <v/>
      </c>
      <c r="AJ28" s="297" t="str">
        <f t="shared" si="23"/>
        <v/>
      </c>
      <c r="AK28" s="296" t="str">
        <f t="shared" si="24"/>
        <v/>
      </c>
      <c r="AL28" s="296" t="str">
        <f t="shared" si="25"/>
        <v/>
      </c>
      <c r="AM28" s="297" t="str">
        <f t="shared" si="26"/>
        <v/>
      </c>
      <c r="AN28" s="298" t="str">
        <f t="shared" si="27"/>
        <v/>
      </c>
      <c r="AO28" s="299" t="str">
        <f t="shared" si="28"/>
        <v/>
      </c>
      <c r="AP28" s="296" t="str">
        <f t="shared" si="29"/>
        <v/>
      </c>
      <c r="AQ28" s="297" t="str">
        <f t="shared" si="30"/>
        <v/>
      </c>
      <c r="AR28" s="299" t="str">
        <f t="shared" si="31"/>
        <v/>
      </c>
      <c r="AS28" s="296" t="str">
        <f t="shared" si="32"/>
        <v/>
      </c>
      <c r="AT28" s="297" t="str">
        <f t="shared" si="33"/>
        <v/>
      </c>
      <c r="AU28" s="299" t="str">
        <f t="shared" si="34"/>
        <v/>
      </c>
      <c r="AV28" s="296" t="str">
        <f t="shared" si="35"/>
        <v/>
      </c>
      <c r="AW28" s="297" t="str">
        <f t="shared" si="36"/>
        <v/>
      </c>
      <c r="AX28" s="300"/>
      <c r="AY28" s="297" t="str">
        <f t="shared" si="37"/>
        <v/>
      </c>
      <c r="AZ28" s="297" t="str">
        <f t="shared" si="38"/>
        <v/>
      </c>
      <c r="BA28" s="301" t="str">
        <f t="shared" si="39"/>
        <v/>
      </c>
      <c r="BB28" s="302" t="str">
        <f t="shared" si="40"/>
        <v/>
      </c>
      <c r="BC28" s="303" t="str">
        <f t="shared" si="41"/>
        <v/>
      </c>
      <c r="BD28" s="301" t="str">
        <f t="shared" si="42"/>
        <v/>
      </c>
      <c r="BE28" s="302" t="str">
        <f t="shared" si="43"/>
        <v/>
      </c>
      <c r="BF28" s="303" t="str">
        <f t="shared" si="44"/>
        <v/>
      </c>
      <c r="BG28" s="301" t="str">
        <f t="shared" si="45"/>
        <v/>
      </c>
      <c r="BH28" s="304" t="str">
        <f t="shared" si="46"/>
        <v/>
      </c>
      <c r="BI28" s="305" t="str">
        <f t="shared" si="47"/>
        <v/>
      </c>
      <c r="BJ28" s="305" t="str">
        <f t="shared" si="48"/>
        <v/>
      </c>
      <c r="BK28" s="443" t="str">
        <f t="shared" si="49"/>
        <v/>
      </c>
      <c r="BL28" s="306" t="str">
        <f t="shared" si="56"/>
        <v/>
      </c>
      <c r="BM28" s="100" t="str">
        <f t="shared" si="57"/>
        <v/>
      </c>
      <c r="BN28" s="101" t="str">
        <f t="shared" si="58"/>
        <v/>
      </c>
      <c r="BO28" s="102" t="str">
        <f t="shared" si="59"/>
        <v/>
      </c>
      <c r="BP28" s="100" t="str">
        <f t="shared" si="60"/>
        <v/>
      </c>
      <c r="BQ28" s="101" t="str">
        <f t="shared" si="61"/>
        <v/>
      </c>
      <c r="BR28" s="102" t="str">
        <f t="shared" si="62"/>
        <v/>
      </c>
      <c r="BS28" s="100" t="str">
        <f t="shared" si="63"/>
        <v/>
      </c>
      <c r="BT28" s="105" t="str">
        <f t="shared" si="64"/>
        <v/>
      </c>
      <c r="BU28" s="305" t="str">
        <f t="shared" si="50"/>
        <v/>
      </c>
      <c r="BV28" s="305" t="str">
        <f t="shared" si="51"/>
        <v/>
      </c>
      <c r="BW28" s="305" t="str">
        <f t="shared" si="52"/>
        <v/>
      </c>
      <c r="BX28" s="307" t="str">
        <f t="shared" si="53"/>
        <v/>
      </c>
      <c r="BY28" s="308" t="str">
        <f t="shared" si="54"/>
        <v/>
      </c>
    </row>
    <row r="29" spans="1:77" s="4" customFormat="1" ht="15.5" x14ac:dyDescent="0.35">
      <c r="A29" s="106">
        <v>8</v>
      </c>
      <c r="B29" s="290"/>
      <c r="C29" s="20"/>
      <c r="D29" s="635"/>
      <c r="E29" s="637"/>
      <c r="F29" s="639"/>
      <c r="G29" s="45"/>
      <c r="H29" s="291"/>
      <c r="I29" s="291"/>
      <c r="J29" s="292"/>
      <c r="K29" s="293"/>
      <c r="L29" s="35" t="str">
        <f t="shared" si="0"/>
        <v/>
      </c>
      <c r="M29" s="35" t="str">
        <f t="shared" si="1"/>
        <v/>
      </c>
      <c r="N29" s="35" t="str">
        <f t="shared" si="2"/>
        <v/>
      </c>
      <c r="O29" s="36" t="str">
        <f t="shared" si="3"/>
        <v/>
      </c>
      <c r="P29" s="37" t="str">
        <f t="shared" si="55"/>
        <v/>
      </c>
      <c r="Q29" s="69" t="str">
        <f t="shared" si="4"/>
        <v/>
      </c>
      <c r="R29" s="294" t="str">
        <f t="shared" si="5"/>
        <v/>
      </c>
      <c r="S29" s="37" t="str">
        <f t="shared" si="6"/>
        <v/>
      </c>
      <c r="T29" s="69" t="str">
        <f t="shared" si="7"/>
        <v/>
      </c>
      <c r="U29" s="294" t="str">
        <f t="shared" si="8"/>
        <v/>
      </c>
      <c r="V29" s="37" t="str">
        <f t="shared" si="9"/>
        <v/>
      </c>
      <c r="W29" s="69" t="str">
        <f t="shared" si="10"/>
        <v/>
      </c>
      <c r="X29" s="38" t="str">
        <f t="shared" si="11"/>
        <v/>
      </c>
      <c r="Y29" s="38" t="str">
        <f t="shared" si="12"/>
        <v/>
      </c>
      <c r="Z29" s="38" t="str">
        <f t="shared" si="13"/>
        <v/>
      </c>
      <c r="AA29" s="39" t="str">
        <f t="shared" si="14"/>
        <v/>
      </c>
      <c r="AB29" s="295">
        <f t="shared" si="15"/>
        <v>0</v>
      </c>
      <c r="AC29" s="295" t="str">
        <f t="shared" si="16"/>
        <v/>
      </c>
      <c r="AD29" s="295" t="str">
        <f t="shared" si="17"/>
        <v/>
      </c>
      <c r="AE29" s="296" t="str">
        <f t="shared" si="18"/>
        <v/>
      </c>
      <c r="AF29" s="296" t="str">
        <f t="shared" si="19"/>
        <v/>
      </c>
      <c r="AG29" s="297" t="str">
        <f t="shared" si="20"/>
        <v/>
      </c>
      <c r="AH29" s="296" t="str">
        <f t="shared" si="21"/>
        <v/>
      </c>
      <c r="AI29" s="296" t="str">
        <f t="shared" si="22"/>
        <v/>
      </c>
      <c r="AJ29" s="297" t="str">
        <f t="shared" si="23"/>
        <v/>
      </c>
      <c r="AK29" s="296" t="str">
        <f t="shared" si="24"/>
        <v/>
      </c>
      <c r="AL29" s="296" t="str">
        <f t="shared" si="25"/>
        <v/>
      </c>
      <c r="AM29" s="297" t="str">
        <f t="shared" si="26"/>
        <v/>
      </c>
      <c r="AN29" s="298" t="str">
        <f t="shared" si="27"/>
        <v/>
      </c>
      <c r="AO29" s="299" t="str">
        <f t="shared" si="28"/>
        <v/>
      </c>
      <c r="AP29" s="296" t="str">
        <f t="shared" si="29"/>
        <v/>
      </c>
      <c r="AQ29" s="297" t="str">
        <f t="shared" si="30"/>
        <v/>
      </c>
      <c r="AR29" s="299" t="str">
        <f t="shared" si="31"/>
        <v/>
      </c>
      <c r="AS29" s="296" t="str">
        <f t="shared" si="32"/>
        <v/>
      </c>
      <c r="AT29" s="297" t="str">
        <f t="shared" si="33"/>
        <v/>
      </c>
      <c r="AU29" s="299" t="str">
        <f t="shared" si="34"/>
        <v/>
      </c>
      <c r="AV29" s="296" t="str">
        <f t="shared" si="35"/>
        <v/>
      </c>
      <c r="AW29" s="297" t="str">
        <f t="shared" si="36"/>
        <v/>
      </c>
      <c r="AX29" s="300"/>
      <c r="AY29" s="297" t="str">
        <f t="shared" si="37"/>
        <v/>
      </c>
      <c r="AZ29" s="297" t="str">
        <f t="shared" si="38"/>
        <v/>
      </c>
      <c r="BA29" s="301" t="str">
        <f t="shared" si="39"/>
        <v/>
      </c>
      <c r="BB29" s="302" t="str">
        <f t="shared" si="40"/>
        <v/>
      </c>
      <c r="BC29" s="303" t="str">
        <f t="shared" si="41"/>
        <v/>
      </c>
      <c r="BD29" s="301" t="str">
        <f t="shared" si="42"/>
        <v/>
      </c>
      <c r="BE29" s="302" t="str">
        <f t="shared" si="43"/>
        <v/>
      </c>
      <c r="BF29" s="303" t="str">
        <f t="shared" si="44"/>
        <v/>
      </c>
      <c r="BG29" s="301" t="str">
        <f t="shared" si="45"/>
        <v/>
      </c>
      <c r="BH29" s="304" t="str">
        <f t="shared" si="46"/>
        <v/>
      </c>
      <c r="BI29" s="305" t="str">
        <f t="shared" si="47"/>
        <v/>
      </c>
      <c r="BJ29" s="305" t="str">
        <f t="shared" si="48"/>
        <v/>
      </c>
      <c r="BK29" s="443" t="str">
        <f t="shared" si="49"/>
        <v/>
      </c>
      <c r="BL29" s="306" t="str">
        <f t="shared" si="56"/>
        <v/>
      </c>
      <c r="BM29" s="100" t="str">
        <f t="shared" si="57"/>
        <v/>
      </c>
      <c r="BN29" s="101" t="str">
        <f t="shared" si="58"/>
        <v/>
      </c>
      <c r="BO29" s="102" t="str">
        <f t="shared" si="59"/>
        <v/>
      </c>
      <c r="BP29" s="100" t="str">
        <f t="shared" si="60"/>
        <v/>
      </c>
      <c r="BQ29" s="101" t="str">
        <f t="shared" si="61"/>
        <v/>
      </c>
      <c r="BR29" s="102" t="str">
        <f t="shared" si="62"/>
        <v/>
      </c>
      <c r="BS29" s="100" t="str">
        <f t="shared" si="63"/>
        <v/>
      </c>
      <c r="BT29" s="105" t="str">
        <f t="shared" si="64"/>
        <v/>
      </c>
      <c r="BU29" s="305" t="str">
        <f t="shared" si="50"/>
        <v/>
      </c>
      <c r="BV29" s="305" t="str">
        <f t="shared" si="51"/>
        <v/>
      </c>
      <c r="BW29" s="305" t="str">
        <f t="shared" si="52"/>
        <v/>
      </c>
      <c r="BX29" s="307" t="str">
        <f t="shared" si="53"/>
        <v/>
      </c>
      <c r="BY29" s="308" t="str">
        <f t="shared" si="54"/>
        <v/>
      </c>
    </row>
    <row r="30" spans="1:77" s="4" customFormat="1" ht="15.5" x14ac:dyDescent="0.35">
      <c r="A30" s="106">
        <v>9</v>
      </c>
      <c r="B30" s="290"/>
      <c r="C30" s="20"/>
      <c r="D30" s="635"/>
      <c r="E30" s="637"/>
      <c r="F30" s="639"/>
      <c r="G30" s="45"/>
      <c r="H30" s="291"/>
      <c r="I30" s="291"/>
      <c r="J30" s="292"/>
      <c r="K30" s="293"/>
      <c r="L30" s="35" t="str">
        <f t="shared" si="0"/>
        <v/>
      </c>
      <c r="M30" s="35" t="str">
        <f t="shared" si="1"/>
        <v/>
      </c>
      <c r="N30" s="35" t="str">
        <f t="shared" si="2"/>
        <v/>
      </c>
      <c r="O30" s="36" t="str">
        <f t="shared" si="3"/>
        <v/>
      </c>
      <c r="P30" s="37" t="str">
        <f t="shared" si="55"/>
        <v/>
      </c>
      <c r="Q30" s="69" t="str">
        <f t="shared" si="4"/>
        <v/>
      </c>
      <c r="R30" s="294" t="str">
        <f t="shared" si="5"/>
        <v/>
      </c>
      <c r="S30" s="37" t="str">
        <f t="shared" si="6"/>
        <v/>
      </c>
      <c r="T30" s="69" t="str">
        <f t="shared" si="7"/>
        <v/>
      </c>
      <c r="U30" s="294" t="str">
        <f t="shared" si="8"/>
        <v/>
      </c>
      <c r="V30" s="37" t="str">
        <f t="shared" si="9"/>
        <v/>
      </c>
      <c r="W30" s="69" t="str">
        <f t="shared" si="10"/>
        <v/>
      </c>
      <c r="X30" s="38" t="str">
        <f t="shared" si="11"/>
        <v/>
      </c>
      <c r="Y30" s="38" t="str">
        <f t="shared" si="12"/>
        <v/>
      </c>
      <c r="Z30" s="38" t="str">
        <f t="shared" si="13"/>
        <v/>
      </c>
      <c r="AA30" s="39" t="str">
        <f t="shared" si="14"/>
        <v/>
      </c>
      <c r="AB30" s="295">
        <f t="shared" si="15"/>
        <v>0</v>
      </c>
      <c r="AC30" s="295" t="str">
        <f t="shared" si="16"/>
        <v/>
      </c>
      <c r="AD30" s="295" t="str">
        <f t="shared" si="17"/>
        <v/>
      </c>
      <c r="AE30" s="296" t="str">
        <f t="shared" si="18"/>
        <v/>
      </c>
      <c r="AF30" s="296" t="str">
        <f t="shared" si="19"/>
        <v/>
      </c>
      <c r="AG30" s="297" t="str">
        <f t="shared" si="20"/>
        <v/>
      </c>
      <c r="AH30" s="296" t="str">
        <f t="shared" si="21"/>
        <v/>
      </c>
      <c r="AI30" s="296" t="str">
        <f t="shared" si="22"/>
        <v/>
      </c>
      <c r="AJ30" s="297" t="str">
        <f t="shared" si="23"/>
        <v/>
      </c>
      <c r="AK30" s="296" t="str">
        <f t="shared" si="24"/>
        <v/>
      </c>
      <c r="AL30" s="296" t="str">
        <f t="shared" si="25"/>
        <v/>
      </c>
      <c r="AM30" s="297" t="str">
        <f t="shared" si="26"/>
        <v/>
      </c>
      <c r="AN30" s="298" t="str">
        <f t="shared" si="27"/>
        <v/>
      </c>
      <c r="AO30" s="299" t="str">
        <f t="shared" si="28"/>
        <v/>
      </c>
      <c r="AP30" s="296" t="str">
        <f t="shared" si="29"/>
        <v/>
      </c>
      <c r="AQ30" s="297" t="str">
        <f t="shared" si="30"/>
        <v/>
      </c>
      <c r="AR30" s="299" t="str">
        <f t="shared" si="31"/>
        <v/>
      </c>
      <c r="AS30" s="296" t="str">
        <f t="shared" si="32"/>
        <v/>
      </c>
      <c r="AT30" s="297" t="str">
        <f t="shared" si="33"/>
        <v/>
      </c>
      <c r="AU30" s="299" t="str">
        <f t="shared" si="34"/>
        <v/>
      </c>
      <c r="AV30" s="296" t="str">
        <f t="shared" si="35"/>
        <v/>
      </c>
      <c r="AW30" s="297" t="str">
        <f t="shared" si="36"/>
        <v/>
      </c>
      <c r="AX30" s="300"/>
      <c r="AY30" s="297" t="str">
        <f t="shared" si="37"/>
        <v/>
      </c>
      <c r="AZ30" s="297" t="str">
        <f t="shared" si="38"/>
        <v/>
      </c>
      <c r="BA30" s="301" t="str">
        <f t="shared" si="39"/>
        <v/>
      </c>
      <c r="BB30" s="302" t="str">
        <f t="shared" si="40"/>
        <v/>
      </c>
      <c r="BC30" s="303" t="str">
        <f t="shared" si="41"/>
        <v/>
      </c>
      <c r="BD30" s="301" t="str">
        <f t="shared" si="42"/>
        <v/>
      </c>
      <c r="BE30" s="302" t="str">
        <f t="shared" si="43"/>
        <v/>
      </c>
      <c r="BF30" s="303" t="str">
        <f t="shared" si="44"/>
        <v/>
      </c>
      <c r="BG30" s="301" t="str">
        <f t="shared" si="45"/>
        <v/>
      </c>
      <c r="BH30" s="304" t="str">
        <f t="shared" si="46"/>
        <v/>
      </c>
      <c r="BI30" s="305" t="str">
        <f t="shared" si="47"/>
        <v/>
      </c>
      <c r="BJ30" s="305" t="str">
        <f t="shared" si="48"/>
        <v/>
      </c>
      <c r="BK30" s="443" t="str">
        <f t="shared" si="49"/>
        <v/>
      </c>
      <c r="BL30" s="306" t="str">
        <f t="shared" si="56"/>
        <v/>
      </c>
      <c r="BM30" s="100" t="str">
        <f t="shared" si="57"/>
        <v/>
      </c>
      <c r="BN30" s="101" t="str">
        <f t="shared" si="58"/>
        <v/>
      </c>
      <c r="BO30" s="102" t="str">
        <f t="shared" si="59"/>
        <v/>
      </c>
      <c r="BP30" s="100" t="str">
        <f t="shared" si="60"/>
        <v/>
      </c>
      <c r="BQ30" s="101" t="str">
        <f t="shared" si="61"/>
        <v/>
      </c>
      <c r="BR30" s="102" t="str">
        <f t="shared" si="62"/>
        <v/>
      </c>
      <c r="BS30" s="100" t="str">
        <f t="shared" si="63"/>
        <v/>
      </c>
      <c r="BT30" s="105" t="str">
        <f t="shared" si="64"/>
        <v/>
      </c>
      <c r="BU30" s="305" t="str">
        <f t="shared" si="50"/>
        <v/>
      </c>
      <c r="BV30" s="305" t="str">
        <f t="shared" si="51"/>
        <v/>
      </c>
      <c r="BW30" s="305" t="str">
        <f t="shared" si="52"/>
        <v/>
      </c>
      <c r="BX30" s="307" t="str">
        <f t="shared" si="53"/>
        <v/>
      </c>
      <c r="BY30" s="308" t="str">
        <f t="shared" si="54"/>
        <v/>
      </c>
    </row>
    <row r="31" spans="1:77" s="4" customFormat="1" ht="15.5" x14ac:dyDescent="0.35">
      <c r="A31" s="106">
        <v>10</v>
      </c>
      <c r="B31" s="290"/>
      <c r="C31" s="20"/>
      <c r="D31" s="635"/>
      <c r="E31" s="637"/>
      <c r="F31" s="639"/>
      <c r="G31" s="45"/>
      <c r="H31" s="291"/>
      <c r="I31" s="291"/>
      <c r="J31" s="292"/>
      <c r="K31" s="293"/>
      <c r="L31" s="35" t="str">
        <f t="shared" si="0"/>
        <v/>
      </c>
      <c r="M31" s="35" t="str">
        <f t="shared" si="1"/>
        <v/>
      </c>
      <c r="N31" s="35" t="str">
        <f t="shared" si="2"/>
        <v/>
      </c>
      <c r="O31" s="36" t="str">
        <f t="shared" si="3"/>
        <v/>
      </c>
      <c r="P31" s="37" t="str">
        <f t="shared" si="55"/>
        <v/>
      </c>
      <c r="Q31" s="69" t="str">
        <f t="shared" si="4"/>
        <v/>
      </c>
      <c r="R31" s="294" t="str">
        <f t="shared" si="5"/>
        <v/>
      </c>
      <c r="S31" s="37" t="str">
        <f t="shared" si="6"/>
        <v/>
      </c>
      <c r="T31" s="69" t="str">
        <f t="shared" si="7"/>
        <v/>
      </c>
      <c r="U31" s="294" t="str">
        <f t="shared" si="8"/>
        <v/>
      </c>
      <c r="V31" s="37" t="str">
        <f t="shared" si="9"/>
        <v/>
      </c>
      <c r="W31" s="69" t="str">
        <f t="shared" si="10"/>
        <v/>
      </c>
      <c r="X31" s="38" t="str">
        <f t="shared" si="11"/>
        <v/>
      </c>
      <c r="Y31" s="38" t="str">
        <f t="shared" si="12"/>
        <v/>
      </c>
      <c r="Z31" s="38" t="str">
        <f t="shared" si="13"/>
        <v/>
      </c>
      <c r="AA31" s="39" t="str">
        <f t="shared" si="14"/>
        <v/>
      </c>
      <c r="AB31" s="295">
        <f t="shared" si="15"/>
        <v>0</v>
      </c>
      <c r="AC31" s="295" t="str">
        <f t="shared" si="16"/>
        <v/>
      </c>
      <c r="AD31" s="295" t="str">
        <f t="shared" si="17"/>
        <v/>
      </c>
      <c r="AE31" s="296" t="str">
        <f t="shared" si="18"/>
        <v/>
      </c>
      <c r="AF31" s="296" t="str">
        <f t="shared" si="19"/>
        <v/>
      </c>
      <c r="AG31" s="297" t="str">
        <f t="shared" si="20"/>
        <v/>
      </c>
      <c r="AH31" s="296" t="str">
        <f t="shared" si="21"/>
        <v/>
      </c>
      <c r="AI31" s="296" t="str">
        <f t="shared" si="22"/>
        <v/>
      </c>
      <c r="AJ31" s="297" t="str">
        <f t="shared" si="23"/>
        <v/>
      </c>
      <c r="AK31" s="296" t="str">
        <f t="shared" si="24"/>
        <v/>
      </c>
      <c r="AL31" s="296" t="str">
        <f t="shared" si="25"/>
        <v/>
      </c>
      <c r="AM31" s="297" t="str">
        <f t="shared" si="26"/>
        <v/>
      </c>
      <c r="AN31" s="298" t="str">
        <f t="shared" si="27"/>
        <v/>
      </c>
      <c r="AO31" s="299" t="str">
        <f t="shared" si="28"/>
        <v/>
      </c>
      <c r="AP31" s="296" t="str">
        <f t="shared" si="29"/>
        <v/>
      </c>
      <c r="AQ31" s="297" t="str">
        <f t="shared" si="30"/>
        <v/>
      </c>
      <c r="AR31" s="299" t="str">
        <f t="shared" si="31"/>
        <v/>
      </c>
      <c r="AS31" s="296" t="str">
        <f t="shared" si="32"/>
        <v/>
      </c>
      <c r="AT31" s="297" t="str">
        <f t="shared" si="33"/>
        <v/>
      </c>
      <c r="AU31" s="299" t="str">
        <f t="shared" si="34"/>
        <v/>
      </c>
      <c r="AV31" s="296" t="str">
        <f t="shared" si="35"/>
        <v/>
      </c>
      <c r="AW31" s="297" t="str">
        <f t="shared" si="36"/>
        <v/>
      </c>
      <c r="AX31" s="300"/>
      <c r="AY31" s="297" t="str">
        <f t="shared" si="37"/>
        <v/>
      </c>
      <c r="AZ31" s="297" t="str">
        <f t="shared" si="38"/>
        <v/>
      </c>
      <c r="BA31" s="301" t="str">
        <f t="shared" si="39"/>
        <v/>
      </c>
      <c r="BB31" s="302" t="str">
        <f t="shared" si="40"/>
        <v/>
      </c>
      <c r="BC31" s="303" t="str">
        <f t="shared" si="41"/>
        <v/>
      </c>
      <c r="BD31" s="301" t="str">
        <f t="shared" si="42"/>
        <v/>
      </c>
      <c r="BE31" s="302" t="str">
        <f t="shared" si="43"/>
        <v/>
      </c>
      <c r="BF31" s="303" t="str">
        <f t="shared" si="44"/>
        <v/>
      </c>
      <c r="BG31" s="301" t="str">
        <f t="shared" si="45"/>
        <v/>
      </c>
      <c r="BH31" s="304" t="str">
        <f t="shared" si="46"/>
        <v/>
      </c>
      <c r="BI31" s="305" t="str">
        <f t="shared" si="47"/>
        <v/>
      </c>
      <c r="BJ31" s="305" t="str">
        <f t="shared" si="48"/>
        <v/>
      </c>
      <c r="BK31" s="443" t="str">
        <f t="shared" si="49"/>
        <v/>
      </c>
      <c r="BL31" s="306" t="str">
        <f t="shared" si="56"/>
        <v/>
      </c>
      <c r="BM31" s="100" t="str">
        <f t="shared" si="57"/>
        <v/>
      </c>
      <c r="BN31" s="101" t="str">
        <f t="shared" si="58"/>
        <v/>
      </c>
      <c r="BO31" s="102" t="str">
        <f t="shared" si="59"/>
        <v/>
      </c>
      <c r="BP31" s="100" t="str">
        <f t="shared" si="60"/>
        <v/>
      </c>
      <c r="BQ31" s="101" t="str">
        <f t="shared" si="61"/>
        <v/>
      </c>
      <c r="BR31" s="102" t="str">
        <f t="shared" si="62"/>
        <v/>
      </c>
      <c r="BS31" s="100" t="str">
        <f t="shared" si="63"/>
        <v/>
      </c>
      <c r="BT31" s="105" t="str">
        <f t="shared" si="64"/>
        <v/>
      </c>
      <c r="BU31" s="305" t="str">
        <f t="shared" si="50"/>
        <v/>
      </c>
      <c r="BV31" s="305" t="str">
        <f t="shared" si="51"/>
        <v/>
      </c>
      <c r="BW31" s="305" t="str">
        <f t="shared" si="52"/>
        <v/>
      </c>
      <c r="BX31" s="307" t="str">
        <f t="shared" si="53"/>
        <v/>
      </c>
      <c r="BY31" s="308" t="str">
        <f t="shared" si="54"/>
        <v/>
      </c>
    </row>
    <row r="32" spans="1:77" s="4" customFormat="1" ht="15.5" x14ac:dyDescent="0.35">
      <c r="A32" s="106">
        <v>11</v>
      </c>
      <c r="B32" s="290"/>
      <c r="C32" s="20"/>
      <c r="D32" s="635"/>
      <c r="E32" s="637"/>
      <c r="F32" s="639"/>
      <c r="G32" s="45"/>
      <c r="H32" s="291"/>
      <c r="I32" s="291"/>
      <c r="J32" s="292"/>
      <c r="K32" s="293"/>
      <c r="L32" s="35" t="str">
        <f t="shared" si="0"/>
        <v/>
      </c>
      <c r="M32" s="35" t="str">
        <f t="shared" si="1"/>
        <v/>
      </c>
      <c r="N32" s="35" t="str">
        <f t="shared" si="2"/>
        <v/>
      </c>
      <c r="O32" s="36" t="str">
        <f t="shared" si="3"/>
        <v/>
      </c>
      <c r="P32" s="37" t="str">
        <f t="shared" si="55"/>
        <v/>
      </c>
      <c r="Q32" s="69" t="str">
        <f t="shared" si="4"/>
        <v/>
      </c>
      <c r="R32" s="294" t="str">
        <f t="shared" si="5"/>
        <v/>
      </c>
      <c r="S32" s="37" t="str">
        <f t="shared" si="6"/>
        <v/>
      </c>
      <c r="T32" s="69" t="str">
        <f t="shared" si="7"/>
        <v/>
      </c>
      <c r="U32" s="294" t="str">
        <f t="shared" si="8"/>
        <v/>
      </c>
      <c r="V32" s="37" t="str">
        <f t="shared" si="9"/>
        <v/>
      </c>
      <c r="W32" s="69" t="str">
        <f t="shared" si="10"/>
        <v/>
      </c>
      <c r="X32" s="38" t="str">
        <f t="shared" si="11"/>
        <v/>
      </c>
      <c r="Y32" s="38" t="str">
        <f t="shared" si="12"/>
        <v/>
      </c>
      <c r="Z32" s="38" t="str">
        <f t="shared" si="13"/>
        <v/>
      </c>
      <c r="AA32" s="39" t="str">
        <f t="shared" si="14"/>
        <v/>
      </c>
      <c r="AB32" s="295">
        <f t="shared" si="15"/>
        <v>0</v>
      </c>
      <c r="AC32" s="295" t="str">
        <f t="shared" si="16"/>
        <v/>
      </c>
      <c r="AD32" s="295" t="str">
        <f t="shared" si="17"/>
        <v/>
      </c>
      <c r="AE32" s="296" t="str">
        <f t="shared" si="18"/>
        <v/>
      </c>
      <c r="AF32" s="296" t="str">
        <f t="shared" si="19"/>
        <v/>
      </c>
      <c r="AG32" s="297" t="str">
        <f t="shared" si="20"/>
        <v/>
      </c>
      <c r="AH32" s="296" t="str">
        <f t="shared" si="21"/>
        <v/>
      </c>
      <c r="AI32" s="296" t="str">
        <f t="shared" si="22"/>
        <v/>
      </c>
      <c r="AJ32" s="297" t="str">
        <f t="shared" si="23"/>
        <v/>
      </c>
      <c r="AK32" s="296" t="str">
        <f t="shared" si="24"/>
        <v/>
      </c>
      <c r="AL32" s="296" t="str">
        <f t="shared" si="25"/>
        <v/>
      </c>
      <c r="AM32" s="297" t="str">
        <f t="shared" si="26"/>
        <v/>
      </c>
      <c r="AN32" s="298" t="str">
        <f t="shared" si="27"/>
        <v/>
      </c>
      <c r="AO32" s="299" t="str">
        <f t="shared" si="28"/>
        <v/>
      </c>
      <c r="AP32" s="296" t="str">
        <f t="shared" si="29"/>
        <v/>
      </c>
      <c r="AQ32" s="297" t="str">
        <f t="shared" si="30"/>
        <v/>
      </c>
      <c r="AR32" s="299" t="str">
        <f t="shared" si="31"/>
        <v/>
      </c>
      <c r="AS32" s="296" t="str">
        <f t="shared" si="32"/>
        <v/>
      </c>
      <c r="AT32" s="297" t="str">
        <f t="shared" si="33"/>
        <v/>
      </c>
      <c r="AU32" s="299" t="str">
        <f t="shared" si="34"/>
        <v/>
      </c>
      <c r="AV32" s="296" t="str">
        <f t="shared" si="35"/>
        <v/>
      </c>
      <c r="AW32" s="297" t="str">
        <f t="shared" si="36"/>
        <v/>
      </c>
      <c r="AX32" s="300"/>
      <c r="AY32" s="297" t="str">
        <f t="shared" si="37"/>
        <v/>
      </c>
      <c r="AZ32" s="297" t="str">
        <f t="shared" si="38"/>
        <v/>
      </c>
      <c r="BA32" s="301" t="str">
        <f t="shared" si="39"/>
        <v/>
      </c>
      <c r="BB32" s="302" t="str">
        <f t="shared" si="40"/>
        <v/>
      </c>
      <c r="BC32" s="303" t="str">
        <f t="shared" si="41"/>
        <v/>
      </c>
      <c r="BD32" s="301" t="str">
        <f t="shared" si="42"/>
        <v/>
      </c>
      <c r="BE32" s="302" t="str">
        <f t="shared" si="43"/>
        <v/>
      </c>
      <c r="BF32" s="303" t="str">
        <f t="shared" si="44"/>
        <v/>
      </c>
      <c r="BG32" s="301" t="str">
        <f t="shared" si="45"/>
        <v/>
      </c>
      <c r="BH32" s="304" t="str">
        <f t="shared" si="46"/>
        <v/>
      </c>
      <c r="BI32" s="305" t="str">
        <f t="shared" si="47"/>
        <v/>
      </c>
      <c r="BJ32" s="305" t="str">
        <f t="shared" si="48"/>
        <v/>
      </c>
      <c r="BK32" s="443" t="str">
        <f t="shared" si="49"/>
        <v/>
      </c>
      <c r="BL32" s="306" t="str">
        <f t="shared" si="56"/>
        <v/>
      </c>
      <c r="BM32" s="100" t="str">
        <f t="shared" si="57"/>
        <v/>
      </c>
      <c r="BN32" s="101" t="str">
        <f t="shared" si="58"/>
        <v/>
      </c>
      <c r="BO32" s="102" t="str">
        <f t="shared" si="59"/>
        <v/>
      </c>
      <c r="BP32" s="100" t="str">
        <f t="shared" si="60"/>
        <v/>
      </c>
      <c r="BQ32" s="101" t="str">
        <f t="shared" si="61"/>
        <v/>
      </c>
      <c r="BR32" s="102" t="str">
        <f t="shared" si="62"/>
        <v/>
      </c>
      <c r="BS32" s="100" t="str">
        <f t="shared" si="63"/>
        <v/>
      </c>
      <c r="BT32" s="105" t="str">
        <f t="shared" si="64"/>
        <v/>
      </c>
      <c r="BU32" s="305" t="str">
        <f t="shared" si="50"/>
        <v/>
      </c>
      <c r="BV32" s="305" t="str">
        <f t="shared" si="51"/>
        <v/>
      </c>
      <c r="BW32" s="305" t="str">
        <f t="shared" si="52"/>
        <v/>
      </c>
      <c r="BX32" s="307" t="str">
        <f t="shared" si="53"/>
        <v/>
      </c>
      <c r="BY32" s="308" t="str">
        <f t="shared" si="54"/>
        <v/>
      </c>
    </row>
    <row r="33" spans="1:77" s="4" customFormat="1" ht="15.5" x14ac:dyDescent="0.35">
      <c r="A33" s="106">
        <v>12</v>
      </c>
      <c r="B33" s="290"/>
      <c r="C33" s="20"/>
      <c r="D33" s="635"/>
      <c r="E33" s="637"/>
      <c r="F33" s="639"/>
      <c r="G33" s="45"/>
      <c r="H33" s="291"/>
      <c r="I33" s="291"/>
      <c r="J33" s="292"/>
      <c r="K33" s="293"/>
      <c r="L33" s="35" t="str">
        <f t="shared" si="0"/>
        <v/>
      </c>
      <c r="M33" s="35" t="str">
        <f t="shared" si="1"/>
        <v/>
      </c>
      <c r="N33" s="35" t="str">
        <f t="shared" si="2"/>
        <v/>
      </c>
      <c r="O33" s="36" t="str">
        <f t="shared" si="3"/>
        <v/>
      </c>
      <c r="P33" s="37" t="str">
        <f t="shared" si="55"/>
        <v/>
      </c>
      <c r="Q33" s="69" t="str">
        <f t="shared" si="4"/>
        <v/>
      </c>
      <c r="R33" s="294" t="str">
        <f t="shared" si="5"/>
        <v/>
      </c>
      <c r="S33" s="37" t="str">
        <f t="shared" si="6"/>
        <v/>
      </c>
      <c r="T33" s="69" t="str">
        <f t="shared" si="7"/>
        <v/>
      </c>
      <c r="U33" s="294" t="str">
        <f t="shared" si="8"/>
        <v/>
      </c>
      <c r="V33" s="37" t="str">
        <f t="shared" si="9"/>
        <v/>
      </c>
      <c r="W33" s="69" t="str">
        <f t="shared" si="10"/>
        <v/>
      </c>
      <c r="X33" s="38" t="str">
        <f t="shared" si="11"/>
        <v/>
      </c>
      <c r="Y33" s="38" t="str">
        <f t="shared" si="12"/>
        <v/>
      </c>
      <c r="Z33" s="38" t="str">
        <f t="shared" si="13"/>
        <v/>
      </c>
      <c r="AA33" s="39" t="str">
        <f t="shared" si="14"/>
        <v/>
      </c>
      <c r="AB33" s="295">
        <f t="shared" si="15"/>
        <v>0</v>
      </c>
      <c r="AC33" s="295" t="str">
        <f t="shared" si="16"/>
        <v/>
      </c>
      <c r="AD33" s="295" t="str">
        <f t="shared" si="17"/>
        <v/>
      </c>
      <c r="AE33" s="296" t="str">
        <f t="shared" si="18"/>
        <v/>
      </c>
      <c r="AF33" s="296" t="str">
        <f t="shared" si="19"/>
        <v/>
      </c>
      <c r="AG33" s="297" t="str">
        <f t="shared" si="20"/>
        <v/>
      </c>
      <c r="AH33" s="296" t="str">
        <f t="shared" si="21"/>
        <v/>
      </c>
      <c r="AI33" s="296" t="str">
        <f t="shared" si="22"/>
        <v/>
      </c>
      <c r="AJ33" s="297" t="str">
        <f t="shared" si="23"/>
        <v/>
      </c>
      <c r="AK33" s="296" t="str">
        <f t="shared" si="24"/>
        <v/>
      </c>
      <c r="AL33" s="296" t="str">
        <f t="shared" si="25"/>
        <v/>
      </c>
      <c r="AM33" s="297" t="str">
        <f t="shared" si="26"/>
        <v/>
      </c>
      <c r="AN33" s="298" t="str">
        <f t="shared" si="27"/>
        <v/>
      </c>
      <c r="AO33" s="299" t="str">
        <f t="shared" si="28"/>
        <v/>
      </c>
      <c r="AP33" s="296" t="str">
        <f t="shared" si="29"/>
        <v/>
      </c>
      <c r="AQ33" s="297" t="str">
        <f t="shared" si="30"/>
        <v/>
      </c>
      <c r="AR33" s="299" t="str">
        <f t="shared" si="31"/>
        <v/>
      </c>
      <c r="AS33" s="296" t="str">
        <f t="shared" si="32"/>
        <v/>
      </c>
      <c r="AT33" s="297" t="str">
        <f t="shared" si="33"/>
        <v/>
      </c>
      <c r="AU33" s="299" t="str">
        <f t="shared" si="34"/>
        <v/>
      </c>
      <c r="AV33" s="296" t="str">
        <f t="shared" si="35"/>
        <v/>
      </c>
      <c r="AW33" s="297" t="str">
        <f t="shared" si="36"/>
        <v/>
      </c>
      <c r="AX33" s="300"/>
      <c r="AY33" s="297" t="str">
        <f t="shared" si="37"/>
        <v/>
      </c>
      <c r="AZ33" s="297" t="str">
        <f t="shared" si="38"/>
        <v/>
      </c>
      <c r="BA33" s="301" t="str">
        <f t="shared" si="39"/>
        <v/>
      </c>
      <c r="BB33" s="302" t="str">
        <f t="shared" si="40"/>
        <v/>
      </c>
      <c r="BC33" s="303" t="str">
        <f t="shared" si="41"/>
        <v/>
      </c>
      <c r="BD33" s="301" t="str">
        <f t="shared" si="42"/>
        <v/>
      </c>
      <c r="BE33" s="302" t="str">
        <f t="shared" si="43"/>
        <v/>
      </c>
      <c r="BF33" s="303" t="str">
        <f t="shared" si="44"/>
        <v/>
      </c>
      <c r="BG33" s="301" t="str">
        <f t="shared" si="45"/>
        <v/>
      </c>
      <c r="BH33" s="304" t="str">
        <f t="shared" si="46"/>
        <v/>
      </c>
      <c r="BI33" s="305" t="str">
        <f t="shared" si="47"/>
        <v/>
      </c>
      <c r="BJ33" s="305" t="str">
        <f t="shared" si="48"/>
        <v/>
      </c>
      <c r="BK33" s="443" t="str">
        <f t="shared" si="49"/>
        <v/>
      </c>
      <c r="BL33" s="306" t="str">
        <f t="shared" si="56"/>
        <v/>
      </c>
      <c r="BM33" s="100" t="str">
        <f t="shared" si="57"/>
        <v/>
      </c>
      <c r="BN33" s="101" t="str">
        <f t="shared" si="58"/>
        <v/>
      </c>
      <c r="BO33" s="102" t="str">
        <f t="shared" si="59"/>
        <v/>
      </c>
      <c r="BP33" s="100" t="str">
        <f t="shared" si="60"/>
        <v/>
      </c>
      <c r="BQ33" s="101" t="str">
        <f t="shared" si="61"/>
        <v/>
      </c>
      <c r="BR33" s="102" t="str">
        <f t="shared" si="62"/>
        <v/>
      </c>
      <c r="BS33" s="100" t="str">
        <f t="shared" si="63"/>
        <v/>
      </c>
      <c r="BT33" s="105" t="str">
        <f t="shared" si="64"/>
        <v/>
      </c>
      <c r="BU33" s="305" t="str">
        <f t="shared" si="50"/>
        <v/>
      </c>
      <c r="BV33" s="305" t="str">
        <f t="shared" si="51"/>
        <v/>
      </c>
      <c r="BW33" s="305" t="str">
        <f t="shared" si="52"/>
        <v/>
      </c>
      <c r="BX33" s="307" t="str">
        <f t="shared" si="53"/>
        <v/>
      </c>
      <c r="BY33" s="308" t="str">
        <f t="shared" si="54"/>
        <v/>
      </c>
    </row>
    <row r="34" spans="1:77" s="4" customFormat="1" ht="15.5" x14ac:dyDescent="0.35">
      <c r="A34" s="106">
        <v>13</v>
      </c>
      <c r="B34" s="290"/>
      <c r="C34" s="20"/>
      <c r="D34" s="635"/>
      <c r="E34" s="637"/>
      <c r="F34" s="639"/>
      <c r="G34" s="45"/>
      <c r="H34" s="291"/>
      <c r="I34" s="291"/>
      <c r="J34" s="292"/>
      <c r="K34" s="293"/>
      <c r="L34" s="35" t="str">
        <f t="shared" si="0"/>
        <v/>
      </c>
      <c r="M34" s="35" t="str">
        <f t="shared" si="1"/>
        <v/>
      </c>
      <c r="N34" s="35" t="str">
        <f t="shared" si="2"/>
        <v/>
      </c>
      <c r="O34" s="36" t="str">
        <f t="shared" si="3"/>
        <v/>
      </c>
      <c r="P34" s="37" t="str">
        <f t="shared" si="55"/>
        <v/>
      </c>
      <c r="Q34" s="69" t="str">
        <f t="shared" si="4"/>
        <v/>
      </c>
      <c r="R34" s="294" t="str">
        <f t="shared" si="5"/>
        <v/>
      </c>
      <c r="S34" s="37" t="str">
        <f t="shared" si="6"/>
        <v/>
      </c>
      <c r="T34" s="69" t="str">
        <f t="shared" si="7"/>
        <v/>
      </c>
      <c r="U34" s="294" t="str">
        <f t="shared" si="8"/>
        <v/>
      </c>
      <c r="V34" s="37" t="str">
        <f t="shared" si="9"/>
        <v/>
      </c>
      <c r="W34" s="69" t="str">
        <f t="shared" si="10"/>
        <v/>
      </c>
      <c r="X34" s="38" t="str">
        <f t="shared" si="11"/>
        <v/>
      </c>
      <c r="Y34" s="38" t="str">
        <f t="shared" si="12"/>
        <v/>
      </c>
      <c r="Z34" s="38" t="str">
        <f t="shared" si="13"/>
        <v/>
      </c>
      <c r="AA34" s="39" t="str">
        <f t="shared" si="14"/>
        <v/>
      </c>
      <c r="AB34" s="295">
        <f t="shared" si="15"/>
        <v>0</v>
      </c>
      <c r="AC34" s="295" t="str">
        <f t="shared" si="16"/>
        <v/>
      </c>
      <c r="AD34" s="295" t="str">
        <f t="shared" si="17"/>
        <v/>
      </c>
      <c r="AE34" s="296" t="str">
        <f t="shared" si="18"/>
        <v/>
      </c>
      <c r="AF34" s="296" t="str">
        <f t="shared" si="19"/>
        <v/>
      </c>
      <c r="AG34" s="297" t="str">
        <f t="shared" si="20"/>
        <v/>
      </c>
      <c r="AH34" s="296" t="str">
        <f t="shared" si="21"/>
        <v/>
      </c>
      <c r="AI34" s="296" t="str">
        <f t="shared" si="22"/>
        <v/>
      </c>
      <c r="AJ34" s="297" t="str">
        <f t="shared" si="23"/>
        <v/>
      </c>
      <c r="AK34" s="296" t="str">
        <f t="shared" si="24"/>
        <v/>
      </c>
      <c r="AL34" s="296" t="str">
        <f t="shared" si="25"/>
        <v/>
      </c>
      <c r="AM34" s="297" t="str">
        <f t="shared" si="26"/>
        <v/>
      </c>
      <c r="AN34" s="298" t="str">
        <f t="shared" si="27"/>
        <v/>
      </c>
      <c r="AO34" s="299" t="str">
        <f t="shared" si="28"/>
        <v/>
      </c>
      <c r="AP34" s="296" t="str">
        <f t="shared" si="29"/>
        <v/>
      </c>
      <c r="AQ34" s="297" t="str">
        <f t="shared" si="30"/>
        <v/>
      </c>
      <c r="AR34" s="299" t="str">
        <f t="shared" si="31"/>
        <v/>
      </c>
      <c r="AS34" s="296" t="str">
        <f t="shared" si="32"/>
        <v/>
      </c>
      <c r="AT34" s="297" t="str">
        <f t="shared" si="33"/>
        <v/>
      </c>
      <c r="AU34" s="299" t="str">
        <f t="shared" si="34"/>
        <v/>
      </c>
      <c r="AV34" s="296" t="str">
        <f t="shared" si="35"/>
        <v/>
      </c>
      <c r="AW34" s="297" t="str">
        <f t="shared" si="36"/>
        <v/>
      </c>
      <c r="AX34" s="300"/>
      <c r="AY34" s="297" t="str">
        <f t="shared" si="37"/>
        <v/>
      </c>
      <c r="AZ34" s="297" t="str">
        <f t="shared" si="38"/>
        <v/>
      </c>
      <c r="BA34" s="301" t="str">
        <f t="shared" si="39"/>
        <v/>
      </c>
      <c r="BB34" s="302" t="str">
        <f t="shared" si="40"/>
        <v/>
      </c>
      <c r="BC34" s="303" t="str">
        <f t="shared" si="41"/>
        <v/>
      </c>
      <c r="BD34" s="301" t="str">
        <f t="shared" si="42"/>
        <v/>
      </c>
      <c r="BE34" s="302" t="str">
        <f t="shared" si="43"/>
        <v/>
      </c>
      <c r="BF34" s="303" t="str">
        <f t="shared" si="44"/>
        <v/>
      </c>
      <c r="BG34" s="301" t="str">
        <f t="shared" si="45"/>
        <v/>
      </c>
      <c r="BH34" s="304" t="str">
        <f t="shared" si="46"/>
        <v/>
      </c>
      <c r="BI34" s="305" t="str">
        <f t="shared" si="47"/>
        <v/>
      </c>
      <c r="BJ34" s="305" t="str">
        <f t="shared" si="48"/>
        <v/>
      </c>
      <c r="BK34" s="443" t="str">
        <f t="shared" si="49"/>
        <v/>
      </c>
      <c r="BL34" s="306" t="str">
        <f t="shared" si="56"/>
        <v/>
      </c>
      <c r="BM34" s="100" t="str">
        <f t="shared" si="57"/>
        <v/>
      </c>
      <c r="BN34" s="101" t="str">
        <f t="shared" si="58"/>
        <v/>
      </c>
      <c r="BO34" s="102" t="str">
        <f t="shared" si="59"/>
        <v/>
      </c>
      <c r="BP34" s="100" t="str">
        <f t="shared" si="60"/>
        <v/>
      </c>
      <c r="BQ34" s="101" t="str">
        <f t="shared" si="61"/>
        <v/>
      </c>
      <c r="BR34" s="102" t="str">
        <f t="shared" si="62"/>
        <v/>
      </c>
      <c r="BS34" s="100" t="str">
        <f t="shared" si="63"/>
        <v/>
      </c>
      <c r="BT34" s="105" t="str">
        <f t="shared" si="64"/>
        <v/>
      </c>
      <c r="BU34" s="305" t="str">
        <f t="shared" si="50"/>
        <v/>
      </c>
      <c r="BV34" s="305" t="str">
        <f t="shared" si="51"/>
        <v/>
      </c>
      <c r="BW34" s="305" t="str">
        <f t="shared" si="52"/>
        <v/>
      </c>
      <c r="BX34" s="307" t="str">
        <f t="shared" si="53"/>
        <v/>
      </c>
      <c r="BY34" s="308" t="str">
        <f t="shared" si="54"/>
        <v/>
      </c>
    </row>
    <row r="35" spans="1:77" s="4" customFormat="1" ht="15.5" x14ac:dyDescent="0.35">
      <c r="A35" s="106">
        <v>14</v>
      </c>
      <c r="B35" s="290"/>
      <c r="C35" s="20"/>
      <c r="D35" s="635"/>
      <c r="E35" s="637"/>
      <c r="F35" s="639"/>
      <c r="G35" s="45"/>
      <c r="H35" s="291"/>
      <c r="I35" s="291"/>
      <c r="J35" s="292"/>
      <c r="K35" s="293"/>
      <c r="L35" s="35" t="str">
        <f t="shared" si="0"/>
        <v/>
      </c>
      <c r="M35" s="35" t="str">
        <f t="shared" si="1"/>
        <v/>
      </c>
      <c r="N35" s="35" t="str">
        <f t="shared" si="2"/>
        <v/>
      </c>
      <c r="O35" s="36" t="str">
        <f t="shared" si="3"/>
        <v/>
      </c>
      <c r="P35" s="37" t="str">
        <f t="shared" si="55"/>
        <v/>
      </c>
      <c r="Q35" s="69" t="str">
        <f t="shared" si="4"/>
        <v/>
      </c>
      <c r="R35" s="294" t="str">
        <f t="shared" si="5"/>
        <v/>
      </c>
      <c r="S35" s="37" t="str">
        <f t="shared" si="6"/>
        <v/>
      </c>
      <c r="T35" s="69" t="str">
        <f t="shared" si="7"/>
        <v/>
      </c>
      <c r="U35" s="294" t="str">
        <f t="shared" si="8"/>
        <v/>
      </c>
      <c r="V35" s="37" t="str">
        <f t="shared" si="9"/>
        <v/>
      </c>
      <c r="W35" s="69" t="str">
        <f t="shared" si="10"/>
        <v/>
      </c>
      <c r="X35" s="38" t="str">
        <f t="shared" si="11"/>
        <v/>
      </c>
      <c r="Y35" s="38" t="str">
        <f t="shared" si="12"/>
        <v/>
      </c>
      <c r="Z35" s="38" t="str">
        <f t="shared" si="13"/>
        <v/>
      </c>
      <c r="AA35" s="39" t="str">
        <f t="shared" si="14"/>
        <v/>
      </c>
      <c r="AB35" s="295">
        <f t="shared" si="15"/>
        <v>0</v>
      </c>
      <c r="AC35" s="295" t="str">
        <f t="shared" si="16"/>
        <v/>
      </c>
      <c r="AD35" s="295" t="str">
        <f t="shared" si="17"/>
        <v/>
      </c>
      <c r="AE35" s="296" t="str">
        <f t="shared" si="18"/>
        <v/>
      </c>
      <c r="AF35" s="296" t="str">
        <f t="shared" si="19"/>
        <v/>
      </c>
      <c r="AG35" s="297" t="str">
        <f t="shared" si="20"/>
        <v/>
      </c>
      <c r="AH35" s="296" t="str">
        <f t="shared" si="21"/>
        <v/>
      </c>
      <c r="AI35" s="296" t="str">
        <f t="shared" si="22"/>
        <v/>
      </c>
      <c r="AJ35" s="297" t="str">
        <f t="shared" si="23"/>
        <v/>
      </c>
      <c r="AK35" s="296" t="str">
        <f t="shared" si="24"/>
        <v/>
      </c>
      <c r="AL35" s="296" t="str">
        <f t="shared" si="25"/>
        <v/>
      </c>
      <c r="AM35" s="297" t="str">
        <f t="shared" si="26"/>
        <v/>
      </c>
      <c r="AN35" s="298" t="str">
        <f t="shared" si="27"/>
        <v/>
      </c>
      <c r="AO35" s="299" t="str">
        <f t="shared" si="28"/>
        <v/>
      </c>
      <c r="AP35" s="296" t="str">
        <f t="shared" si="29"/>
        <v/>
      </c>
      <c r="AQ35" s="297" t="str">
        <f t="shared" si="30"/>
        <v/>
      </c>
      <c r="AR35" s="299" t="str">
        <f t="shared" si="31"/>
        <v/>
      </c>
      <c r="AS35" s="296" t="str">
        <f t="shared" si="32"/>
        <v/>
      </c>
      <c r="AT35" s="297" t="str">
        <f t="shared" si="33"/>
        <v/>
      </c>
      <c r="AU35" s="299" t="str">
        <f t="shared" si="34"/>
        <v/>
      </c>
      <c r="AV35" s="296" t="str">
        <f t="shared" si="35"/>
        <v/>
      </c>
      <c r="AW35" s="297" t="str">
        <f t="shared" si="36"/>
        <v/>
      </c>
      <c r="AX35" s="300"/>
      <c r="AY35" s="297" t="str">
        <f t="shared" si="37"/>
        <v/>
      </c>
      <c r="AZ35" s="297" t="str">
        <f t="shared" si="38"/>
        <v/>
      </c>
      <c r="BA35" s="301" t="str">
        <f t="shared" si="39"/>
        <v/>
      </c>
      <c r="BB35" s="302" t="str">
        <f t="shared" si="40"/>
        <v/>
      </c>
      <c r="BC35" s="303" t="str">
        <f t="shared" si="41"/>
        <v/>
      </c>
      <c r="BD35" s="301" t="str">
        <f t="shared" si="42"/>
        <v/>
      </c>
      <c r="BE35" s="302" t="str">
        <f t="shared" si="43"/>
        <v/>
      </c>
      <c r="BF35" s="303" t="str">
        <f t="shared" si="44"/>
        <v/>
      </c>
      <c r="BG35" s="301" t="str">
        <f t="shared" si="45"/>
        <v/>
      </c>
      <c r="BH35" s="304" t="str">
        <f t="shared" si="46"/>
        <v/>
      </c>
      <c r="BI35" s="305" t="str">
        <f t="shared" si="47"/>
        <v/>
      </c>
      <c r="BJ35" s="305" t="str">
        <f t="shared" si="48"/>
        <v/>
      </c>
      <c r="BK35" s="443" t="str">
        <f t="shared" si="49"/>
        <v/>
      </c>
      <c r="BL35" s="306" t="str">
        <f t="shared" si="56"/>
        <v/>
      </c>
      <c r="BM35" s="100" t="str">
        <f t="shared" si="57"/>
        <v/>
      </c>
      <c r="BN35" s="101" t="str">
        <f t="shared" si="58"/>
        <v/>
      </c>
      <c r="BO35" s="102" t="str">
        <f t="shared" si="59"/>
        <v/>
      </c>
      <c r="BP35" s="100" t="str">
        <f t="shared" si="60"/>
        <v/>
      </c>
      <c r="BQ35" s="101" t="str">
        <f t="shared" si="61"/>
        <v/>
      </c>
      <c r="BR35" s="102" t="str">
        <f t="shared" si="62"/>
        <v/>
      </c>
      <c r="BS35" s="100" t="str">
        <f t="shared" si="63"/>
        <v/>
      </c>
      <c r="BT35" s="105" t="str">
        <f t="shared" si="64"/>
        <v/>
      </c>
      <c r="BU35" s="305" t="str">
        <f t="shared" si="50"/>
        <v/>
      </c>
      <c r="BV35" s="305" t="str">
        <f t="shared" si="51"/>
        <v/>
      </c>
      <c r="BW35" s="305" t="str">
        <f t="shared" si="52"/>
        <v/>
      </c>
      <c r="BX35" s="307" t="str">
        <f t="shared" si="53"/>
        <v/>
      </c>
      <c r="BY35" s="308" t="str">
        <f t="shared" si="54"/>
        <v/>
      </c>
    </row>
    <row r="36" spans="1:77" s="4" customFormat="1" ht="15.5" x14ac:dyDescent="0.35">
      <c r="A36" s="106">
        <v>15</v>
      </c>
      <c r="B36" s="290"/>
      <c r="C36" s="20"/>
      <c r="D36" s="635"/>
      <c r="E36" s="637"/>
      <c r="F36" s="639"/>
      <c r="G36" s="45"/>
      <c r="H36" s="291"/>
      <c r="I36" s="291"/>
      <c r="J36" s="292"/>
      <c r="K36" s="293"/>
      <c r="L36" s="35" t="str">
        <f t="shared" si="0"/>
        <v/>
      </c>
      <c r="M36" s="35" t="str">
        <f t="shared" si="1"/>
        <v/>
      </c>
      <c r="N36" s="35" t="str">
        <f t="shared" si="2"/>
        <v/>
      </c>
      <c r="O36" s="36" t="str">
        <f t="shared" si="3"/>
        <v/>
      </c>
      <c r="P36" s="37" t="str">
        <f t="shared" si="55"/>
        <v/>
      </c>
      <c r="Q36" s="69" t="str">
        <f t="shared" si="4"/>
        <v/>
      </c>
      <c r="R36" s="294" t="str">
        <f t="shared" si="5"/>
        <v/>
      </c>
      <c r="S36" s="37" t="str">
        <f t="shared" si="6"/>
        <v/>
      </c>
      <c r="T36" s="69" t="str">
        <f t="shared" si="7"/>
        <v/>
      </c>
      <c r="U36" s="294" t="str">
        <f t="shared" si="8"/>
        <v/>
      </c>
      <c r="V36" s="37" t="str">
        <f t="shared" si="9"/>
        <v/>
      </c>
      <c r="W36" s="69" t="str">
        <f t="shared" si="10"/>
        <v/>
      </c>
      <c r="X36" s="38" t="str">
        <f t="shared" si="11"/>
        <v/>
      </c>
      <c r="Y36" s="38" t="str">
        <f t="shared" si="12"/>
        <v/>
      </c>
      <c r="Z36" s="38" t="str">
        <f t="shared" si="13"/>
        <v/>
      </c>
      <c r="AA36" s="39" t="str">
        <f t="shared" si="14"/>
        <v/>
      </c>
      <c r="AB36" s="295">
        <f t="shared" si="15"/>
        <v>0</v>
      </c>
      <c r="AC36" s="295" t="str">
        <f t="shared" si="16"/>
        <v/>
      </c>
      <c r="AD36" s="295" t="str">
        <f t="shared" si="17"/>
        <v/>
      </c>
      <c r="AE36" s="296" t="str">
        <f t="shared" si="18"/>
        <v/>
      </c>
      <c r="AF36" s="296" t="str">
        <f t="shared" si="19"/>
        <v/>
      </c>
      <c r="AG36" s="297" t="str">
        <f t="shared" si="20"/>
        <v/>
      </c>
      <c r="AH36" s="296" t="str">
        <f t="shared" si="21"/>
        <v/>
      </c>
      <c r="AI36" s="296" t="str">
        <f t="shared" si="22"/>
        <v/>
      </c>
      <c r="AJ36" s="297" t="str">
        <f t="shared" si="23"/>
        <v/>
      </c>
      <c r="AK36" s="296" t="str">
        <f t="shared" si="24"/>
        <v/>
      </c>
      <c r="AL36" s="296" t="str">
        <f t="shared" si="25"/>
        <v/>
      </c>
      <c r="AM36" s="297" t="str">
        <f t="shared" si="26"/>
        <v/>
      </c>
      <c r="AN36" s="298" t="str">
        <f t="shared" si="27"/>
        <v/>
      </c>
      <c r="AO36" s="299" t="str">
        <f t="shared" si="28"/>
        <v/>
      </c>
      <c r="AP36" s="296" t="str">
        <f t="shared" si="29"/>
        <v/>
      </c>
      <c r="AQ36" s="297" t="str">
        <f t="shared" si="30"/>
        <v/>
      </c>
      <c r="AR36" s="299" t="str">
        <f t="shared" si="31"/>
        <v/>
      </c>
      <c r="AS36" s="296" t="str">
        <f t="shared" si="32"/>
        <v/>
      </c>
      <c r="AT36" s="297" t="str">
        <f t="shared" si="33"/>
        <v/>
      </c>
      <c r="AU36" s="299" t="str">
        <f t="shared" si="34"/>
        <v/>
      </c>
      <c r="AV36" s="296" t="str">
        <f t="shared" si="35"/>
        <v/>
      </c>
      <c r="AW36" s="297" t="str">
        <f t="shared" si="36"/>
        <v/>
      </c>
      <c r="AX36" s="300"/>
      <c r="AY36" s="297" t="str">
        <f t="shared" si="37"/>
        <v/>
      </c>
      <c r="AZ36" s="297" t="str">
        <f t="shared" si="38"/>
        <v/>
      </c>
      <c r="BA36" s="301" t="str">
        <f t="shared" si="39"/>
        <v/>
      </c>
      <c r="BB36" s="302" t="str">
        <f t="shared" si="40"/>
        <v/>
      </c>
      <c r="BC36" s="303" t="str">
        <f t="shared" si="41"/>
        <v/>
      </c>
      <c r="BD36" s="301" t="str">
        <f t="shared" si="42"/>
        <v/>
      </c>
      <c r="BE36" s="302" t="str">
        <f t="shared" si="43"/>
        <v/>
      </c>
      <c r="BF36" s="303" t="str">
        <f t="shared" si="44"/>
        <v/>
      </c>
      <c r="BG36" s="301" t="str">
        <f t="shared" si="45"/>
        <v/>
      </c>
      <c r="BH36" s="304" t="str">
        <f t="shared" si="46"/>
        <v/>
      </c>
      <c r="BI36" s="305" t="str">
        <f t="shared" si="47"/>
        <v/>
      </c>
      <c r="BJ36" s="305" t="str">
        <f t="shared" si="48"/>
        <v/>
      </c>
      <c r="BK36" s="443" t="str">
        <f t="shared" si="49"/>
        <v/>
      </c>
      <c r="BL36" s="306" t="str">
        <f t="shared" si="56"/>
        <v/>
      </c>
      <c r="BM36" s="100" t="str">
        <f t="shared" si="57"/>
        <v/>
      </c>
      <c r="BN36" s="101" t="str">
        <f t="shared" si="58"/>
        <v/>
      </c>
      <c r="BO36" s="102" t="str">
        <f t="shared" si="59"/>
        <v/>
      </c>
      <c r="BP36" s="100" t="str">
        <f t="shared" si="60"/>
        <v/>
      </c>
      <c r="BQ36" s="101" t="str">
        <f t="shared" si="61"/>
        <v/>
      </c>
      <c r="BR36" s="102" t="str">
        <f t="shared" si="62"/>
        <v/>
      </c>
      <c r="BS36" s="100" t="str">
        <f t="shared" si="63"/>
        <v/>
      </c>
      <c r="BT36" s="105" t="str">
        <f t="shared" si="64"/>
        <v/>
      </c>
      <c r="BU36" s="305" t="str">
        <f t="shared" si="50"/>
        <v/>
      </c>
      <c r="BV36" s="305" t="str">
        <f t="shared" si="51"/>
        <v/>
      </c>
      <c r="BW36" s="305" t="str">
        <f t="shared" si="52"/>
        <v/>
      </c>
      <c r="BX36" s="307" t="str">
        <f t="shared" si="53"/>
        <v/>
      </c>
      <c r="BY36" s="308" t="str">
        <f t="shared" si="54"/>
        <v/>
      </c>
    </row>
    <row r="37" spans="1:77" s="4" customFormat="1" ht="15.5" x14ac:dyDescent="0.35">
      <c r="A37" s="106">
        <v>16</v>
      </c>
      <c r="B37" s="290"/>
      <c r="C37" s="20"/>
      <c r="D37" s="635"/>
      <c r="E37" s="637"/>
      <c r="F37" s="639"/>
      <c r="G37" s="45"/>
      <c r="H37" s="291"/>
      <c r="I37" s="291"/>
      <c r="J37" s="292"/>
      <c r="K37" s="293"/>
      <c r="L37" s="35" t="str">
        <f t="shared" si="0"/>
        <v/>
      </c>
      <c r="M37" s="35" t="str">
        <f t="shared" si="1"/>
        <v/>
      </c>
      <c r="N37" s="35" t="str">
        <f t="shared" si="2"/>
        <v/>
      </c>
      <c r="O37" s="36" t="str">
        <f t="shared" si="3"/>
        <v/>
      </c>
      <c r="P37" s="37" t="str">
        <f t="shared" si="55"/>
        <v/>
      </c>
      <c r="Q37" s="69" t="str">
        <f t="shared" si="4"/>
        <v/>
      </c>
      <c r="R37" s="294" t="str">
        <f t="shared" si="5"/>
        <v/>
      </c>
      <c r="S37" s="37" t="str">
        <f t="shared" si="6"/>
        <v/>
      </c>
      <c r="T37" s="69" t="str">
        <f t="shared" si="7"/>
        <v/>
      </c>
      <c r="U37" s="294" t="str">
        <f t="shared" si="8"/>
        <v/>
      </c>
      <c r="V37" s="37" t="str">
        <f t="shared" si="9"/>
        <v/>
      </c>
      <c r="W37" s="69" t="str">
        <f t="shared" si="10"/>
        <v/>
      </c>
      <c r="X37" s="38" t="str">
        <f t="shared" si="11"/>
        <v/>
      </c>
      <c r="Y37" s="38" t="str">
        <f t="shared" si="12"/>
        <v/>
      </c>
      <c r="Z37" s="38" t="str">
        <f t="shared" si="13"/>
        <v/>
      </c>
      <c r="AA37" s="39" t="str">
        <f t="shared" si="14"/>
        <v/>
      </c>
      <c r="AB37" s="295">
        <f t="shared" si="15"/>
        <v>0</v>
      </c>
      <c r="AC37" s="295" t="str">
        <f t="shared" si="16"/>
        <v/>
      </c>
      <c r="AD37" s="295" t="str">
        <f t="shared" si="17"/>
        <v/>
      </c>
      <c r="AE37" s="296" t="str">
        <f t="shared" si="18"/>
        <v/>
      </c>
      <c r="AF37" s="296" t="str">
        <f t="shared" si="19"/>
        <v/>
      </c>
      <c r="AG37" s="297" t="str">
        <f t="shared" si="20"/>
        <v/>
      </c>
      <c r="AH37" s="296" t="str">
        <f t="shared" si="21"/>
        <v/>
      </c>
      <c r="AI37" s="296" t="str">
        <f t="shared" si="22"/>
        <v/>
      </c>
      <c r="AJ37" s="297" t="str">
        <f t="shared" si="23"/>
        <v/>
      </c>
      <c r="AK37" s="296" t="str">
        <f t="shared" si="24"/>
        <v/>
      </c>
      <c r="AL37" s="296" t="str">
        <f t="shared" si="25"/>
        <v/>
      </c>
      <c r="AM37" s="297" t="str">
        <f t="shared" si="26"/>
        <v/>
      </c>
      <c r="AN37" s="298" t="str">
        <f t="shared" si="27"/>
        <v/>
      </c>
      <c r="AO37" s="299" t="str">
        <f t="shared" si="28"/>
        <v/>
      </c>
      <c r="AP37" s="296" t="str">
        <f t="shared" si="29"/>
        <v/>
      </c>
      <c r="AQ37" s="297" t="str">
        <f t="shared" si="30"/>
        <v/>
      </c>
      <c r="AR37" s="299" t="str">
        <f t="shared" si="31"/>
        <v/>
      </c>
      <c r="AS37" s="296" t="str">
        <f t="shared" si="32"/>
        <v/>
      </c>
      <c r="AT37" s="297" t="str">
        <f t="shared" si="33"/>
        <v/>
      </c>
      <c r="AU37" s="299" t="str">
        <f t="shared" si="34"/>
        <v/>
      </c>
      <c r="AV37" s="296" t="str">
        <f t="shared" si="35"/>
        <v/>
      </c>
      <c r="AW37" s="297" t="str">
        <f t="shared" si="36"/>
        <v/>
      </c>
      <c r="AX37" s="300"/>
      <c r="AY37" s="297" t="str">
        <f t="shared" si="37"/>
        <v/>
      </c>
      <c r="AZ37" s="297" t="str">
        <f t="shared" si="38"/>
        <v/>
      </c>
      <c r="BA37" s="301" t="str">
        <f t="shared" si="39"/>
        <v/>
      </c>
      <c r="BB37" s="302" t="str">
        <f t="shared" si="40"/>
        <v/>
      </c>
      <c r="BC37" s="303" t="str">
        <f t="shared" si="41"/>
        <v/>
      </c>
      <c r="BD37" s="301" t="str">
        <f t="shared" si="42"/>
        <v/>
      </c>
      <c r="BE37" s="302" t="str">
        <f t="shared" si="43"/>
        <v/>
      </c>
      <c r="BF37" s="303" t="str">
        <f t="shared" si="44"/>
        <v/>
      </c>
      <c r="BG37" s="301" t="str">
        <f t="shared" si="45"/>
        <v/>
      </c>
      <c r="BH37" s="304" t="str">
        <f t="shared" si="46"/>
        <v/>
      </c>
      <c r="BI37" s="305" t="str">
        <f t="shared" si="47"/>
        <v/>
      </c>
      <c r="BJ37" s="305" t="str">
        <f t="shared" si="48"/>
        <v/>
      </c>
      <c r="BK37" s="443" t="str">
        <f t="shared" si="49"/>
        <v/>
      </c>
      <c r="BL37" s="306" t="str">
        <f t="shared" si="56"/>
        <v/>
      </c>
      <c r="BM37" s="100" t="str">
        <f t="shared" si="57"/>
        <v/>
      </c>
      <c r="BN37" s="101" t="str">
        <f t="shared" si="58"/>
        <v/>
      </c>
      <c r="BO37" s="102" t="str">
        <f t="shared" si="59"/>
        <v/>
      </c>
      <c r="BP37" s="100" t="str">
        <f t="shared" si="60"/>
        <v/>
      </c>
      <c r="BQ37" s="101" t="str">
        <f t="shared" si="61"/>
        <v/>
      </c>
      <c r="BR37" s="102" t="str">
        <f t="shared" si="62"/>
        <v/>
      </c>
      <c r="BS37" s="100" t="str">
        <f t="shared" si="63"/>
        <v/>
      </c>
      <c r="BT37" s="105" t="str">
        <f t="shared" si="64"/>
        <v/>
      </c>
      <c r="BU37" s="305" t="str">
        <f t="shared" si="50"/>
        <v/>
      </c>
      <c r="BV37" s="305" t="str">
        <f t="shared" si="51"/>
        <v/>
      </c>
      <c r="BW37" s="305" t="str">
        <f t="shared" si="52"/>
        <v/>
      </c>
      <c r="BX37" s="307" t="str">
        <f t="shared" si="53"/>
        <v/>
      </c>
      <c r="BY37" s="308" t="str">
        <f t="shared" si="54"/>
        <v/>
      </c>
    </row>
    <row r="38" spans="1:77" s="4" customFormat="1" ht="15.5" x14ac:dyDescent="0.35">
      <c r="A38" s="106">
        <v>17</v>
      </c>
      <c r="B38" s="290"/>
      <c r="C38" s="20"/>
      <c r="D38" s="635"/>
      <c r="E38" s="637"/>
      <c r="F38" s="639"/>
      <c r="G38" s="45"/>
      <c r="H38" s="291"/>
      <c r="I38" s="291"/>
      <c r="J38" s="292"/>
      <c r="K38" s="293"/>
      <c r="L38" s="35" t="str">
        <f t="shared" si="0"/>
        <v/>
      </c>
      <c r="M38" s="35" t="str">
        <f t="shared" si="1"/>
        <v/>
      </c>
      <c r="N38" s="35" t="str">
        <f t="shared" si="2"/>
        <v/>
      </c>
      <c r="O38" s="36" t="str">
        <f t="shared" si="3"/>
        <v/>
      </c>
      <c r="P38" s="37" t="str">
        <f t="shared" si="55"/>
        <v/>
      </c>
      <c r="Q38" s="69" t="str">
        <f t="shared" si="4"/>
        <v/>
      </c>
      <c r="R38" s="294" t="str">
        <f t="shared" si="5"/>
        <v/>
      </c>
      <c r="S38" s="37" t="str">
        <f t="shared" si="6"/>
        <v/>
      </c>
      <c r="T38" s="69" t="str">
        <f t="shared" si="7"/>
        <v/>
      </c>
      <c r="U38" s="294" t="str">
        <f t="shared" si="8"/>
        <v/>
      </c>
      <c r="V38" s="37" t="str">
        <f t="shared" si="9"/>
        <v/>
      </c>
      <c r="W38" s="69" t="str">
        <f t="shared" si="10"/>
        <v/>
      </c>
      <c r="X38" s="38" t="str">
        <f t="shared" si="11"/>
        <v/>
      </c>
      <c r="Y38" s="38" t="str">
        <f t="shared" si="12"/>
        <v/>
      </c>
      <c r="Z38" s="38" t="str">
        <f t="shared" si="13"/>
        <v/>
      </c>
      <c r="AA38" s="39" t="str">
        <f t="shared" si="14"/>
        <v/>
      </c>
      <c r="AB38" s="295">
        <f t="shared" si="15"/>
        <v>0</v>
      </c>
      <c r="AC38" s="295" t="str">
        <f t="shared" si="16"/>
        <v/>
      </c>
      <c r="AD38" s="295" t="str">
        <f t="shared" si="17"/>
        <v/>
      </c>
      <c r="AE38" s="296" t="str">
        <f t="shared" si="18"/>
        <v/>
      </c>
      <c r="AF38" s="296" t="str">
        <f t="shared" si="19"/>
        <v/>
      </c>
      <c r="AG38" s="297" t="str">
        <f t="shared" si="20"/>
        <v/>
      </c>
      <c r="AH38" s="296" t="str">
        <f t="shared" si="21"/>
        <v/>
      </c>
      <c r="AI38" s="296" t="str">
        <f t="shared" si="22"/>
        <v/>
      </c>
      <c r="AJ38" s="297" t="str">
        <f t="shared" si="23"/>
        <v/>
      </c>
      <c r="AK38" s="296" t="str">
        <f t="shared" si="24"/>
        <v/>
      </c>
      <c r="AL38" s="296" t="str">
        <f t="shared" si="25"/>
        <v/>
      </c>
      <c r="AM38" s="297" t="str">
        <f t="shared" si="26"/>
        <v/>
      </c>
      <c r="AN38" s="298" t="str">
        <f t="shared" si="27"/>
        <v/>
      </c>
      <c r="AO38" s="299" t="str">
        <f t="shared" si="28"/>
        <v/>
      </c>
      <c r="AP38" s="296" t="str">
        <f t="shared" si="29"/>
        <v/>
      </c>
      <c r="AQ38" s="297" t="str">
        <f t="shared" si="30"/>
        <v/>
      </c>
      <c r="AR38" s="299" t="str">
        <f t="shared" si="31"/>
        <v/>
      </c>
      <c r="AS38" s="296" t="str">
        <f t="shared" si="32"/>
        <v/>
      </c>
      <c r="AT38" s="297" t="str">
        <f t="shared" si="33"/>
        <v/>
      </c>
      <c r="AU38" s="299" t="str">
        <f t="shared" si="34"/>
        <v/>
      </c>
      <c r="AV38" s="296" t="str">
        <f t="shared" si="35"/>
        <v/>
      </c>
      <c r="AW38" s="297" t="str">
        <f t="shared" si="36"/>
        <v/>
      </c>
      <c r="AX38" s="300"/>
      <c r="AY38" s="297" t="str">
        <f t="shared" si="37"/>
        <v/>
      </c>
      <c r="AZ38" s="297" t="str">
        <f t="shared" si="38"/>
        <v/>
      </c>
      <c r="BA38" s="301" t="str">
        <f t="shared" si="39"/>
        <v/>
      </c>
      <c r="BB38" s="302" t="str">
        <f t="shared" si="40"/>
        <v/>
      </c>
      <c r="BC38" s="303" t="str">
        <f t="shared" si="41"/>
        <v/>
      </c>
      <c r="BD38" s="301" t="str">
        <f t="shared" si="42"/>
        <v/>
      </c>
      <c r="BE38" s="302" t="str">
        <f t="shared" si="43"/>
        <v/>
      </c>
      <c r="BF38" s="303" t="str">
        <f t="shared" si="44"/>
        <v/>
      </c>
      <c r="BG38" s="301" t="str">
        <f t="shared" si="45"/>
        <v/>
      </c>
      <c r="BH38" s="304" t="str">
        <f t="shared" si="46"/>
        <v/>
      </c>
      <c r="BI38" s="305" t="str">
        <f t="shared" si="47"/>
        <v/>
      </c>
      <c r="BJ38" s="305" t="str">
        <f t="shared" si="48"/>
        <v/>
      </c>
      <c r="BK38" s="443" t="str">
        <f t="shared" si="49"/>
        <v/>
      </c>
      <c r="BL38" s="306" t="str">
        <f t="shared" si="56"/>
        <v/>
      </c>
      <c r="BM38" s="100" t="str">
        <f t="shared" si="57"/>
        <v/>
      </c>
      <c r="BN38" s="101" t="str">
        <f t="shared" si="58"/>
        <v/>
      </c>
      <c r="BO38" s="102" t="str">
        <f t="shared" si="59"/>
        <v/>
      </c>
      <c r="BP38" s="100" t="str">
        <f t="shared" si="60"/>
        <v/>
      </c>
      <c r="BQ38" s="101" t="str">
        <f t="shared" si="61"/>
        <v/>
      </c>
      <c r="BR38" s="102" t="str">
        <f t="shared" si="62"/>
        <v/>
      </c>
      <c r="BS38" s="100" t="str">
        <f t="shared" si="63"/>
        <v/>
      </c>
      <c r="BT38" s="105" t="str">
        <f t="shared" si="64"/>
        <v/>
      </c>
      <c r="BU38" s="305" t="str">
        <f t="shared" si="50"/>
        <v/>
      </c>
      <c r="BV38" s="305" t="str">
        <f t="shared" si="51"/>
        <v/>
      </c>
      <c r="BW38" s="305" t="str">
        <f t="shared" si="52"/>
        <v/>
      </c>
      <c r="BX38" s="307" t="str">
        <f t="shared" si="53"/>
        <v/>
      </c>
      <c r="BY38" s="308" t="str">
        <f t="shared" si="54"/>
        <v/>
      </c>
    </row>
    <row r="39" spans="1:77" s="4" customFormat="1" ht="15.5" x14ac:dyDescent="0.35">
      <c r="A39" s="106">
        <v>18</v>
      </c>
      <c r="B39" s="290"/>
      <c r="C39" s="20"/>
      <c r="D39" s="635"/>
      <c r="E39" s="637"/>
      <c r="F39" s="639"/>
      <c r="G39" s="45"/>
      <c r="H39" s="291"/>
      <c r="I39" s="291"/>
      <c r="J39" s="292"/>
      <c r="K39" s="293"/>
      <c r="L39" s="35" t="str">
        <f t="shared" si="0"/>
        <v/>
      </c>
      <c r="M39" s="35" t="str">
        <f t="shared" si="1"/>
        <v/>
      </c>
      <c r="N39" s="35" t="str">
        <f t="shared" si="2"/>
        <v/>
      </c>
      <c r="O39" s="36" t="str">
        <f t="shared" si="3"/>
        <v/>
      </c>
      <c r="P39" s="37" t="str">
        <f t="shared" si="55"/>
        <v/>
      </c>
      <c r="Q39" s="69" t="str">
        <f t="shared" si="4"/>
        <v/>
      </c>
      <c r="R39" s="294" t="str">
        <f t="shared" si="5"/>
        <v/>
      </c>
      <c r="S39" s="37" t="str">
        <f t="shared" si="6"/>
        <v/>
      </c>
      <c r="T39" s="69" t="str">
        <f t="shared" si="7"/>
        <v/>
      </c>
      <c r="U39" s="294" t="str">
        <f t="shared" si="8"/>
        <v/>
      </c>
      <c r="V39" s="37" t="str">
        <f t="shared" si="9"/>
        <v/>
      </c>
      <c r="W39" s="69" t="str">
        <f t="shared" si="10"/>
        <v/>
      </c>
      <c r="X39" s="38" t="str">
        <f t="shared" si="11"/>
        <v/>
      </c>
      <c r="Y39" s="38" t="str">
        <f t="shared" si="12"/>
        <v/>
      </c>
      <c r="Z39" s="38" t="str">
        <f t="shared" si="13"/>
        <v/>
      </c>
      <c r="AA39" s="39" t="str">
        <f t="shared" si="14"/>
        <v/>
      </c>
      <c r="AB39" s="295">
        <f t="shared" si="15"/>
        <v>0</v>
      </c>
      <c r="AC39" s="295" t="str">
        <f t="shared" si="16"/>
        <v/>
      </c>
      <c r="AD39" s="295" t="str">
        <f t="shared" si="17"/>
        <v/>
      </c>
      <c r="AE39" s="296" t="str">
        <f t="shared" si="18"/>
        <v/>
      </c>
      <c r="AF39" s="296" t="str">
        <f t="shared" si="19"/>
        <v/>
      </c>
      <c r="AG39" s="297" t="str">
        <f t="shared" si="20"/>
        <v/>
      </c>
      <c r="AH39" s="296" t="str">
        <f t="shared" si="21"/>
        <v/>
      </c>
      <c r="AI39" s="296" t="str">
        <f t="shared" si="22"/>
        <v/>
      </c>
      <c r="AJ39" s="297" t="str">
        <f t="shared" si="23"/>
        <v/>
      </c>
      <c r="AK39" s="296" t="str">
        <f t="shared" si="24"/>
        <v/>
      </c>
      <c r="AL39" s="296" t="str">
        <f t="shared" si="25"/>
        <v/>
      </c>
      <c r="AM39" s="297" t="str">
        <f t="shared" si="26"/>
        <v/>
      </c>
      <c r="AN39" s="298" t="str">
        <f t="shared" si="27"/>
        <v/>
      </c>
      <c r="AO39" s="299" t="str">
        <f t="shared" si="28"/>
        <v/>
      </c>
      <c r="AP39" s="296" t="str">
        <f t="shared" si="29"/>
        <v/>
      </c>
      <c r="AQ39" s="297" t="str">
        <f t="shared" si="30"/>
        <v/>
      </c>
      <c r="AR39" s="299" t="str">
        <f t="shared" si="31"/>
        <v/>
      </c>
      <c r="AS39" s="296" t="str">
        <f t="shared" si="32"/>
        <v/>
      </c>
      <c r="AT39" s="297" t="str">
        <f t="shared" si="33"/>
        <v/>
      </c>
      <c r="AU39" s="299" t="str">
        <f t="shared" si="34"/>
        <v/>
      </c>
      <c r="AV39" s="296" t="str">
        <f t="shared" si="35"/>
        <v/>
      </c>
      <c r="AW39" s="297" t="str">
        <f t="shared" si="36"/>
        <v/>
      </c>
      <c r="AX39" s="300"/>
      <c r="AY39" s="297" t="str">
        <f t="shared" si="37"/>
        <v/>
      </c>
      <c r="AZ39" s="297" t="str">
        <f t="shared" si="38"/>
        <v/>
      </c>
      <c r="BA39" s="301" t="str">
        <f t="shared" si="39"/>
        <v/>
      </c>
      <c r="BB39" s="302" t="str">
        <f t="shared" si="40"/>
        <v/>
      </c>
      <c r="BC39" s="303" t="str">
        <f t="shared" si="41"/>
        <v/>
      </c>
      <c r="BD39" s="301" t="str">
        <f t="shared" si="42"/>
        <v/>
      </c>
      <c r="BE39" s="302" t="str">
        <f t="shared" si="43"/>
        <v/>
      </c>
      <c r="BF39" s="303" t="str">
        <f t="shared" si="44"/>
        <v/>
      </c>
      <c r="BG39" s="301" t="str">
        <f t="shared" si="45"/>
        <v/>
      </c>
      <c r="BH39" s="304" t="str">
        <f t="shared" si="46"/>
        <v/>
      </c>
      <c r="BI39" s="305" t="str">
        <f t="shared" si="47"/>
        <v/>
      </c>
      <c r="BJ39" s="305" t="str">
        <f t="shared" si="48"/>
        <v/>
      </c>
      <c r="BK39" s="443" t="str">
        <f t="shared" si="49"/>
        <v/>
      </c>
      <c r="BL39" s="306" t="str">
        <f t="shared" si="56"/>
        <v/>
      </c>
      <c r="BM39" s="100" t="str">
        <f t="shared" si="57"/>
        <v/>
      </c>
      <c r="BN39" s="101" t="str">
        <f t="shared" si="58"/>
        <v/>
      </c>
      <c r="BO39" s="102" t="str">
        <f t="shared" si="59"/>
        <v/>
      </c>
      <c r="BP39" s="100" t="str">
        <f t="shared" si="60"/>
        <v/>
      </c>
      <c r="BQ39" s="101" t="str">
        <f t="shared" si="61"/>
        <v/>
      </c>
      <c r="BR39" s="102" t="str">
        <f t="shared" si="62"/>
        <v/>
      </c>
      <c r="BS39" s="100" t="str">
        <f t="shared" si="63"/>
        <v/>
      </c>
      <c r="BT39" s="105" t="str">
        <f t="shared" si="64"/>
        <v/>
      </c>
      <c r="BU39" s="305" t="str">
        <f t="shared" si="50"/>
        <v/>
      </c>
      <c r="BV39" s="305" t="str">
        <f t="shared" si="51"/>
        <v/>
      </c>
      <c r="BW39" s="305" t="str">
        <f t="shared" si="52"/>
        <v/>
      </c>
      <c r="BX39" s="307" t="str">
        <f t="shared" si="53"/>
        <v/>
      </c>
      <c r="BY39" s="308" t="str">
        <f t="shared" si="54"/>
        <v/>
      </c>
    </row>
    <row r="40" spans="1:77" s="4" customFormat="1" ht="15.5" x14ac:dyDescent="0.35">
      <c r="A40" s="106">
        <v>19</v>
      </c>
      <c r="B40" s="290"/>
      <c r="C40" s="20"/>
      <c r="D40" s="635"/>
      <c r="E40" s="637"/>
      <c r="F40" s="639"/>
      <c r="G40" s="45"/>
      <c r="H40" s="291"/>
      <c r="I40" s="291"/>
      <c r="J40" s="292"/>
      <c r="K40" s="293"/>
      <c r="L40" s="35" t="str">
        <f t="shared" si="0"/>
        <v/>
      </c>
      <c r="M40" s="35" t="str">
        <f t="shared" si="1"/>
        <v/>
      </c>
      <c r="N40" s="35" t="str">
        <f t="shared" si="2"/>
        <v/>
      </c>
      <c r="O40" s="36" t="str">
        <f t="shared" si="3"/>
        <v/>
      </c>
      <c r="P40" s="37" t="str">
        <f t="shared" si="55"/>
        <v/>
      </c>
      <c r="Q40" s="69" t="str">
        <f t="shared" si="4"/>
        <v/>
      </c>
      <c r="R40" s="294" t="str">
        <f t="shared" si="5"/>
        <v/>
      </c>
      <c r="S40" s="37" t="str">
        <f t="shared" si="6"/>
        <v/>
      </c>
      <c r="T40" s="69" t="str">
        <f t="shared" si="7"/>
        <v/>
      </c>
      <c r="U40" s="294" t="str">
        <f t="shared" si="8"/>
        <v/>
      </c>
      <c r="V40" s="37" t="str">
        <f t="shared" si="9"/>
        <v/>
      </c>
      <c r="W40" s="69" t="str">
        <f t="shared" si="10"/>
        <v/>
      </c>
      <c r="X40" s="38" t="str">
        <f t="shared" si="11"/>
        <v/>
      </c>
      <c r="Y40" s="38" t="str">
        <f t="shared" si="12"/>
        <v/>
      </c>
      <c r="Z40" s="38" t="str">
        <f t="shared" si="13"/>
        <v/>
      </c>
      <c r="AA40" s="39" t="str">
        <f t="shared" si="14"/>
        <v/>
      </c>
      <c r="AB40" s="295">
        <f t="shared" si="15"/>
        <v>0</v>
      </c>
      <c r="AC40" s="295" t="str">
        <f t="shared" si="16"/>
        <v/>
      </c>
      <c r="AD40" s="295" t="str">
        <f t="shared" si="17"/>
        <v/>
      </c>
      <c r="AE40" s="296" t="str">
        <f t="shared" si="18"/>
        <v/>
      </c>
      <c r="AF40" s="296" t="str">
        <f t="shared" si="19"/>
        <v/>
      </c>
      <c r="AG40" s="297" t="str">
        <f t="shared" si="20"/>
        <v/>
      </c>
      <c r="AH40" s="296" t="str">
        <f t="shared" si="21"/>
        <v/>
      </c>
      <c r="AI40" s="296" t="str">
        <f t="shared" si="22"/>
        <v/>
      </c>
      <c r="AJ40" s="297" t="str">
        <f t="shared" si="23"/>
        <v/>
      </c>
      <c r="AK40" s="296" t="str">
        <f t="shared" si="24"/>
        <v/>
      </c>
      <c r="AL40" s="296" t="str">
        <f t="shared" si="25"/>
        <v/>
      </c>
      <c r="AM40" s="297" t="str">
        <f t="shared" si="26"/>
        <v/>
      </c>
      <c r="AN40" s="298" t="str">
        <f t="shared" si="27"/>
        <v/>
      </c>
      <c r="AO40" s="299" t="str">
        <f t="shared" si="28"/>
        <v/>
      </c>
      <c r="AP40" s="296" t="str">
        <f t="shared" si="29"/>
        <v/>
      </c>
      <c r="AQ40" s="297" t="str">
        <f t="shared" si="30"/>
        <v/>
      </c>
      <c r="AR40" s="299" t="str">
        <f t="shared" si="31"/>
        <v/>
      </c>
      <c r="AS40" s="296" t="str">
        <f t="shared" si="32"/>
        <v/>
      </c>
      <c r="AT40" s="297" t="str">
        <f t="shared" si="33"/>
        <v/>
      </c>
      <c r="AU40" s="299" t="str">
        <f t="shared" si="34"/>
        <v/>
      </c>
      <c r="AV40" s="296" t="str">
        <f t="shared" si="35"/>
        <v/>
      </c>
      <c r="AW40" s="297" t="str">
        <f t="shared" si="36"/>
        <v/>
      </c>
      <c r="AX40" s="300"/>
      <c r="AY40" s="297" t="str">
        <f t="shared" si="37"/>
        <v/>
      </c>
      <c r="AZ40" s="297" t="str">
        <f t="shared" si="38"/>
        <v/>
      </c>
      <c r="BA40" s="301" t="str">
        <f t="shared" si="39"/>
        <v/>
      </c>
      <c r="BB40" s="302" t="str">
        <f t="shared" si="40"/>
        <v/>
      </c>
      <c r="BC40" s="303" t="str">
        <f t="shared" si="41"/>
        <v/>
      </c>
      <c r="BD40" s="301" t="str">
        <f t="shared" si="42"/>
        <v/>
      </c>
      <c r="BE40" s="302" t="str">
        <f t="shared" si="43"/>
        <v/>
      </c>
      <c r="BF40" s="303" t="str">
        <f t="shared" si="44"/>
        <v/>
      </c>
      <c r="BG40" s="301" t="str">
        <f t="shared" si="45"/>
        <v/>
      </c>
      <c r="BH40" s="304" t="str">
        <f t="shared" si="46"/>
        <v/>
      </c>
      <c r="BI40" s="305" t="str">
        <f t="shared" si="47"/>
        <v/>
      </c>
      <c r="BJ40" s="305" t="str">
        <f t="shared" si="48"/>
        <v/>
      </c>
      <c r="BK40" s="443" t="str">
        <f t="shared" si="49"/>
        <v/>
      </c>
      <c r="BL40" s="306" t="str">
        <f t="shared" si="56"/>
        <v/>
      </c>
      <c r="BM40" s="100" t="str">
        <f t="shared" si="57"/>
        <v/>
      </c>
      <c r="BN40" s="101" t="str">
        <f t="shared" si="58"/>
        <v/>
      </c>
      <c r="BO40" s="102" t="str">
        <f t="shared" si="59"/>
        <v/>
      </c>
      <c r="BP40" s="100" t="str">
        <f t="shared" si="60"/>
        <v/>
      </c>
      <c r="BQ40" s="101" t="str">
        <f t="shared" si="61"/>
        <v/>
      </c>
      <c r="BR40" s="102" t="str">
        <f t="shared" si="62"/>
        <v/>
      </c>
      <c r="BS40" s="100" t="str">
        <f t="shared" si="63"/>
        <v/>
      </c>
      <c r="BT40" s="105" t="str">
        <f t="shared" si="64"/>
        <v/>
      </c>
      <c r="BU40" s="305" t="str">
        <f t="shared" si="50"/>
        <v/>
      </c>
      <c r="BV40" s="305" t="str">
        <f t="shared" si="51"/>
        <v/>
      </c>
      <c r="BW40" s="305" t="str">
        <f t="shared" si="52"/>
        <v/>
      </c>
      <c r="BX40" s="307" t="str">
        <f t="shared" si="53"/>
        <v/>
      </c>
      <c r="BY40" s="308" t="str">
        <f t="shared" si="54"/>
        <v/>
      </c>
    </row>
    <row r="41" spans="1:77" s="4" customFormat="1" ht="15.5" x14ac:dyDescent="0.35">
      <c r="A41" s="106">
        <v>20</v>
      </c>
      <c r="B41" s="290"/>
      <c r="C41" s="20"/>
      <c r="D41" s="635"/>
      <c r="E41" s="637"/>
      <c r="F41" s="639"/>
      <c r="G41" s="45"/>
      <c r="H41" s="291"/>
      <c r="I41" s="291"/>
      <c r="J41" s="292"/>
      <c r="K41" s="293"/>
      <c r="L41" s="35" t="str">
        <f t="shared" si="0"/>
        <v/>
      </c>
      <c r="M41" s="35" t="str">
        <f t="shared" si="1"/>
        <v/>
      </c>
      <c r="N41" s="35" t="str">
        <f t="shared" si="2"/>
        <v/>
      </c>
      <c r="O41" s="36" t="str">
        <f t="shared" si="3"/>
        <v/>
      </c>
      <c r="P41" s="37" t="str">
        <f t="shared" si="55"/>
        <v/>
      </c>
      <c r="Q41" s="69" t="str">
        <f t="shared" si="4"/>
        <v/>
      </c>
      <c r="R41" s="294" t="str">
        <f t="shared" si="5"/>
        <v/>
      </c>
      <c r="S41" s="37" t="str">
        <f t="shared" si="6"/>
        <v/>
      </c>
      <c r="T41" s="69" t="str">
        <f t="shared" si="7"/>
        <v/>
      </c>
      <c r="U41" s="294" t="str">
        <f t="shared" si="8"/>
        <v/>
      </c>
      <c r="V41" s="37" t="str">
        <f t="shared" si="9"/>
        <v/>
      </c>
      <c r="W41" s="69" t="str">
        <f t="shared" si="10"/>
        <v/>
      </c>
      <c r="X41" s="38" t="str">
        <f t="shared" si="11"/>
        <v/>
      </c>
      <c r="Y41" s="38" t="str">
        <f t="shared" si="12"/>
        <v/>
      </c>
      <c r="Z41" s="38" t="str">
        <f t="shared" si="13"/>
        <v/>
      </c>
      <c r="AA41" s="39" t="str">
        <f t="shared" si="14"/>
        <v/>
      </c>
      <c r="AB41" s="295">
        <f t="shared" si="15"/>
        <v>0</v>
      </c>
      <c r="AC41" s="295" t="str">
        <f t="shared" si="16"/>
        <v/>
      </c>
      <c r="AD41" s="295" t="str">
        <f t="shared" si="17"/>
        <v/>
      </c>
      <c r="AE41" s="296" t="str">
        <f t="shared" si="18"/>
        <v/>
      </c>
      <c r="AF41" s="296" t="str">
        <f t="shared" si="19"/>
        <v/>
      </c>
      <c r="AG41" s="297" t="str">
        <f t="shared" si="20"/>
        <v/>
      </c>
      <c r="AH41" s="296" t="str">
        <f t="shared" si="21"/>
        <v/>
      </c>
      <c r="AI41" s="296" t="str">
        <f t="shared" si="22"/>
        <v/>
      </c>
      <c r="AJ41" s="297" t="str">
        <f t="shared" si="23"/>
        <v/>
      </c>
      <c r="AK41" s="296" t="str">
        <f t="shared" si="24"/>
        <v/>
      </c>
      <c r="AL41" s="296" t="str">
        <f t="shared" si="25"/>
        <v/>
      </c>
      <c r="AM41" s="297" t="str">
        <f t="shared" si="26"/>
        <v/>
      </c>
      <c r="AN41" s="298" t="str">
        <f t="shared" si="27"/>
        <v/>
      </c>
      <c r="AO41" s="299" t="str">
        <f t="shared" si="28"/>
        <v/>
      </c>
      <c r="AP41" s="296" t="str">
        <f t="shared" si="29"/>
        <v/>
      </c>
      <c r="AQ41" s="297" t="str">
        <f t="shared" si="30"/>
        <v/>
      </c>
      <c r="AR41" s="299" t="str">
        <f t="shared" si="31"/>
        <v/>
      </c>
      <c r="AS41" s="296" t="str">
        <f t="shared" si="32"/>
        <v/>
      </c>
      <c r="AT41" s="297" t="str">
        <f t="shared" si="33"/>
        <v/>
      </c>
      <c r="AU41" s="299" t="str">
        <f t="shared" si="34"/>
        <v/>
      </c>
      <c r="AV41" s="296" t="str">
        <f t="shared" si="35"/>
        <v/>
      </c>
      <c r="AW41" s="297" t="str">
        <f t="shared" si="36"/>
        <v/>
      </c>
      <c r="AX41" s="300"/>
      <c r="AY41" s="297" t="str">
        <f t="shared" si="37"/>
        <v/>
      </c>
      <c r="AZ41" s="297" t="str">
        <f t="shared" si="38"/>
        <v/>
      </c>
      <c r="BA41" s="301" t="str">
        <f t="shared" si="39"/>
        <v/>
      </c>
      <c r="BB41" s="302" t="str">
        <f t="shared" si="40"/>
        <v/>
      </c>
      <c r="BC41" s="303" t="str">
        <f t="shared" si="41"/>
        <v/>
      </c>
      <c r="BD41" s="301" t="str">
        <f t="shared" si="42"/>
        <v/>
      </c>
      <c r="BE41" s="302" t="str">
        <f t="shared" si="43"/>
        <v/>
      </c>
      <c r="BF41" s="303" t="str">
        <f t="shared" si="44"/>
        <v/>
      </c>
      <c r="BG41" s="301" t="str">
        <f t="shared" si="45"/>
        <v/>
      </c>
      <c r="BH41" s="304" t="str">
        <f t="shared" si="46"/>
        <v/>
      </c>
      <c r="BI41" s="305" t="str">
        <f t="shared" si="47"/>
        <v/>
      </c>
      <c r="BJ41" s="305" t="str">
        <f t="shared" si="48"/>
        <v/>
      </c>
      <c r="BK41" s="443" t="str">
        <f t="shared" si="49"/>
        <v/>
      </c>
      <c r="BL41" s="306" t="str">
        <f t="shared" si="56"/>
        <v/>
      </c>
      <c r="BM41" s="100" t="str">
        <f t="shared" si="57"/>
        <v/>
      </c>
      <c r="BN41" s="101" t="str">
        <f t="shared" si="58"/>
        <v/>
      </c>
      <c r="BO41" s="102" t="str">
        <f t="shared" si="59"/>
        <v/>
      </c>
      <c r="BP41" s="100" t="str">
        <f t="shared" si="60"/>
        <v/>
      </c>
      <c r="BQ41" s="101" t="str">
        <f t="shared" si="61"/>
        <v/>
      </c>
      <c r="BR41" s="102" t="str">
        <f t="shared" si="62"/>
        <v/>
      </c>
      <c r="BS41" s="100" t="str">
        <f t="shared" si="63"/>
        <v/>
      </c>
      <c r="BT41" s="105" t="str">
        <f t="shared" si="64"/>
        <v/>
      </c>
      <c r="BU41" s="305" t="str">
        <f t="shared" si="50"/>
        <v/>
      </c>
      <c r="BV41" s="305" t="str">
        <f t="shared" si="51"/>
        <v/>
      </c>
      <c r="BW41" s="305" t="str">
        <f t="shared" si="52"/>
        <v/>
      </c>
      <c r="BX41" s="307" t="str">
        <f t="shared" si="53"/>
        <v/>
      </c>
      <c r="BY41" s="308" t="str">
        <f t="shared" si="54"/>
        <v/>
      </c>
    </row>
    <row r="42" spans="1:77" s="4" customFormat="1" ht="15.5" x14ac:dyDescent="0.35">
      <c r="A42" s="106">
        <v>21</v>
      </c>
      <c r="B42" s="290"/>
      <c r="C42" s="20"/>
      <c r="D42" s="635"/>
      <c r="E42" s="637"/>
      <c r="F42" s="639"/>
      <c r="G42" s="45"/>
      <c r="H42" s="291"/>
      <c r="I42" s="291"/>
      <c r="J42" s="292"/>
      <c r="K42" s="293"/>
      <c r="L42" s="35" t="str">
        <f t="shared" si="0"/>
        <v/>
      </c>
      <c r="M42" s="35" t="str">
        <f t="shared" si="1"/>
        <v/>
      </c>
      <c r="N42" s="35" t="str">
        <f t="shared" si="2"/>
        <v/>
      </c>
      <c r="O42" s="36" t="str">
        <f t="shared" si="3"/>
        <v/>
      </c>
      <c r="P42" s="37" t="str">
        <f t="shared" si="55"/>
        <v/>
      </c>
      <c r="Q42" s="69" t="str">
        <f t="shared" si="4"/>
        <v/>
      </c>
      <c r="R42" s="294" t="str">
        <f t="shared" si="5"/>
        <v/>
      </c>
      <c r="S42" s="37" t="str">
        <f t="shared" si="6"/>
        <v/>
      </c>
      <c r="T42" s="69" t="str">
        <f t="shared" si="7"/>
        <v/>
      </c>
      <c r="U42" s="294" t="str">
        <f t="shared" si="8"/>
        <v/>
      </c>
      <c r="V42" s="37" t="str">
        <f t="shared" si="9"/>
        <v/>
      </c>
      <c r="W42" s="69" t="str">
        <f t="shared" si="10"/>
        <v/>
      </c>
      <c r="X42" s="38" t="str">
        <f t="shared" si="11"/>
        <v/>
      </c>
      <c r="Y42" s="38" t="str">
        <f t="shared" si="12"/>
        <v/>
      </c>
      <c r="Z42" s="38" t="str">
        <f t="shared" si="13"/>
        <v/>
      </c>
      <c r="AA42" s="39" t="str">
        <f t="shared" si="14"/>
        <v/>
      </c>
      <c r="AB42" s="295">
        <f t="shared" si="15"/>
        <v>0</v>
      </c>
      <c r="AC42" s="295" t="str">
        <f t="shared" si="16"/>
        <v/>
      </c>
      <c r="AD42" s="295" t="str">
        <f t="shared" si="17"/>
        <v/>
      </c>
      <c r="AE42" s="296" t="str">
        <f t="shared" si="18"/>
        <v/>
      </c>
      <c r="AF42" s="296" t="str">
        <f t="shared" si="19"/>
        <v/>
      </c>
      <c r="AG42" s="297" t="str">
        <f t="shared" si="20"/>
        <v/>
      </c>
      <c r="AH42" s="296" t="str">
        <f t="shared" si="21"/>
        <v/>
      </c>
      <c r="AI42" s="296" t="str">
        <f t="shared" si="22"/>
        <v/>
      </c>
      <c r="AJ42" s="297" t="str">
        <f t="shared" si="23"/>
        <v/>
      </c>
      <c r="AK42" s="296" t="str">
        <f t="shared" si="24"/>
        <v/>
      </c>
      <c r="AL42" s="296" t="str">
        <f t="shared" si="25"/>
        <v/>
      </c>
      <c r="AM42" s="297" t="str">
        <f t="shared" si="26"/>
        <v/>
      </c>
      <c r="AN42" s="298" t="str">
        <f t="shared" si="27"/>
        <v/>
      </c>
      <c r="AO42" s="299" t="str">
        <f t="shared" si="28"/>
        <v/>
      </c>
      <c r="AP42" s="296" t="str">
        <f t="shared" si="29"/>
        <v/>
      </c>
      <c r="AQ42" s="297" t="str">
        <f t="shared" si="30"/>
        <v/>
      </c>
      <c r="AR42" s="299" t="str">
        <f t="shared" si="31"/>
        <v/>
      </c>
      <c r="AS42" s="296" t="str">
        <f t="shared" si="32"/>
        <v/>
      </c>
      <c r="AT42" s="297" t="str">
        <f t="shared" si="33"/>
        <v/>
      </c>
      <c r="AU42" s="299" t="str">
        <f t="shared" si="34"/>
        <v/>
      </c>
      <c r="AV42" s="296" t="str">
        <f t="shared" si="35"/>
        <v/>
      </c>
      <c r="AW42" s="297" t="str">
        <f t="shared" si="36"/>
        <v/>
      </c>
      <c r="AX42" s="300"/>
      <c r="AY42" s="297" t="str">
        <f t="shared" si="37"/>
        <v/>
      </c>
      <c r="AZ42" s="297" t="str">
        <f t="shared" si="38"/>
        <v/>
      </c>
      <c r="BA42" s="301" t="str">
        <f t="shared" si="39"/>
        <v/>
      </c>
      <c r="BB42" s="302" t="str">
        <f t="shared" si="40"/>
        <v/>
      </c>
      <c r="BC42" s="303" t="str">
        <f t="shared" si="41"/>
        <v/>
      </c>
      <c r="BD42" s="301" t="str">
        <f t="shared" si="42"/>
        <v/>
      </c>
      <c r="BE42" s="302" t="str">
        <f t="shared" si="43"/>
        <v/>
      </c>
      <c r="BF42" s="303" t="str">
        <f t="shared" si="44"/>
        <v/>
      </c>
      <c r="BG42" s="301" t="str">
        <f t="shared" si="45"/>
        <v/>
      </c>
      <c r="BH42" s="304" t="str">
        <f t="shared" si="46"/>
        <v/>
      </c>
      <c r="BI42" s="305" t="str">
        <f t="shared" si="47"/>
        <v/>
      </c>
      <c r="BJ42" s="305" t="str">
        <f t="shared" si="48"/>
        <v/>
      </c>
      <c r="BK42" s="443" t="str">
        <f t="shared" si="49"/>
        <v/>
      </c>
      <c r="BL42" s="306" t="str">
        <f t="shared" si="56"/>
        <v/>
      </c>
      <c r="BM42" s="100" t="str">
        <f t="shared" si="57"/>
        <v/>
      </c>
      <c r="BN42" s="101" t="str">
        <f t="shared" si="58"/>
        <v/>
      </c>
      <c r="BO42" s="102" t="str">
        <f t="shared" si="59"/>
        <v/>
      </c>
      <c r="BP42" s="100" t="str">
        <f t="shared" si="60"/>
        <v/>
      </c>
      <c r="BQ42" s="101" t="str">
        <f t="shared" si="61"/>
        <v/>
      </c>
      <c r="BR42" s="102" t="str">
        <f t="shared" si="62"/>
        <v/>
      </c>
      <c r="BS42" s="100" t="str">
        <f t="shared" si="63"/>
        <v/>
      </c>
      <c r="BT42" s="105" t="str">
        <f t="shared" si="64"/>
        <v/>
      </c>
      <c r="BU42" s="305" t="str">
        <f t="shared" si="50"/>
        <v/>
      </c>
      <c r="BV42" s="305" t="str">
        <f t="shared" si="51"/>
        <v/>
      </c>
      <c r="BW42" s="305" t="str">
        <f t="shared" si="52"/>
        <v/>
      </c>
      <c r="BX42" s="307" t="str">
        <f t="shared" si="53"/>
        <v/>
      </c>
      <c r="BY42" s="308" t="str">
        <f t="shared" si="54"/>
        <v/>
      </c>
    </row>
    <row r="43" spans="1:77" s="4" customFormat="1" ht="15.5" x14ac:dyDescent="0.35">
      <c r="A43" s="106">
        <v>22</v>
      </c>
      <c r="B43" s="290"/>
      <c r="C43" s="20"/>
      <c r="D43" s="635"/>
      <c r="E43" s="637"/>
      <c r="F43" s="639"/>
      <c r="G43" s="45"/>
      <c r="H43" s="291"/>
      <c r="I43" s="291"/>
      <c r="J43" s="292"/>
      <c r="K43" s="293"/>
      <c r="L43" s="35" t="str">
        <f t="shared" si="0"/>
        <v/>
      </c>
      <c r="M43" s="35" t="str">
        <f t="shared" si="1"/>
        <v/>
      </c>
      <c r="N43" s="35" t="str">
        <f t="shared" si="2"/>
        <v/>
      </c>
      <c r="O43" s="36" t="str">
        <f t="shared" si="3"/>
        <v/>
      </c>
      <c r="P43" s="37" t="str">
        <f t="shared" si="55"/>
        <v/>
      </c>
      <c r="Q43" s="69" t="str">
        <f t="shared" si="4"/>
        <v/>
      </c>
      <c r="R43" s="294" t="str">
        <f t="shared" si="5"/>
        <v/>
      </c>
      <c r="S43" s="37" t="str">
        <f t="shared" si="6"/>
        <v/>
      </c>
      <c r="T43" s="69" t="str">
        <f t="shared" si="7"/>
        <v/>
      </c>
      <c r="U43" s="294" t="str">
        <f t="shared" si="8"/>
        <v/>
      </c>
      <c r="V43" s="37" t="str">
        <f t="shared" si="9"/>
        <v/>
      </c>
      <c r="W43" s="69" t="str">
        <f t="shared" si="10"/>
        <v/>
      </c>
      <c r="X43" s="38" t="str">
        <f t="shared" si="11"/>
        <v/>
      </c>
      <c r="Y43" s="38" t="str">
        <f t="shared" si="12"/>
        <v/>
      </c>
      <c r="Z43" s="38" t="str">
        <f t="shared" si="13"/>
        <v/>
      </c>
      <c r="AA43" s="39" t="str">
        <f t="shared" si="14"/>
        <v/>
      </c>
      <c r="AB43" s="295">
        <f t="shared" si="15"/>
        <v>0</v>
      </c>
      <c r="AC43" s="295" t="str">
        <f t="shared" si="16"/>
        <v/>
      </c>
      <c r="AD43" s="295" t="str">
        <f t="shared" si="17"/>
        <v/>
      </c>
      <c r="AE43" s="296" t="str">
        <f t="shared" si="18"/>
        <v/>
      </c>
      <c r="AF43" s="296" t="str">
        <f t="shared" si="19"/>
        <v/>
      </c>
      <c r="AG43" s="297" t="str">
        <f t="shared" si="20"/>
        <v/>
      </c>
      <c r="AH43" s="296" t="str">
        <f t="shared" si="21"/>
        <v/>
      </c>
      <c r="AI43" s="296" t="str">
        <f t="shared" si="22"/>
        <v/>
      </c>
      <c r="AJ43" s="297" t="str">
        <f t="shared" si="23"/>
        <v/>
      </c>
      <c r="AK43" s="296" t="str">
        <f t="shared" si="24"/>
        <v/>
      </c>
      <c r="AL43" s="296" t="str">
        <f t="shared" si="25"/>
        <v/>
      </c>
      <c r="AM43" s="297" t="str">
        <f t="shared" si="26"/>
        <v/>
      </c>
      <c r="AN43" s="298" t="str">
        <f t="shared" si="27"/>
        <v/>
      </c>
      <c r="AO43" s="299" t="str">
        <f t="shared" si="28"/>
        <v/>
      </c>
      <c r="AP43" s="296" t="str">
        <f t="shared" si="29"/>
        <v/>
      </c>
      <c r="AQ43" s="297" t="str">
        <f t="shared" si="30"/>
        <v/>
      </c>
      <c r="AR43" s="299" t="str">
        <f t="shared" si="31"/>
        <v/>
      </c>
      <c r="AS43" s="296" t="str">
        <f t="shared" si="32"/>
        <v/>
      </c>
      <c r="AT43" s="297" t="str">
        <f t="shared" si="33"/>
        <v/>
      </c>
      <c r="AU43" s="299" t="str">
        <f t="shared" si="34"/>
        <v/>
      </c>
      <c r="AV43" s="296" t="str">
        <f t="shared" si="35"/>
        <v/>
      </c>
      <c r="AW43" s="297" t="str">
        <f t="shared" si="36"/>
        <v/>
      </c>
      <c r="AX43" s="300"/>
      <c r="AY43" s="297" t="str">
        <f t="shared" si="37"/>
        <v/>
      </c>
      <c r="AZ43" s="297" t="str">
        <f t="shared" si="38"/>
        <v/>
      </c>
      <c r="BA43" s="301" t="str">
        <f t="shared" si="39"/>
        <v/>
      </c>
      <c r="BB43" s="302" t="str">
        <f t="shared" si="40"/>
        <v/>
      </c>
      <c r="BC43" s="303" t="str">
        <f t="shared" si="41"/>
        <v/>
      </c>
      <c r="BD43" s="301" t="str">
        <f t="shared" si="42"/>
        <v/>
      </c>
      <c r="BE43" s="302" t="str">
        <f t="shared" si="43"/>
        <v/>
      </c>
      <c r="BF43" s="303" t="str">
        <f t="shared" si="44"/>
        <v/>
      </c>
      <c r="BG43" s="301" t="str">
        <f t="shared" si="45"/>
        <v/>
      </c>
      <c r="BH43" s="304" t="str">
        <f t="shared" si="46"/>
        <v/>
      </c>
      <c r="BI43" s="305" t="str">
        <f t="shared" si="47"/>
        <v/>
      </c>
      <c r="BJ43" s="305" t="str">
        <f t="shared" si="48"/>
        <v/>
      </c>
      <c r="BK43" s="443" t="str">
        <f t="shared" si="49"/>
        <v/>
      </c>
      <c r="BL43" s="306" t="str">
        <f t="shared" si="56"/>
        <v/>
      </c>
      <c r="BM43" s="100" t="str">
        <f t="shared" si="57"/>
        <v/>
      </c>
      <c r="BN43" s="101" t="str">
        <f t="shared" si="58"/>
        <v/>
      </c>
      <c r="BO43" s="102" t="str">
        <f t="shared" si="59"/>
        <v/>
      </c>
      <c r="BP43" s="100" t="str">
        <f t="shared" si="60"/>
        <v/>
      </c>
      <c r="BQ43" s="101" t="str">
        <f t="shared" si="61"/>
        <v/>
      </c>
      <c r="BR43" s="102" t="str">
        <f t="shared" si="62"/>
        <v/>
      </c>
      <c r="BS43" s="100" t="str">
        <f t="shared" si="63"/>
        <v/>
      </c>
      <c r="BT43" s="105" t="str">
        <f t="shared" si="64"/>
        <v/>
      </c>
      <c r="BU43" s="305" t="str">
        <f t="shared" si="50"/>
        <v/>
      </c>
      <c r="BV43" s="305" t="str">
        <f t="shared" si="51"/>
        <v/>
      </c>
      <c r="BW43" s="305" t="str">
        <f t="shared" si="52"/>
        <v/>
      </c>
      <c r="BX43" s="307" t="str">
        <f t="shared" si="53"/>
        <v/>
      </c>
      <c r="BY43" s="308" t="str">
        <f t="shared" si="54"/>
        <v/>
      </c>
    </row>
    <row r="44" spans="1:77" s="4" customFormat="1" ht="15.5" x14ac:dyDescent="0.35">
      <c r="A44" s="106">
        <v>23</v>
      </c>
      <c r="B44" s="290"/>
      <c r="C44" s="20"/>
      <c r="D44" s="635"/>
      <c r="E44" s="637"/>
      <c r="F44" s="639"/>
      <c r="G44" s="45"/>
      <c r="H44" s="291"/>
      <c r="I44" s="291"/>
      <c r="J44" s="292"/>
      <c r="K44" s="293"/>
      <c r="L44" s="35" t="str">
        <f t="shared" si="0"/>
        <v/>
      </c>
      <c r="M44" s="35" t="str">
        <f t="shared" si="1"/>
        <v/>
      </c>
      <c r="N44" s="35" t="str">
        <f t="shared" si="2"/>
        <v/>
      </c>
      <c r="O44" s="36" t="str">
        <f t="shared" si="3"/>
        <v/>
      </c>
      <c r="P44" s="37" t="str">
        <f t="shared" si="55"/>
        <v/>
      </c>
      <c r="Q44" s="69" t="str">
        <f t="shared" si="4"/>
        <v/>
      </c>
      <c r="R44" s="294" t="str">
        <f t="shared" si="5"/>
        <v/>
      </c>
      <c r="S44" s="37" t="str">
        <f t="shared" si="6"/>
        <v/>
      </c>
      <c r="T44" s="69" t="str">
        <f t="shared" si="7"/>
        <v/>
      </c>
      <c r="U44" s="294" t="str">
        <f t="shared" si="8"/>
        <v/>
      </c>
      <c r="V44" s="37" t="str">
        <f t="shared" si="9"/>
        <v/>
      </c>
      <c r="W44" s="69" t="str">
        <f t="shared" si="10"/>
        <v/>
      </c>
      <c r="X44" s="38" t="str">
        <f t="shared" si="11"/>
        <v/>
      </c>
      <c r="Y44" s="38" t="str">
        <f t="shared" si="12"/>
        <v/>
      </c>
      <c r="Z44" s="38" t="str">
        <f t="shared" si="13"/>
        <v/>
      </c>
      <c r="AA44" s="39" t="str">
        <f t="shared" si="14"/>
        <v/>
      </c>
      <c r="AB44" s="295">
        <f t="shared" si="15"/>
        <v>0</v>
      </c>
      <c r="AC44" s="295" t="str">
        <f t="shared" si="16"/>
        <v/>
      </c>
      <c r="AD44" s="295" t="str">
        <f t="shared" si="17"/>
        <v/>
      </c>
      <c r="AE44" s="296" t="str">
        <f t="shared" si="18"/>
        <v/>
      </c>
      <c r="AF44" s="296" t="str">
        <f t="shared" si="19"/>
        <v/>
      </c>
      <c r="AG44" s="297" t="str">
        <f t="shared" si="20"/>
        <v/>
      </c>
      <c r="AH44" s="296" t="str">
        <f t="shared" si="21"/>
        <v/>
      </c>
      <c r="AI44" s="296" t="str">
        <f t="shared" si="22"/>
        <v/>
      </c>
      <c r="AJ44" s="297" t="str">
        <f t="shared" si="23"/>
        <v/>
      </c>
      <c r="AK44" s="296" t="str">
        <f t="shared" si="24"/>
        <v/>
      </c>
      <c r="AL44" s="296" t="str">
        <f t="shared" si="25"/>
        <v/>
      </c>
      <c r="AM44" s="297" t="str">
        <f t="shared" si="26"/>
        <v/>
      </c>
      <c r="AN44" s="298" t="str">
        <f t="shared" si="27"/>
        <v/>
      </c>
      <c r="AO44" s="299" t="str">
        <f t="shared" si="28"/>
        <v/>
      </c>
      <c r="AP44" s="296" t="str">
        <f t="shared" si="29"/>
        <v/>
      </c>
      <c r="AQ44" s="297" t="str">
        <f t="shared" si="30"/>
        <v/>
      </c>
      <c r="AR44" s="299" t="str">
        <f t="shared" si="31"/>
        <v/>
      </c>
      <c r="AS44" s="296" t="str">
        <f t="shared" si="32"/>
        <v/>
      </c>
      <c r="AT44" s="297" t="str">
        <f t="shared" si="33"/>
        <v/>
      </c>
      <c r="AU44" s="299" t="str">
        <f t="shared" si="34"/>
        <v/>
      </c>
      <c r="AV44" s="296" t="str">
        <f t="shared" si="35"/>
        <v/>
      </c>
      <c r="AW44" s="297" t="str">
        <f t="shared" si="36"/>
        <v/>
      </c>
      <c r="AX44" s="300"/>
      <c r="AY44" s="297" t="str">
        <f t="shared" si="37"/>
        <v/>
      </c>
      <c r="AZ44" s="297" t="str">
        <f t="shared" si="38"/>
        <v/>
      </c>
      <c r="BA44" s="301" t="str">
        <f t="shared" si="39"/>
        <v/>
      </c>
      <c r="BB44" s="302" t="str">
        <f t="shared" si="40"/>
        <v/>
      </c>
      <c r="BC44" s="303" t="str">
        <f t="shared" si="41"/>
        <v/>
      </c>
      <c r="BD44" s="301" t="str">
        <f t="shared" si="42"/>
        <v/>
      </c>
      <c r="BE44" s="302" t="str">
        <f t="shared" si="43"/>
        <v/>
      </c>
      <c r="BF44" s="303" t="str">
        <f t="shared" si="44"/>
        <v/>
      </c>
      <c r="BG44" s="301" t="str">
        <f t="shared" si="45"/>
        <v/>
      </c>
      <c r="BH44" s="304" t="str">
        <f t="shared" si="46"/>
        <v/>
      </c>
      <c r="BI44" s="305" t="str">
        <f t="shared" si="47"/>
        <v/>
      </c>
      <c r="BJ44" s="305" t="str">
        <f t="shared" si="48"/>
        <v/>
      </c>
      <c r="BK44" s="443" t="str">
        <f t="shared" si="49"/>
        <v/>
      </c>
      <c r="BL44" s="306" t="str">
        <f t="shared" si="56"/>
        <v/>
      </c>
      <c r="BM44" s="100" t="str">
        <f t="shared" si="57"/>
        <v/>
      </c>
      <c r="BN44" s="101" t="str">
        <f t="shared" si="58"/>
        <v/>
      </c>
      <c r="BO44" s="102" t="str">
        <f t="shared" si="59"/>
        <v/>
      </c>
      <c r="BP44" s="100" t="str">
        <f t="shared" si="60"/>
        <v/>
      </c>
      <c r="BQ44" s="101" t="str">
        <f t="shared" si="61"/>
        <v/>
      </c>
      <c r="BR44" s="102" t="str">
        <f t="shared" si="62"/>
        <v/>
      </c>
      <c r="BS44" s="100" t="str">
        <f t="shared" si="63"/>
        <v/>
      </c>
      <c r="BT44" s="105" t="str">
        <f t="shared" si="64"/>
        <v/>
      </c>
      <c r="BU44" s="305" t="str">
        <f t="shared" si="50"/>
        <v/>
      </c>
      <c r="BV44" s="305" t="str">
        <f t="shared" si="51"/>
        <v/>
      </c>
      <c r="BW44" s="305" t="str">
        <f t="shared" si="52"/>
        <v/>
      </c>
      <c r="BX44" s="307" t="str">
        <f t="shared" si="53"/>
        <v/>
      </c>
      <c r="BY44" s="308" t="str">
        <f t="shared" si="54"/>
        <v/>
      </c>
    </row>
    <row r="45" spans="1:77" s="4" customFormat="1" ht="15.5" x14ac:dyDescent="0.35">
      <c r="A45" s="106">
        <v>24</v>
      </c>
      <c r="B45" s="290"/>
      <c r="C45" s="20"/>
      <c r="D45" s="635"/>
      <c r="E45" s="637"/>
      <c r="F45" s="639"/>
      <c r="G45" s="45"/>
      <c r="H45" s="291"/>
      <c r="I45" s="291"/>
      <c r="J45" s="292"/>
      <c r="K45" s="293"/>
      <c r="L45" s="35" t="str">
        <f t="shared" si="0"/>
        <v/>
      </c>
      <c r="M45" s="35" t="str">
        <f t="shared" si="1"/>
        <v/>
      </c>
      <c r="N45" s="35" t="str">
        <f t="shared" si="2"/>
        <v/>
      </c>
      <c r="O45" s="36" t="str">
        <f t="shared" si="3"/>
        <v/>
      </c>
      <c r="P45" s="37" t="str">
        <f t="shared" si="55"/>
        <v/>
      </c>
      <c r="Q45" s="69" t="str">
        <f t="shared" si="4"/>
        <v/>
      </c>
      <c r="R45" s="294" t="str">
        <f t="shared" si="5"/>
        <v/>
      </c>
      <c r="S45" s="37" t="str">
        <f t="shared" si="6"/>
        <v/>
      </c>
      <c r="T45" s="69" t="str">
        <f t="shared" si="7"/>
        <v/>
      </c>
      <c r="U45" s="294" t="str">
        <f t="shared" si="8"/>
        <v/>
      </c>
      <c r="V45" s="37" t="str">
        <f t="shared" si="9"/>
        <v/>
      </c>
      <c r="W45" s="69" t="str">
        <f t="shared" si="10"/>
        <v/>
      </c>
      <c r="X45" s="38" t="str">
        <f t="shared" si="11"/>
        <v/>
      </c>
      <c r="Y45" s="38" t="str">
        <f t="shared" si="12"/>
        <v/>
      </c>
      <c r="Z45" s="38" t="str">
        <f t="shared" si="13"/>
        <v/>
      </c>
      <c r="AA45" s="39" t="str">
        <f t="shared" si="14"/>
        <v/>
      </c>
      <c r="AB45" s="295">
        <f t="shared" si="15"/>
        <v>0</v>
      </c>
      <c r="AC45" s="295" t="str">
        <f t="shared" si="16"/>
        <v/>
      </c>
      <c r="AD45" s="295" t="str">
        <f t="shared" si="17"/>
        <v/>
      </c>
      <c r="AE45" s="296" t="str">
        <f t="shared" si="18"/>
        <v/>
      </c>
      <c r="AF45" s="296" t="str">
        <f t="shared" si="19"/>
        <v/>
      </c>
      <c r="AG45" s="297" t="str">
        <f t="shared" si="20"/>
        <v/>
      </c>
      <c r="AH45" s="296" t="str">
        <f t="shared" si="21"/>
        <v/>
      </c>
      <c r="AI45" s="296" t="str">
        <f t="shared" si="22"/>
        <v/>
      </c>
      <c r="AJ45" s="297" t="str">
        <f t="shared" si="23"/>
        <v/>
      </c>
      <c r="AK45" s="296" t="str">
        <f t="shared" si="24"/>
        <v/>
      </c>
      <c r="AL45" s="296" t="str">
        <f t="shared" si="25"/>
        <v/>
      </c>
      <c r="AM45" s="297" t="str">
        <f t="shared" si="26"/>
        <v/>
      </c>
      <c r="AN45" s="298" t="str">
        <f t="shared" si="27"/>
        <v/>
      </c>
      <c r="AO45" s="299" t="str">
        <f t="shared" si="28"/>
        <v/>
      </c>
      <c r="AP45" s="296" t="str">
        <f t="shared" si="29"/>
        <v/>
      </c>
      <c r="AQ45" s="297" t="str">
        <f t="shared" si="30"/>
        <v/>
      </c>
      <c r="AR45" s="299" t="str">
        <f t="shared" si="31"/>
        <v/>
      </c>
      <c r="AS45" s="296" t="str">
        <f t="shared" si="32"/>
        <v/>
      </c>
      <c r="AT45" s="297" t="str">
        <f t="shared" si="33"/>
        <v/>
      </c>
      <c r="AU45" s="299" t="str">
        <f t="shared" si="34"/>
        <v/>
      </c>
      <c r="AV45" s="296" t="str">
        <f t="shared" si="35"/>
        <v/>
      </c>
      <c r="AW45" s="297" t="str">
        <f t="shared" si="36"/>
        <v/>
      </c>
      <c r="AX45" s="300"/>
      <c r="AY45" s="297" t="str">
        <f t="shared" si="37"/>
        <v/>
      </c>
      <c r="AZ45" s="297" t="str">
        <f t="shared" si="38"/>
        <v/>
      </c>
      <c r="BA45" s="301" t="str">
        <f t="shared" si="39"/>
        <v/>
      </c>
      <c r="BB45" s="302" t="str">
        <f t="shared" si="40"/>
        <v/>
      </c>
      <c r="BC45" s="303" t="str">
        <f t="shared" si="41"/>
        <v/>
      </c>
      <c r="BD45" s="301" t="str">
        <f t="shared" si="42"/>
        <v/>
      </c>
      <c r="BE45" s="302" t="str">
        <f t="shared" si="43"/>
        <v/>
      </c>
      <c r="BF45" s="303" t="str">
        <f t="shared" si="44"/>
        <v/>
      </c>
      <c r="BG45" s="301" t="str">
        <f t="shared" si="45"/>
        <v/>
      </c>
      <c r="BH45" s="304" t="str">
        <f t="shared" si="46"/>
        <v/>
      </c>
      <c r="BI45" s="305" t="str">
        <f t="shared" si="47"/>
        <v/>
      </c>
      <c r="BJ45" s="305" t="str">
        <f t="shared" si="48"/>
        <v/>
      </c>
      <c r="BK45" s="443" t="str">
        <f t="shared" si="49"/>
        <v/>
      </c>
      <c r="BL45" s="306" t="str">
        <f t="shared" si="56"/>
        <v/>
      </c>
      <c r="BM45" s="100" t="str">
        <f t="shared" si="57"/>
        <v/>
      </c>
      <c r="BN45" s="101" t="str">
        <f t="shared" si="58"/>
        <v/>
      </c>
      <c r="BO45" s="102" t="str">
        <f t="shared" si="59"/>
        <v/>
      </c>
      <c r="BP45" s="100" t="str">
        <f t="shared" si="60"/>
        <v/>
      </c>
      <c r="BQ45" s="101" t="str">
        <f t="shared" si="61"/>
        <v/>
      </c>
      <c r="BR45" s="102" t="str">
        <f t="shared" si="62"/>
        <v/>
      </c>
      <c r="BS45" s="100" t="str">
        <f t="shared" si="63"/>
        <v/>
      </c>
      <c r="BT45" s="105" t="str">
        <f t="shared" si="64"/>
        <v/>
      </c>
      <c r="BU45" s="305" t="str">
        <f t="shared" si="50"/>
        <v/>
      </c>
      <c r="BV45" s="305" t="str">
        <f t="shared" si="51"/>
        <v/>
      </c>
      <c r="BW45" s="305" t="str">
        <f t="shared" si="52"/>
        <v/>
      </c>
      <c r="BX45" s="307" t="str">
        <f t="shared" si="53"/>
        <v/>
      </c>
      <c r="BY45" s="308" t="str">
        <f t="shared" si="54"/>
        <v/>
      </c>
    </row>
    <row r="46" spans="1:77" s="10" customFormat="1" ht="16" thickBot="1" x14ac:dyDescent="0.4">
      <c r="A46" s="106">
        <v>25</v>
      </c>
      <c r="B46" s="290"/>
      <c r="C46" s="20"/>
      <c r="D46" s="635"/>
      <c r="E46" s="637"/>
      <c r="F46" s="639"/>
      <c r="G46" s="45"/>
      <c r="H46" s="291"/>
      <c r="I46" s="291"/>
      <c r="J46" s="292"/>
      <c r="K46" s="293"/>
      <c r="L46" s="35" t="str">
        <f t="shared" si="0"/>
        <v/>
      </c>
      <c r="M46" s="35" t="str">
        <f t="shared" si="1"/>
        <v/>
      </c>
      <c r="N46" s="35" t="str">
        <f t="shared" si="2"/>
        <v/>
      </c>
      <c r="O46" s="36" t="str">
        <f t="shared" si="3"/>
        <v/>
      </c>
      <c r="P46" s="37" t="str">
        <f t="shared" si="55"/>
        <v/>
      </c>
      <c r="Q46" s="69" t="str">
        <f t="shared" si="4"/>
        <v/>
      </c>
      <c r="R46" s="294" t="str">
        <f t="shared" si="5"/>
        <v/>
      </c>
      <c r="S46" s="37" t="str">
        <f t="shared" si="6"/>
        <v/>
      </c>
      <c r="T46" s="69" t="str">
        <f t="shared" si="7"/>
        <v/>
      </c>
      <c r="U46" s="294" t="str">
        <f t="shared" si="8"/>
        <v/>
      </c>
      <c r="V46" s="37" t="str">
        <f t="shared" si="9"/>
        <v/>
      </c>
      <c r="W46" s="69" t="str">
        <f t="shared" si="10"/>
        <v/>
      </c>
      <c r="X46" s="38" t="str">
        <f t="shared" si="11"/>
        <v/>
      </c>
      <c r="Y46" s="38" t="str">
        <f t="shared" si="12"/>
        <v/>
      </c>
      <c r="Z46" s="38" t="str">
        <f t="shared" si="13"/>
        <v/>
      </c>
      <c r="AA46" s="39" t="str">
        <f t="shared" si="14"/>
        <v/>
      </c>
      <c r="AB46" s="295">
        <f t="shared" si="15"/>
        <v>0</v>
      </c>
      <c r="AC46" s="295" t="str">
        <f t="shared" si="16"/>
        <v/>
      </c>
      <c r="AD46" s="295" t="str">
        <f t="shared" si="17"/>
        <v/>
      </c>
      <c r="AE46" s="296" t="str">
        <f t="shared" si="18"/>
        <v/>
      </c>
      <c r="AF46" s="296" t="str">
        <f t="shared" si="19"/>
        <v/>
      </c>
      <c r="AG46" s="297" t="str">
        <f t="shared" si="20"/>
        <v/>
      </c>
      <c r="AH46" s="296" t="str">
        <f t="shared" si="21"/>
        <v/>
      </c>
      <c r="AI46" s="296" t="str">
        <f t="shared" si="22"/>
        <v/>
      </c>
      <c r="AJ46" s="297" t="str">
        <f t="shared" si="23"/>
        <v/>
      </c>
      <c r="AK46" s="296" t="str">
        <f t="shared" si="24"/>
        <v/>
      </c>
      <c r="AL46" s="296" t="str">
        <f t="shared" si="25"/>
        <v/>
      </c>
      <c r="AM46" s="297" t="str">
        <f t="shared" si="26"/>
        <v/>
      </c>
      <c r="AN46" s="298" t="str">
        <f t="shared" si="27"/>
        <v/>
      </c>
      <c r="AO46" s="299" t="str">
        <f t="shared" si="28"/>
        <v/>
      </c>
      <c r="AP46" s="296" t="str">
        <f t="shared" si="29"/>
        <v/>
      </c>
      <c r="AQ46" s="297" t="str">
        <f t="shared" si="30"/>
        <v/>
      </c>
      <c r="AR46" s="299" t="str">
        <f t="shared" si="31"/>
        <v/>
      </c>
      <c r="AS46" s="296" t="str">
        <f t="shared" si="32"/>
        <v/>
      </c>
      <c r="AT46" s="297" t="str">
        <f t="shared" si="33"/>
        <v/>
      </c>
      <c r="AU46" s="299" t="str">
        <f t="shared" si="34"/>
        <v/>
      </c>
      <c r="AV46" s="296" t="str">
        <f t="shared" si="35"/>
        <v/>
      </c>
      <c r="AW46" s="297" t="str">
        <f t="shared" si="36"/>
        <v/>
      </c>
      <c r="AX46" s="300"/>
      <c r="AY46" s="297" t="str">
        <f t="shared" si="37"/>
        <v/>
      </c>
      <c r="AZ46" s="297" t="str">
        <f t="shared" si="38"/>
        <v/>
      </c>
      <c r="BA46" s="301" t="str">
        <f t="shared" si="39"/>
        <v/>
      </c>
      <c r="BB46" s="302" t="str">
        <f t="shared" si="40"/>
        <v/>
      </c>
      <c r="BC46" s="303" t="str">
        <f t="shared" si="41"/>
        <v/>
      </c>
      <c r="BD46" s="301" t="str">
        <f t="shared" si="42"/>
        <v/>
      </c>
      <c r="BE46" s="302" t="str">
        <f t="shared" si="43"/>
        <v/>
      </c>
      <c r="BF46" s="303" t="str">
        <f t="shared" si="44"/>
        <v/>
      </c>
      <c r="BG46" s="301" t="str">
        <f t="shared" si="45"/>
        <v/>
      </c>
      <c r="BH46" s="304" t="str">
        <f t="shared" si="46"/>
        <v/>
      </c>
      <c r="BI46" s="305" t="str">
        <f t="shared" si="47"/>
        <v/>
      </c>
      <c r="BJ46" s="305" t="str">
        <f t="shared" si="48"/>
        <v/>
      </c>
      <c r="BK46" s="443" t="str">
        <f t="shared" si="49"/>
        <v/>
      </c>
      <c r="BL46" s="306" t="str">
        <f t="shared" si="56"/>
        <v/>
      </c>
      <c r="BM46" s="100" t="str">
        <f t="shared" si="57"/>
        <v/>
      </c>
      <c r="BN46" s="101" t="str">
        <f t="shared" si="58"/>
        <v/>
      </c>
      <c r="BO46" s="102" t="str">
        <f t="shared" si="59"/>
        <v/>
      </c>
      <c r="BP46" s="100" t="str">
        <f t="shared" si="60"/>
        <v/>
      </c>
      <c r="BQ46" s="101" t="str">
        <f t="shared" si="61"/>
        <v/>
      </c>
      <c r="BR46" s="102" t="str">
        <f t="shared" si="62"/>
        <v/>
      </c>
      <c r="BS46" s="100" t="str">
        <f t="shared" si="63"/>
        <v/>
      </c>
      <c r="BT46" s="105" t="str">
        <f t="shared" si="64"/>
        <v/>
      </c>
      <c r="BU46" s="305" t="str">
        <f t="shared" si="50"/>
        <v/>
      </c>
      <c r="BV46" s="305" t="str">
        <f t="shared" si="51"/>
        <v/>
      </c>
      <c r="BW46" s="305" t="str">
        <f t="shared" si="52"/>
        <v/>
      </c>
      <c r="BX46" s="307" t="str">
        <f t="shared" si="53"/>
        <v/>
      </c>
      <c r="BY46" s="308" t="str">
        <f t="shared" si="54"/>
        <v/>
      </c>
    </row>
    <row r="47" spans="1:77" s="4" customFormat="1" ht="15.5" x14ac:dyDescent="0.35">
      <c r="A47" s="106">
        <v>26</v>
      </c>
      <c r="B47" s="290"/>
      <c r="C47" s="20"/>
      <c r="D47" s="635"/>
      <c r="E47" s="637"/>
      <c r="F47" s="639"/>
      <c r="G47" s="45"/>
      <c r="H47" s="291"/>
      <c r="I47" s="291"/>
      <c r="J47" s="292"/>
      <c r="K47" s="293"/>
      <c r="L47" s="35" t="str">
        <f t="shared" si="0"/>
        <v/>
      </c>
      <c r="M47" s="35" t="str">
        <f t="shared" si="1"/>
        <v/>
      </c>
      <c r="N47" s="35" t="str">
        <f t="shared" si="2"/>
        <v/>
      </c>
      <c r="O47" s="36" t="str">
        <f t="shared" si="3"/>
        <v/>
      </c>
      <c r="P47" s="37" t="str">
        <f t="shared" si="55"/>
        <v/>
      </c>
      <c r="Q47" s="69" t="str">
        <f t="shared" si="4"/>
        <v/>
      </c>
      <c r="R47" s="294" t="str">
        <f t="shared" si="5"/>
        <v/>
      </c>
      <c r="S47" s="37" t="str">
        <f t="shared" si="6"/>
        <v/>
      </c>
      <c r="T47" s="69" t="str">
        <f t="shared" si="7"/>
        <v/>
      </c>
      <c r="U47" s="294" t="str">
        <f t="shared" si="8"/>
        <v/>
      </c>
      <c r="V47" s="37" t="str">
        <f t="shared" si="9"/>
        <v/>
      </c>
      <c r="W47" s="69" t="str">
        <f t="shared" si="10"/>
        <v/>
      </c>
      <c r="X47" s="38" t="str">
        <f t="shared" si="11"/>
        <v/>
      </c>
      <c r="Y47" s="38" t="str">
        <f t="shared" si="12"/>
        <v/>
      </c>
      <c r="Z47" s="38" t="str">
        <f t="shared" si="13"/>
        <v/>
      </c>
      <c r="AA47" s="39" t="str">
        <f t="shared" si="14"/>
        <v/>
      </c>
      <c r="AB47" s="295">
        <f t="shared" si="15"/>
        <v>0</v>
      </c>
      <c r="AC47" s="295" t="str">
        <f t="shared" si="16"/>
        <v/>
      </c>
      <c r="AD47" s="295" t="str">
        <f t="shared" si="17"/>
        <v/>
      </c>
      <c r="AE47" s="296" t="str">
        <f t="shared" si="18"/>
        <v/>
      </c>
      <c r="AF47" s="296" t="str">
        <f t="shared" si="19"/>
        <v/>
      </c>
      <c r="AG47" s="297" t="str">
        <f t="shared" si="20"/>
        <v/>
      </c>
      <c r="AH47" s="296" t="str">
        <f t="shared" si="21"/>
        <v/>
      </c>
      <c r="AI47" s="296" t="str">
        <f t="shared" si="22"/>
        <v/>
      </c>
      <c r="AJ47" s="297" t="str">
        <f t="shared" si="23"/>
        <v/>
      </c>
      <c r="AK47" s="296" t="str">
        <f t="shared" si="24"/>
        <v/>
      </c>
      <c r="AL47" s="296" t="str">
        <f t="shared" si="25"/>
        <v/>
      </c>
      <c r="AM47" s="297" t="str">
        <f t="shared" si="26"/>
        <v/>
      </c>
      <c r="AN47" s="298" t="str">
        <f t="shared" si="27"/>
        <v/>
      </c>
      <c r="AO47" s="299" t="str">
        <f t="shared" si="28"/>
        <v/>
      </c>
      <c r="AP47" s="296" t="str">
        <f t="shared" si="29"/>
        <v/>
      </c>
      <c r="AQ47" s="297" t="str">
        <f t="shared" si="30"/>
        <v/>
      </c>
      <c r="AR47" s="299" t="str">
        <f t="shared" si="31"/>
        <v/>
      </c>
      <c r="AS47" s="296" t="str">
        <f t="shared" si="32"/>
        <v/>
      </c>
      <c r="AT47" s="297" t="str">
        <f t="shared" si="33"/>
        <v/>
      </c>
      <c r="AU47" s="299" t="str">
        <f t="shared" si="34"/>
        <v/>
      </c>
      <c r="AV47" s="296" t="str">
        <f t="shared" si="35"/>
        <v/>
      </c>
      <c r="AW47" s="297" t="str">
        <f t="shared" si="36"/>
        <v/>
      </c>
      <c r="AX47" s="300"/>
      <c r="AY47" s="297" t="str">
        <f t="shared" si="37"/>
        <v/>
      </c>
      <c r="AZ47" s="297" t="str">
        <f t="shared" si="38"/>
        <v/>
      </c>
      <c r="BA47" s="301" t="str">
        <f t="shared" si="39"/>
        <v/>
      </c>
      <c r="BB47" s="302" t="str">
        <f t="shared" si="40"/>
        <v/>
      </c>
      <c r="BC47" s="303" t="str">
        <f t="shared" si="41"/>
        <v/>
      </c>
      <c r="BD47" s="301" t="str">
        <f t="shared" si="42"/>
        <v/>
      </c>
      <c r="BE47" s="302" t="str">
        <f t="shared" si="43"/>
        <v/>
      </c>
      <c r="BF47" s="303" t="str">
        <f t="shared" si="44"/>
        <v/>
      </c>
      <c r="BG47" s="301" t="str">
        <f t="shared" si="45"/>
        <v/>
      </c>
      <c r="BH47" s="304" t="str">
        <f t="shared" si="46"/>
        <v/>
      </c>
      <c r="BI47" s="305" t="str">
        <f t="shared" si="47"/>
        <v/>
      </c>
      <c r="BJ47" s="305" t="str">
        <f t="shared" si="48"/>
        <v/>
      </c>
      <c r="BK47" s="443" t="str">
        <f t="shared" si="49"/>
        <v/>
      </c>
      <c r="BL47" s="306" t="str">
        <f t="shared" si="56"/>
        <v/>
      </c>
      <c r="BM47" s="100" t="str">
        <f t="shared" si="57"/>
        <v/>
      </c>
      <c r="BN47" s="101" t="str">
        <f t="shared" si="58"/>
        <v/>
      </c>
      <c r="BO47" s="102" t="str">
        <f t="shared" si="59"/>
        <v/>
      </c>
      <c r="BP47" s="100" t="str">
        <f t="shared" si="60"/>
        <v/>
      </c>
      <c r="BQ47" s="101" t="str">
        <f t="shared" si="61"/>
        <v/>
      </c>
      <c r="BR47" s="102" t="str">
        <f t="shared" si="62"/>
        <v/>
      </c>
      <c r="BS47" s="100" t="str">
        <f t="shared" si="63"/>
        <v/>
      </c>
      <c r="BT47" s="105" t="str">
        <f t="shared" si="64"/>
        <v/>
      </c>
      <c r="BU47" s="305" t="str">
        <f t="shared" si="50"/>
        <v/>
      </c>
      <c r="BV47" s="305" t="str">
        <f t="shared" si="51"/>
        <v/>
      </c>
      <c r="BW47" s="305" t="str">
        <f t="shared" si="52"/>
        <v/>
      </c>
      <c r="BX47" s="307" t="str">
        <f t="shared" si="53"/>
        <v/>
      </c>
      <c r="BY47" s="308" t="str">
        <f t="shared" si="54"/>
        <v/>
      </c>
    </row>
    <row r="48" spans="1:77" s="4" customFormat="1" ht="15.5" x14ac:dyDescent="0.35">
      <c r="A48" s="106">
        <v>27</v>
      </c>
      <c r="B48" s="290"/>
      <c r="C48" s="20"/>
      <c r="D48" s="635"/>
      <c r="E48" s="637"/>
      <c r="F48" s="639"/>
      <c r="G48" s="45"/>
      <c r="H48" s="291"/>
      <c r="I48" s="291"/>
      <c r="J48" s="292"/>
      <c r="K48" s="293"/>
      <c r="L48" s="35" t="str">
        <f t="shared" si="0"/>
        <v/>
      </c>
      <c r="M48" s="35" t="str">
        <f t="shared" si="1"/>
        <v/>
      </c>
      <c r="N48" s="35" t="str">
        <f t="shared" si="2"/>
        <v/>
      </c>
      <c r="O48" s="36" t="str">
        <f t="shared" si="3"/>
        <v/>
      </c>
      <c r="P48" s="37" t="str">
        <f t="shared" si="55"/>
        <v/>
      </c>
      <c r="Q48" s="69" t="str">
        <f t="shared" si="4"/>
        <v/>
      </c>
      <c r="R48" s="294" t="str">
        <f t="shared" si="5"/>
        <v/>
      </c>
      <c r="S48" s="37" t="str">
        <f t="shared" si="6"/>
        <v/>
      </c>
      <c r="T48" s="69" t="str">
        <f t="shared" si="7"/>
        <v/>
      </c>
      <c r="U48" s="294" t="str">
        <f t="shared" si="8"/>
        <v/>
      </c>
      <c r="V48" s="37" t="str">
        <f t="shared" si="9"/>
        <v/>
      </c>
      <c r="W48" s="69" t="str">
        <f t="shared" si="10"/>
        <v/>
      </c>
      <c r="X48" s="38" t="str">
        <f t="shared" si="11"/>
        <v/>
      </c>
      <c r="Y48" s="38" t="str">
        <f t="shared" si="12"/>
        <v/>
      </c>
      <c r="Z48" s="38" t="str">
        <f t="shared" si="13"/>
        <v/>
      </c>
      <c r="AA48" s="39" t="str">
        <f t="shared" si="14"/>
        <v/>
      </c>
      <c r="AB48" s="295">
        <f t="shared" si="15"/>
        <v>0</v>
      </c>
      <c r="AC48" s="295" t="str">
        <f t="shared" si="16"/>
        <v/>
      </c>
      <c r="AD48" s="295" t="str">
        <f t="shared" si="17"/>
        <v/>
      </c>
      <c r="AE48" s="296" t="str">
        <f t="shared" si="18"/>
        <v/>
      </c>
      <c r="AF48" s="296" t="str">
        <f t="shared" si="19"/>
        <v/>
      </c>
      <c r="AG48" s="297" t="str">
        <f t="shared" si="20"/>
        <v/>
      </c>
      <c r="AH48" s="296" t="str">
        <f t="shared" si="21"/>
        <v/>
      </c>
      <c r="AI48" s="296" t="str">
        <f t="shared" si="22"/>
        <v/>
      </c>
      <c r="AJ48" s="297" t="str">
        <f t="shared" si="23"/>
        <v/>
      </c>
      <c r="AK48" s="296" t="str">
        <f t="shared" si="24"/>
        <v/>
      </c>
      <c r="AL48" s="296" t="str">
        <f t="shared" si="25"/>
        <v/>
      </c>
      <c r="AM48" s="297" t="str">
        <f t="shared" si="26"/>
        <v/>
      </c>
      <c r="AN48" s="298" t="str">
        <f t="shared" si="27"/>
        <v/>
      </c>
      <c r="AO48" s="299" t="str">
        <f t="shared" si="28"/>
        <v/>
      </c>
      <c r="AP48" s="296" t="str">
        <f t="shared" si="29"/>
        <v/>
      </c>
      <c r="AQ48" s="297" t="str">
        <f t="shared" si="30"/>
        <v/>
      </c>
      <c r="AR48" s="299" t="str">
        <f t="shared" si="31"/>
        <v/>
      </c>
      <c r="AS48" s="296" t="str">
        <f t="shared" si="32"/>
        <v/>
      </c>
      <c r="AT48" s="297" t="str">
        <f t="shared" si="33"/>
        <v/>
      </c>
      <c r="AU48" s="299" t="str">
        <f t="shared" si="34"/>
        <v/>
      </c>
      <c r="AV48" s="296" t="str">
        <f t="shared" si="35"/>
        <v/>
      </c>
      <c r="AW48" s="297" t="str">
        <f t="shared" si="36"/>
        <v/>
      </c>
      <c r="AX48" s="300"/>
      <c r="AY48" s="297" t="str">
        <f t="shared" si="37"/>
        <v/>
      </c>
      <c r="AZ48" s="297" t="str">
        <f t="shared" si="38"/>
        <v/>
      </c>
      <c r="BA48" s="301" t="str">
        <f t="shared" si="39"/>
        <v/>
      </c>
      <c r="BB48" s="302" t="str">
        <f t="shared" si="40"/>
        <v/>
      </c>
      <c r="BC48" s="303" t="str">
        <f t="shared" si="41"/>
        <v/>
      </c>
      <c r="BD48" s="301" t="str">
        <f t="shared" si="42"/>
        <v/>
      </c>
      <c r="BE48" s="302" t="str">
        <f t="shared" si="43"/>
        <v/>
      </c>
      <c r="BF48" s="303" t="str">
        <f t="shared" si="44"/>
        <v/>
      </c>
      <c r="BG48" s="301" t="str">
        <f t="shared" si="45"/>
        <v/>
      </c>
      <c r="BH48" s="304" t="str">
        <f t="shared" si="46"/>
        <v/>
      </c>
      <c r="BI48" s="305" t="str">
        <f t="shared" si="47"/>
        <v/>
      </c>
      <c r="BJ48" s="305" t="str">
        <f t="shared" si="48"/>
        <v/>
      </c>
      <c r="BK48" s="443" t="str">
        <f t="shared" si="49"/>
        <v/>
      </c>
      <c r="BL48" s="306" t="str">
        <f t="shared" si="56"/>
        <v/>
      </c>
      <c r="BM48" s="100" t="str">
        <f t="shared" si="57"/>
        <v/>
      </c>
      <c r="BN48" s="101" t="str">
        <f t="shared" si="58"/>
        <v/>
      </c>
      <c r="BO48" s="102" t="str">
        <f t="shared" si="59"/>
        <v/>
      </c>
      <c r="BP48" s="100" t="str">
        <f t="shared" si="60"/>
        <v/>
      </c>
      <c r="BQ48" s="101" t="str">
        <f t="shared" si="61"/>
        <v/>
      </c>
      <c r="BR48" s="102" t="str">
        <f t="shared" si="62"/>
        <v/>
      </c>
      <c r="BS48" s="100" t="str">
        <f t="shared" si="63"/>
        <v/>
      </c>
      <c r="BT48" s="105" t="str">
        <f t="shared" si="64"/>
        <v/>
      </c>
      <c r="BU48" s="305" t="str">
        <f t="shared" si="50"/>
        <v/>
      </c>
      <c r="BV48" s="305" t="str">
        <f t="shared" si="51"/>
        <v/>
      </c>
      <c r="BW48" s="305" t="str">
        <f t="shared" si="52"/>
        <v/>
      </c>
      <c r="BX48" s="307" t="str">
        <f t="shared" si="53"/>
        <v/>
      </c>
      <c r="BY48" s="308" t="str">
        <f t="shared" si="54"/>
        <v/>
      </c>
    </row>
    <row r="49" spans="1:77" s="4" customFormat="1" ht="15.5" x14ac:dyDescent="0.35">
      <c r="A49" s="106">
        <v>28</v>
      </c>
      <c r="B49" s="290"/>
      <c r="C49" s="20"/>
      <c r="D49" s="635"/>
      <c r="E49" s="637"/>
      <c r="F49" s="639"/>
      <c r="G49" s="45"/>
      <c r="H49" s="291"/>
      <c r="I49" s="291"/>
      <c r="J49" s="292"/>
      <c r="K49" s="293"/>
      <c r="L49" s="35" t="str">
        <f t="shared" si="0"/>
        <v/>
      </c>
      <c r="M49" s="35" t="str">
        <f t="shared" si="1"/>
        <v/>
      </c>
      <c r="N49" s="35" t="str">
        <f t="shared" si="2"/>
        <v/>
      </c>
      <c r="O49" s="36" t="str">
        <f t="shared" si="3"/>
        <v/>
      </c>
      <c r="P49" s="37" t="str">
        <f t="shared" si="55"/>
        <v/>
      </c>
      <c r="Q49" s="69" t="str">
        <f t="shared" si="4"/>
        <v/>
      </c>
      <c r="R49" s="294" t="str">
        <f t="shared" si="5"/>
        <v/>
      </c>
      <c r="S49" s="37" t="str">
        <f t="shared" si="6"/>
        <v/>
      </c>
      <c r="T49" s="69" t="str">
        <f t="shared" si="7"/>
        <v/>
      </c>
      <c r="U49" s="294" t="str">
        <f t="shared" si="8"/>
        <v/>
      </c>
      <c r="V49" s="37" t="str">
        <f t="shared" si="9"/>
        <v/>
      </c>
      <c r="W49" s="69" t="str">
        <f t="shared" si="10"/>
        <v/>
      </c>
      <c r="X49" s="38" t="str">
        <f t="shared" si="11"/>
        <v/>
      </c>
      <c r="Y49" s="38" t="str">
        <f t="shared" si="12"/>
        <v/>
      </c>
      <c r="Z49" s="38" t="str">
        <f t="shared" si="13"/>
        <v/>
      </c>
      <c r="AA49" s="39" t="str">
        <f t="shared" si="14"/>
        <v/>
      </c>
      <c r="AB49" s="295">
        <f t="shared" si="15"/>
        <v>0</v>
      </c>
      <c r="AC49" s="295" t="str">
        <f t="shared" si="16"/>
        <v/>
      </c>
      <c r="AD49" s="295" t="str">
        <f t="shared" si="17"/>
        <v/>
      </c>
      <c r="AE49" s="296" t="str">
        <f t="shared" si="18"/>
        <v/>
      </c>
      <c r="AF49" s="296" t="str">
        <f t="shared" si="19"/>
        <v/>
      </c>
      <c r="AG49" s="297" t="str">
        <f t="shared" si="20"/>
        <v/>
      </c>
      <c r="AH49" s="296" t="str">
        <f t="shared" si="21"/>
        <v/>
      </c>
      <c r="AI49" s="296" t="str">
        <f t="shared" si="22"/>
        <v/>
      </c>
      <c r="AJ49" s="297" t="str">
        <f t="shared" si="23"/>
        <v/>
      </c>
      <c r="AK49" s="296" t="str">
        <f t="shared" si="24"/>
        <v/>
      </c>
      <c r="AL49" s="296" t="str">
        <f t="shared" si="25"/>
        <v/>
      </c>
      <c r="AM49" s="297" t="str">
        <f t="shared" si="26"/>
        <v/>
      </c>
      <c r="AN49" s="298" t="str">
        <f t="shared" si="27"/>
        <v/>
      </c>
      <c r="AO49" s="299" t="str">
        <f t="shared" si="28"/>
        <v/>
      </c>
      <c r="AP49" s="296" t="str">
        <f t="shared" si="29"/>
        <v/>
      </c>
      <c r="AQ49" s="297" t="str">
        <f t="shared" si="30"/>
        <v/>
      </c>
      <c r="AR49" s="299" t="str">
        <f t="shared" si="31"/>
        <v/>
      </c>
      <c r="AS49" s="296" t="str">
        <f t="shared" si="32"/>
        <v/>
      </c>
      <c r="AT49" s="297" t="str">
        <f t="shared" si="33"/>
        <v/>
      </c>
      <c r="AU49" s="299" t="str">
        <f t="shared" si="34"/>
        <v/>
      </c>
      <c r="AV49" s="296" t="str">
        <f t="shared" si="35"/>
        <v/>
      </c>
      <c r="AW49" s="297" t="str">
        <f t="shared" si="36"/>
        <v/>
      </c>
      <c r="AX49" s="300"/>
      <c r="AY49" s="297" t="str">
        <f t="shared" si="37"/>
        <v/>
      </c>
      <c r="AZ49" s="297" t="str">
        <f t="shared" si="38"/>
        <v/>
      </c>
      <c r="BA49" s="301" t="str">
        <f t="shared" si="39"/>
        <v/>
      </c>
      <c r="BB49" s="302" t="str">
        <f t="shared" si="40"/>
        <v/>
      </c>
      <c r="BC49" s="303" t="str">
        <f t="shared" si="41"/>
        <v/>
      </c>
      <c r="BD49" s="301" t="str">
        <f t="shared" si="42"/>
        <v/>
      </c>
      <c r="BE49" s="302" t="str">
        <f t="shared" si="43"/>
        <v/>
      </c>
      <c r="BF49" s="303" t="str">
        <f t="shared" si="44"/>
        <v/>
      </c>
      <c r="BG49" s="301" t="str">
        <f t="shared" si="45"/>
        <v/>
      </c>
      <c r="BH49" s="304" t="str">
        <f t="shared" si="46"/>
        <v/>
      </c>
      <c r="BI49" s="305" t="str">
        <f t="shared" si="47"/>
        <v/>
      </c>
      <c r="BJ49" s="305" t="str">
        <f t="shared" si="48"/>
        <v/>
      </c>
      <c r="BK49" s="443" t="str">
        <f t="shared" si="49"/>
        <v/>
      </c>
      <c r="BL49" s="306" t="str">
        <f t="shared" si="56"/>
        <v/>
      </c>
      <c r="BM49" s="100" t="str">
        <f t="shared" si="57"/>
        <v/>
      </c>
      <c r="BN49" s="101" t="str">
        <f t="shared" si="58"/>
        <v/>
      </c>
      <c r="BO49" s="102" t="str">
        <f t="shared" si="59"/>
        <v/>
      </c>
      <c r="BP49" s="100" t="str">
        <f t="shared" si="60"/>
        <v/>
      </c>
      <c r="BQ49" s="101" t="str">
        <f t="shared" si="61"/>
        <v/>
      </c>
      <c r="BR49" s="102" t="str">
        <f t="shared" si="62"/>
        <v/>
      </c>
      <c r="BS49" s="100" t="str">
        <f t="shared" si="63"/>
        <v/>
      </c>
      <c r="BT49" s="105" t="str">
        <f t="shared" si="64"/>
        <v/>
      </c>
      <c r="BU49" s="305" t="str">
        <f t="shared" si="50"/>
        <v/>
      </c>
      <c r="BV49" s="305" t="str">
        <f t="shared" si="51"/>
        <v/>
      </c>
      <c r="BW49" s="305" t="str">
        <f t="shared" si="52"/>
        <v/>
      </c>
      <c r="BX49" s="307" t="str">
        <f t="shared" si="53"/>
        <v/>
      </c>
      <c r="BY49" s="308" t="str">
        <f t="shared" si="54"/>
        <v/>
      </c>
    </row>
    <row r="50" spans="1:77" s="4" customFormat="1" ht="15.5" x14ac:dyDescent="0.35">
      <c r="A50" s="106">
        <v>29</v>
      </c>
      <c r="B50" s="290"/>
      <c r="C50" s="20"/>
      <c r="D50" s="635"/>
      <c r="E50" s="637"/>
      <c r="F50" s="639"/>
      <c r="G50" s="45"/>
      <c r="H50" s="291"/>
      <c r="I50" s="291"/>
      <c r="J50" s="292"/>
      <c r="K50" s="293"/>
      <c r="L50" s="35" t="str">
        <f t="shared" si="0"/>
        <v/>
      </c>
      <c r="M50" s="35" t="str">
        <f t="shared" si="1"/>
        <v/>
      </c>
      <c r="N50" s="35" t="str">
        <f t="shared" si="2"/>
        <v/>
      </c>
      <c r="O50" s="36" t="str">
        <f t="shared" si="3"/>
        <v/>
      </c>
      <c r="P50" s="37" t="str">
        <f t="shared" si="55"/>
        <v/>
      </c>
      <c r="Q50" s="69" t="str">
        <f t="shared" si="4"/>
        <v/>
      </c>
      <c r="R50" s="294" t="str">
        <f t="shared" si="5"/>
        <v/>
      </c>
      <c r="S50" s="37" t="str">
        <f t="shared" si="6"/>
        <v/>
      </c>
      <c r="T50" s="69" t="str">
        <f t="shared" si="7"/>
        <v/>
      </c>
      <c r="U50" s="294" t="str">
        <f t="shared" si="8"/>
        <v/>
      </c>
      <c r="V50" s="37" t="str">
        <f t="shared" si="9"/>
        <v/>
      </c>
      <c r="W50" s="69" t="str">
        <f t="shared" si="10"/>
        <v/>
      </c>
      <c r="X50" s="38" t="str">
        <f t="shared" si="11"/>
        <v/>
      </c>
      <c r="Y50" s="38" t="str">
        <f t="shared" si="12"/>
        <v/>
      </c>
      <c r="Z50" s="38" t="str">
        <f t="shared" si="13"/>
        <v/>
      </c>
      <c r="AA50" s="39" t="str">
        <f t="shared" si="14"/>
        <v/>
      </c>
      <c r="AB50" s="295">
        <f t="shared" si="15"/>
        <v>0</v>
      </c>
      <c r="AC50" s="295" t="str">
        <f t="shared" si="16"/>
        <v/>
      </c>
      <c r="AD50" s="295" t="str">
        <f t="shared" si="17"/>
        <v/>
      </c>
      <c r="AE50" s="296" t="str">
        <f t="shared" si="18"/>
        <v/>
      </c>
      <c r="AF50" s="296" t="str">
        <f t="shared" si="19"/>
        <v/>
      </c>
      <c r="AG50" s="297" t="str">
        <f t="shared" si="20"/>
        <v/>
      </c>
      <c r="AH50" s="296" t="str">
        <f t="shared" si="21"/>
        <v/>
      </c>
      <c r="AI50" s="296" t="str">
        <f t="shared" si="22"/>
        <v/>
      </c>
      <c r="AJ50" s="297" t="str">
        <f t="shared" si="23"/>
        <v/>
      </c>
      <c r="AK50" s="296" t="str">
        <f t="shared" si="24"/>
        <v/>
      </c>
      <c r="AL50" s="296" t="str">
        <f t="shared" si="25"/>
        <v/>
      </c>
      <c r="AM50" s="297" t="str">
        <f t="shared" si="26"/>
        <v/>
      </c>
      <c r="AN50" s="298" t="str">
        <f t="shared" si="27"/>
        <v/>
      </c>
      <c r="AO50" s="299" t="str">
        <f t="shared" si="28"/>
        <v/>
      </c>
      <c r="AP50" s="296" t="str">
        <f t="shared" si="29"/>
        <v/>
      </c>
      <c r="AQ50" s="297" t="str">
        <f t="shared" si="30"/>
        <v/>
      </c>
      <c r="AR50" s="299" t="str">
        <f t="shared" si="31"/>
        <v/>
      </c>
      <c r="AS50" s="296" t="str">
        <f t="shared" si="32"/>
        <v/>
      </c>
      <c r="AT50" s="297" t="str">
        <f t="shared" si="33"/>
        <v/>
      </c>
      <c r="AU50" s="299" t="str">
        <f t="shared" si="34"/>
        <v/>
      </c>
      <c r="AV50" s="296" t="str">
        <f t="shared" si="35"/>
        <v/>
      </c>
      <c r="AW50" s="297" t="str">
        <f t="shared" si="36"/>
        <v/>
      </c>
      <c r="AX50" s="300"/>
      <c r="AY50" s="297" t="str">
        <f t="shared" si="37"/>
        <v/>
      </c>
      <c r="AZ50" s="297" t="str">
        <f t="shared" si="38"/>
        <v/>
      </c>
      <c r="BA50" s="301" t="str">
        <f t="shared" si="39"/>
        <v/>
      </c>
      <c r="BB50" s="302" t="str">
        <f t="shared" si="40"/>
        <v/>
      </c>
      <c r="BC50" s="303" t="str">
        <f t="shared" si="41"/>
        <v/>
      </c>
      <c r="BD50" s="301" t="str">
        <f t="shared" si="42"/>
        <v/>
      </c>
      <c r="BE50" s="302" t="str">
        <f t="shared" si="43"/>
        <v/>
      </c>
      <c r="BF50" s="303" t="str">
        <f t="shared" si="44"/>
        <v/>
      </c>
      <c r="BG50" s="301" t="str">
        <f t="shared" si="45"/>
        <v/>
      </c>
      <c r="BH50" s="304" t="str">
        <f t="shared" si="46"/>
        <v/>
      </c>
      <c r="BI50" s="305" t="str">
        <f t="shared" si="47"/>
        <v/>
      </c>
      <c r="BJ50" s="305" t="str">
        <f t="shared" si="48"/>
        <v/>
      </c>
      <c r="BK50" s="443" t="str">
        <f t="shared" si="49"/>
        <v/>
      </c>
      <c r="BL50" s="306" t="str">
        <f t="shared" si="56"/>
        <v/>
      </c>
      <c r="BM50" s="100" t="str">
        <f t="shared" si="57"/>
        <v/>
      </c>
      <c r="BN50" s="101" t="str">
        <f t="shared" si="58"/>
        <v/>
      </c>
      <c r="BO50" s="102" t="str">
        <f t="shared" si="59"/>
        <v/>
      </c>
      <c r="BP50" s="100" t="str">
        <f t="shared" si="60"/>
        <v/>
      </c>
      <c r="BQ50" s="101" t="str">
        <f t="shared" si="61"/>
        <v/>
      </c>
      <c r="BR50" s="102" t="str">
        <f t="shared" si="62"/>
        <v/>
      </c>
      <c r="BS50" s="100" t="str">
        <f t="shared" si="63"/>
        <v/>
      </c>
      <c r="BT50" s="105" t="str">
        <f t="shared" si="64"/>
        <v/>
      </c>
      <c r="BU50" s="305" t="str">
        <f t="shared" si="50"/>
        <v/>
      </c>
      <c r="BV50" s="305" t="str">
        <f t="shared" si="51"/>
        <v/>
      </c>
      <c r="BW50" s="305" t="str">
        <f t="shared" si="52"/>
        <v/>
      </c>
      <c r="BX50" s="307" t="str">
        <f t="shared" si="53"/>
        <v/>
      </c>
      <c r="BY50" s="308" t="str">
        <f t="shared" si="54"/>
        <v/>
      </c>
    </row>
    <row r="51" spans="1:77" s="4" customFormat="1" ht="15.5" x14ac:dyDescent="0.35">
      <c r="A51" s="106">
        <v>30</v>
      </c>
      <c r="B51" s="290"/>
      <c r="C51" s="20"/>
      <c r="D51" s="635"/>
      <c r="E51" s="637"/>
      <c r="F51" s="639"/>
      <c r="G51" s="45"/>
      <c r="H51" s="291"/>
      <c r="I51" s="291"/>
      <c r="J51" s="292"/>
      <c r="K51" s="293"/>
      <c r="L51" s="35" t="str">
        <f t="shared" si="0"/>
        <v/>
      </c>
      <c r="M51" s="35" t="str">
        <f t="shared" si="1"/>
        <v/>
      </c>
      <c r="N51" s="35" t="str">
        <f t="shared" si="2"/>
        <v/>
      </c>
      <c r="O51" s="36" t="str">
        <f t="shared" si="3"/>
        <v/>
      </c>
      <c r="P51" s="37" t="str">
        <f t="shared" si="55"/>
        <v/>
      </c>
      <c r="Q51" s="69" t="str">
        <f t="shared" si="4"/>
        <v/>
      </c>
      <c r="R51" s="294" t="str">
        <f t="shared" si="5"/>
        <v/>
      </c>
      <c r="S51" s="37" t="str">
        <f t="shared" si="6"/>
        <v/>
      </c>
      <c r="T51" s="69" t="str">
        <f t="shared" si="7"/>
        <v/>
      </c>
      <c r="U51" s="294" t="str">
        <f t="shared" si="8"/>
        <v/>
      </c>
      <c r="V51" s="37" t="str">
        <f t="shared" si="9"/>
        <v/>
      </c>
      <c r="W51" s="69" t="str">
        <f t="shared" si="10"/>
        <v/>
      </c>
      <c r="X51" s="38" t="str">
        <f t="shared" si="11"/>
        <v/>
      </c>
      <c r="Y51" s="38" t="str">
        <f t="shared" si="12"/>
        <v/>
      </c>
      <c r="Z51" s="38" t="str">
        <f t="shared" si="13"/>
        <v/>
      </c>
      <c r="AA51" s="39" t="str">
        <f t="shared" si="14"/>
        <v/>
      </c>
      <c r="AB51" s="295">
        <f t="shared" si="15"/>
        <v>0</v>
      </c>
      <c r="AC51" s="295" t="str">
        <f t="shared" si="16"/>
        <v/>
      </c>
      <c r="AD51" s="295" t="str">
        <f t="shared" si="17"/>
        <v/>
      </c>
      <c r="AE51" s="296" t="str">
        <f t="shared" si="18"/>
        <v/>
      </c>
      <c r="AF51" s="296" t="str">
        <f t="shared" si="19"/>
        <v/>
      </c>
      <c r="AG51" s="297" t="str">
        <f t="shared" si="20"/>
        <v/>
      </c>
      <c r="AH51" s="296" t="str">
        <f t="shared" si="21"/>
        <v/>
      </c>
      <c r="AI51" s="296" t="str">
        <f t="shared" si="22"/>
        <v/>
      </c>
      <c r="AJ51" s="297" t="str">
        <f t="shared" si="23"/>
        <v/>
      </c>
      <c r="AK51" s="296" t="str">
        <f t="shared" si="24"/>
        <v/>
      </c>
      <c r="AL51" s="296" t="str">
        <f t="shared" si="25"/>
        <v/>
      </c>
      <c r="AM51" s="297" t="str">
        <f t="shared" si="26"/>
        <v/>
      </c>
      <c r="AN51" s="298" t="str">
        <f t="shared" si="27"/>
        <v/>
      </c>
      <c r="AO51" s="299" t="str">
        <f t="shared" si="28"/>
        <v/>
      </c>
      <c r="AP51" s="296" t="str">
        <f t="shared" si="29"/>
        <v/>
      </c>
      <c r="AQ51" s="297" t="str">
        <f t="shared" si="30"/>
        <v/>
      </c>
      <c r="AR51" s="299" t="str">
        <f t="shared" si="31"/>
        <v/>
      </c>
      <c r="AS51" s="296" t="str">
        <f t="shared" si="32"/>
        <v/>
      </c>
      <c r="AT51" s="297" t="str">
        <f t="shared" si="33"/>
        <v/>
      </c>
      <c r="AU51" s="299" t="str">
        <f t="shared" si="34"/>
        <v/>
      </c>
      <c r="AV51" s="296" t="str">
        <f t="shared" si="35"/>
        <v/>
      </c>
      <c r="AW51" s="297" t="str">
        <f t="shared" si="36"/>
        <v/>
      </c>
      <c r="AX51" s="300"/>
      <c r="AY51" s="297" t="str">
        <f t="shared" si="37"/>
        <v/>
      </c>
      <c r="AZ51" s="297" t="str">
        <f t="shared" si="38"/>
        <v/>
      </c>
      <c r="BA51" s="301" t="str">
        <f t="shared" si="39"/>
        <v/>
      </c>
      <c r="BB51" s="302" t="str">
        <f t="shared" si="40"/>
        <v/>
      </c>
      <c r="BC51" s="303" t="str">
        <f t="shared" si="41"/>
        <v/>
      </c>
      <c r="BD51" s="301" t="str">
        <f t="shared" si="42"/>
        <v/>
      </c>
      <c r="BE51" s="302" t="str">
        <f t="shared" si="43"/>
        <v/>
      </c>
      <c r="BF51" s="303" t="str">
        <f t="shared" si="44"/>
        <v/>
      </c>
      <c r="BG51" s="301" t="str">
        <f t="shared" si="45"/>
        <v/>
      </c>
      <c r="BH51" s="304" t="str">
        <f t="shared" si="46"/>
        <v/>
      </c>
      <c r="BI51" s="305" t="str">
        <f t="shared" si="47"/>
        <v/>
      </c>
      <c r="BJ51" s="305" t="str">
        <f t="shared" si="48"/>
        <v/>
      </c>
      <c r="BK51" s="443" t="str">
        <f t="shared" si="49"/>
        <v/>
      </c>
      <c r="BL51" s="306" t="str">
        <f t="shared" si="56"/>
        <v/>
      </c>
      <c r="BM51" s="100" t="str">
        <f t="shared" si="57"/>
        <v/>
      </c>
      <c r="BN51" s="101" t="str">
        <f t="shared" si="58"/>
        <v/>
      </c>
      <c r="BO51" s="102" t="str">
        <f t="shared" si="59"/>
        <v/>
      </c>
      <c r="BP51" s="100" t="str">
        <f t="shared" si="60"/>
        <v/>
      </c>
      <c r="BQ51" s="101" t="str">
        <f t="shared" si="61"/>
        <v/>
      </c>
      <c r="BR51" s="102" t="str">
        <f t="shared" si="62"/>
        <v/>
      </c>
      <c r="BS51" s="100" t="str">
        <f t="shared" si="63"/>
        <v/>
      </c>
      <c r="BT51" s="105" t="str">
        <f t="shared" si="64"/>
        <v/>
      </c>
      <c r="BU51" s="305" t="str">
        <f t="shared" si="50"/>
        <v/>
      </c>
      <c r="BV51" s="305" t="str">
        <f t="shared" si="51"/>
        <v/>
      </c>
      <c r="BW51" s="305" t="str">
        <f t="shared" si="52"/>
        <v/>
      </c>
      <c r="BX51" s="307" t="str">
        <f t="shared" si="53"/>
        <v/>
      </c>
      <c r="BY51" s="308" t="str">
        <f t="shared" si="54"/>
        <v/>
      </c>
    </row>
    <row r="52" spans="1:77" s="4" customFormat="1" ht="15.5" x14ac:dyDescent="0.35">
      <c r="A52" s="106">
        <v>31</v>
      </c>
      <c r="B52" s="290"/>
      <c r="C52" s="20"/>
      <c r="D52" s="635"/>
      <c r="E52" s="637"/>
      <c r="F52" s="639"/>
      <c r="G52" s="45"/>
      <c r="H52" s="291"/>
      <c r="I52" s="291"/>
      <c r="J52" s="292"/>
      <c r="K52" s="293"/>
      <c r="L52" s="35" t="str">
        <f t="shared" si="0"/>
        <v/>
      </c>
      <c r="M52" s="35" t="str">
        <f t="shared" si="1"/>
        <v/>
      </c>
      <c r="N52" s="35" t="str">
        <f t="shared" si="2"/>
        <v/>
      </c>
      <c r="O52" s="36" t="str">
        <f t="shared" si="3"/>
        <v/>
      </c>
      <c r="P52" s="37" t="str">
        <f t="shared" si="55"/>
        <v/>
      </c>
      <c r="Q52" s="69" t="str">
        <f t="shared" si="4"/>
        <v/>
      </c>
      <c r="R52" s="294" t="str">
        <f t="shared" si="5"/>
        <v/>
      </c>
      <c r="S52" s="37" t="str">
        <f t="shared" si="6"/>
        <v/>
      </c>
      <c r="T52" s="69" t="str">
        <f t="shared" si="7"/>
        <v/>
      </c>
      <c r="U52" s="294" t="str">
        <f t="shared" si="8"/>
        <v/>
      </c>
      <c r="V52" s="37" t="str">
        <f t="shared" si="9"/>
        <v/>
      </c>
      <c r="W52" s="69" t="str">
        <f t="shared" si="10"/>
        <v/>
      </c>
      <c r="X52" s="38" t="str">
        <f t="shared" si="11"/>
        <v/>
      </c>
      <c r="Y52" s="38" t="str">
        <f t="shared" si="12"/>
        <v/>
      </c>
      <c r="Z52" s="38" t="str">
        <f t="shared" si="13"/>
        <v/>
      </c>
      <c r="AA52" s="39" t="str">
        <f t="shared" si="14"/>
        <v/>
      </c>
      <c r="AB52" s="295">
        <f t="shared" si="15"/>
        <v>0</v>
      </c>
      <c r="AC52" s="295" t="str">
        <f t="shared" si="16"/>
        <v/>
      </c>
      <c r="AD52" s="295" t="str">
        <f t="shared" si="17"/>
        <v/>
      </c>
      <c r="AE52" s="296" t="str">
        <f t="shared" si="18"/>
        <v/>
      </c>
      <c r="AF52" s="296" t="str">
        <f t="shared" si="19"/>
        <v/>
      </c>
      <c r="AG52" s="297" t="str">
        <f t="shared" si="20"/>
        <v/>
      </c>
      <c r="AH52" s="296" t="str">
        <f t="shared" si="21"/>
        <v/>
      </c>
      <c r="AI52" s="296" t="str">
        <f t="shared" si="22"/>
        <v/>
      </c>
      <c r="AJ52" s="297" t="str">
        <f t="shared" si="23"/>
        <v/>
      </c>
      <c r="AK52" s="296" t="str">
        <f t="shared" si="24"/>
        <v/>
      </c>
      <c r="AL52" s="296" t="str">
        <f t="shared" si="25"/>
        <v/>
      </c>
      <c r="AM52" s="297" t="str">
        <f t="shared" si="26"/>
        <v/>
      </c>
      <c r="AN52" s="298" t="str">
        <f t="shared" si="27"/>
        <v/>
      </c>
      <c r="AO52" s="299" t="str">
        <f t="shared" si="28"/>
        <v/>
      </c>
      <c r="AP52" s="296" t="str">
        <f t="shared" si="29"/>
        <v/>
      </c>
      <c r="AQ52" s="297" t="str">
        <f t="shared" si="30"/>
        <v/>
      </c>
      <c r="AR52" s="299" t="str">
        <f t="shared" si="31"/>
        <v/>
      </c>
      <c r="AS52" s="296" t="str">
        <f t="shared" si="32"/>
        <v/>
      </c>
      <c r="AT52" s="297" t="str">
        <f t="shared" si="33"/>
        <v/>
      </c>
      <c r="AU52" s="299" t="str">
        <f t="shared" si="34"/>
        <v/>
      </c>
      <c r="AV52" s="296" t="str">
        <f t="shared" si="35"/>
        <v/>
      </c>
      <c r="AW52" s="297" t="str">
        <f t="shared" si="36"/>
        <v/>
      </c>
      <c r="AX52" s="300"/>
      <c r="AY52" s="297" t="str">
        <f t="shared" si="37"/>
        <v/>
      </c>
      <c r="AZ52" s="297" t="str">
        <f t="shared" si="38"/>
        <v/>
      </c>
      <c r="BA52" s="301" t="str">
        <f t="shared" si="39"/>
        <v/>
      </c>
      <c r="BB52" s="302" t="str">
        <f t="shared" si="40"/>
        <v/>
      </c>
      <c r="BC52" s="303" t="str">
        <f t="shared" si="41"/>
        <v/>
      </c>
      <c r="BD52" s="301" t="str">
        <f t="shared" si="42"/>
        <v/>
      </c>
      <c r="BE52" s="302" t="str">
        <f t="shared" si="43"/>
        <v/>
      </c>
      <c r="BF52" s="303" t="str">
        <f t="shared" si="44"/>
        <v/>
      </c>
      <c r="BG52" s="301" t="str">
        <f t="shared" si="45"/>
        <v/>
      </c>
      <c r="BH52" s="304" t="str">
        <f t="shared" si="46"/>
        <v/>
      </c>
      <c r="BI52" s="305" t="str">
        <f t="shared" si="47"/>
        <v/>
      </c>
      <c r="BJ52" s="305" t="str">
        <f t="shared" si="48"/>
        <v/>
      </c>
      <c r="BK52" s="443" t="str">
        <f t="shared" si="49"/>
        <v/>
      </c>
      <c r="BL52" s="306" t="str">
        <f t="shared" si="56"/>
        <v/>
      </c>
      <c r="BM52" s="100" t="str">
        <f t="shared" si="57"/>
        <v/>
      </c>
      <c r="BN52" s="101" t="str">
        <f t="shared" si="58"/>
        <v/>
      </c>
      <c r="BO52" s="102" t="str">
        <f t="shared" si="59"/>
        <v/>
      </c>
      <c r="BP52" s="100" t="str">
        <f t="shared" si="60"/>
        <v/>
      </c>
      <c r="BQ52" s="101" t="str">
        <f t="shared" si="61"/>
        <v/>
      </c>
      <c r="BR52" s="102" t="str">
        <f t="shared" si="62"/>
        <v/>
      </c>
      <c r="BS52" s="100" t="str">
        <f t="shared" si="63"/>
        <v/>
      </c>
      <c r="BT52" s="105" t="str">
        <f t="shared" si="64"/>
        <v/>
      </c>
      <c r="BU52" s="305" t="str">
        <f t="shared" si="50"/>
        <v/>
      </c>
      <c r="BV52" s="305" t="str">
        <f t="shared" si="51"/>
        <v/>
      </c>
      <c r="BW52" s="305" t="str">
        <f t="shared" si="52"/>
        <v/>
      </c>
      <c r="BX52" s="307" t="str">
        <f t="shared" si="53"/>
        <v/>
      </c>
      <c r="BY52" s="308" t="str">
        <f t="shared" si="54"/>
        <v/>
      </c>
    </row>
    <row r="53" spans="1:77" s="4" customFormat="1" ht="15.5" x14ac:dyDescent="0.35">
      <c r="A53" s="106">
        <v>32</v>
      </c>
      <c r="B53" s="290"/>
      <c r="C53" s="20"/>
      <c r="D53" s="635"/>
      <c r="E53" s="637"/>
      <c r="F53" s="639"/>
      <c r="G53" s="45"/>
      <c r="H53" s="291"/>
      <c r="I53" s="291"/>
      <c r="J53" s="292"/>
      <c r="K53" s="293"/>
      <c r="L53" s="35" t="str">
        <f t="shared" si="0"/>
        <v/>
      </c>
      <c r="M53" s="35" t="str">
        <f t="shared" si="1"/>
        <v/>
      </c>
      <c r="N53" s="35" t="str">
        <f t="shared" si="2"/>
        <v/>
      </c>
      <c r="O53" s="36" t="str">
        <f t="shared" si="3"/>
        <v/>
      </c>
      <c r="P53" s="37" t="str">
        <f t="shared" si="55"/>
        <v/>
      </c>
      <c r="Q53" s="69" t="str">
        <f t="shared" si="4"/>
        <v/>
      </c>
      <c r="R53" s="294" t="str">
        <f t="shared" si="5"/>
        <v/>
      </c>
      <c r="S53" s="37" t="str">
        <f t="shared" si="6"/>
        <v/>
      </c>
      <c r="T53" s="69" t="str">
        <f t="shared" si="7"/>
        <v/>
      </c>
      <c r="U53" s="294" t="str">
        <f t="shared" si="8"/>
        <v/>
      </c>
      <c r="V53" s="37" t="str">
        <f t="shared" si="9"/>
        <v/>
      </c>
      <c r="W53" s="69" t="str">
        <f t="shared" si="10"/>
        <v/>
      </c>
      <c r="X53" s="38" t="str">
        <f t="shared" si="11"/>
        <v/>
      </c>
      <c r="Y53" s="38" t="str">
        <f t="shared" si="12"/>
        <v/>
      </c>
      <c r="Z53" s="38" t="str">
        <f t="shared" si="13"/>
        <v/>
      </c>
      <c r="AA53" s="39" t="str">
        <f t="shared" si="14"/>
        <v/>
      </c>
      <c r="AB53" s="295">
        <f t="shared" si="15"/>
        <v>0</v>
      </c>
      <c r="AC53" s="295" t="str">
        <f t="shared" si="16"/>
        <v/>
      </c>
      <c r="AD53" s="295" t="str">
        <f t="shared" si="17"/>
        <v/>
      </c>
      <c r="AE53" s="296" t="str">
        <f t="shared" si="18"/>
        <v/>
      </c>
      <c r="AF53" s="296" t="str">
        <f t="shared" si="19"/>
        <v/>
      </c>
      <c r="AG53" s="297" t="str">
        <f t="shared" si="20"/>
        <v/>
      </c>
      <c r="AH53" s="296" t="str">
        <f t="shared" si="21"/>
        <v/>
      </c>
      <c r="AI53" s="296" t="str">
        <f t="shared" si="22"/>
        <v/>
      </c>
      <c r="AJ53" s="297" t="str">
        <f t="shared" si="23"/>
        <v/>
      </c>
      <c r="AK53" s="296" t="str">
        <f t="shared" si="24"/>
        <v/>
      </c>
      <c r="AL53" s="296" t="str">
        <f t="shared" si="25"/>
        <v/>
      </c>
      <c r="AM53" s="297" t="str">
        <f t="shared" si="26"/>
        <v/>
      </c>
      <c r="AN53" s="298" t="str">
        <f t="shared" si="27"/>
        <v/>
      </c>
      <c r="AO53" s="299" t="str">
        <f t="shared" si="28"/>
        <v/>
      </c>
      <c r="AP53" s="296" t="str">
        <f t="shared" si="29"/>
        <v/>
      </c>
      <c r="AQ53" s="297" t="str">
        <f t="shared" si="30"/>
        <v/>
      </c>
      <c r="AR53" s="299" t="str">
        <f t="shared" si="31"/>
        <v/>
      </c>
      <c r="AS53" s="296" t="str">
        <f t="shared" si="32"/>
        <v/>
      </c>
      <c r="AT53" s="297" t="str">
        <f t="shared" si="33"/>
        <v/>
      </c>
      <c r="AU53" s="299" t="str">
        <f t="shared" si="34"/>
        <v/>
      </c>
      <c r="AV53" s="296" t="str">
        <f t="shared" si="35"/>
        <v/>
      </c>
      <c r="AW53" s="297" t="str">
        <f t="shared" si="36"/>
        <v/>
      </c>
      <c r="AX53" s="300"/>
      <c r="AY53" s="297" t="str">
        <f t="shared" si="37"/>
        <v/>
      </c>
      <c r="AZ53" s="297" t="str">
        <f t="shared" si="38"/>
        <v/>
      </c>
      <c r="BA53" s="301" t="str">
        <f t="shared" si="39"/>
        <v/>
      </c>
      <c r="BB53" s="302" t="str">
        <f t="shared" si="40"/>
        <v/>
      </c>
      <c r="BC53" s="303" t="str">
        <f t="shared" si="41"/>
        <v/>
      </c>
      <c r="BD53" s="301" t="str">
        <f t="shared" si="42"/>
        <v/>
      </c>
      <c r="BE53" s="302" t="str">
        <f t="shared" si="43"/>
        <v/>
      </c>
      <c r="BF53" s="303" t="str">
        <f t="shared" si="44"/>
        <v/>
      </c>
      <c r="BG53" s="301" t="str">
        <f t="shared" si="45"/>
        <v/>
      </c>
      <c r="BH53" s="304" t="str">
        <f t="shared" si="46"/>
        <v/>
      </c>
      <c r="BI53" s="305" t="str">
        <f t="shared" si="47"/>
        <v/>
      </c>
      <c r="BJ53" s="305" t="str">
        <f t="shared" si="48"/>
        <v/>
      </c>
      <c r="BK53" s="443" t="str">
        <f t="shared" si="49"/>
        <v/>
      </c>
      <c r="BL53" s="306" t="str">
        <f t="shared" si="56"/>
        <v/>
      </c>
      <c r="BM53" s="100" t="str">
        <f t="shared" si="57"/>
        <v/>
      </c>
      <c r="BN53" s="101" t="str">
        <f t="shared" si="58"/>
        <v/>
      </c>
      <c r="BO53" s="102" t="str">
        <f t="shared" si="59"/>
        <v/>
      </c>
      <c r="BP53" s="100" t="str">
        <f t="shared" si="60"/>
        <v/>
      </c>
      <c r="BQ53" s="101" t="str">
        <f t="shared" si="61"/>
        <v/>
      </c>
      <c r="BR53" s="102" t="str">
        <f t="shared" si="62"/>
        <v/>
      </c>
      <c r="BS53" s="100" t="str">
        <f t="shared" si="63"/>
        <v/>
      </c>
      <c r="BT53" s="105" t="str">
        <f t="shared" si="64"/>
        <v/>
      </c>
      <c r="BU53" s="305" t="str">
        <f t="shared" si="50"/>
        <v/>
      </c>
      <c r="BV53" s="305" t="str">
        <f t="shared" si="51"/>
        <v/>
      </c>
      <c r="BW53" s="305" t="str">
        <f t="shared" si="52"/>
        <v/>
      </c>
      <c r="BX53" s="307" t="str">
        <f t="shared" si="53"/>
        <v/>
      </c>
      <c r="BY53" s="308" t="str">
        <f t="shared" si="54"/>
        <v/>
      </c>
    </row>
    <row r="54" spans="1:77" s="4" customFormat="1" ht="15.5" x14ac:dyDescent="0.35">
      <c r="A54" s="106">
        <v>33</v>
      </c>
      <c r="B54" s="290"/>
      <c r="C54" s="20"/>
      <c r="D54" s="635"/>
      <c r="E54" s="637"/>
      <c r="F54" s="639"/>
      <c r="G54" s="45"/>
      <c r="H54" s="291"/>
      <c r="I54" s="291"/>
      <c r="J54" s="292"/>
      <c r="K54" s="293"/>
      <c r="L54" s="35" t="str">
        <f t="shared" si="0"/>
        <v/>
      </c>
      <c r="M54" s="35" t="str">
        <f t="shared" si="1"/>
        <v/>
      </c>
      <c r="N54" s="35" t="str">
        <f t="shared" si="2"/>
        <v/>
      </c>
      <c r="O54" s="36" t="str">
        <f t="shared" si="3"/>
        <v/>
      </c>
      <c r="P54" s="37" t="str">
        <f t="shared" si="55"/>
        <v/>
      </c>
      <c r="Q54" s="69" t="str">
        <f t="shared" si="4"/>
        <v/>
      </c>
      <c r="R54" s="294" t="str">
        <f t="shared" si="5"/>
        <v/>
      </c>
      <c r="S54" s="37" t="str">
        <f t="shared" si="6"/>
        <v/>
      </c>
      <c r="T54" s="69" t="str">
        <f t="shared" si="7"/>
        <v/>
      </c>
      <c r="U54" s="294" t="str">
        <f t="shared" si="8"/>
        <v/>
      </c>
      <c r="V54" s="37" t="str">
        <f t="shared" si="9"/>
        <v/>
      </c>
      <c r="W54" s="69" t="str">
        <f t="shared" si="10"/>
        <v/>
      </c>
      <c r="X54" s="38" t="str">
        <f t="shared" si="11"/>
        <v/>
      </c>
      <c r="Y54" s="38" t="str">
        <f t="shared" si="12"/>
        <v/>
      </c>
      <c r="Z54" s="38" t="str">
        <f t="shared" si="13"/>
        <v/>
      </c>
      <c r="AA54" s="39" t="str">
        <f t="shared" si="14"/>
        <v/>
      </c>
      <c r="AB54" s="295">
        <f t="shared" si="15"/>
        <v>0</v>
      </c>
      <c r="AC54" s="295" t="str">
        <f t="shared" si="16"/>
        <v/>
      </c>
      <c r="AD54" s="295" t="str">
        <f t="shared" si="17"/>
        <v/>
      </c>
      <c r="AE54" s="296" t="str">
        <f t="shared" si="18"/>
        <v/>
      </c>
      <c r="AF54" s="296" t="str">
        <f t="shared" si="19"/>
        <v/>
      </c>
      <c r="AG54" s="297" t="str">
        <f t="shared" si="20"/>
        <v/>
      </c>
      <c r="AH54" s="296" t="str">
        <f t="shared" si="21"/>
        <v/>
      </c>
      <c r="AI54" s="296" t="str">
        <f t="shared" si="22"/>
        <v/>
      </c>
      <c r="AJ54" s="297" t="str">
        <f t="shared" si="23"/>
        <v/>
      </c>
      <c r="AK54" s="296" t="str">
        <f t="shared" si="24"/>
        <v/>
      </c>
      <c r="AL54" s="296" t="str">
        <f t="shared" si="25"/>
        <v/>
      </c>
      <c r="AM54" s="297" t="str">
        <f t="shared" si="26"/>
        <v/>
      </c>
      <c r="AN54" s="298" t="str">
        <f t="shared" si="27"/>
        <v/>
      </c>
      <c r="AO54" s="299" t="str">
        <f t="shared" si="28"/>
        <v/>
      </c>
      <c r="AP54" s="296" t="str">
        <f t="shared" si="29"/>
        <v/>
      </c>
      <c r="AQ54" s="297" t="str">
        <f t="shared" si="30"/>
        <v/>
      </c>
      <c r="AR54" s="299" t="str">
        <f t="shared" si="31"/>
        <v/>
      </c>
      <c r="AS54" s="296" t="str">
        <f t="shared" si="32"/>
        <v/>
      </c>
      <c r="AT54" s="297" t="str">
        <f t="shared" si="33"/>
        <v/>
      </c>
      <c r="AU54" s="299" t="str">
        <f t="shared" si="34"/>
        <v/>
      </c>
      <c r="AV54" s="296" t="str">
        <f t="shared" si="35"/>
        <v/>
      </c>
      <c r="AW54" s="297" t="str">
        <f t="shared" si="36"/>
        <v/>
      </c>
      <c r="AX54" s="300"/>
      <c r="AY54" s="297" t="str">
        <f t="shared" si="37"/>
        <v/>
      </c>
      <c r="AZ54" s="297" t="str">
        <f t="shared" si="38"/>
        <v/>
      </c>
      <c r="BA54" s="301" t="str">
        <f t="shared" si="39"/>
        <v/>
      </c>
      <c r="BB54" s="302" t="str">
        <f t="shared" si="40"/>
        <v/>
      </c>
      <c r="BC54" s="303" t="str">
        <f t="shared" si="41"/>
        <v/>
      </c>
      <c r="BD54" s="301" t="str">
        <f t="shared" si="42"/>
        <v/>
      </c>
      <c r="BE54" s="302" t="str">
        <f t="shared" si="43"/>
        <v/>
      </c>
      <c r="BF54" s="303" t="str">
        <f t="shared" si="44"/>
        <v/>
      </c>
      <c r="BG54" s="301" t="str">
        <f t="shared" si="45"/>
        <v/>
      </c>
      <c r="BH54" s="304" t="str">
        <f t="shared" si="46"/>
        <v/>
      </c>
      <c r="BI54" s="305" t="str">
        <f t="shared" si="47"/>
        <v/>
      </c>
      <c r="BJ54" s="305" t="str">
        <f t="shared" si="48"/>
        <v/>
      </c>
      <c r="BK54" s="443" t="str">
        <f t="shared" si="49"/>
        <v/>
      </c>
      <c r="BL54" s="306" t="str">
        <f t="shared" si="56"/>
        <v/>
      </c>
      <c r="BM54" s="100" t="str">
        <f t="shared" si="57"/>
        <v/>
      </c>
      <c r="BN54" s="101" t="str">
        <f t="shared" si="58"/>
        <v/>
      </c>
      <c r="BO54" s="102" t="str">
        <f t="shared" si="59"/>
        <v/>
      </c>
      <c r="BP54" s="100" t="str">
        <f t="shared" si="60"/>
        <v/>
      </c>
      <c r="BQ54" s="101" t="str">
        <f t="shared" si="61"/>
        <v/>
      </c>
      <c r="BR54" s="102" t="str">
        <f t="shared" si="62"/>
        <v/>
      </c>
      <c r="BS54" s="100" t="str">
        <f t="shared" si="63"/>
        <v/>
      </c>
      <c r="BT54" s="105" t="str">
        <f t="shared" si="64"/>
        <v/>
      </c>
      <c r="BU54" s="305" t="str">
        <f t="shared" si="50"/>
        <v/>
      </c>
      <c r="BV54" s="305" t="str">
        <f t="shared" si="51"/>
        <v/>
      </c>
      <c r="BW54" s="305" t="str">
        <f t="shared" si="52"/>
        <v/>
      </c>
      <c r="BX54" s="307" t="str">
        <f t="shared" si="53"/>
        <v/>
      </c>
      <c r="BY54" s="308" t="str">
        <f t="shared" si="54"/>
        <v/>
      </c>
    </row>
    <row r="55" spans="1:77" s="4" customFormat="1" ht="15.5" x14ac:dyDescent="0.35">
      <c r="A55" s="106">
        <v>34</v>
      </c>
      <c r="B55" s="290"/>
      <c r="C55" s="20"/>
      <c r="D55" s="635"/>
      <c r="E55" s="637"/>
      <c r="F55" s="639"/>
      <c r="G55" s="45"/>
      <c r="H55" s="291"/>
      <c r="I55" s="291"/>
      <c r="J55" s="292"/>
      <c r="K55" s="293"/>
      <c r="L55" s="35" t="str">
        <f t="shared" si="0"/>
        <v/>
      </c>
      <c r="M55" s="35" t="str">
        <f t="shared" si="1"/>
        <v/>
      </c>
      <c r="N55" s="35" t="str">
        <f t="shared" si="2"/>
        <v/>
      </c>
      <c r="O55" s="36" t="str">
        <f t="shared" si="3"/>
        <v/>
      </c>
      <c r="P55" s="37" t="str">
        <f t="shared" si="55"/>
        <v/>
      </c>
      <c r="Q55" s="69" t="str">
        <f t="shared" si="4"/>
        <v/>
      </c>
      <c r="R55" s="294" t="str">
        <f t="shared" si="5"/>
        <v/>
      </c>
      <c r="S55" s="37" t="str">
        <f t="shared" si="6"/>
        <v/>
      </c>
      <c r="T55" s="69" t="str">
        <f t="shared" si="7"/>
        <v/>
      </c>
      <c r="U55" s="294" t="str">
        <f t="shared" si="8"/>
        <v/>
      </c>
      <c r="V55" s="37" t="str">
        <f t="shared" si="9"/>
        <v/>
      </c>
      <c r="W55" s="69" t="str">
        <f t="shared" si="10"/>
        <v/>
      </c>
      <c r="X55" s="38" t="str">
        <f t="shared" si="11"/>
        <v/>
      </c>
      <c r="Y55" s="38" t="str">
        <f t="shared" si="12"/>
        <v/>
      </c>
      <c r="Z55" s="38" t="str">
        <f t="shared" si="13"/>
        <v/>
      </c>
      <c r="AA55" s="39" t="str">
        <f t="shared" si="14"/>
        <v/>
      </c>
      <c r="AB55" s="295">
        <f t="shared" si="15"/>
        <v>0</v>
      </c>
      <c r="AC55" s="295" t="str">
        <f t="shared" si="16"/>
        <v/>
      </c>
      <c r="AD55" s="295" t="str">
        <f t="shared" si="17"/>
        <v/>
      </c>
      <c r="AE55" s="296" t="str">
        <f t="shared" si="18"/>
        <v/>
      </c>
      <c r="AF55" s="296" t="str">
        <f t="shared" si="19"/>
        <v/>
      </c>
      <c r="AG55" s="297" t="str">
        <f t="shared" si="20"/>
        <v/>
      </c>
      <c r="AH55" s="296" t="str">
        <f t="shared" si="21"/>
        <v/>
      </c>
      <c r="AI55" s="296" t="str">
        <f t="shared" si="22"/>
        <v/>
      </c>
      <c r="AJ55" s="297" t="str">
        <f t="shared" si="23"/>
        <v/>
      </c>
      <c r="AK55" s="296" t="str">
        <f t="shared" si="24"/>
        <v/>
      </c>
      <c r="AL55" s="296" t="str">
        <f t="shared" si="25"/>
        <v/>
      </c>
      <c r="AM55" s="297" t="str">
        <f t="shared" si="26"/>
        <v/>
      </c>
      <c r="AN55" s="298" t="str">
        <f t="shared" si="27"/>
        <v/>
      </c>
      <c r="AO55" s="299" t="str">
        <f t="shared" si="28"/>
        <v/>
      </c>
      <c r="AP55" s="296" t="str">
        <f t="shared" si="29"/>
        <v/>
      </c>
      <c r="AQ55" s="297" t="str">
        <f t="shared" si="30"/>
        <v/>
      </c>
      <c r="AR55" s="299" t="str">
        <f t="shared" si="31"/>
        <v/>
      </c>
      <c r="AS55" s="296" t="str">
        <f t="shared" si="32"/>
        <v/>
      </c>
      <c r="AT55" s="297" t="str">
        <f t="shared" si="33"/>
        <v/>
      </c>
      <c r="AU55" s="299" t="str">
        <f t="shared" si="34"/>
        <v/>
      </c>
      <c r="AV55" s="296" t="str">
        <f t="shared" si="35"/>
        <v/>
      </c>
      <c r="AW55" s="297" t="str">
        <f t="shared" si="36"/>
        <v/>
      </c>
      <c r="AX55" s="300"/>
      <c r="AY55" s="297" t="str">
        <f t="shared" si="37"/>
        <v/>
      </c>
      <c r="AZ55" s="297" t="str">
        <f t="shared" si="38"/>
        <v/>
      </c>
      <c r="BA55" s="301" t="str">
        <f t="shared" si="39"/>
        <v/>
      </c>
      <c r="BB55" s="302" t="str">
        <f t="shared" si="40"/>
        <v/>
      </c>
      <c r="BC55" s="303" t="str">
        <f t="shared" si="41"/>
        <v/>
      </c>
      <c r="BD55" s="301" t="str">
        <f t="shared" si="42"/>
        <v/>
      </c>
      <c r="BE55" s="302" t="str">
        <f t="shared" si="43"/>
        <v/>
      </c>
      <c r="BF55" s="303" t="str">
        <f t="shared" si="44"/>
        <v/>
      </c>
      <c r="BG55" s="301" t="str">
        <f t="shared" si="45"/>
        <v/>
      </c>
      <c r="BH55" s="304" t="str">
        <f t="shared" si="46"/>
        <v/>
      </c>
      <c r="BI55" s="305" t="str">
        <f t="shared" si="47"/>
        <v/>
      </c>
      <c r="BJ55" s="305" t="str">
        <f t="shared" si="48"/>
        <v/>
      </c>
      <c r="BK55" s="443" t="str">
        <f t="shared" si="49"/>
        <v/>
      </c>
      <c r="BL55" s="306" t="str">
        <f t="shared" si="56"/>
        <v/>
      </c>
      <c r="BM55" s="100" t="str">
        <f t="shared" si="57"/>
        <v/>
      </c>
      <c r="BN55" s="101" t="str">
        <f t="shared" si="58"/>
        <v/>
      </c>
      <c r="BO55" s="102" t="str">
        <f t="shared" si="59"/>
        <v/>
      </c>
      <c r="BP55" s="100" t="str">
        <f t="shared" si="60"/>
        <v/>
      </c>
      <c r="BQ55" s="101" t="str">
        <f t="shared" si="61"/>
        <v/>
      </c>
      <c r="BR55" s="102" t="str">
        <f t="shared" si="62"/>
        <v/>
      </c>
      <c r="BS55" s="100" t="str">
        <f t="shared" si="63"/>
        <v/>
      </c>
      <c r="BT55" s="105" t="str">
        <f t="shared" si="64"/>
        <v/>
      </c>
      <c r="BU55" s="305" t="str">
        <f t="shared" si="50"/>
        <v/>
      </c>
      <c r="BV55" s="305" t="str">
        <f t="shared" si="51"/>
        <v/>
      </c>
      <c r="BW55" s="305" t="str">
        <f t="shared" si="52"/>
        <v/>
      </c>
      <c r="BX55" s="307" t="str">
        <f t="shared" si="53"/>
        <v/>
      </c>
      <c r="BY55" s="308" t="str">
        <f t="shared" si="54"/>
        <v/>
      </c>
    </row>
    <row r="56" spans="1:77" s="4" customFormat="1" ht="15.5" x14ac:dyDescent="0.35">
      <c r="A56" s="106">
        <v>35</v>
      </c>
      <c r="B56" s="290"/>
      <c r="C56" s="20"/>
      <c r="D56" s="635"/>
      <c r="E56" s="637"/>
      <c r="F56" s="639"/>
      <c r="G56" s="45"/>
      <c r="H56" s="291"/>
      <c r="I56" s="291"/>
      <c r="J56" s="292"/>
      <c r="K56" s="293"/>
      <c r="L56" s="35" t="str">
        <f t="shared" si="0"/>
        <v/>
      </c>
      <c r="M56" s="35" t="str">
        <f t="shared" si="1"/>
        <v/>
      </c>
      <c r="N56" s="35" t="str">
        <f t="shared" si="2"/>
        <v/>
      </c>
      <c r="O56" s="36" t="str">
        <f t="shared" si="3"/>
        <v/>
      </c>
      <c r="P56" s="37" t="str">
        <f t="shared" si="55"/>
        <v/>
      </c>
      <c r="Q56" s="69" t="str">
        <f t="shared" si="4"/>
        <v/>
      </c>
      <c r="R56" s="294" t="str">
        <f t="shared" si="5"/>
        <v/>
      </c>
      <c r="S56" s="37" t="str">
        <f t="shared" si="6"/>
        <v/>
      </c>
      <c r="T56" s="69" t="str">
        <f t="shared" si="7"/>
        <v/>
      </c>
      <c r="U56" s="294" t="str">
        <f t="shared" si="8"/>
        <v/>
      </c>
      <c r="V56" s="37" t="str">
        <f t="shared" si="9"/>
        <v/>
      </c>
      <c r="W56" s="69" t="str">
        <f t="shared" si="10"/>
        <v/>
      </c>
      <c r="X56" s="38" t="str">
        <f t="shared" si="11"/>
        <v/>
      </c>
      <c r="Y56" s="38" t="str">
        <f t="shared" si="12"/>
        <v/>
      </c>
      <c r="Z56" s="38" t="str">
        <f t="shared" si="13"/>
        <v/>
      </c>
      <c r="AA56" s="39" t="str">
        <f t="shared" si="14"/>
        <v/>
      </c>
      <c r="AB56" s="295">
        <f t="shared" si="15"/>
        <v>0</v>
      </c>
      <c r="AC56" s="295" t="str">
        <f t="shared" si="16"/>
        <v/>
      </c>
      <c r="AD56" s="295" t="str">
        <f t="shared" si="17"/>
        <v/>
      </c>
      <c r="AE56" s="296" t="str">
        <f t="shared" si="18"/>
        <v/>
      </c>
      <c r="AF56" s="296" t="str">
        <f t="shared" si="19"/>
        <v/>
      </c>
      <c r="AG56" s="297" t="str">
        <f t="shared" si="20"/>
        <v/>
      </c>
      <c r="AH56" s="296" t="str">
        <f t="shared" si="21"/>
        <v/>
      </c>
      <c r="AI56" s="296" t="str">
        <f t="shared" si="22"/>
        <v/>
      </c>
      <c r="AJ56" s="297" t="str">
        <f t="shared" si="23"/>
        <v/>
      </c>
      <c r="AK56" s="296" t="str">
        <f t="shared" si="24"/>
        <v/>
      </c>
      <c r="AL56" s="296" t="str">
        <f t="shared" si="25"/>
        <v/>
      </c>
      <c r="AM56" s="297" t="str">
        <f t="shared" si="26"/>
        <v/>
      </c>
      <c r="AN56" s="298" t="str">
        <f t="shared" si="27"/>
        <v/>
      </c>
      <c r="AO56" s="299" t="str">
        <f t="shared" si="28"/>
        <v/>
      </c>
      <c r="AP56" s="296" t="str">
        <f t="shared" si="29"/>
        <v/>
      </c>
      <c r="AQ56" s="297" t="str">
        <f t="shared" si="30"/>
        <v/>
      </c>
      <c r="AR56" s="299" t="str">
        <f t="shared" si="31"/>
        <v/>
      </c>
      <c r="AS56" s="296" t="str">
        <f t="shared" si="32"/>
        <v/>
      </c>
      <c r="AT56" s="297" t="str">
        <f t="shared" si="33"/>
        <v/>
      </c>
      <c r="AU56" s="299" t="str">
        <f t="shared" si="34"/>
        <v/>
      </c>
      <c r="AV56" s="296" t="str">
        <f t="shared" si="35"/>
        <v/>
      </c>
      <c r="AW56" s="297" t="str">
        <f t="shared" si="36"/>
        <v/>
      </c>
      <c r="AX56" s="300"/>
      <c r="AY56" s="297" t="str">
        <f t="shared" si="37"/>
        <v/>
      </c>
      <c r="AZ56" s="297" t="str">
        <f t="shared" si="38"/>
        <v/>
      </c>
      <c r="BA56" s="301" t="str">
        <f t="shared" si="39"/>
        <v/>
      </c>
      <c r="BB56" s="302" t="str">
        <f t="shared" si="40"/>
        <v/>
      </c>
      <c r="BC56" s="303" t="str">
        <f t="shared" si="41"/>
        <v/>
      </c>
      <c r="BD56" s="301" t="str">
        <f t="shared" si="42"/>
        <v/>
      </c>
      <c r="BE56" s="302" t="str">
        <f t="shared" si="43"/>
        <v/>
      </c>
      <c r="BF56" s="303" t="str">
        <f t="shared" si="44"/>
        <v/>
      </c>
      <c r="BG56" s="301" t="str">
        <f t="shared" si="45"/>
        <v/>
      </c>
      <c r="BH56" s="304" t="str">
        <f t="shared" si="46"/>
        <v/>
      </c>
      <c r="BI56" s="305" t="str">
        <f t="shared" si="47"/>
        <v/>
      </c>
      <c r="BJ56" s="305" t="str">
        <f t="shared" si="48"/>
        <v/>
      </c>
      <c r="BK56" s="443" t="str">
        <f t="shared" si="49"/>
        <v/>
      </c>
      <c r="BL56" s="306" t="str">
        <f t="shared" si="56"/>
        <v/>
      </c>
      <c r="BM56" s="100" t="str">
        <f t="shared" si="57"/>
        <v/>
      </c>
      <c r="BN56" s="101" t="str">
        <f t="shared" si="58"/>
        <v/>
      </c>
      <c r="BO56" s="102" t="str">
        <f t="shared" si="59"/>
        <v/>
      </c>
      <c r="BP56" s="100" t="str">
        <f t="shared" si="60"/>
        <v/>
      </c>
      <c r="BQ56" s="101" t="str">
        <f t="shared" si="61"/>
        <v/>
      </c>
      <c r="BR56" s="102" t="str">
        <f t="shared" si="62"/>
        <v/>
      </c>
      <c r="BS56" s="100" t="str">
        <f t="shared" si="63"/>
        <v/>
      </c>
      <c r="BT56" s="105" t="str">
        <f t="shared" si="64"/>
        <v/>
      </c>
      <c r="BU56" s="305" t="str">
        <f t="shared" si="50"/>
        <v/>
      </c>
      <c r="BV56" s="305" t="str">
        <f t="shared" si="51"/>
        <v/>
      </c>
      <c r="BW56" s="305" t="str">
        <f t="shared" si="52"/>
        <v/>
      </c>
      <c r="BX56" s="307" t="str">
        <f t="shared" si="53"/>
        <v/>
      </c>
      <c r="BY56" s="308" t="str">
        <f t="shared" si="54"/>
        <v/>
      </c>
    </row>
    <row r="57" spans="1:77" s="4" customFormat="1" ht="15.5" x14ac:dyDescent="0.35">
      <c r="A57" s="106">
        <v>36</v>
      </c>
      <c r="B57" s="290"/>
      <c r="C57" s="20"/>
      <c r="D57" s="635"/>
      <c r="E57" s="637"/>
      <c r="F57" s="639"/>
      <c r="G57" s="45"/>
      <c r="H57" s="291"/>
      <c r="I57" s="291"/>
      <c r="J57" s="292"/>
      <c r="K57" s="293"/>
      <c r="L57" s="35" t="str">
        <f t="shared" si="0"/>
        <v/>
      </c>
      <c r="M57" s="35" t="str">
        <f t="shared" si="1"/>
        <v/>
      </c>
      <c r="N57" s="35" t="str">
        <f t="shared" si="2"/>
        <v/>
      </c>
      <c r="O57" s="36" t="str">
        <f t="shared" si="3"/>
        <v/>
      </c>
      <c r="P57" s="37" t="str">
        <f t="shared" si="55"/>
        <v/>
      </c>
      <c r="Q57" s="69" t="str">
        <f t="shared" si="4"/>
        <v/>
      </c>
      <c r="R57" s="294" t="str">
        <f t="shared" si="5"/>
        <v/>
      </c>
      <c r="S57" s="37" t="str">
        <f t="shared" si="6"/>
        <v/>
      </c>
      <c r="T57" s="69" t="str">
        <f t="shared" si="7"/>
        <v/>
      </c>
      <c r="U57" s="294" t="str">
        <f t="shared" si="8"/>
        <v/>
      </c>
      <c r="V57" s="37" t="str">
        <f t="shared" si="9"/>
        <v/>
      </c>
      <c r="W57" s="69" t="str">
        <f t="shared" si="10"/>
        <v/>
      </c>
      <c r="X57" s="38" t="str">
        <f t="shared" si="11"/>
        <v/>
      </c>
      <c r="Y57" s="38" t="str">
        <f t="shared" si="12"/>
        <v/>
      </c>
      <c r="Z57" s="38" t="str">
        <f t="shared" si="13"/>
        <v/>
      </c>
      <c r="AA57" s="39" t="str">
        <f t="shared" si="14"/>
        <v/>
      </c>
      <c r="AB57" s="295">
        <f t="shared" si="15"/>
        <v>0</v>
      </c>
      <c r="AC57" s="295" t="str">
        <f t="shared" si="16"/>
        <v/>
      </c>
      <c r="AD57" s="295" t="str">
        <f t="shared" si="17"/>
        <v/>
      </c>
      <c r="AE57" s="296" t="str">
        <f t="shared" si="18"/>
        <v/>
      </c>
      <c r="AF57" s="296" t="str">
        <f t="shared" si="19"/>
        <v/>
      </c>
      <c r="AG57" s="297" t="str">
        <f t="shared" si="20"/>
        <v/>
      </c>
      <c r="AH57" s="296" t="str">
        <f t="shared" si="21"/>
        <v/>
      </c>
      <c r="AI57" s="296" t="str">
        <f t="shared" si="22"/>
        <v/>
      </c>
      <c r="AJ57" s="297" t="str">
        <f t="shared" si="23"/>
        <v/>
      </c>
      <c r="AK57" s="296" t="str">
        <f t="shared" si="24"/>
        <v/>
      </c>
      <c r="AL57" s="296" t="str">
        <f t="shared" si="25"/>
        <v/>
      </c>
      <c r="AM57" s="297" t="str">
        <f t="shared" si="26"/>
        <v/>
      </c>
      <c r="AN57" s="298" t="str">
        <f t="shared" si="27"/>
        <v/>
      </c>
      <c r="AO57" s="299" t="str">
        <f t="shared" si="28"/>
        <v/>
      </c>
      <c r="AP57" s="296" t="str">
        <f t="shared" si="29"/>
        <v/>
      </c>
      <c r="AQ57" s="297" t="str">
        <f t="shared" si="30"/>
        <v/>
      </c>
      <c r="AR57" s="299" t="str">
        <f t="shared" si="31"/>
        <v/>
      </c>
      <c r="AS57" s="296" t="str">
        <f t="shared" si="32"/>
        <v/>
      </c>
      <c r="AT57" s="297" t="str">
        <f t="shared" si="33"/>
        <v/>
      </c>
      <c r="AU57" s="299" t="str">
        <f t="shared" si="34"/>
        <v/>
      </c>
      <c r="AV57" s="296" t="str">
        <f t="shared" si="35"/>
        <v/>
      </c>
      <c r="AW57" s="297" t="str">
        <f t="shared" si="36"/>
        <v/>
      </c>
      <c r="AX57" s="300"/>
      <c r="AY57" s="297" t="str">
        <f t="shared" si="37"/>
        <v/>
      </c>
      <c r="AZ57" s="297" t="str">
        <f t="shared" si="38"/>
        <v/>
      </c>
      <c r="BA57" s="301" t="str">
        <f t="shared" si="39"/>
        <v/>
      </c>
      <c r="BB57" s="302" t="str">
        <f t="shared" si="40"/>
        <v/>
      </c>
      <c r="BC57" s="303" t="str">
        <f t="shared" si="41"/>
        <v/>
      </c>
      <c r="BD57" s="301" t="str">
        <f t="shared" si="42"/>
        <v/>
      </c>
      <c r="BE57" s="302" t="str">
        <f t="shared" si="43"/>
        <v/>
      </c>
      <c r="BF57" s="303" t="str">
        <f t="shared" si="44"/>
        <v/>
      </c>
      <c r="BG57" s="301" t="str">
        <f t="shared" si="45"/>
        <v/>
      </c>
      <c r="BH57" s="304" t="str">
        <f t="shared" si="46"/>
        <v/>
      </c>
      <c r="BI57" s="305" t="str">
        <f t="shared" si="47"/>
        <v/>
      </c>
      <c r="BJ57" s="305" t="str">
        <f t="shared" si="48"/>
        <v/>
      </c>
      <c r="BK57" s="443" t="str">
        <f t="shared" si="49"/>
        <v/>
      </c>
      <c r="BL57" s="306" t="str">
        <f t="shared" si="56"/>
        <v/>
      </c>
      <c r="BM57" s="100" t="str">
        <f t="shared" si="57"/>
        <v/>
      </c>
      <c r="BN57" s="101" t="str">
        <f t="shared" si="58"/>
        <v/>
      </c>
      <c r="BO57" s="102" t="str">
        <f t="shared" si="59"/>
        <v/>
      </c>
      <c r="BP57" s="100" t="str">
        <f t="shared" si="60"/>
        <v/>
      </c>
      <c r="BQ57" s="101" t="str">
        <f t="shared" si="61"/>
        <v/>
      </c>
      <c r="BR57" s="102" t="str">
        <f t="shared" si="62"/>
        <v/>
      </c>
      <c r="BS57" s="100" t="str">
        <f t="shared" si="63"/>
        <v/>
      </c>
      <c r="BT57" s="105" t="str">
        <f t="shared" si="64"/>
        <v/>
      </c>
      <c r="BU57" s="305" t="str">
        <f t="shared" si="50"/>
        <v/>
      </c>
      <c r="BV57" s="305" t="str">
        <f t="shared" si="51"/>
        <v/>
      </c>
      <c r="BW57" s="305" t="str">
        <f t="shared" si="52"/>
        <v/>
      </c>
      <c r="BX57" s="307" t="str">
        <f t="shared" si="53"/>
        <v/>
      </c>
      <c r="BY57" s="308" t="str">
        <f t="shared" si="54"/>
        <v/>
      </c>
    </row>
    <row r="58" spans="1:77" s="4" customFormat="1" ht="15.5" x14ac:dyDescent="0.35">
      <c r="A58" s="106">
        <v>37</v>
      </c>
      <c r="B58" s="290"/>
      <c r="C58" s="20"/>
      <c r="D58" s="635"/>
      <c r="E58" s="637"/>
      <c r="F58" s="639"/>
      <c r="G58" s="45"/>
      <c r="H58" s="291"/>
      <c r="I58" s="291"/>
      <c r="J58" s="292"/>
      <c r="K58" s="293"/>
      <c r="L58" s="35" t="str">
        <f t="shared" si="0"/>
        <v/>
      </c>
      <c r="M58" s="35" t="str">
        <f t="shared" si="1"/>
        <v/>
      </c>
      <c r="N58" s="35" t="str">
        <f t="shared" si="2"/>
        <v/>
      </c>
      <c r="O58" s="36" t="str">
        <f t="shared" si="3"/>
        <v/>
      </c>
      <c r="P58" s="37" t="str">
        <f t="shared" si="55"/>
        <v/>
      </c>
      <c r="Q58" s="69" t="str">
        <f t="shared" si="4"/>
        <v/>
      </c>
      <c r="R58" s="294" t="str">
        <f t="shared" si="5"/>
        <v/>
      </c>
      <c r="S58" s="37" t="str">
        <f t="shared" si="6"/>
        <v/>
      </c>
      <c r="T58" s="69" t="str">
        <f t="shared" si="7"/>
        <v/>
      </c>
      <c r="U58" s="294" t="str">
        <f t="shared" si="8"/>
        <v/>
      </c>
      <c r="V58" s="37" t="str">
        <f t="shared" si="9"/>
        <v/>
      </c>
      <c r="W58" s="69" t="str">
        <f t="shared" si="10"/>
        <v/>
      </c>
      <c r="X58" s="38" t="str">
        <f t="shared" si="11"/>
        <v/>
      </c>
      <c r="Y58" s="38" t="str">
        <f t="shared" si="12"/>
        <v/>
      </c>
      <c r="Z58" s="38" t="str">
        <f t="shared" si="13"/>
        <v/>
      </c>
      <c r="AA58" s="39" t="str">
        <f t="shared" si="14"/>
        <v/>
      </c>
      <c r="AB58" s="295">
        <f t="shared" si="15"/>
        <v>0</v>
      </c>
      <c r="AC58" s="295" t="str">
        <f t="shared" si="16"/>
        <v/>
      </c>
      <c r="AD58" s="295" t="str">
        <f t="shared" si="17"/>
        <v/>
      </c>
      <c r="AE58" s="296" t="str">
        <f t="shared" si="18"/>
        <v/>
      </c>
      <c r="AF58" s="296" t="str">
        <f t="shared" si="19"/>
        <v/>
      </c>
      <c r="AG58" s="297" t="str">
        <f t="shared" si="20"/>
        <v/>
      </c>
      <c r="AH58" s="296" t="str">
        <f t="shared" si="21"/>
        <v/>
      </c>
      <c r="AI58" s="296" t="str">
        <f t="shared" si="22"/>
        <v/>
      </c>
      <c r="AJ58" s="297" t="str">
        <f t="shared" si="23"/>
        <v/>
      </c>
      <c r="AK58" s="296" t="str">
        <f t="shared" si="24"/>
        <v/>
      </c>
      <c r="AL58" s="296" t="str">
        <f t="shared" si="25"/>
        <v/>
      </c>
      <c r="AM58" s="297" t="str">
        <f t="shared" si="26"/>
        <v/>
      </c>
      <c r="AN58" s="298" t="str">
        <f t="shared" si="27"/>
        <v/>
      </c>
      <c r="AO58" s="299" t="str">
        <f t="shared" si="28"/>
        <v/>
      </c>
      <c r="AP58" s="296" t="str">
        <f t="shared" si="29"/>
        <v/>
      </c>
      <c r="AQ58" s="297" t="str">
        <f t="shared" si="30"/>
        <v/>
      </c>
      <c r="AR58" s="299" t="str">
        <f t="shared" si="31"/>
        <v/>
      </c>
      <c r="AS58" s="296" t="str">
        <f t="shared" si="32"/>
        <v/>
      </c>
      <c r="AT58" s="297" t="str">
        <f t="shared" si="33"/>
        <v/>
      </c>
      <c r="AU58" s="299" t="str">
        <f t="shared" si="34"/>
        <v/>
      </c>
      <c r="AV58" s="296" t="str">
        <f t="shared" si="35"/>
        <v/>
      </c>
      <c r="AW58" s="297" t="str">
        <f t="shared" si="36"/>
        <v/>
      </c>
      <c r="AX58" s="300"/>
      <c r="AY58" s="297" t="str">
        <f t="shared" si="37"/>
        <v/>
      </c>
      <c r="AZ58" s="297" t="str">
        <f t="shared" si="38"/>
        <v/>
      </c>
      <c r="BA58" s="301" t="str">
        <f t="shared" si="39"/>
        <v/>
      </c>
      <c r="BB58" s="302" t="str">
        <f t="shared" si="40"/>
        <v/>
      </c>
      <c r="BC58" s="303" t="str">
        <f t="shared" si="41"/>
        <v/>
      </c>
      <c r="BD58" s="301" t="str">
        <f t="shared" si="42"/>
        <v/>
      </c>
      <c r="BE58" s="302" t="str">
        <f t="shared" si="43"/>
        <v/>
      </c>
      <c r="BF58" s="303" t="str">
        <f t="shared" si="44"/>
        <v/>
      </c>
      <c r="BG58" s="301" t="str">
        <f t="shared" si="45"/>
        <v/>
      </c>
      <c r="BH58" s="304" t="str">
        <f t="shared" si="46"/>
        <v/>
      </c>
      <c r="BI58" s="305" t="str">
        <f t="shared" si="47"/>
        <v/>
      </c>
      <c r="BJ58" s="305" t="str">
        <f t="shared" si="48"/>
        <v/>
      </c>
      <c r="BK58" s="443" t="str">
        <f t="shared" si="49"/>
        <v/>
      </c>
      <c r="BL58" s="306" t="str">
        <f t="shared" si="56"/>
        <v/>
      </c>
      <c r="BM58" s="100" t="str">
        <f t="shared" si="57"/>
        <v/>
      </c>
      <c r="BN58" s="101" t="str">
        <f t="shared" si="58"/>
        <v/>
      </c>
      <c r="BO58" s="102" t="str">
        <f t="shared" si="59"/>
        <v/>
      </c>
      <c r="BP58" s="100" t="str">
        <f t="shared" si="60"/>
        <v/>
      </c>
      <c r="BQ58" s="101" t="str">
        <f t="shared" si="61"/>
        <v/>
      </c>
      <c r="BR58" s="102" t="str">
        <f t="shared" si="62"/>
        <v/>
      </c>
      <c r="BS58" s="100" t="str">
        <f t="shared" si="63"/>
        <v/>
      </c>
      <c r="BT58" s="105" t="str">
        <f t="shared" si="64"/>
        <v/>
      </c>
      <c r="BU58" s="305" t="str">
        <f t="shared" si="50"/>
        <v/>
      </c>
      <c r="BV58" s="305" t="str">
        <f t="shared" si="51"/>
        <v/>
      </c>
      <c r="BW58" s="305" t="str">
        <f t="shared" si="52"/>
        <v/>
      </c>
      <c r="BX58" s="307" t="str">
        <f t="shared" si="53"/>
        <v/>
      </c>
      <c r="BY58" s="308" t="str">
        <f t="shared" si="54"/>
        <v/>
      </c>
    </row>
    <row r="59" spans="1:77" s="4" customFormat="1" ht="15.5" x14ac:dyDescent="0.35">
      <c r="A59" s="106">
        <v>38</v>
      </c>
      <c r="B59" s="290"/>
      <c r="C59" s="20"/>
      <c r="D59" s="635"/>
      <c r="E59" s="637"/>
      <c r="F59" s="639"/>
      <c r="G59" s="45"/>
      <c r="H59" s="291"/>
      <c r="I59" s="291"/>
      <c r="J59" s="292"/>
      <c r="K59" s="293"/>
      <c r="L59" s="35" t="str">
        <f t="shared" si="0"/>
        <v/>
      </c>
      <c r="M59" s="35" t="str">
        <f t="shared" si="1"/>
        <v/>
      </c>
      <c r="N59" s="35" t="str">
        <f t="shared" si="2"/>
        <v/>
      </c>
      <c r="O59" s="36" t="str">
        <f t="shared" si="3"/>
        <v/>
      </c>
      <c r="P59" s="37" t="str">
        <f t="shared" si="55"/>
        <v/>
      </c>
      <c r="Q59" s="69" t="str">
        <f t="shared" si="4"/>
        <v/>
      </c>
      <c r="R59" s="294" t="str">
        <f t="shared" si="5"/>
        <v/>
      </c>
      <c r="S59" s="37" t="str">
        <f t="shared" si="6"/>
        <v/>
      </c>
      <c r="T59" s="69" t="str">
        <f t="shared" si="7"/>
        <v/>
      </c>
      <c r="U59" s="294" t="str">
        <f t="shared" si="8"/>
        <v/>
      </c>
      <c r="V59" s="37" t="str">
        <f t="shared" si="9"/>
        <v/>
      </c>
      <c r="W59" s="69" t="str">
        <f t="shared" si="10"/>
        <v/>
      </c>
      <c r="X59" s="38" t="str">
        <f t="shared" si="11"/>
        <v/>
      </c>
      <c r="Y59" s="38" t="str">
        <f t="shared" si="12"/>
        <v/>
      </c>
      <c r="Z59" s="38" t="str">
        <f t="shared" si="13"/>
        <v/>
      </c>
      <c r="AA59" s="39" t="str">
        <f t="shared" si="14"/>
        <v/>
      </c>
      <c r="AB59" s="295">
        <f t="shared" si="15"/>
        <v>0</v>
      </c>
      <c r="AC59" s="295" t="str">
        <f t="shared" si="16"/>
        <v/>
      </c>
      <c r="AD59" s="295" t="str">
        <f t="shared" si="17"/>
        <v/>
      </c>
      <c r="AE59" s="296" t="str">
        <f t="shared" si="18"/>
        <v/>
      </c>
      <c r="AF59" s="296" t="str">
        <f t="shared" si="19"/>
        <v/>
      </c>
      <c r="AG59" s="297" t="str">
        <f t="shared" si="20"/>
        <v/>
      </c>
      <c r="AH59" s="296" t="str">
        <f t="shared" si="21"/>
        <v/>
      </c>
      <c r="AI59" s="296" t="str">
        <f t="shared" si="22"/>
        <v/>
      </c>
      <c r="AJ59" s="297" t="str">
        <f t="shared" si="23"/>
        <v/>
      </c>
      <c r="AK59" s="296" t="str">
        <f t="shared" si="24"/>
        <v/>
      </c>
      <c r="AL59" s="296" t="str">
        <f t="shared" si="25"/>
        <v/>
      </c>
      <c r="AM59" s="297" t="str">
        <f t="shared" si="26"/>
        <v/>
      </c>
      <c r="AN59" s="298" t="str">
        <f t="shared" si="27"/>
        <v/>
      </c>
      <c r="AO59" s="299" t="str">
        <f t="shared" si="28"/>
        <v/>
      </c>
      <c r="AP59" s="296" t="str">
        <f t="shared" si="29"/>
        <v/>
      </c>
      <c r="AQ59" s="297" t="str">
        <f t="shared" si="30"/>
        <v/>
      </c>
      <c r="AR59" s="299" t="str">
        <f t="shared" si="31"/>
        <v/>
      </c>
      <c r="AS59" s="296" t="str">
        <f t="shared" si="32"/>
        <v/>
      </c>
      <c r="AT59" s="297" t="str">
        <f t="shared" si="33"/>
        <v/>
      </c>
      <c r="AU59" s="299" t="str">
        <f t="shared" si="34"/>
        <v/>
      </c>
      <c r="AV59" s="296" t="str">
        <f t="shared" si="35"/>
        <v/>
      </c>
      <c r="AW59" s="297" t="str">
        <f t="shared" si="36"/>
        <v/>
      </c>
      <c r="AX59" s="300"/>
      <c r="AY59" s="297" t="str">
        <f t="shared" si="37"/>
        <v/>
      </c>
      <c r="AZ59" s="297" t="str">
        <f t="shared" si="38"/>
        <v/>
      </c>
      <c r="BA59" s="301" t="str">
        <f t="shared" si="39"/>
        <v/>
      </c>
      <c r="BB59" s="302" t="str">
        <f t="shared" si="40"/>
        <v/>
      </c>
      <c r="BC59" s="303" t="str">
        <f t="shared" si="41"/>
        <v/>
      </c>
      <c r="BD59" s="301" t="str">
        <f t="shared" si="42"/>
        <v/>
      </c>
      <c r="BE59" s="302" t="str">
        <f t="shared" si="43"/>
        <v/>
      </c>
      <c r="BF59" s="303" t="str">
        <f t="shared" si="44"/>
        <v/>
      </c>
      <c r="BG59" s="301" t="str">
        <f t="shared" si="45"/>
        <v/>
      </c>
      <c r="BH59" s="304" t="str">
        <f t="shared" si="46"/>
        <v/>
      </c>
      <c r="BI59" s="305" t="str">
        <f t="shared" si="47"/>
        <v/>
      </c>
      <c r="BJ59" s="305" t="str">
        <f t="shared" si="48"/>
        <v/>
      </c>
      <c r="BK59" s="443" t="str">
        <f t="shared" si="49"/>
        <v/>
      </c>
      <c r="BL59" s="306" t="str">
        <f t="shared" si="56"/>
        <v/>
      </c>
      <c r="BM59" s="100" t="str">
        <f t="shared" si="57"/>
        <v/>
      </c>
      <c r="BN59" s="101" t="str">
        <f t="shared" si="58"/>
        <v/>
      </c>
      <c r="BO59" s="102" t="str">
        <f t="shared" si="59"/>
        <v/>
      </c>
      <c r="BP59" s="100" t="str">
        <f t="shared" si="60"/>
        <v/>
      </c>
      <c r="BQ59" s="101" t="str">
        <f t="shared" si="61"/>
        <v/>
      </c>
      <c r="BR59" s="102" t="str">
        <f t="shared" si="62"/>
        <v/>
      </c>
      <c r="BS59" s="100" t="str">
        <f t="shared" si="63"/>
        <v/>
      </c>
      <c r="BT59" s="105" t="str">
        <f t="shared" si="64"/>
        <v/>
      </c>
      <c r="BU59" s="305" t="str">
        <f t="shared" si="50"/>
        <v/>
      </c>
      <c r="BV59" s="305" t="str">
        <f t="shared" si="51"/>
        <v/>
      </c>
      <c r="BW59" s="305" t="str">
        <f t="shared" si="52"/>
        <v/>
      </c>
      <c r="BX59" s="307" t="str">
        <f t="shared" si="53"/>
        <v/>
      </c>
      <c r="BY59" s="308" t="str">
        <f t="shared" si="54"/>
        <v/>
      </c>
    </row>
    <row r="60" spans="1:77" s="4" customFormat="1" ht="15.5" x14ac:dyDescent="0.35">
      <c r="A60" s="106">
        <v>39</v>
      </c>
      <c r="B60" s="290"/>
      <c r="C60" s="20"/>
      <c r="D60" s="635"/>
      <c r="E60" s="637"/>
      <c r="F60" s="639"/>
      <c r="G60" s="45"/>
      <c r="H60" s="291"/>
      <c r="I60" s="291"/>
      <c r="J60" s="292"/>
      <c r="K60" s="293"/>
      <c r="L60" s="35" t="str">
        <f t="shared" si="0"/>
        <v/>
      </c>
      <c r="M60" s="35" t="str">
        <f t="shared" si="1"/>
        <v/>
      </c>
      <c r="N60" s="35" t="str">
        <f t="shared" si="2"/>
        <v/>
      </c>
      <c r="O60" s="36" t="str">
        <f t="shared" si="3"/>
        <v/>
      </c>
      <c r="P60" s="37" t="str">
        <f t="shared" si="55"/>
        <v/>
      </c>
      <c r="Q60" s="69" t="str">
        <f t="shared" si="4"/>
        <v/>
      </c>
      <c r="R60" s="294" t="str">
        <f t="shared" si="5"/>
        <v/>
      </c>
      <c r="S60" s="37" t="str">
        <f t="shared" si="6"/>
        <v/>
      </c>
      <c r="T60" s="69" t="str">
        <f t="shared" si="7"/>
        <v/>
      </c>
      <c r="U60" s="294" t="str">
        <f t="shared" si="8"/>
        <v/>
      </c>
      <c r="V60" s="37" t="str">
        <f t="shared" si="9"/>
        <v/>
      </c>
      <c r="W60" s="69" t="str">
        <f t="shared" si="10"/>
        <v/>
      </c>
      <c r="X60" s="38" t="str">
        <f t="shared" si="11"/>
        <v/>
      </c>
      <c r="Y60" s="38" t="str">
        <f t="shared" si="12"/>
        <v/>
      </c>
      <c r="Z60" s="38" t="str">
        <f t="shared" si="13"/>
        <v/>
      </c>
      <c r="AA60" s="39" t="str">
        <f t="shared" si="14"/>
        <v/>
      </c>
      <c r="AB60" s="295">
        <f t="shared" si="15"/>
        <v>0</v>
      </c>
      <c r="AC60" s="295" t="str">
        <f t="shared" si="16"/>
        <v/>
      </c>
      <c r="AD60" s="295" t="str">
        <f t="shared" si="17"/>
        <v/>
      </c>
      <c r="AE60" s="296" t="str">
        <f t="shared" si="18"/>
        <v/>
      </c>
      <c r="AF60" s="296" t="str">
        <f t="shared" si="19"/>
        <v/>
      </c>
      <c r="AG60" s="297" t="str">
        <f t="shared" si="20"/>
        <v/>
      </c>
      <c r="AH60" s="296" t="str">
        <f t="shared" si="21"/>
        <v/>
      </c>
      <c r="AI60" s="296" t="str">
        <f t="shared" si="22"/>
        <v/>
      </c>
      <c r="AJ60" s="297" t="str">
        <f t="shared" si="23"/>
        <v/>
      </c>
      <c r="AK60" s="296" t="str">
        <f t="shared" si="24"/>
        <v/>
      </c>
      <c r="AL60" s="296" t="str">
        <f t="shared" si="25"/>
        <v/>
      </c>
      <c r="AM60" s="297" t="str">
        <f t="shared" si="26"/>
        <v/>
      </c>
      <c r="AN60" s="298" t="str">
        <f t="shared" si="27"/>
        <v/>
      </c>
      <c r="AO60" s="299" t="str">
        <f t="shared" si="28"/>
        <v/>
      </c>
      <c r="AP60" s="296" t="str">
        <f t="shared" si="29"/>
        <v/>
      </c>
      <c r="AQ60" s="297" t="str">
        <f t="shared" si="30"/>
        <v/>
      </c>
      <c r="AR60" s="299" t="str">
        <f t="shared" si="31"/>
        <v/>
      </c>
      <c r="AS60" s="296" t="str">
        <f t="shared" si="32"/>
        <v/>
      </c>
      <c r="AT60" s="297" t="str">
        <f t="shared" si="33"/>
        <v/>
      </c>
      <c r="AU60" s="299" t="str">
        <f t="shared" si="34"/>
        <v/>
      </c>
      <c r="AV60" s="296" t="str">
        <f t="shared" si="35"/>
        <v/>
      </c>
      <c r="AW60" s="297" t="str">
        <f t="shared" si="36"/>
        <v/>
      </c>
      <c r="AX60" s="300"/>
      <c r="AY60" s="297" t="str">
        <f t="shared" si="37"/>
        <v/>
      </c>
      <c r="AZ60" s="297" t="str">
        <f t="shared" si="38"/>
        <v/>
      </c>
      <c r="BA60" s="301" t="str">
        <f t="shared" si="39"/>
        <v/>
      </c>
      <c r="BB60" s="302" t="str">
        <f t="shared" si="40"/>
        <v/>
      </c>
      <c r="BC60" s="303" t="str">
        <f t="shared" si="41"/>
        <v/>
      </c>
      <c r="BD60" s="301" t="str">
        <f t="shared" si="42"/>
        <v/>
      </c>
      <c r="BE60" s="302" t="str">
        <f t="shared" si="43"/>
        <v/>
      </c>
      <c r="BF60" s="303" t="str">
        <f t="shared" si="44"/>
        <v/>
      </c>
      <c r="BG60" s="301" t="str">
        <f t="shared" si="45"/>
        <v/>
      </c>
      <c r="BH60" s="304" t="str">
        <f t="shared" si="46"/>
        <v/>
      </c>
      <c r="BI60" s="305" t="str">
        <f t="shared" si="47"/>
        <v/>
      </c>
      <c r="BJ60" s="305" t="str">
        <f t="shared" si="48"/>
        <v/>
      </c>
      <c r="BK60" s="443" t="str">
        <f t="shared" si="49"/>
        <v/>
      </c>
      <c r="BL60" s="306" t="str">
        <f t="shared" si="56"/>
        <v/>
      </c>
      <c r="BM60" s="100" t="str">
        <f t="shared" si="57"/>
        <v/>
      </c>
      <c r="BN60" s="101" t="str">
        <f t="shared" si="58"/>
        <v/>
      </c>
      <c r="BO60" s="102" t="str">
        <f t="shared" si="59"/>
        <v/>
      </c>
      <c r="BP60" s="100" t="str">
        <f t="shared" si="60"/>
        <v/>
      </c>
      <c r="BQ60" s="101" t="str">
        <f t="shared" si="61"/>
        <v/>
      </c>
      <c r="BR60" s="102" t="str">
        <f t="shared" si="62"/>
        <v/>
      </c>
      <c r="BS60" s="100" t="str">
        <f t="shared" si="63"/>
        <v/>
      </c>
      <c r="BT60" s="105" t="str">
        <f t="shared" si="64"/>
        <v/>
      </c>
      <c r="BU60" s="305" t="str">
        <f t="shared" si="50"/>
        <v/>
      </c>
      <c r="BV60" s="305" t="str">
        <f t="shared" si="51"/>
        <v/>
      </c>
      <c r="BW60" s="305" t="str">
        <f t="shared" si="52"/>
        <v/>
      </c>
      <c r="BX60" s="307" t="str">
        <f t="shared" si="53"/>
        <v/>
      </c>
      <c r="BY60" s="308" t="str">
        <f t="shared" si="54"/>
        <v/>
      </c>
    </row>
    <row r="61" spans="1:77" s="4" customFormat="1" ht="15.5" x14ac:dyDescent="0.35">
      <c r="A61" s="106">
        <v>40</v>
      </c>
      <c r="B61" s="290"/>
      <c r="C61" s="20"/>
      <c r="D61" s="635"/>
      <c r="E61" s="637"/>
      <c r="F61" s="639"/>
      <c r="G61" s="45"/>
      <c r="H61" s="291"/>
      <c r="I61" s="291"/>
      <c r="J61" s="292"/>
      <c r="K61" s="293"/>
      <c r="L61" s="35" t="str">
        <f t="shared" si="0"/>
        <v/>
      </c>
      <c r="M61" s="35" t="str">
        <f t="shared" si="1"/>
        <v/>
      </c>
      <c r="N61" s="35" t="str">
        <f t="shared" si="2"/>
        <v/>
      </c>
      <c r="O61" s="36" t="str">
        <f t="shared" si="3"/>
        <v/>
      </c>
      <c r="P61" s="37" t="str">
        <f t="shared" si="55"/>
        <v/>
      </c>
      <c r="Q61" s="69" t="str">
        <f t="shared" si="4"/>
        <v/>
      </c>
      <c r="R61" s="294" t="str">
        <f t="shared" si="5"/>
        <v/>
      </c>
      <c r="S61" s="37" t="str">
        <f t="shared" si="6"/>
        <v/>
      </c>
      <c r="T61" s="69" t="str">
        <f t="shared" si="7"/>
        <v/>
      </c>
      <c r="U61" s="294" t="str">
        <f t="shared" si="8"/>
        <v/>
      </c>
      <c r="V61" s="37" t="str">
        <f t="shared" si="9"/>
        <v/>
      </c>
      <c r="W61" s="69" t="str">
        <f t="shared" si="10"/>
        <v/>
      </c>
      <c r="X61" s="38" t="str">
        <f t="shared" si="11"/>
        <v/>
      </c>
      <c r="Y61" s="38" t="str">
        <f t="shared" si="12"/>
        <v/>
      </c>
      <c r="Z61" s="38" t="str">
        <f t="shared" si="13"/>
        <v/>
      </c>
      <c r="AA61" s="39" t="str">
        <f t="shared" si="14"/>
        <v/>
      </c>
      <c r="AB61" s="295">
        <f t="shared" si="15"/>
        <v>0</v>
      </c>
      <c r="AC61" s="295" t="str">
        <f t="shared" si="16"/>
        <v/>
      </c>
      <c r="AD61" s="295" t="str">
        <f t="shared" si="17"/>
        <v/>
      </c>
      <c r="AE61" s="296" t="str">
        <f t="shared" si="18"/>
        <v/>
      </c>
      <c r="AF61" s="296" t="str">
        <f t="shared" si="19"/>
        <v/>
      </c>
      <c r="AG61" s="297" t="str">
        <f t="shared" si="20"/>
        <v/>
      </c>
      <c r="AH61" s="296" t="str">
        <f t="shared" si="21"/>
        <v/>
      </c>
      <c r="AI61" s="296" t="str">
        <f t="shared" si="22"/>
        <v/>
      </c>
      <c r="AJ61" s="297" t="str">
        <f t="shared" si="23"/>
        <v/>
      </c>
      <c r="AK61" s="296" t="str">
        <f t="shared" si="24"/>
        <v/>
      </c>
      <c r="AL61" s="296" t="str">
        <f t="shared" si="25"/>
        <v/>
      </c>
      <c r="AM61" s="297" t="str">
        <f t="shared" si="26"/>
        <v/>
      </c>
      <c r="AN61" s="298" t="str">
        <f t="shared" si="27"/>
        <v/>
      </c>
      <c r="AO61" s="299" t="str">
        <f t="shared" si="28"/>
        <v/>
      </c>
      <c r="AP61" s="296" t="str">
        <f t="shared" si="29"/>
        <v/>
      </c>
      <c r="AQ61" s="297" t="str">
        <f t="shared" si="30"/>
        <v/>
      </c>
      <c r="AR61" s="299" t="str">
        <f t="shared" si="31"/>
        <v/>
      </c>
      <c r="AS61" s="296" t="str">
        <f t="shared" si="32"/>
        <v/>
      </c>
      <c r="AT61" s="297" t="str">
        <f t="shared" si="33"/>
        <v/>
      </c>
      <c r="AU61" s="299" t="str">
        <f t="shared" si="34"/>
        <v/>
      </c>
      <c r="AV61" s="296" t="str">
        <f t="shared" si="35"/>
        <v/>
      </c>
      <c r="AW61" s="297" t="str">
        <f t="shared" si="36"/>
        <v/>
      </c>
      <c r="AX61" s="300"/>
      <c r="AY61" s="297" t="str">
        <f t="shared" si="37"/>
        <v/>
      </c>
      <c r="AZ61" s="297" t="str">
        <f t="shared" si="38"/>
        <v/>
      </c>
      <c r="BA61" s="301" t="str">
        <f t="shared" si="39"/>
        <v/>
      </c>
      <c r="BB61" s="302" t="str">
        <f t="shared" si="40"/>
        <v/>
      </c>
      <c r="BC61" s="303" t="str">
        <f t="shared" si="41"/>
        <v/>
      </c>
      <c r="BD61" s="301" t="str">
        <f t="shared" si="42"/>
        <v/>
      </c>
      <c r="BE61" s="302" t="str">
        <f t="shared" si="43"/>
        <v/>
      </c>
      <c r="BF61" s="303" t="str">
        <f t="shared" si="44"/>
        <v/>
      </c>
      <c r="BG61" s="301" t="str">
        <f t="shared" si="45"/>
        <v/>
      </c>
      <c r="BH61" s="304" t="str">
        <f t="shared" si="46"/>
        <v/>
      </c>
      <c r="BI61" s="305" t="str">
        <f t="shared" si="47"/>
        <v/>
      </c>
      <c r="BJ61" s="305" t="str">
        <f t="shared" si="48"/>
        <v/>
      </c>
      <c r="BK61" s="443" t="str">
        <f t="shared" si="49"/>
        <v/>
      </c>
      <c r="BL61" s="306" t="str">
        <f t="shared" si="56"/>
        <v/>
      </c>
      <c r="BM61" s="100" t="str">
        <f t="shared" si="57"/>
        <v/>
      </c>
      <c r="BN61" s="101" t="str">
        <f t="shared" si="58"/>
        <v/>
      </c>
      <c r="BO61" s="102" t="str">
        <f t="shared" si="59"/>
        <v/>
      </c>
      <c r="BP61" s="100" t="str">
        <f t="shared" si="60"/>
        <v/>
      </c>
      <c r="BQ61" s="101" t="str">
        <f t="shared" si="61"/>
        <v/>
      </c>
      <c r="BR61" s="102" t="str">
        <f t="shared" si="62"/>
        <v/>
      </c>
      <c r="BS61" s="100" t="str">
        <f t="shared" si="63"/>
        <v/>
      </c>
      <c r="BT61" s="105" t="str">
        <f t="shared" si="64"/>
        <v/>
      </c>
      <c r="BU61" s="305" t="str">
        <f t="shared" si="50"/>
        <v/>
      </c>
      <c r="BV61" s="305" t="str">
        <f t="shared" si="51"/>
        <v/>
      </c>
      <c r="BW61" s="305" t="str">
        <f t="shared" si="52"/>
        <v/>
      </c>
      <c r="BX61" s="307" t="str">
        <f t="shared" si="53"/>
        <v/>
      </c>
      <c r="BY61" s="308" t="str">
        <f t="shared" si="54"/>
        <v/>
      </c>
    </row>
    <row r="62" spans="1:77" s="4" customFormat="1" ht="15.5" x14ac:dyDescent="0.35">
      <c r="A62" s="106">
        <v>41</v>
      </c>
      <c r="B62" s="290"/>
      <c r="C62" s="20"/>
      <c r="D62" s="635"/>
      <c r="E62" s="637"/>
      <c r="F62" s="639"/>
      <c r="G62" s="45"/>
      <c r="H62" s="291"/>
      <c r="I62" s="291"/>
      <c r="J62" s="292"/>
      <c r="K62" s="293"/>
      <c r="L62" s="35" t="str">
        <f t="shared" si="0"/>
        <v/>
      </c>
      <c r="M62" s="35" t="str">
        <f t="shared" si="1"/>
        <v/>
      </c>
      <c r="N62" s="35" t="str">
        <f t="shared" si="2"/>
        <v/>
      </c>
      <c r="O62" s="36" t="str">
        <f t="shared" si="3"/>
        <v/>
      </c>
      <c r="P62" s="37" t="str">
        <f t="shared" si="55"/>
        <v/>
      </c>
      <c r="Q62" s="69" t="str">
        <f t="shared" si="4"/>
        <v/>
      </c>
      <c r="R62" s="294" t="str">
        <f t="shared" si="5"/>
        <v/>
      </c>
      <c r="S62" s="37" t="str">
        <f t="shared" si="6"/>
        <v/>
      </c>
      <c r="T62" s="69" t="str">
        <f t="shared" si="7"/>
        <v/>
      </c>
      <c r="U62" s="294" t="str">
        <f t="shared" si="8"/>
        <v/>
      </c>
      <c r="V62" s="37" t="str">
        <f t="shared" si="9"/>
        <v/>
      </c>
      <c r="W62" s="69" t="str">
        <f t="shared" si="10"/>
        <v/>
      </c>
      <c r="X62" s="38" t="str">
        <f t="shared" si="11"/>
        <v/>
      </c>
      <c r="Y62" s="38" t="str">
        <f t="shared" si="12"/>
        <v/>
      </c>
      <c r="Z62" s="38" t="str">
        <f t="shared" si="13"/>
        <v/>
      </c>
      <c r="AA62" s="39" t="str">
        <f t="shared" si="14"/>
        <v/>
      </c>
      <c r="AB62" s="295">
        <f t="shared" si="15"/>
        <v>0</v>
      </c>
      <c r="AC62" s="295" t="str">
        <f t="shared" si="16"/>
        <v/>
      </c>
      <c r="AD62" s="295" t="str">
        <f t="shared" si="17"/>
        <v/>
      </c>
      <c r="AE62" s="296" t="str">
        <f t="shared" si="18"/>
        <v/>
      </c>
      <c r="AF62" s="296" t="str">
        <f t="shared" si="19"/>
        <v/>
      </c>
      <c r="AG62" s="297" t="str">
        <f t="shared" si="20"/>
        <v/>
      </c>
      <c r="AH62" s="296" t="str">
        <f t="shared" si="21"/>
        <v/>
      </c>
      <c r="AI62" s="296" t="str">
        <f t="shared" si="22"/>
        <v/>
      </c>
      <c r="AJ62" s="297" t="str">
        <f t="shared" si="23"/>
        <v/>
      </c>
      <c r="AK62" s="296" t="str">
        <f t="shared" si="24"/>
        <v/>
      </c>
      <c r="AL62" s="296" t="str">
        <f t="shared" si="25"/>
        <v/>
      </c>
      <c r="AM62" s="297" t="str">
        <f t="shared" si="26"/>
        <v/>
      </c>
      <c r="AN62" s="298" t="str">
        <f t="shared" si="27"/>
        <v/>
      </c>
      <c r="AO62" s="299" t="str">
        <f t="shared" si="28"/>
        <v/>
      </c>
      <c r="AP62" s="296" t="str">
        <f t="shared" si="29"/>
        <v/>
      </c>
      <c r="AQ62" s="297" t="str">
        <f t="shared" si="30"/>
        <v/>
      </c>
      <c r="AR62" s="299" t="str">
        <f t="shared" si="31"/>
        <v/>
      </c>
      <c r="AS62" s="296" t="str">
        <f t="shared" si="32"/>
        <v/>
      </c>
      <c r="AT62" s="297" t="str">
        <f t="shared" si="33"/>
        <v/>
      </c>
      <c r="AU62" s="299" t="str">
        <f t="shared" si="34"/>
        <v/>
      </c>
      <c r="AV62" s="296" t="str">
        <f t="shared" si="35"/>
        <v/>
      </c>
      <c r="AW62" s="297" t="str">
        <f t="shared" si="36"/>
        <v/>
      </c>
      <c r="AX62" s="300"/>
      <c r="AY62" s="297" t="str">
        <f t="shared" si="37"/>
        <v/>
      </c>
      <c r="AZ62" s="297" t="str">
        <f t="shared" si="38"/>
        <v/>
      </c>
      <c r="BA62" s="301" t="str">
        <f t="shared" si="39"/>
        <v/>
      </c>
      <c r="BB62" s="302" t="str">
        <f t="shared" si="40"/>
        <v/>
      </c>
      <c r="BC62" s="303" t="str">
        <f t="shared" si="41"/>
        <v/>
      </c>
      <c r="BD62" s="301" t="str">
        <f t="shared" si="42"/>
        <v/>
      </c>
      <c r="BE62" s="302" t="str">
        <f t="shared" si="43"/>
        <v/>
      </c>
      <c r="BF62" s="303" t="str">
        <f t="shared" si="44"/>
        <v/>
      </c>
      <c r="BG62" s="301" t="str">
        <f t="shared" si="45"/>
        <v/>
      </c>
      <c r="BH62" s="304" t="str">
        <f t="shared" si="46"/>
        <v/>
      </c>
      <c r="BI62" s="305" t="str">
        <f t="shared" si="47"/>
        <v/>
      </c>
      <c r="BJ62" s="305" t="str">
        <f t="shared" si="48"/>
        <v/>
      </c>
      <c r="BK62" s="443" t="str">
        <f t="shared" si="49"/>
        <v/>
      </c>
      <c r="BL62" s="306" t="str">
        <f t="shared" si="56"/>
        <v/>
      </c>
      <c r="BM62" s="100" t="str">
        <f t="shared" si="57"/>
        <v/>
      </c>
      <c r="BN62" s="101" t="str">
        <f t="shared" si="58"/>
        <v/>
      </c>
      <c r="BO62" s="102" t="str">
        <f t="shared" si="59"/>
        <v/>
      </c>
      <c r="BP62" s="100" t="str">
        <f t="shared" si="60"/>
        <v/>
      </c>
      <c r="BQ62" s="101" t="str">
        <f t="shared" si="61"/>
        <v/>
      </c>
      <c r="BR62" s="102" t="str">
        <f t="shared" si="62"/>
        <v/>
      </c>
      <c r="BS62" s="100" t="str">
        <f t="shared" si="63"/>
        <v/>
      </c>
      <c r="BT62" s="105" t="str">
        <f t="shared" si="64"/>
        <v/>
      </c>
      <c r="BU62" s="305" t="str">
        <f t="shared" si="50"/>
        <v/>
      </c>
      <c r="BV62" s="305" t="str">
        <f t="shared" si="51"/>
        <v/>
      </c>
      <c r="BW62" s="305" t="str">
        <f t="shared" si="52"/>
        <v/>
      </c>
      <c r="BX62" s="307" t="str">
        <f t="shared" si="53"/>
        <v/>
      </c>
      <c r="BY62" s="308" t="str">
        <f t="shared" si="54"/>
        <v/>
      </c>
    </row>
    <row r="63" spans="1:77" s="4" customFormat="1" ht="15.5" x14ac:dyDescent="0.35">
      <c r="A63" s="106">
        <v>42</v>
      </c>
      <c r="B63" s="290"/>
      <c r="C63" s="20"/>
      <c r="D63" s="635"/>
      <c r="E63" s="637"/>
      <c r="F63" s="639"/>
      <c r="G63" s="45"/>
      <c r="H63" s="291"/>
      <c r="I63" s="291"/>
      <c r="J63" s="292"/>
      <c r="K63" s="293"/>
      <c r="L63" s="35" t="str">
        <f t="shared" si="0"/>
        <v/>
      </c>
      <c r="M63" s="35" t="str">
        <f t="shared" si="1"/>
        <v/>
      </c>
      <c r="N63" s="35" t="str">
        <f t="shared" si="2"/>
        <v/>
      </c>
      <c r="O63" s="36" t="str">
        <f t="shared" si="3"/>
        <v/>
      </c>
      <c r="P63" s="37" t="str">
        <f t="shared" si="55"/>
        <v/>
      </c>
      <c r="Q63" s="69" t="str">
        <f t="shared" si="4"/>
        <v/>
      </c>
      <c r="R63" s="294" t="str">
        <f t="shared" si="5"/>
        <v/>
      </c>
      <c r="S63" s="37" t="str">
        <f t="shared" si="6"/>
        <v/>
      </c>
      <c r="T63" s="69" t="str">
        <f t="shared" si="7"/>
        <v/>
      </c>
      <c r="U63" s="294" t="str">
        <f t="shared" si="8"/>
        <v/>
      </c>
      <c r="V63" s="37" t="str">
        <f t="shared" si="9"/>
        <v/>
      </c>
      <c r="W63" s="69" t="str">
        <f t="shared" si="10"/>
        <v/>
      </c>
      <c r="X63" s="38" t="str">
        <f t="shared" si="11"/>
        <v/>
      </c>
      <c r="Y63" s="38" t="str">
        <f t="shared" si="12"/>
        <v/>
      </c>
      <c r="Z63" s="38" t="str">
        <f t="shared" si="13"/>
        <v/>
      </c>
      <c r="AA63" s="39" t="str">
        <f t="shared" si="14"/>
        <v/>
      </c>
      <c r="AB63" s="295">
        <f t="shared" si="15"/>
        <v>0</v>
      </c>
      <c r="AC63" s="295" t="str">
        <f t="shared" si="16"/>
        <v/>
      </c>
      <c r="AD63" s="295" t="str">
        <f t="shared" si="17"/>
        <v/>
      </c>
      <c r="AE63" s="296" t="str">
        <f t="shared" si="18"/>
        <v/>
      </c>
      <c r="AF63" s="296" t="str">
        <f t="shared" si="19"/>
        <v/>
      </c>
      <c r="AG63" s="297" t="str">
        <f t="shared" si="20"/>
        <v/>
      </c>
      <c r="AH63" s="296" t="str">
        <f t="shared" si="21"/>
        <v/>
      </c>
      <c r="AI63" s="296" t="str">
        <f t="shared" si="22"/>
        <v/>
      </c>
      <c r="AJ63" s="297" t="str">
        <f t="shared" si="23"/>
        <v/>
      </c>
      <c r="AK63" s="296" t="str">
        <f t="shared" si="24"/>
        <v/>
      </c>
      <c r="AL63" s="296" t="str">
        <f t="shared" si="25"/>
        <v/>
      </c>
      <c r="AM63" s="297" t="str">
        <f t="shared" si="26"/>
        <v/>
      </c>
      <c r="AN63" s="298" t="str">
        <f t="shared" si="27"/>
        <v/>
      </c>
      <c r="AO63" s="299" t="str">
        <f t="shared" si="28"/>
        <v/>
      </c>
      <c r="AP63" s="296" t="str">
        <f t="shared" si="29"/>
        <v/>
      </c>
      <c r="AQ63" s="297" t="str">
        <f t="shared" si="30"/>
        <v/>
      </c>
      <c r="AR63" s="299" t="str">
        <f t="shared" si="31"/>
        <v/>
      </c>
      <c r="AS63" s="296" t="str">
        <f t="shared" si="32"/>
        <v/>
      </c>
      <c r="AT63" s="297" t="str">
        <f t="shared" si="33"/>
        <v/>
      </c>
      <c r="AU63" s="299" t="str">
        <f t="shared" si="34"/>
        <v/>
      </c>
      <c r="AV63" s="296" t="str">
        <f t="shared" si="35"/>
        <v/>
      </c>
      <c r="AW63" s="297" t="str">
        <f t="shared" si="36"/>
        <v/>
      </c>
      <c r="AX63" s="300"/>
      <c r="AY63" s="297" t="str">
        <f t="shared" si="37"/>
        <v/>
      </c>
      <c r="AZ63" s="297" t="str">
        <f t="shared" si="38"/>
        <v/>
      </c>
      <c r="BA63" s="301" t="str">
        <f t="shared" si="39"/>
        <v/>
      </c>
      <c r="BB63" s="302" t="str">
        <f t="shared" si="40"/>
        <v/>
      </c>
      <c r="BC63" s="303" t="str">
        <f t="shared" si="41"/>
        <v/>
      </c>
      <c r="BD63" s="301" t="str">
        <f t="shared" si="42"/>
        <v/>
      </c>
      <c r="BE63" s="302" t="str">
        <f t="shared" si="43"/>
        <v/>
      </c>
      <c r="BF63" s="303" t="str">
        <f t="shared" si="44"/>
        <v/>
      </c>
      <c r="BG63" s="301" t="str">
        <f t="shared" si="45"/>
        <v/>
      </c>
      <c r="BH63" s="304" t="str">
        <f t="shared" si="46"/>
        <v/>
      </c>
      <c r="BI63" s="305" t="str">
        <f t="shared" si="47"/>
        <v/>
      </c>
      <c r="BJ63" s="305" t="str">
        <f t="shared" si="48"/>
        <v/>
      </c>
      <c r="BK63" s="443" t="str">
        <f t="shared" si="49"/>
        <v/>
      </c>
      <c r="BL63" s="306" t="str">
        <f t="shared" si="56"/>
        <v/>
      </c>
      <c r="BM63" s="100" t="str">
        <f t="shared" si="57"/>
        <v/>
      </c>
      <c r="BN63" s="101" t="str">
        <f t="shared" si="58"/>
        <v/>
      </c>
      <c r="BO63" s="102" t="str">
        <f t="shared" si="59"/>
        <v/>
      </c>
      <c r="BP63" s="100" t="str">
        <f t="shared" si="60"/>
        <v/>
      </c>
      <c r="BQ63" s="101" t="str">
        <f t="shared" si="61"/>
        <v/>
      </c>
      <c r="BR63" s="102" t="str">
        <f t="shared" si="62"/>
        <v/>
      </c>
      <c r="BS63" s="100" t="str">
        <f t="shared" si="63"/>
        <v/>
      </c>
      <c r="BT63" s="105" t="str">
        <f t="shared" si="64"/>
        <v/>
      </c>
      <c r="BU63" s="305" t="str">
        <f t="shared" si="50"/>
        <v/>
      </c>
      <c r="BV63" s="305" t="str">
        <f t="shared" si="51"/>
        <v/>
      </c>
      <c r="BW63" s="305" t="str">
        <f t="shared" si="52"/>
        <v/>
      </c>
      <c r="BX63" s="307" t="str">
        <f t="shared" si="53"/>
        <v/>
      </c>
      <c r="BY63" s="308" t="str">
        <f t="shared" si="54"/>
        <v/>
      </c>
    </row>
    <row r="64" spans="1:77" s="4" customFormat="1" ht="15.5" x14ac:dyDescent="0.35">
      <c r="A64" s="106">
        <v>43</v>
      </c>
      <c r="B64" s="290"/>
      <c r="C64" s="20"/>
      <c r="D64" s="635"/>
      <c r="E64" s="637"/>
      <c r="F64" s="639"/>
      <c r="G64" s="45"/>
      <c r="H64" s="291"/>
      <c r="I64" s="291"/>
      <c r="J64" s="292"/>
      <c r="K64" s="293"/>
      <c r="L64" s="35" t="str">
        <f t="shared" si="0"/>
        <v/>
      </c>
      <c r="M64" s="35" t="str">
        <f t="shared" si="1"/>
        <v/>
      </c>
      <c r="N64" s="35" t="str">
        <f t="shared" si="2"/>
        <v/>
      </c>
      <c r="O64" s="36" t="str">
        <f t="shared" si="3"/>
        <v/>
      </c>
      <c r="P64" s="37" t="str">
        <f t="shared" si="55"/>
        <v/>
      </c>
      <c r="Q64" s="69" t="str">
        <f t="shared" si="4"/>
        <v/>
      </c>
      <c r="R64" s="294" t="str">
        <f t="shared" si="5"/>
        <v/>
      </c>
      <c r="S64" s="37" t="str">
        <f t="shared" si="6"/>
        <v/>
      </c>
      <c r="T64" s="69" t="str">
        <f t="shared" si="7"/>
        <v/>
      </c>
      <c r="U64" s="294" t="str">
        <f t="shared" si="8"/>
        <v/>
      </c>
      <c r="V64" s="37" t="str">
        <f t="shared" si="9"/>
        <v/>
      </c>
      <c r="W64" s="69" t="str">
        <f t="shared" si="10"/>
        <v/>
      </c>
      <c r="X64" s="38" t="str">
        <f t="shared" si="11"/>
        <v/>
      </c>
      <c r="Y64" s="38" t="str">
        <f t="shared" si="12"/>
        <v/>
      </c>
      <c r="Z64" s="38" t="str">
        <f t="shared" si="13"/>
        <v/>
      </c>
      <c r="AA64" s="39" t="str">
        <f t="shared" si="14"/>
        <v/>
      </c>
      <c r="AB64" s="295">
        <f t="shared" si="15"/>
        <v>0</v>
      </c>
      <c r="AC64" s="295" t="str">
        <f t="shared" si="16"/>
        <v/>
      </c>
      <c r="AD64" s="295" t="str">
        <f t="shared" si="17"/>
        <v/>
      </c>
      <c r="AE64" s="296" t="str">
        <f t="shared" si="18"/>
        <v/>
      </c>
      <c r="AF64" s="296" t="str">
        <f t="shared" si="19"/>
        <v/>
      </c>
      <c r="AG64" s="297" t="str">
        <f t="shared" si="20"/>
        <v/>
      </c>
      <c r="AH64" s="296" t="str">
        <f t="shared" si="21"/>
        <v/>
      </c>
      <c r="AI64" s="296" t="str">
        <f t="shared" si="22"/>
        <v/>
      </c>
      <c r="AJ64" s="297" t="str">
        <f t="shared" si="23"/>
        <v/>
      </c>
      <c r="AK64" s="296" t="str">
        <f t="shared" si="24"/>
        <v/>
      </c>
      <c r="AL64" s="296" t="str">
        <f t="shared" si="25"/>
        <v/>
      </c>
      <c r="AM64" s="297" t="str">
        <f t="shared" si="26"/>
        <v/>
      </c>
      <c r="AN64" s="298" t="str">
        <f t="shared" si="27"/>
        <v/>
      </c>
      <c r="AO64" s="299" t="str">
        <f t="shared" si="28"/>
        <v/>
      </c>
      <c r="AP64" s="296" t="str">
        <f t="shared" si="29"/>
        <v/>
      </c>
      <c r="AQ64" s="297" t="str">
        <f t="shared" si="30"/>
        <v/>
      </c>
      <c r="AR64" s="299" t="str">
        <f t="shared" si="31"/>
        <v/>
      </c>
      <c r="AS64" s="296" t="str">
        <f t="shared" si="32"/>
        <v/>
      </c>
      <c r="AT64" s="297" t="str">
        <f t="shared" si="33"/>
        <v/>
      </c>
      <c r="AU64" s="299" t="str">
        <f t="shared" si="34"/>
        <v/>
      </c>
      <c r="AV64" s="296" t="str">
        <f t="shared" si="35"/>
        <v/>
      </c>
      <c r="AW64" s="297" t="str">
        <f t="shared" si="36"/>
        <v/>
      </c>
      <c r="AX64" s="300"/>
      <c r="AY64" s="297" t="str">
        <f t="shared" si="37"/>
        <v/>
      </c>
      <c r="AZ64" s="297" t="str">
        <f t="shared" si="38"/>
        <v/>
      </c>
      <c r="BA64" s="301" t="str">
        <f t="shared" si="39"/>
        <v/>
      </c>
      <c r="BB64" s="302" t="str">
        <f t="shared" si="40"/>
        <v/>
      </c>
      <c r="BC64" s="303" t="str">
        <f t="shared" si="41"/>
        <v/>
      </c>
      <c r="BD64" s="301" t="str">
        <f t="shared" si="42"/>
        <v/>
      </c>
      <c r="BE64" s="302" t="str">
        <f t="shared" si="43"/>
        <v/>
      </c>
      <c r="BF64" s="303" t="str">
        <f t="shared" si="44"/>
        <v/>
      </c>
      <c r="BG64" s="301" t="str">
        <f t="shared" si="45"/>
        <v/>
      </c>
      <c r="BH64" s="304" t="str">
        <f t="shared" si="46"/>
        <v/>
      </c>
      <c r="BI64" s="305" t="str">
        <f t="shared" si="47"/>
        <v/>
      </c>
      <c r="BJ64" s="305" t="str">
        <f t="shared" si="48"/>
        <v/>
      </c>
      <c r="BK64" s="443" t="str">
        <f t="shared" si="49"/>
        <v/>
      </c>
      <c r="BL64" s="306" t="str">
        <f t="shared" si="56"/>
        <v/>
      </c>
      <c r="BM64" s="100" t="str">
        <f t="shared" si="57"/>
        <v/>
      </c>
      <c r="BN64" s="101" t="str">
        <f t="shared" si="58"/>
        <v/>
      </c>
      <c r="BO64" s="102" t="str">
        <f t="shared" si="59"/>
        <v/>
      </c>
      <c r="BP64" s="100" t="str">
        <f t="shared" si="60"/>
        <v/>
      </c>
      <c r="BQ64" s="101" t="str">
        <f t="shared" si="61"/>
        <v/>
      </c>
      <c r="BR64" s="102" t="str">
        <f t="shared" si="62"/>
        <v/>
      </c>
      <c r="BS64" s="100" t="str">
        <f t="shared" si="63"/>
        <v/>
      </c>
      <c r="BT64" s="105" t="str">
        <f t="shared" si="64"/>
        <v/>
      </c>
      <c r="BU64" s="305" t="str">
        <f t="shared" si="50"/>
        <v/>
      </c>
      <c r="BV64" s="305" t="str">
        <f t="shared" si="51"/>
        <v/>
      </c>
      <c r="BW64" s="305" t="str">
        <f t="shared" si="52"/>
        <v/>
      </c>
      <c r="BX64" s="307" t="str">
        <f t="shared" si="53"/>
        <v/>
      </c>
      <c r="BY64" s="308" t="str">
        <f t="shared" si="54"/>
        <v/>
      </c>
    </row>
    <row r="65" spans="1:77" s="4" customFormat="1" ht="15.5" x14ac:dyDescent="0.35">
      <c r="A65" s="106">
        <v>44</v>
      </c>
      <c r="B65" s="290"/>
      <c r="C65" s="20"/>
      <c r="D65" s="635"/>
      <c r="E65" s="637"/>
      <c r="F65" s="639"/>
      <c r="G65" s="45"/>
      <c r="H65" s="291"/>
      <c r="I65" s="291"/>
      <c r="J65" s="292"/>
      <c r="K65" s="293"/>
      <c r="L65" s="35" t="str">
        <f t="shared" si="0"/>
        <v/>
      </c>
      <c r="M65" s="35" t="str">
        <f t="shared" si="1"/>
        <v/>
      </c>
      <c r="N65" s="35" t="str">
        <f t="shared" si="2"/>
        <v/>
      </c>
      <c r="O65" s="36" t="str">
        <f t="shared" si="3"/>
        <v/>
      </c>
      <c r="P65" s="37" t="str">
        <f t="shared" si="55"/>
        <v/>
      </c>
      <c r="Q65" s="69" t="str">
        <f t="shared" si="4"/>
        <v/>
      </c>
      <c r="R65" s="294" t="str">
        <f t="shared" si="5"/>
        <v/>
      </c>
      <c r="S65" s="37" t="str">
        <f t="shared" si="6"/>
        <v/>
      </c>
      <c r="T65" s="69" t="str">
        <f t="shared" si="7"/>
        <v/>
      </c>
      <c r="U65" s="294" t="str">
        <f t="shared" si="8"/>
        <v/>
      </c>
      <c r="V65" s="37" t="str">
        <f t="shared" si="9"/>
        <v/>
      </c>
      <c r="W65" s="69" t="str">
        <f t="shared" si="10"/>
        <v/>
      </c>
      <c r="X65" s="38" t="str">
        <f t="shared" si="11"/>
        <v/>
      </c>
      <c r="Y65" s="38" t="str">
        <f t="shared" si="12"/>
        <v/>
      </c>
      <c r="Z65" s="38" t="str">
        <f t="shared" si="13"/>
        <v/>
      </c>
      <c r="AA65" s="39" t="str">
        <f t="shared" si="14"/>
        <v/>
      </c>
      <c r="AB65" s="295">
        <f t="shared" si="15"/>
        <v>0</v>
      </c>
      <c r="AC65" s="295" t="str">
        <f t="shared" si="16"/>
        <v/>
      </c>
      <c r="AD65" s="295" t="str">
        <f t="shared" si="17"/>
        <v/>
      </c>
      <c r="AE65" s="296" t="str">
        <f t="shared" si="18"/>
        <v/>
      </c>
      <c r="AF65" s="296" t="str">
        <f t="shared" si="19"/>
        <v/>
      </c>
      <c r="AG65" s="297" t="str">
        <f t="shared" si="20"/>
        <v/>
      </c>
      <c r="AH65" s="296" t="str">
        <f t="shared" si="21"/>
        <v/>
      </c>
      <c r="AI65" s="296" t="str">
        <f t="shared" si="22"/>
        <v/>
      </c>
      <c r="AJ65" s="297" t="str">
        <f t="shared" si="23"/>
        <v/>
      </c>
      <c r="AK65" s="296" t="str">
        <f t="shared" si="24"/>
        <v/>
      </c>
      <c r="AL65" s="296" t="str">
        <f t="shared" si="25"/>
        <v/>
      </c>
      <c r="AM65" s="297" t="str">
        <f t="shared" si="26"/>
        <v/>
      </c>
      <c r="AN65" s="298" t="str">
        <f t="shared" si="27"/>
        <v/>
      </c>
      <c r="AO65" s="299" t="str">
        <f t="shared" si="28"/>
        <v/>
      </c>
      <c r="AP65" s="296" t="str">
        <f t="shared" si="29"/>
        <v/>
      </c>
      <c r="AQ65" s="297" t="str">
        <f t="shared" si="30"/>
        <v/>
      </c>
      <c r="AR65" s="299" t="str">
        <f t="shared" si="31"/>
        <v/>
      </c>
      <c r="AS65" s="296" t="str">
        <f t="shared" si="32"/>
        <v/>
      </c>
      <c r="AT65" s="297" t="str">
        <f t="shared" si="33"/>
        <v/>
      </c>
      <c r="AU65" s="299" t="str">
        <f t="shared" si="34"/>
        <v/>
      </c>
      <c r="AV65" s="296" t="str">
        <f t="shared" si="35"/>
        <v/>
      </c>
      <c r="AW65" s="297" t="str">
        <f t="shared" si="36"/>
        <v/>
      </c>
      <c r="AX65" s="300"/>
      <c r="AY65" s="297" t="str">
        <f t="shared" si="37"/>
        <v/>
      </c>
      <c r="AZ65" s="297" t="str">
        <f t="shared" si="38"/>
        <v/>
      </c>
      <c r="BA65" s="301" t="str">
        <f t="shared" si="39"/>
        <v/>
      </c>
      <c r="BB65" s="302" t="str">
        <f t="shared" si="40"/>
        <v/>
      </c>
      <c r="BC65" s="303" t="str">
        <f t="shared" si="41"/>
        <v/>
      </c>
      <c r="BD65" s="301" t="str">
        <f t="shared" si="42"/>
        <v/>
      </c>
      <c r="BE65" s="302" t="str">
        <f t="shared" si="43"/>
        <v/>
      </c>
      <c r="BF65" s="303" t="str">
        <f t="shared" si="44"/>
        <v/>
      </c>
      <c r="BG65" s="301" t="str">
        <f t="shared" si="45"/>
        <v/>
      </c>
      <c r="BH65" s="304" t="str">
        <f t="shared" si="46"/>
        <v/>
      </c>
      <c r="BI65" s="305" t="str">
        <f t="shared" si="47"/>
        <v/>
      </c>
      <c r="BJ65" s="305" t="str">
        <f t="shared" si="48"/>
        <v/>
      </c>
      <c r="BK65" s="443" t="str">
        <f t="shared" si="49"/>
        <v/>
      </c>
      <c r="BL65" s="306" t="str">
        <f t="shared" si="56"/>
        <v/>
      </c>
      <c r="BM65" s="100" t="str">
        <f t="shared" si="57"/>
        <v/>
      </c>
      <c r="BN65" s="101" t="str">
        <f t="shared" si="58"/>
        <v/>
      </c>
      <c r="BO65" s="102" t="str">
        <f t="shared" si="59"/>
        <v/>
      </c>
      <c r="BP65" s="100" t="str">
        <f t="shared" si="60"/>
        <v/>
      </c>
      <c r="BQ65" s="101" t="str">
        <f t="shared" si="61"/>
        <v/>
      </c>
      <c r="BR65" s="102" t="str">
        <f t="shared" si="62"/>
        <v/>
      </c>
      <c r="BS65" s="100" t="str">
        <f t="shared" si="63"/>
        <v/>
      </c>
      <c r="BT65" s="105" t="str">
        <f t="shared" si="64"/>
        <v/>
      </c>
      <c r="BU65" s="305" t="str">
        <f t="shared" si="50"/>
        <v/>
      </c>
      <c r="BV65" s="305" t="str">
        <f t="shared" si="51"/>
        <v/>
      </c>
      <c r="BW65" s="305" t="str">
        <f t="shared" si="52"/>
        <v/>
      </c>
      <c r="BX65" s="307" t="str">
        <f t="shared" si="53"/>
        <v/>
      </c>
      <c r="BY65" s="308" t="str">
        <f t="shared" si="54"/>
        <v/>
      </c>
    </row>
    <row r="66" spans="1:77" s="4" customFormat="1" ht="15.5" x14ac:dyDescent="0.35">
      <c r="A66" s="106">
        <v>45</v>
      </c>
      <c r="B66" s="290"/>
      <c r="C66" s="20"/>
      <c r="D66" s="635"/>
      <c r="E66" s="637"/>
      <c r="F66" s="639"/>
      <c r="G66" s="45"/>
      <c r="H66" s="291"/>
      <c r="I66" s="291"/>
      <c r="J66" s="292"/>
      <c r="K66" s="293"/>
      <c r="L66" s="35" t="str">
        <f t="shared" si="0"/>
        <v/>
      </c>
      <c r="M66" s="35" t="str">
        <f t="shared" si="1"/>
        <v/>
      </c>
      <c r="N66" s="35" t="str">
        <f t="shared" si="2"/>
        <v/>
      </c>
      <c r="O66" s="36" t="str">
        <f t="shared" si="3"/>
        <v/>
      </c>
      <c r="P66" s="37" t="str">
        <f t="shared" si="55"/>
        <v/>
      </c>
      <c r="Q66" s="69" t="str">
        <f t="shared" si="4"/>
        <v/>
      </c>
      <c r="R66" s="294" t="str">
        <f t="shared" si="5"/>
        <v/>
      </c>
      <c r="S66" s="37" t="str">
        <f t="shared" si="6"/>
        <v/>
      </c>
      <c r="T66" s="69" t="str">
        <f t="shared" si="7"/>
        <v/>
      </c>
      <c r="U66" s="294" t="str">
        <f t="shared" si="8"/>
        <v/>
      </c>
      <c r="V66" s="37" t="str">
        <f t="shared" si="9"/>
        <v/>
      </c>
      <c r="W66" s="69" t="str">
        <f t="shared" si="10"/>
        <v/>
      </c>
      <c r="X66" s="38" t="str">
        <f t="shared" si="11"/>
        <v/>
      </c>
      <c r="Y66" s="38" t="str">
        <f t="shared" si="12"/>
        <v/>
      </c>
      <c r="Z66" s="38" t="str">
        <f t="shared" si="13"/>
        <v/>
      </c>
      <c r="AA66" s="39" t="str">
        <f t="shared" si="14"/>
        <v/>
      </c>
      <c r="AB66" s="295">
        <f t="shared" si="15"/>
        <v>0</v>
      </c>
      <c r="AC66" s="295" t="str">
        <f t="shared" si="16"/>
        <v/>
      </c>
      <c r="AD66" s="295" t="str">
        <f t="shared" si="17"/>
        <v/>
      </c>
      <c r="AE66" s="296" t="str">
        <f t="shared" si="18"/>
        <v/>
      </c>
      <c r="AF66" s="296" t="str">
        <f t="shared" si="19"/>
        <v/>
      </c>
      <c r="AG66" s="297" t="str">
        <f t="shared" si="20"/>
        <v/>
      </c>
      <c r="AH66" s="296" t="str">
        <f t="shared" si="21"/>
        <v/>
      </c>
      <c r="AI66" s="296" t="str">
        <f t="shared" si="22"/>
        <v/>
      </c>
      <c r="AJ66" s="297" t="str">
        <f t="shared" si="23"/>
        <v/>
      </c>
      <c r="AK66" s="296" t="str">
        <f t="shared" si="24"/>
        <v/>
      </c>
      <c r="AL66" s="296" t="str">
        <f t="shared" si="25"/>
        <v/>
      </c>
      <c r="AM66" s="297" t="str">
        <f t="shared" si="26"/>
        <v/>
      </c>
      <c r="AN66" s="298" t="str">
        <f t="shared" si="27"/>
        <v/>
      </c>
      <c r="AO66" s="299" t="str">
        <f t="shared" si="28"/>
        <v/>
      </c>
      <c r="AP66" s="296" t="str">
        <f t="shared" si="29"/>
        <v/>
      </c>
      <c r="AQ66" s="297" t="str">
        <f t="shared" si="30"/>
        <v/>
      </c>
      <c r="AR66" s="299" t="str">
        <f t="shared" si="31"/>
        <v/>
      </c>
      <c r="AS66" s="296" t="str">
        <f t="shared" si="32"/>
        <v/>
      </c>
      <c r="AT66" s="297" t="str">
        <f t="shared" si="33"/>
        <v/>
      </c>
      <c r="AU66" s="299" t="str">
        <f t="shared" si="34"/>
        <v/>
      </c>
      <c r="AV66" s="296" t="str">
        <f t="shared" si="35"/>
        <v/>
      </c>
      <c r="AW66" s="297" t="str">
        <f t="shared" si="36"/>
        <v/>
      </c>
      <c r="AX66" s="300"/>
      <c r="AY66" s="297" t="str">
        <f t="shared" si="37"/>
        <v/>
      </c>
      <c r="AZ66" s="297" t="str">
        <f t="shared" si="38"/>
        <v/>
      </c>
      <c r="BA66" s="301" t="str">
        <f t="shared" si="39"/>
        <v/>
      </c>
      <c r="BB66" s="302" t="str">
        <f t="shared" si="40"/>
        <v/>
      </c>
      <c r="BC66" s="303" t="str">
        <f t="shared" si="41"/>
        <v/>
      </c>
      <c r="BD66" s="301" t="str">
        <f t="shared" si="42"/>
        <v/>
      </c>
      <c r="BE66" s="302" t="str">
        <f t="shared" si="43"/>
        <v/>
      </c>
      <c r="BF66" s="303" t="str">
        <f t="shared" si="44"/>
        <v/>
      </c>
      <c r="BG66" s="301" t="str">
        <f t="shared" si="45"/>
        <v/>
      </c>
      <c r="BH66" s="304" t="str">
        <f t="shared" si="46"/>
        <v/>
      </c>
      <c r="BI66" s="305" t="str">
        <f t="shared" si="47"/>
        <v/>
      </c>
      <c r="BJ66" s="305" t="str">
        <f t="shared" si="48"/>
        <v/>
      </c>
      <c r="BK66" s="443" t="str">
        <f t="shared" si="49"/>
        <v/>
      </c>
      <c r="BL66" s="306" t="str">
        <f t="shared" si="56"/>
        <v/>
      </c>
      <c r="BM66" s="100" t="str">
        <f t="shared" si="57"/>
        <v/>
      </c>
      <c r="BN66" s="101" t="str">
        <f t="shared" si="58"/>
        <v/>
      </c>
      <c r="BO66" s="102" t="str">
        <f t="shared" si="59"/>
        <v/>
      </c>
      <c r="BP66" s="100" t="str">
        <f t="shared" si="60"/>
        <v/>
      </c>
      <c r="BQ66" s="101" t="str">
        <f t="shared" si="61"/>
        <v/>
      </c>
      <c r="BR66" s="102" t="str">
        <f t="shared" si="62"/>
        <v/>
      </c>
      <c r="BS66" s="100" t="str">
        <f t="shared" si="63"/>
        <v/>
      </c>
      <c r="BT66" s="105" t="str">
        <f t="shared" si="64"/>
        <v/>
      </c>
      <c r="BU66" s="305" t="str">
        <f t="shared" si="50"/>
        <v/>
      </c>
      <c r="BV66" s="305" t="str">
        <f t="shared" si="51"/>
        <v/>
      </c>
      <c r="BW66" s="305" t="str">
        <f t="shared" si="52"/>
        <v/>
      </c>
      <c r="BX66" s="307" t="str">
        <f t="shared" si="53"/>
        <v/>
      </c>
      <c r="BY66" s="308" t="str">
        <f t="shared" si="54"/>
        <v/>
      </c>
    </row>
    <row r="67" spans="1:77" s="4" customFormat="1" ht="15.5" x14ac:dyDescent="0.35">
      <c r="A67" s="106">
        <v>46</v>
      </c>
      <c r="B67" s="290"/>
      <c r="C67" s="20"/>
      <c r="D67" s="635"/>
      <c r="E67" s="637"/>
      <c r="F67" s="639"/>
      <c r="G67" s="45"/>
      <c r="H67" s="291"/>
      <c r="I67" s="291"/>
      <c r="J67" s="292"/>
      <c r="K67" s="293"/>
      <c r="L67" s="35" t="str">
        <f t="shared" si="0"/>
        <v/>
      </c>
      <c r="M67" s="35" t="str">
        <f t="shared" si="1"/>
        <v/>
      </c>
      <c r="N67" s="35" t="str">
        <f t="shared" si="2"/>
        <v/>
      </c>
      <c r="O67" s="36" t="str">
        <f t="shared" si="3"/>
        <v/>
      </c>
      <c r="P67" s="37" t="str">
        <f t="shared" si="55"/>
        <v/>
      </c>
      <c r="Q67" s="69" t="str">
        <f t="shared" si="4"/>
        <v/>
      </c>
      <c r="R67" s="294" t="str">
        <f t="shared" si="5"/>
        <v/>
      </c>
      <c r="S67" s="37" t="str">
        <f t="shared" si="6"/>
        <v/>
      </c>
      <c r="T67" s="69" t="str">
        <f t="shared" si="7"/>
        <v/>
      </c>
      <c r="U67" s="294" t="str">
        <f t="shared" si="8"/>
        <v/>
      </c>
      <c r="V67" s="37" t="str">
        <f t="shared" si="9"/>
        <v/>
      </c>
      <c r="W67" s="69" t="str">
        <f t="shared" si="10"/>
        <v/>
      </c>
      <c r="X67" s="38" t="str">
        <f t="shared" si="11"/>
        <v/>
      </c>
      <c r="Y67" s="38" t="str">
        <f t="shared" si="12"/>
        <v/>
      </c>
      <c r="Z67" s="38" t="str">
        <f t="shared" si="13"/>
        <v/>
      </c>
      <c r="AA67" s="39" t="str">
        <f t="shared" si="14"/>
        <v/>
      </c>
      <c r="AB67" s="295">
        <f t="shared" si="15"/>
        <v>0</v>
      </c>
      <c r="AC67" s="295" t="str">
        <f t="shared" si="16"/>
        <v/>
      </c>
      <c r="AD67" s="295" t="str">
        <f t="shared" si="17"/>
        <v/>
      </c>
      <c r="AE67" s="296" t="str">
        <f t="shared" si="18"/>
        <v/>
      </c>
      <c r="AF67" s="296" t="str">
        <f t="shared" si="19"/>
        <v/>
      </c>
      <c r="AG67" s="297" t="str">
        <f t="shared" si="20"/>
        <v/>
      </c>
      <c r="AH67" s="296" t="str">
        <f t="shared" si="21"/>
        <v/>
      </c>
      <c r="AI67" s="296" t="str">
        <f t="shared" si="22"/>
        <v/>
      </c>
      <c r="AJ67" s="297" t="str">
        <f t="shared" si="23"/>
        <v/>
      </c>
      <c r="AK67" s="296" t="str">
        <f t="shared" si="24"/>
        <v/>
      </c>
      <c r="AL67" s="296" t="str">
        <f t="shared" si="25"/>
        <v/>
      </c>
      <c r="AM67" s="297" t="str">
        <f t="shared" si="26"/>
        <v/>
      </c>
      <c r="AN67" s="298" t="str">
        <f t="shared" si="27"/>
        <v/>
      </c>
      <c r="AO67" s="299" t="str">
        <f t="shared" si="28"/>
        <v/>
      </c>
      <c r="AP67" s="296" t="str">
        <f t="shared" si="29"/>
        <v/>
      </c>
      <c r="AQ67" s="297" t="str">
        <f t="shared" si="30"/>
        <v/>
      </c>
      <c r="AR67" s="299" t="str">
        <f t="shared" si="31"/>
        <v/>
      </c>
      <c r="AS67" s="296" t="str">
        <f t="shared" si="32"/>
        <v/>
      </c>
      <c r="AT67" s="297" t="str">
        <f t="shared" si="33"/>
        <v/>
      </c>
      <c r="AU67" s="299" t="str">
        <f t="shared" si="34"/>
        <v/>
      </c>
      <c r="AV67" s="296" t="str">
        <f t="shared" si="35"/>
        <v/>
      </c>
      <c r="AW67" s="297" t="str">
        <f t="shared" si="36"/>
        <v/>
      </c>
      <c r="AX67" s="300"/>
      <c r="AY67" s="297" t="str">
        <f t="shared" si="37"/>
        <v/>
      </c>
      <c r="AZ67" s="297" t="str">
        <f t="shared" si="38"/>
        <v/>
      </c>
      <c r="BA67" s="301" t="str">
        <f t="shared" si="39"/>
        <v/>
      </c>
      <c r="BB67" s="302" t="str">
        <f t="shared" si="40"/>
        <v/>
      </c>
      <c r="BC67" s="303" t="str">
        <f t="shared" si="41"/>
        <v/>
      </c>
      <c r="BD67" s="301" t="str">
        <f t="shared" si="42"/>
        <v/>
      </c>
      <c r="BE67" s="302" t="str">
        <f t="shared" si="43"/>
        <v/>
      </c>
      <c r="BF67" s="303" t="str">
        <f t="shared" si="44"/>
        <v/>
      </c>
      <c r="BG67" s="301" t="str">
        <f t="shared" si="45"/>
        <v/>
      </c>
      <c r="BH67" s="304" t="str">
        <f t="shared" si="46"/>
        <v/>
      </c>
      <c r="BI67" s="305" t="str">
        <f t="shared" si="47"/>
        <v/>
      </c>
      <c r="BJ67" s="305" t="str">
        <f t="shared" si="48"/>
        <v/>
      </c>
      <c r="BK67" s="443" t="str">
        <f t="shared" si="49"/>
        <v/>
      </c>
      <c r="BL67" s="306" t="str">
        <f t="shared" si="56"/>
        <v/>
      </c>
      <c r="BM67" s="100" t="str">
        <f t="shared" si="57"/>
        <v/>
      </c>
      <c r="BN67" s="101" t="str">
        <f t="shared" si="58"/>
        <v/>
      </c>
      <c r="BO67" s="102" t="str">
        <f t="shared" si="59"/>
        <v/>
      </c>
      <c r="BP67" s="100" t="str">
        <f t="shared" si="60"/>
        <v/>
      </c>
      <c r="BQ67" s="101" t="str">
        <f t="shared" si="61"/>
        <v/>
      </c>
      <c r="BR67" s="102" t="str">
        <f t="shared" si="62"/>
        <v/>
      </c>
      <c r="BS67" s="100" t="str">
        <f t="shared" si="63"/>
        <v/>
      </c>
      <c r="BT67" s="105" t="str">
        <f t="shared" si="64"/>
        <v/>
      </c>
      <c r="BU67" s="305" t="str">
        <f t="shared" si="50"/>
        <v/>
      </c>
      <c r="BV67" s="305" t="str">
        <f t="shared" si="51"/>
        <v/>
      </c>
      <c r="BW67" s="305" t="str">
        <f t="shared" si="52"/>
        <v/>
      </c>
      <c r="BX67" s="307" t="str">
        <f t="shared" si="53"/>
        <v/>
      </c>
      <c r="BY67" s="308" t="str">
        <f t="shared" si="54"/>
        <v/>
      </c>
    </row>
    <row r="68" spans="1:77" s="4" customFormat="1" ht="15.5" x14ac:dyDescent="0.35">
      <c r="A68" s="106">
        <v>47</v>
      </c>
      <c r="B68" s="290"/>
      <c r="C68" s="20"/>
      <c r="D68" s="635"/>
      <c r="E68" s="637"/>
      <c r="F68" s="639"/>
      <c r="G68" s="45"/>
      <c r="H68" s="291"/>
      <c r="I68" s="291"/>
      <c r="J68" s="292"/>
      <c r="K68" s="293"/>
      <c r="L68" s="35" t="str">
        <f t="shared" si="0"/>
        <v/>
      </c>
      <c r="M68" s="35" t="str">
        <f t="shared" si="1"/>
        <v/>
      </c>
      <c r="N68" s="35" t="str">
        <f t="shared" si="2"/>
        <v/>
      </c>
      <c r="O68" s="36" t="str">
        <f t="shared" si="3"/>
        <v/>
      </c>
      <c r="P68" s="37" t="str">
        <f t="shared" si="55"/>
        <v/>
      </c>
      <c r="Q68" s="69" t="str">
        <f t="shared" si="4"/>
        <v/>
      </c>
      <c r="R68" s="294" t="str">
        <f t="shared" si="5"/>
        <v/>
      </c>
      <c r="S68" s="37" t="str">
        <f t="shared" si="6"/>
        <v/>
      </c>
      <c r="T68" s="69" t="str">
        <f t="shared" si="7"/>
        <v/>
      </c>
      <c r="U68" s="294" t="str">
        <f t="shared" si="8"/>
        <v/>
      </c>
      <c r="V68" s="37" t="str">
        <f t="shared" si="9"/>
        <v/>
      </c>
      <c r="W68" s="69" t="str">
        <f t="shared" si="10"/>
        <v/>
      </c>
      <c r="X68" s="38" t="str">
        <f t="shared" si="11"/>
        <v/>
      </c>
      <c r="Y68" s="38" t="str">
        <f t="shared" si="12"/>
        <v/>
      </c>
      <c r="Z68" s="38" t="str">
        <f t="shared" si="13"/>
        <v/>
      </c>
      <c r="AA68" s="39" t="str">
        <f t="shared" si="14"/>
        <v/>
      </c>
      <c r="AB68" s="295">
        <f t="shared" si="15"/>
        <v>0</v>
      </c>
      <c r="AC68" s="295" t="str">
        <f t="shared" si="16"/>
        <v/>
      </c>
      <c r="AD68" s="295" t="str">
        <f t="shared" si="17"/>
        <v/>
      </c>
      <c r="AE68" s="296" t="str">
        <f t="shared" si="18"/>
        <v/>
      </c>
      <c r="AF68" s="296" t="str">
        <f t="shared" si="19"/>
        <v/>
      </c>
      <c r="AG68" s="297" t="str">
        <f t="shared" si="20"/>
        <v/>
      </c>
      <c r="AH68" s="296" t="str">
        <f t="shared" si="21"/>
        <v/>
      </c>
      <c r="AI68" s="296" t="str">
        <f t="shared" si="22"/>
        <v/>
      </c>
      <c r="AJ68" s="297" t="str">
        <f t="shared" si="23"/>
        <v/>
      </c>
      <c r="AK68" s="296" t="str">
        <f t="shared" si="24"/>
        <v/>
      </c>
      <c r="AL68" s="296" t="str">
        <f t="shared" si="25"/>
        <v/>
      </c>
      <c r="AM68" s="297" t="str">
        <f t="shared" si="26"/>
        <v/>
      </c>
      <c r="AN68" s="298" t="str">
        <f t="shared" si="27"/>
        <v/>
      </c>
      <c r="AO68" s="299" t="str">
        <f t="shared" si="28"/>
        <v/>
      </c>
      <c r="AP68" s="296" t="str">
        <f t="shared" si="29"/>
        <v/>
      </c>
      <c r="AQ68" s="297" t="str">
        <f t="shared" si="30"/>
        <v/>
      </c>
      <c r="AR68" s="299" t="str">
        <f t="shared" si="31"/>
        <v/>
      </c>
      <c r="AS68" s="296" t="str">
        <f t="shared" si="32"/>
        <v/>
      </c>
      <c r="AT68" s="297" t="str">
        <f t="shared" si="33"/>
        <v/>
      </c>
      <c r="AU68" s="299" t="str">
        <f t="shared" si="34"/>
        <v/>
      </c>
      <c r="AV68" s="296" t="str">
        <f t="shared" si="35"/>
        <v/>
      </c>
      <c r="AW68" s="297" t="str">
        <f t="shared" si="36"/>
        <v/>
      </c>
      <c r="AX68" s="300"/>
      <c r="AY68" s="297" t="str">
        <f t="shared" si="37"/>
        <v/>
      </c>
      <c r="AZ68" s="297" t="str">
        <f t="shared" si="38"/>
        <v/>
      </c>
      <c r="BA68" s="301" t="str">
        <f t="shared" si="39"/>
        <v/>
      </c>
      <c r="BB68" s="302" t="str">
        <f t="shared" si="40"/>
        <v/>
      </c>
      <c r="BC68" s="303" t="str">
        <f t="shared" si="41"/>
        <v/>
      </c>
      <c r="BD68" s="301" t="str">
        <f t="shared" si="42"/>
        <v/>
      </c>
      <c r="BE68" s="302" t="str">
        <f t="shared" si="43"/>
        <v/>
      </c>
      <c r="BF68" s="303" t="str">
        <f t="shared" si="44"/>
        <v/>
      </c>
      <c r="BG68" s="301" t="str">
        <f t="shared" si="45"/>
        <v/>
      </c>
      <c r="BH68" s="304" t="str">
        <f t="shared" si="46"/>
        <v/>
      </c>
      <c r="BI68" s="305" t="str">
        <f t="shared" si="47"/>
        <v/>
      </c>
      <c r="BJ68" s="305" t="str">
        <f t="shared" si="48"/>
        <v/>
      </c>
      <c r="BK68" s="443" t="str">
        <f t="shared" si="49"/>
        <v/>
      </c>
      <c r="BL68" s="306" t="str">
        <f t="shared" si="56"/>
        <v/>
      </c>
      <c r="BM68" s="100" t="str">
        <f t="shared" si="57"/>
        <v/>
      </c>
      <c r="BN68" s="101" t="str">
        <f t="shared" si="58"/>
        <v/>
      </c>
      <c r="BO68" s="102" t="str">
        <f t="shared" si="59"/>
        <v/>
      </c>
      <c r="BP68" s="100" t="str">
        <f t="shared" si="60"/>
        <v/>
      </c>
      <c r="BQ68" s="101" t="str">
        <f t="shared" si="61"/>
        <v/>
      </c>
      <c r="BR68" s="102" t="str">
        <f t="shared" si="62"/>
        <v/>
      </c>
      <c r="BS68" s="100" t="str">
        <f t="shared" si="63"/>
        <v/>
      </c>
      <c r="BT68" s="105" t="str">
        <f t="shared" si="64"/>
        <v/>
      </c>
      <c r="BU68" s="305" t="str">
        <f t="shared" si="50"/>
        <v/>
      </c>
      <c r="BV68" s="305" t="str">
        <f t="shared" si="51"/>
        <v/>
      </c>
      <c r="BW68" s="305" t="str">
        <f t="shared" si="52"/>
        <v/>
      </c>
      <c r="BX68" s="307" t="str">
        <f t="shared" si="53"/>
        <v/>
      </c>
      <c r="BY68" s="308" t="str">
        <f t="shared" si="54"/>
        <v/>
      </c>
    </row>
    <row r="69" spans="1:77" s="4" customFormat="1" ht="15.5" x14ac:dyDescent="0.35">
      <c r="A69" s="106">
        <v>48</v>
      </c>
      <c r="B69" s="290"/>
      <c r="C69" s="20"/>
      <c r="D69" s="635"/>
      <c r="E69" s="637"/>
      <c r="F69" s="639"/>
      <c r="G69" s="45"/>
      <c r="H69" s="291"/>
      <c r="I69" s="291"/>
      <c r="J69" s="292"/>
      <c r="K69" s="293"/>
      <c r="L69" s="35" t="str">
        <f t="shared" si="0"/>
        <v/>
      </c>
      <c r="M69" s="35" t="str">
        <f t="shared" si="1"/>
        <v/>
      </c>
      <c r="N69" s="35" t="str">
        <f t="shared" si="2"/>
        <v/>
      </c>
      <c r="O69" s="36" t="str">
        <f t="shared" si="3"/>
        <v/>
      </c>
      <c r="P69" s="37" t="str">
        <f t="shared" si="55"/>
        <v/>
      </c>
      <c r="Q69" s="69" t="str">
        <f t="shared" si="4"/>
        <v/>
      </c>
      <c r="R69" s="294" t="str">
        <f t="shared" si="5"/>
        <v/>
      </c>
      <c r="S69" s="37" t="str">
        <f t="shared" si="6"/>
        <v/>
      </c>
      <c r="T69" s="69" t="str">
        <f t="shared" si="7"/>
        <v/>
      </c>
      <c r="U69" s="294" t="str">
        <f t="shared" si="8"/>
        <v/>
      </c>
      <c r="V69" s="37" t="str">
        <f t="shared" si="9"/>
        <v/>
      </c>
      <c r="W69" s="69" t="str">
        <f t="shared" si="10"/>
        <v/>
      </c>
      <c r="X69" s="38" t="str">
        <f t="shared" si="11"/>
        <v/>
      </c>
      <c r="Y69" s="38" t="str">
        <f t="shared" si="12"/>
        <v/>
      </c>
      <c r="Z69" s="38" t="str">
        <f t="shared" si="13"/>
        <v/>
      </c>
      <c r="AA69" s="39" t="str">
        <f t="shared" si="14"/>
        <v/>
      </c>
      <c r="AB69" s="295">
        <f t="shared" si="15"/>
        <v>0</v>
      </c>
      <c r="AC69" s="295" t="str">
        <f t="shared" si="16"/>
        <v/>
      </c>
      <c r="AD69" s="295" t="str">
        <f t="shared" si="17"/>
        <v/>
      </c>
      <c r="AE69" s="296" t="str">
        <f t="shared" si="18"/>
        <v/>
      </c>
      <c r="AF69" s="296" t="str">
        <f t="shared" si="19"/>
        <v/>
      </c>
      <c r="AG69" s="297" t="str">
        <f t="shared" si="20"/>
        <v/>
      </c>
      <c r="AH69" s="296" t="str">
        <f t="shared" si="21"/>
        <v/>
      </c>
      <c r="AI69" s="296" t="str">
        <f t="shared" si="22"/>
        <v/>
      </c>
      <c r="AJ69" s="297" t="str">
        <f t="shared" si="23"/>
        <v/>
      </c>
      <c r="AK69" s="296" t="str">
        <f t="shared" si="24"/>
        <v/>
      </c>
      <c r="AL69" s="296" t="str">
        <f t="shared" si="25"/>
        <v/>
      </c>
      <c r="AM69" s="297" t="str">
        <f t="shared" si="26"/>
        <v/>
      </c>
      <c r="AN69" s="298" t="str">
        <f t="shared" si="27"/>
        <v/>
      </c>
      <c r="AO69" s="299" t="str">
        <f t="shared" si="28"/>
        <v/>
      </c>
      <c r="AP69" s="296" t="str">
        <f t="shared" si="29"/>
        <v/>
      </c>
      <c r="AQ69" s="297" t="str">
        <f t="shared" si="30"/>
        <v/>
      </c>
      <c r="AR69" s="299" t="str">
        <f t="shared" si="31"/>
        <v/>
      </c>
      <c r="AS69" s="296" t="str">
        <f t="shared" si="32"/>
        <v/>
      </c>
      <c r="AT69" s="297" t="str">
        <f t="shared" si="33"/>
        <v/>
      </c>
      <c r="AU69" s="299" t="str">
        <f t="shared" si="34"/>
        <v/>
      </c>
      <c r="AV69" s="296" t="str">
        <f t="shared" si="35"/>
        <v/>
      </c>
      <c r="AW69" s="297" t="str">
        <f t="shared" si="36"/>
        <v/>
      </c>
      <c r="AX69" s="300"/>
      <c r="AY69" s="297" t="str">
        <f t="shared" si="37"/>
        <v/>
      </c>
      <c r="AZ69" s="297" t="str">
        <f t="shared" si="38"/>
        <v/>
      </c>
      <c r="BA69" s="301" t="str">
        <f t="shared" si="39"/>
        <v/>
      </c>
      <c r="BB69" s="302" t="str">
        <f t="shared" si="40"/>
        <v/>
      </c>
      <c r="BC69" s="303" t="str">
        <f t="shared" si="41"/>
        <v/>
      </c>
      <c r="BD69" s="301" t="str">
        <f t="shared" si="42"/>
        <v/>
      </c>
      <c r="BE69" s="302" t="str">
        <f t="shared" si="43"/>
        <v/>
      </c>
      <c r="BF69" s="303" t="str">
        <f t="shared" si="44"/>
        <v/>
      </c>
      <c r="BG69" s="301" t="str">
        <f t="shared" si="45"/>
        <v/>
      </c>
      <c r="BH69" s="304" t="str">
        <f t="shared" si="46"/>
        <v/>
      </c>
      <c r="BI69" s="305" t="str">
        <f t="shared" si="47"/>
        <v/>
      </c>
      <c r="BJ69" s="305" t="str">
        <f t="shared" si="48"/>
        <v/>
      </c>
      <c r="BK69" s="443" t="str">
        <f t="shared" si="49"/>
        <v/>
      </c>
      <c r="BL69" s="306" t="str">
        <f t="shared" si="56"/>
        <v/>
      </c>
      <c r="BM69" s="100" t="str">
        <f t="shared" si="57"/>
        <v/>
      </c>
      <c r="BN69" s="101" t="str">
        <f t="shared" si="58"/>
        <v/>
      </c>
      <c r="BO69" s="102" t="str">
        <f t="shared" si="59"/>
        <v/>
      </c>
      <c r="BP69" s="100" t="str">
        <f t="shared" si="60"/>
        <v/>
      </c>
      <c r="BQ69" s="101" t="str">
        <f t="shared" si="61"/>
        <v/>
      </c>
      <c r="BR69" s="102" t="str">
        <f t="shared" si="62"/>
        <v/>
      </c>
      <c r="BS69" s="100" t="str">
        <f t="shared" si="63"/>
        <v/>
      </c>
      <c r="BT69" s="105" t="str">
        <f t="shared" si="64"/>
        <v/>
      </c>
      <c r="BU69" s="305" t="str">
        <f t="shared" si="50"/>
        <v/>
      </c>
      <c r="BV69" s="305" t="str">
        <f t="shared" si="51"/>
        <v/>
      </c>
      <c r="BW69" s="305" t="str">
        <f t="shared" si="52"/>
        <v/>
      </c>
      <c r="BX69" s="307" t="str">
        <f t="shared" si="53"/>
        <v/>
      </c>
      <c r="BY69" s="308" t="str">
        <f t="shared" si="54"/>
        <v/>
      </c>
    </row>
    <row r="70" spans="1:77" s="4" customFormat="1" ht="15.5" x14ac:dyDescent="0.35">
      <c r="A70" s="106">
        <v>49</v>
      </c>
      <c r="B70" s="290"/>
      <c r="C70" s="20"/>
      <c r="D70" s="635"/>
      <c r="E70" s="637"/>
      <c r="F70" s="639"/>
      <c r="G70" s="45"/>
      <c r="H70" s="291"/>
      <c r="I70" s="291"/>
      <c r="J70" s="292"/>
      <c r="K70" s="293"/>
      <c r="L70" s="35" t="str">
        <f t="shared" si="0"/>
        <v/>
      </c>
      <c r="M70" s="35" t="str">
        <f t="shared" si="1"/>
        <v/>
      </c>
      <c r="N70" s="35" t="str">
        <f t="shared" si="2"/>
        <v/>
      </c>
      <c r="O70" s="36" t="str">
        <f t="shared" si="3"/>
        <v/>
      </c>
      <c r="P70" s="37" t="str">
        <f t="shared" si="55"/>
        <v/>
      </c>
      <c r="Q70" s="69" t="str">
        <f t="shared" si="4"/>
        <v/>
      </c>
      <c r="R70" s="294" t="str">
        <f t="shared" si="5"/>
        <v/>
      </c>
      <c r="S70" s="37" t="str">
        <f t="shared" si="6"/>
        <v/>
      </c>
      <c r="T70" s="69" t="str">
        <f t="shared" si="7"/>
        <v/>
      </c>
      <c r="U70" s="294" t="str">
        <f t="shared" si="8"/>
        <v/>
      </c>
      <c r="V70" s="37" t="str">
        <f t="shared" si="9"/>
        <v/>
      </c>
      <c r="W70" s="69" t="str">
        <f t="shared" si="10"/>
        <v/>
      </c>
      <c r="X70" s="38" t="str">
        <f t="shared" si="11"/>
        <v/>
      </c>
      <c r="Y70" s="38" t="str">
        <f t="shared" si="12"/>
        <v/>
      </c>
      <c r="Z70" s="38" t="str">
        <f t="shared" si="13"/>
        <v/>
      </c>
      <c r="AA70" s="39" t="str">
        <f t="shared" si="14"/>
        <v/>
      </c>
      <c r="AB70" s="295">
        <f t="shared" si="15"/>
        <v>0</v>
      </c>
      <c r="AC70" s="295" t="str">
        <f t="shared" si="16"/>
        <v/>
      </c>
      <c r="AD70" s="295" t="str">
        <f t="shared" si="17"/>
        <v/>
      </c>
      <c r="AE70" s="296" t="str">
        <f t="shared" si="18"/>
        <v/>
      </c>
      <c r="AF70" s="296" t="str">
        <f t="shared" si="19"/>
        <v/>
      </c>
      <c r="AG70" s="297" t="str">
        <f t="shared" si="20"/>
        <v/>
      </c>
      <c r="AH70" s="296" t="str">
        <f t="shared" si="21"/>
        <v/>
      </c>
      <c r="AI70" s="296" t="str">
        <f t="shared" si="22"/>
        <v/>
      </c>
      <c r="AJ70" s="297" t="str">
        <f t="shared" si="23"/>
        <v/>
      </c>
      <c r="AK70" s="296" t="str">
        <f t="shared" si="24"/>
        <v/>
      </c>
      <c r="AL70" s="296" t="str">
        <f t="shared" si="25"/>
        <v/>
      </c>
      <c r="AM70" s="297" t="str">
        <f t="shared" si="26"/>
        <v/>
      </c>
      <c r="AN70" s="298" t="str">
        <f t="shared" si="27"/>
        <v/>
      </c>
      <c r="AO70" s="299" t="str">
        <f t="shared" si="28"/>
        <v/>
      </c>
      <c r="AP70" s="296" t="str">
        <f t="shared" si="29"/>
        <v/>
      </c>
      <c r="AQ70" s="297" t="str">
        <f t="shared" si="30"/>
        <v/>
      </c>
      <c r="AR70" s="299" t="str">
        <f t="shared" si="31"/>
        <v/>
      </c>
      <c r="AS70" s="296" t="str">
        <f t="shared" si="32"/>
        <v/>
      </c>
      <c r="AT70" s="297" t="str">
        <f t="shared" si="33"/>
        <v/>
      </c>
      <c r="AU70" s="299" t="str">
        <f t="shared" si="34"/>
        <v/>
      </c>
      <c r="AV70" s="296" t="str">
        <f t="shared" si="35"/>
        <v/>
      </c>
      <c r="AW70" s="297" t="str">
        <f t="shared" si="36"/>
        <v/>
      </c>
      <c r="AX70" s="300"/>
      <c r="AY70" s="297" t="str">
        <f t="shared" si="37"/>
        <v/>
      </c>
      <c r="AZ70" s="297" t="str">
        <f t="shared" si="38"/>
        <v/>
      </c>
      <c r="BA70" s="301" t="str">
        <f t="shared" si="39"/>
        <v/>
      </c>
      <c r="BB70" s="302" t="str">
        <f t="shared" si="40"/>
        <v/>
      </c>
      <c r="BC70" s="303" t="str">
        <f t="shared" si="41"/>
        <v/>
      </c>
      <c r="BD70" s="301" t="str">
        <f t="shared" si="42"/>
        <v/>
      </c>
      <c r="BE70" s="302" t="str">
        <f t="shared" si="43"/>
        <v/>
      </c>
      <c r="BF70" s="303" t="str">
        <f t="shared" si="44"/>
        <v/>
      </c>
      <c r="BG70" s="301" t="str">
        <f t="shared" si="45"/>
        <v/>
      </c>
      <c r="BH70" s="304" t="str">
        <f t="shared" si="46"/>
        <v/>
      </c>
      <c r="BI70" s="305" t="str">
        <f t="shared" si="47"/>
        <v/>
      </c>
      <c r="BJ70" s="305" t="str">
        <f t="shared" si="48"/>
        <v/>
      </c>
      <c r="BK70" s="443" t="str">
        <f t="shared" si="49"/>
        <v/>
      </c>
      <c r="BL70" s="306" t="str">
        <f t="shared" si="56"/>
        <v/>
      </c>
      <c r="BM70" s="100" t="str">
        <f t="shared" si="57"/>
        <v/>
      </c>
      <c r="BN70" s="101" t="str">
        <f t="shared" si="58"/>
        <v/>
      </c>
      <c r="BO70" s="102" t="str">
        <f t="shared" si="59"/>
        <v/>
      </c>
      <c r="BP70" s="100" t="str">
        <f t="shared" si="60"/>
        <v/>
      </c>
      <c r="BQ70" s="101" t="str">
        <f t="shared" si="61"/>
        <v/>
      </c>
      <c r="BR70" s="102" t="str">
        <f t="shared" si="62"/>
        <v/>
      </c>
      <c r="BS70" s="100" t="str">
        <f t="shared" si="63"/>
        <v/>
      </c>
      <c r="BT70" s="105" t="str">
        <f t="shared" si="64"/>
        <v/>
      </c>
      <c r="BU70" s="305" t="str">
        <f t="shared" si="50"/>
        <v/>
      </c>
      <c r="BV70" s="305" t="str">
        <f t="shared" si="51"/>
        <v/>
      </c>
      <c r="BW70" s="305" t="str">
        <f t="shared" si="52"/>
        <v/>
      </c>
      <c r="BX70" s="307" t="str">
        <f t="shared" si="53"/>
        <v/>
      </c>
      <c r="BY70" s="308" t="str">
        <f t="shared" si="54"/>
        <v/>
      </c>
    </row>
    <row r="71" spans="1:77" s="4" customFormat="1" ht="15.5" x14ac:dyDescent="0.35">
      <c r="A71" s="106">
        <v>50</v>
      </c>
      <c r="B71" s="290"/>
      <c r="C71" s="20"/>
      <c r="D71" s="635"/>
      <c r="E71" s="637"/>
      <c r="F71" s="639"/>
      <c r="G71" s="45"/>
      <c r="H71" s="291"/>
      <c r="I71" s="291"/>
      <c r="J71" s="292"/>
      <c r="K71" s="293"/>
      <c r="L71" s="35" t="str">
        <f t="shared" si="0"/>
        <v/>
      </c>
      <c r="M71" s="35" t="str">
        <f t="shared" si="1"/>
        <v/>
      </c>
      <c r="N71" s="35" t="str">
        <f t="shared" si="2"/>
        <v/>
      </c>
      <c r="O71" s="36" t="str">
        <f t="shared" si="3"/>
        <v/>
      </c>
      <c r="P71" s="37" t="str">
        <f t="shared" si="55"/>
        <v/>
      </c>
      <c r="Q71" s="69" t="str">
        <f t="shared" si="4"/>
        <v/>
      </c>
      <c r="R71" s="294" t="str">
        <f t="shared" si="5"/>
        <v/>
      </c>
      <c r="S71" s="37" t="str">
        <f t="shared" si="6"/>
        <v/>
      </c>
      <c r="T71" s="69" t="str">
        <f t="shared" si="7"/>
        <v/>
      </c>
      <c r="U71" s="294" t="str">
        <f t="shared" si="8"/>
        <v/>
      </c>
      <c r="V71" s="37" t="str">
        <f t="shared" si="9"/>
        <v/>
      </c>
      <c r="W71" s="69" t="str">
        <f t="shared" si="10"/>
        <v/>
      </c>
      <c r="X71" s="38" t="str">
        <f t="shared" si="11"/>
        <v/>
      </c>
      <c r="Y71" s="38" t="str">
        <f t="shared" si="12"/>
        <v/>
      </c>
      <c r="Z71" s="38" t="str">
        <f t="shared" si="13"/>
        <v/>
      </c>
      <c r="AA71" s="39" t="str">
        <f t="shared" si="14"/>
        <v/>
      </c>
      <c r="AB71" s="295">
        <f t="shared" si="15"/>
        <v>0</v>
      </c>
      <c r="AC71" s="295" t="str">
        <f t="shared" si="16"/>
        <v/>
      </c>
      <c r="AD71" s="295" t="str">
        <f t="shared" si="17"/>
        <v/>
      </c>
      <c r="AE71" s="296" t="str">
        <f t="shared" si="18"/>
        <v/>
      </c>
      <c r="AF71" s="296" t="str">
        <f t="shared" si="19"/>
        <v/>
      </c>
      <c r="AG71" s="297" t="str">
        <f t="shared" si="20"/>
        <v/>
      </c>
      <c r="AH71" s="296" t="str">
        <f t="shared" si="21"/>
        <v/>
      </c>
      <c r="AI71" s="296" t="str">
        <f t="shared" si="22"/>
        <v/>
      </c>
      <c r="AJ71" s="297" t="str">
        <f t="shared" si="23"/>
        <v/>
      </c>
      <c r="AK71" s="296" t="str">
        <f t="shared" si="24"/>
        <v/>
      </c>
      <c r="AL71" s="296" t="str">
        <f t="shared" si="25"/>
        <v/>
      </c>
      <c r="AM71" s="297" t="str">
        <f t="shared" si="26"/>
        <v/>
      </c>
      <c r="AN71" s="298" t="str">
        <f t="shared" si="27"/>
        <v/>
      </c>
      <c r="AO71" s="299" t="str">
        <f t="shared" si="28"/>
        <v/>
      </c>
      <c r="AP71" s="296" t="str">
        <f t="shared" si="29"/>
        <v/>
      </c>
      <c r="AQ71" s="297" t="str">
        <f t="shared" si="30"/>
        <v/>
      </c>
      <c r="AR71" s="299" t="str">
        <f t="shared" si="31"/>
        <v/>
      </c>
      <c r="AS71" s="296" t="str">
        <f t="shared" si="32"/>
        <v/>
      </c>
      <c r="AT71" s="297" t="str">
        <f t="shared" si="33"/>
        <v/>
      </c>
      <c r="AU71" s="299" t="str">
        <f t="shared" si="34"/>
        <v/>
      </c>
      <c r="AV71" s="296" t="str">
        <f t="shared" si="35"/>
        <v/>
      </c>
      <c r="AW71" s="297" t="str">
        <f t="shared" si="36"/>
        <v/>
      </c>
      <c r="AX71" s="300"/>
      <c r="AY71" s="297" t="str">
        <f t="shared" si="37"/>
        <v/>
      </c>
      <c r="AZ71" s="297" t="str">
        <f t="shared" si="38"/>
        <v/>
      </c>
      <c r="BA71" s="301" t="str">
        <f t="shared" si="39"/>
        <v/>
      </c>
      <c r="BB71" s="302" t="str">
        <f t="shared" si="40"/>
        <v/>
      </c>
      <c r="BC71" s="303" t="str">
        <f t="shared" si="41"/>
        <v/>
      </c>
      <c r="BD71" s="301" t="str">
        <f t="shared" si="42"/>
        <v/>
      </c>
      <c r="BE71" s="302" t="str">
        <f t="shared" si="43"/>
        <v/>
      </c>
      <c r="BF71" s="303" t="str">
        <f t="shared" si="44"/>
        <v/>
      </c>
      <c r="BG71" s="301" t="str">
        <f t="shared" si="45"/>
        <v/>
      </c>
      <c r="BH71" s="304" t="str">
        <f t="shared" si="46"/>
        <v/>
      </c>
      <c r="BI71" s="305" t="str">
        <f t="shared" si="47"/>
        <v/>
      </c>
      <c r="BJ71" s="305" t="str">
        <f t="shared" si="48"/>
        <v/>
      </c>
      <c r="BK71" s="443" t="str">
        <f t="shared" si="49"/>
        <v/>
      </c>
      <c r="BL71" s="306" t="str">
        <f t="shared" si="56"/>
        <v/>
      </c>
      <c r="BM71" s="100" t="str">
        <f t="shared" si="57"/>
        <v/>
      </c>
      <c r="BN71" s="101" t="str">
        <f t="shared" si="58"/>
        <v/>
      </c>
      <c r="BO71" s="102" t="str">
        <f t="shared" si="59"/>
        <v/>
      </c>
      <c r="BP71" s="100" t="str">
        <f t="shared" si="60"/>
        <v/>
      </c>
      <c r="BQ71" s="101" t="str">
        <f t="shared" si="61"/>
        <v/>
      </c>
      <c r="BR71" s="102" t="str">
        <f t="shared" si="62"/>
        <v/>
      </c>
      <c r="BS71" s="100" t="str">
        <f t="shared" si="63"/>
        <v/>
      </c>
      <c r="BT71" s="105" t="str">
        <f t="shared" si="64"/>
        <v/>
      </c>
      <c r="BU71" s="305" t="str">
        <f t="shared" si="50"/>
        <v/>
      </c>
      <c r="BV71" s="305" t="str">
        <f t="shared" si="51"/>
        <v/>
      </c>
      <c r="BW71" s="305" t="str">
        <f t="shared" si="52"/>
        <v/>
      </c>
      <c r="BX71" s="307" t="str">
        <f t="shared" si="53"/>
        <v/>
      </c>
      <c r="BY71" s="308" t="str">
        <f t="shared" si="54"/>
        <v/>
      </c>
    </row>
    <row r="72" spans="1:77" s="4" customFormat="1" ht="15.5" x14ac:dyDescent="0.35">
      <c r="A72" s="106">
        <v>51</v>
      </c>
      <c r="B72" s="290"/>
      <c r="C72" s="20"/>
      <c r="D72" s="635"/>
      <c r="E72" s="637"/>
      <c r="F72" s="639"/>
      <c r="G72" s="45"/>
      <c r="H72" s="291"/>
      <c r="I72" s="291"/>
      <c r="J72" s="292"/>
      <c r="K72" s="293"/>
      <c r="L72" s="35" t="str">
        <f t="shared" si="0"/>
        <v/>
      </c>
      <c r="M72" s="35" t="str">
        <f t="shared" si="1"/>
        <v/>
      </c>
      <c r="N72" s="35" t="str">
        <f t="shared" si="2"/>
        <v/>
      </c>
      <c r="O72" s="36" t="str">
        <f t="shared" si="3"/>
        <v/>
      </c>
      <c r="P72" s="37" t="str">
        <f t="shared" si="55"/>
        <v/>
      </c>
      <c r="Q72" s="69" t="str">
        <f t="shared" si="4"/>
        <v/>
      </c>
      <c r="R72" s="294" t="str">
        <f t="shared" si="5"/>
        <v/>
      </c>
      <c r="S72" s="37" t="str">
        <f t="shared" si="6"/>
        <v/>
      </c>
      <c r="T72" s="69" t="str">
        <f t="shared" si="7"/>
        <v/>
      </c>
      <c r="U72" s="294" t="str">
        <f t="shared" si="8"/>
        <v/>
      </c>
      <c r="V72" s="37" t="str">
        <f t="shared" si="9"/>
        <v/>
      </c>
      <c r="W72" s="69" t="str">
        <f t="shared" si="10"/>
        <v/>
      </c>
      <c r="X72" s="38" t="str">
        <f t="shared" si="11"/>
        <v/>
      </c>
      <c r="Y72" s="38" t="str">
        <f t="shared" si="12"/>
        <v/>
      </c>
      <c r="Z72" s="38" t="str">
        <f t="shared" si="13"/>
        <v/>
      </c>
      <c r="AA72" s="39" t="str">
        <f t="shared" si="14"/>
        <v/>
      </c>
      <c r="AB72" s="295">
        <f t="shared" si="15"/>
        <v>0</v>
      </c>
      <c r="AC72" s="295" t="str">
        <f t="shared" si="16"/>
        <v/>
      </c>
      <c r="AD72" s="295" t="str">
        <f t="shared" si="17"/>
        <v/>
      </c>
      <c r="AE72" s="296" t="str">
        <f t="shared" si="18"/>
        <v/>
      </c>
      <c r="AF72" s="296" t="str">
        <f t="shared" si="19"/>
        <v/>
      </c>
      <c r="AG72" s="297" t="str">
        <f t="shared" si="20"/>
        <v/>
      </c>
      <c r="AH72" s="296" t="str">
        <f t="shared" si="21"/>
        <v/>
      </c>
      <c r="AI72" s="296" t="str">
        <f t="shared" si="22"/>
        <v/>
      </c>
      <c r="AJ72" s="297" t="str">
        <f t="shared" si="23"/>
        <v/>
      </c>
      <c r="AK72" s="296" t="str">
        <f t="shared" si="24"/>
        <v/>
      </c>
      <c r="AL72" s="296" t="str">
        <f t="shared" si="25"/>
        <v/>
      </c>
      <c r="AM72" s="297" t="str">
        <f t="shared" si="26"/>
        <v/>
      </c>
      <c r="AN72" s="298" t="str">
        <f t="shared" si="27"/>
        <v/>
      </c>
      <c r="AO72" s="299" t="str">
        <f t="shared" si="28"/>
        <v/>
      </c>
      <c r="AP72" s="296" t="str">
        <f t="shared" si="29"/>
        <v/>
      </c>
      <c r="AQ72" s="297" t="str">
        <f t="shared" si="30"/>
        <v/>
      </c>
      <c r="AR72" s="299" t="str">
        <f t="shared" si="31"/>
        <v/>
      </c>
      <c r="AS72" s="296" t="str">
        <f t="shared" si="32"/>
        <v/>
      </c>
      <c r="AT72" s="297" t="str">
        <f t="shared" si="33"/>
        <v/>
      </c>
      <c r="AU72" s="299" t="str">
        <f t="shared" si="34"/>
        <v/>
      </c>
      <c r="AV72" s="296" t="str">
        <f t="shared" si="35"/>
        <v/>
      </c>
      <c r="AW72" s="297" t="str">
        <f t="shared" si="36"/>
        <v/>
      </c>
      <c r="AX72" s="300"/>
      <c r="AY72" s="297" t="str">
        <f t="shared" si="37"/>
        <v/>
      </c>
      <c r="AZ72" s="297" t="str">
        <f t="shared" si="38"/>
        <v/>
      </c>
      <c r="BA72" s="301" t="str">
        <f t="shared" si="39"/>
        <v/>
      </c>
      <c r="BB72" s="302" t="str">
        <f t="shared" si="40"/>
        <v/>
      </c>
      <c r="BC72" s="303" t="str">
        <f t="shared" si="41"/>
        <v/>
      </c>
      <c r="BD72" s="301" t="str">
        <f t="shared" si="42"/>
        <v/>
      </c>
      <c r="BE72" s="302" t="str">
        <f t="shared" si="43"/>
        <v/>
      </c>
      <c r="BF72" s="303" t="str">
        <f t="shared" si="44"/>
        <v/>
      </c>
      <c r="BG72" s="301" t="str">
        <f t="shared" si="45"/>
        <v/>
      </c>
      <c r="BH72" s="304" t="str">
        <f t="shared" si="46"/>
        <v/>
      </c>
      <c r="BI72" s="305" t="str">
        <f t="shared" si="47"/>
        <v/>
      </c>
      <c r="BJ72" s="305" t="str">
        <f t="shared" si="48"/>
        <v/>
      </c>
      <c r="BK72" s="443" t="str">
        <f t="shared" si="49"/>
        <v/>
      </c>
      <c r="BL72" s="306" t="str">
        <f t="shared" si="56"/>
        <v/>
      </c>
      <c r="BM72" s="100" t="str">
        <f t="shared" si="57"/>
        <v/>
      </c>
      <c r="BN72" s="101" t="str">
        <f t="shared" si="58"/>
        <v/>
      </c>
      <c r="BO72" s="102" t="str">
        <f t="shared" si="59"/>
        <v/>
      </c>
      <c r="BP72" s="100" t="str">
        <f t="shared" si="60"/>
        <v/>
      </c>
      <c r="BQ72" s="101" t="str">
        <f t="shared" si="61"/>
        <v/>
      </c>
      <c r="BR72" s="102" t="str">
        <f t="shared" si="62"/>
        <v/>
      </c>
      <c r="BS72" s="100" t="str">
        <f t="shared" si="63"/>
        <v/>
      </c>
      <c r="BT72" s="105" t="str">
        <f t="shared" si="64"/>
        <v/>
      </c>
      <c r="BU72" s="305" t="str">
        <f t="shared" si="50"/>
        <v/>
      </c>
      <c r="BV72" s="305" t="str">
        <f t="shared" si="51"/>
        <v/>
      </c>
      <c r="BW72" s="305" t="str">
        <f t="shared" si="52"/>
        <v/>
      </c>
      <c r="BX72" s="307" t="str">
        <f t="shared" si="53"/>
        <v/>
      </c>
      <c r="BY72" s="308" t="str">
        <f t="shared" si="54"/>
        <v/>
      </c>
    </row>
    <row r="73" spans="1:77" s="4" customFormat="1" ht="15.5" x14ac:dyDescent="0.35">
      <c r="A73" s="106">
        <v>52</v>
      </c>
      <c r="B73" s="290"/>
      <c r="C73" s="20"/>
      <c r="D73" s="635"/>
      <c r="E73" s="637"/>
      <c r="F73" s="639"/>
      <c r="G73" s="45"/>
      <c r="H73" s="291"/>
      <c r="I73" s="291"/>
      <c r="J73" s="292"/>
      <c r="K73" s="293"/>
      <c r="L73" s="35" t="str">
        <f t="shared" si="0"/>
        <v/>
      </c>
      <c r="M73" s="35" t="str">
        <f t="shared" si="1"/>
        <v/>
      </c>
      <c r="N73" s="35" t="str">
        <f t="shared" si="2"/>
        <v/>
      </c>
      <c r="O73" s="36" t="str">
        <f t="shared" si="3"/>
        <v/>
      </c>
      <c r="P73" s="37" t="str">
        <f t="shared" si="55"/>
        <v/>
      </c>
      <c r="Q73" s="69" t="str">
        <f t="shared" si="4"/>
        <v/>
      </c>
      <c r="R73" s="294" t="str">
        <f t="shared" si="5"/>
        <v/>
      </c>
      <c r="S73" s="37" t="str">
        <f t="shared" si="6"/>
        <v/>
      </c>
      <c r="T73" s="69" t="str">
        <f t="shared" si="7"/>
        <v/>
      </c>
      <c r="U73" s="294" t="str">
        <f t="shared" si="8"/>
        <v/>
      </c>
      <c r="V73" s="37" t="str">
        <f t="shared" si="9"/>
        <v/>
      </c>
      <c r="W73" s="69" t="str">
        <f t="shared" si="10"/>
        <v/>
      </c>
      <c r="X73" s="38" t="str">
        <f t="shared" si="11"/>
        <v/>
      </c>
      <c r="Y73" s="38" t="str">
        <f t="shared" si="12"/>
        <v/>
      </c>
      <c r="Z73" s="38" t="str">
        <f t="shared" si="13"/>
        <v/>
      </c>
      <c r="AA73" s="39" t="str">
        <f t="shared" si="14"/>
        <v/>
      </c>
      <c r="AB73" s="295">
        <f t="shared" si="15"/>
        <v>0</v>
      </c>
      <c r="AC73" s="295" t="str">
        <f t="shared" si="16"/>
        <v/>
      </c>
      <c r="AD73" s="295" t="str">
        <f t="shared" si="17"/>
        <v/>
      </c>
      <c r="AE73" s="296" t="str">
        <f t="shared" si="18"/>
        <v/>
      </c>
      <c r="AF73" s="296" t="str">
        <f t="shared" si="19"/>
        <v/>
      </c>
      <c r="AG73" s="297" t="str">
        <f t="shared" si="20"/>
        <v/>
      </c>
      <c r="AH73" s="296" t="str">
        <f t="shared" si="21"/>
        <v/>
      </c>
      <c r="AI73" s="296" t="str">
        <f t="shared" si="22"/>
        <v/>
      </c>
      <c r="AJ73" s="297" t="str">
        <f t="shared" si="23"/>
        <v/>
      </c>
      <c r="AK73" s="296" t="str">
        <f t="shared" si="24"/>
        <v/>
      </c>
      <c r="AL73" s="296" t="str">
        <f t="shared" si="25"/>
        <v/>
      </c>
      <c r="AM73" s="297" t="str">
        <f t="shared" si="26"/>
        <v/>
      </c>
      <c r="AN73" s="298" t="str">
        <f t="shared" si="27"/>
        <v/>
      </c>
      <c r="AO73" s="299" t="str">
        <f t="shared" si="28"/>
        <v/>
      </c>
      <c r="AP73" s="296" t="str">
        <f t="shared" si="29"/>
        <v/>
      </c>
      <c r="AQ73" s="297" t="str">
        <f t="shared" si="30"/>
        <v/>
      </c>
      <c r="AR73" s="299" t="str">
        <f t="shared" si="31"/>
        <v/>
      </c>
      <c r="AS73" s="296" t="str">
        <f t="shared" si="32"/>
        <v/>
      </c>
      <c r="AT73" s="297" t="str">
        <f t="shared" si="33"/>
        <v/>
      </c>
      <c r="AU73" s="299" t="str">
        <f t="shared" si="34"/>
        <v/>
      </c>
      <c r="AV73" s="296" t="str">
        <f t="shared" si="35"/>
        <v/>
      </c>
      <c r="AW73" s="297" t="str">
        <f t="shared" si="36"/>
        <v/>
      </c>
      <c r="AX73" s="300"/>
      <c r="AY73" s="297" t="str">
        <f t="shared" si="37"/>
        <v/>
      </c>
      <c r="AZ73" s="297" t="str">
        <f t="shared" si="38"/>
        <v/>
      </c>
      <c r="BA73" s="301" t="str">
        <f t="shared" si="39"/>
        <v/>
      </c>
      <c r="BB73" s="302" t="str">
        <f t="shared" si="40"/>
        <v/>
      </c>
      <c r="BC73" s="303" t="str">
        <f t="shared" si="41"/>
        <v/>
      </c>
      <c r="BD73" s="301" t="str">
        <f t="shared" si="42"/>
        <v/>
      </c>
      <c r="BE73" s="302" t="str">
        <f t="shared" si="43"/>
        <v/>
      </c>
      <c r="BF73" s="303" t="str">
        <f t="shared" si="44"/>
        <v/>
      </c>
      <c r="BG73" s="301" t="str">
        <f t="shared" si="45"/>
        <v/>
      </c>
      <c r="BH73" s="304" t="str">
        <f t="shared" si="46"/>
        <v/>
      </c>
      <c r="BI73" s="305" t="str">
        <f t="shared" si="47"/>
        <v/>
      </c>
      <c r="BJ73" s="305" t="str">
        <f t="shared" si="48"/>
        <v/>
      </c>
      <c r="BK73" s="443" t="str">
        <f t="shared" si="49"/>
        <v/>
      </c>
      <c r="BL73" s="306" t="str">
        <f t="shared" si="56"/>
        <v/>
      </c>
      <c r="BM73" s="100" t="str">
        <f t="shared" si="57"/>
        <v/>
      </c>
      <c r="BN73" s="101" t="str">
        <f t="shared" si="58"/>
        <v/>
      </c>
      <c r="BO73" s="102" t="str">
        <f t="shared" si="59"/>
        <v/>
      </c>
      <c r="BP73" s="100" t="str">
        <f t="shared" si="60"/>
        <v/>
      </c>
      <c r="BQ73" s="101" t="str">
        <f t="shared" si="61"/>
        <v/>
      </c>
      <c r="BR73" s="102" t="str">
        <f t="shared" si="62"/>
        <v/>
      </c>
      <c r="BS73" s="100" t="str">
        <f t="shared" si="63"/>
        <v/>
      </c>
      <c r="BT73" s="105" t="str">
        <f t="shared" si="64"/>
        <v/>
      </c>
      <c r="BU73" s="305" t="str">
        <f t="shared" si="50"/>
        <v/>
      </c>
      <c r="BV73" s="305" t="str">
        <f t="shared" si="51"/>
        <v/>
      </c>
      <c r="BW73" s="305" t="str">
        <f t="shared" si="52"/>
        <v/>
      </c>
      <c r="BX73" s="307" t="str">
        <f t="shared" si="53"/>
        <v/>
      </c>
      <c r="BY73" s="308" t="str">
        <f t="shared" si="54"/>
        <v/>
      </c>
    </row>
    <row r="74" spans="1:77" s="4" customFormat="1" ht="15.5" x14ac:dyDescent="0.35">
      <c r="A74" s="106">
        <v>53</v>
      </c>
      <c r="B74" s="290"/>
      <c r="C74" s="20"/>
      <c r="D74" s="635"/>
      <c r="E74" s="637"/>
      <c r="F74" s="639"/>
      <c r="G74" s="45"/>
      <c r="H74" s="291"/>
      <c r="I74" s="291"/>
      <c r="J74" s="292"/>
      <c r="K74" s="293"/>
      <c r="L74" s="35" t="str">
        <f t="shared" si="0"/>
        <v/>
      </c>
      <c r="M74" s="35" t="str">
        <f t="shared" si="1"/>
        <v/>
      </c>
      <c r="N74" s="35" t="str">
        <f t="shared" si="2"/>
        <v/>
      </c>
      <c r="O74" s="36" t="str">
        <f t="shared" si="3"/>
        <v/>
      </c>
      <c r="P74" s="37" t="str">
        <f t="shared" si="55"/>
        <v/>
      </c>
      <c r="Q74" s="69" t="str">
        <f t="shared" si="4"/>
        <v/>
      </c>
      <c r="R74" s="294" t="str">
        <f t="shared" si="5"/>
        <v/>
      </c>
      <c r="S74" s="37" t="str">
        <f t="shared" si="6"/>
        <v/>
      </c>
      <c r="T74" s="69" t="str">
        <f t="shared" si="7"/>
        <v/>
      </c>
      <c r="U74" s="294" t="str">
        <f t="shared" si="8"/>
        <v/>
      </c>
      <c r="V74" s="37" t="str">
        <f t="shared" si="9"/>
        <v/>
      </c>
      <c r="W74" s="69" t="str">
        <f t="shared" si="10"/>
        <v/>
      </c>
      <c r="X74" s="38" t="str">
        <f t="shared" si="11"/>
        <v/>
      </c>
      <c r="Y74" s="38" t="str">
        <f t="shared" si="12"/>
        <v/>
      </c>
      <c r="Z74" s="38" t="str">
        <f t="shared" si="13"/>
        <v/>
      </c>
      <c r="AA74" s="39" t="str">
        <f t="shared" si="14"/>
        <v/>
      </c>
      <c r="AB74" s="295">
        <f t="shared" si="15"/>
        <v>0</v>
      </c>
      <c r="AC74" s="295" t="str">
        <f t="shared" si="16"/>
        <v/>
      </c>
      <c r="AD74" s="295" t="str">
        <f t="shared" si="17"/>
        <v/>
      </c>
      <c r="AE74" s="296" t="str">
        <f t="shared" si="18"/>
        <v/>
      </c>
      <c r="AF74" s="296" t="str">
        <f t="shared" si="19"/>
        <v/>
      </c>
      <c r="AG74" s="297" t="str">
        <f t="shared" si="20"/>
        <v/>
      </c>
      <c r="AH74" s="296" t="str">
        <f t="shared" si="21"/>
        <v/>
      </c>
      <c r="AI74" s="296" t="str">
        <f t="shared" si="22"/>
        <v/>
      </c>
      <c r="AJ74" s="297" t="str">
        <f t="shared" si="23"/>
        <v/>
      </c>
      <c r="AK74" s="296" t="str">
        <f t="shared" si="24"/>
        <v/>
      </c>
      <c r="AL74" s="296" t="str">
        <f t="shared" si="25"/>
        <v/>
      </c>
      <c r="AM74" s="297" t="str">
        <f t="shared" si="26"/>
        <v/>
      </c>
      <c r="AN74" s="298" t="str">
        <f t="shared" si="27"/>
        <v/>
      </c>
      <c r="AO74" s="299" t="str">
        <f t="shared" si="28"/>
        <v/>
      </c>
      <c r="AP74" s="296" t="str">
        <f t="shared" si="29"/>
        <v/>
      </c>
      <c r="AQ74" s="297" t="str">
        <f t="shared" si="30"/>
        <v/>
      </c>
      <c r="AR74" s="299" t="str">
        <f t="shared" si="31"/>
        <v/>
      </c>
      <c r="AS74" s="296" t="str">
        <f t="shared" si="32"/>
        <v/>
      </c>
      <c r="AT74" s="297" t="str">
        <f t="shared" si="33"/>
        <v/>
      </c>
      <c r="AU74" s="299" t="str">
        <f t="shared" si="34"/>
        <v/>
      </c>
      <c r="AV74" s="296" t="str">
        <f t="shared" si="35"/>
        <v/>
      </c>
      <c r="AW74" s="297" t="str">
        <f t="shared" si="36"/>
        <v/>
      </c>
      <c r="AX74" s="300"/>
      <c r="AY74" s="297" t="str">
        <f t="shared" si="37"/>
        <v/>
      </c>
      <c r="AZ74" s="297" t="str">
        <f t="shared" si="38"/>
        <v/>
      </c>
      <c r="BA74" s="301" t="str">
        <f t="shared" si="39"/>
        <v/>
      </c>
      <c r="BB74" s="302" t="str">
        <f t="shared" si="40"/>
        <v/>
      </c>
      <c r="BC74" s="303" t="str">
        <f t="shared" si="41"/>
        <v/>
      </c>
      <c r="BD74" s="301" t="str">
        <f t="shared" si="42"/>
        <v/>
      </c>
      <c r="BE74" s="302" t="str">
        <f t="shared" si="43"/>
        <v/>
      </c>
      <c r="BF74" s="303" t="str">
        <f t="shared" si="44"/>
        <v/>
      </c>
      <c r="BG74" s="301" t="str">
        <f t="shared" si="45"/>
        <v/>
      </c>
      <c r="BH74" s="304" t="str">
        <f t="shared" si="46"/>
        <v/>
      </c>
      <c r="BI74" s="305" t="str">
        <f t="shared" si="47"/>
        <v/>
      </c>
      <c r="BJ74" s="305" t="str">
        <f t="shared" si="48"/>
        <v/>
      </c>
      <c r="BK74" s="443" t="str">
        <f t="shared" si="49"/>
        <v/>
      </c>
      <c r="BL74" s="306" t="str">
        <f t="shared" si="56"/>
        <v/>
      </c>
      <c r="BM74" s="100" t="str">
        <f t="shared" si="57"/>
        <v/>
      </c>
      <c r="BN74" s="101" t="str">
        <f t="shared" si="58"/>
        <v/>
      </c>
      <c r="BO74" s="102" t="str">
        <f t="shared" si="59"/>
        <v/>
      </c>
      <c r="BP74" s="100" t="str">
        <f t="shared" si="60"/>
        <v/>
      </c>
      <c r="BQ74" s="101" t="str">
        <f t="shared" si="61"/>
        <v/>
      </c>
      <c r="BR74" s="102" t="str">
        <f t="shared" si="62"/>
        <v/>
      </c>
      <c r="BS74" s="100" t="str">
        <f t="shared" si="63"/>
        <v/>
      </c>
      <c r="BT74" s="105" t="str">
        <f t="shared" si="64"/>
        <v/>
      </c>
      <c r="BU74" s="305" t="str">
        <f t="shared" si="50"/>
        <v/>
      </c>
      <c r="BV74" s="305" t="str">
        <f t="shared" si="51"/>
        <v/>
      </c>
      <c r="BW74" s="305" t="str">
        <f t="shared" si="52"/>
        <v/>
      </c>
      <c r="BX74" s="307" t="str">
        <f t="shared" si="53"/>
        <v/>
      </c>
      <c r="BY74" s="308" t="str">
        <f t="shared" si="54"/>
        <v/>
      </c>
    </row>
    <row r="75" spans="1:77" s="4" customFormat="1" ht="15.5" x14ac:dyDescent="0.35">
      <c r="A75" s="106">
        <v>54</v>
      </c>
      <c r="B75" s="290"/>
      <c r="C75" s="20"/>
      <c r="D75" s="635"/>
      <c r="E75" s="637"/>
      <c r="F75" s="639"/>
      <c r="G75" s="45"/>
      <c r="H75" s="291"/>
      <c r="I75" s="291"/>
      <c r="J75" s="292"/>
      <c r="K75" s="293"/>
      <c r="L75" s="35" t="str">
        <f t="shared" si="0"/>
        <v/>
      </c>
      <c r="M75" s="35" t="str">
        <f t="shared" si="1"/>
        <v/>
      </c>
      <c r="N75" s="35" t="str">
        <f t="shared" si="2"/>
        <v/>
      </c>
      <c r="O75" s="36" t="str">
        <f t="shared" si="3"/>
        <v/>
      </c>
      <c r="P75" s="37" t="str">
        <f t="shared" si="55"/>
        <v/>
      </c>
      <c r="Q75" s="69" t="str">
        <f t="shared" si="4"/>
        <v/>
      </c>
      <c r="R75" s="294" t="str">
        <f t="shared" si="5"/>
        <v/>
      </c>
      <c r="S75" s="37" t="str">
        <f t="shared" si="6"/>
        <v/>
      </c>
      <c r="T75" s="69" t="str">
        <f t="shared" si="7"/>
        <v/>
      </c>
      <c r="U75" s="294" t="str">
        <f t="shared" si="8"/>
        <v/>
      </c>
      <c r="V75" s="37" t="str">
        <f t="shared" si="9"/>
        <v/>
      </c>
      <c r="W75" s="69" t="str">
        <f t="shared" si="10"/>
        <v/>
      </c>
      <c r="X75" s="38" t="str">
        <f t="shared" si="11"/>
        <v/>
      </c>
      <c r="Y75" s="38" t="str">
        <f t="shared" si="12"/>
        <v/>
      </c>
      <c r="Z75" s="38" t="str">
        <f t="shared" si="13"/>
        <v/>
      </c>
      <c r="AA75" s="39" t="str">
        <f t="shared" si="14"/>
        <v/>
      </c>
      <c r="AB75" s="295">
        <f t="shared" si="15"/>
        <v>0</v>
      </c>
      <c r="AC75" s="295" t="str">
        <f t="shared" si="16"/>
        <v/>
      </c>
      <c r="AD75" s="295" t="str">
        <f t="shared" si="17"/>
        <v/>
      </c>
      <c r="AE75" s="296" t="str">
        <f t="shared" si="18"/>
        <v/>
      </c>
      <c r="AF75" s="296" t="str">
        <f t="shared" si="19"/>
        <v/>
      </c>
      <c r="AG75" s="297" t="str">
        <f t="shared" si="20"/>
        <v/>
      </c>
      <c r="AH75" s="296" t="str">
        <f t="shared" si="21"/>
        <v/>
      </c>
      <c r="AI75" s="296" t="str">
        <f t="shared" si="22"/>
        <v/>
      </c>
      <c r="AJ75" s="297" t="str">
        <f t="shared" si="23"/>
        <v/>
      </c>
      <c r="AK75" s="296" t="str">
        <f t="shared" si="24"/>
        <v/>
      </c>
      <c r="AL75" s="296" t="str">
        <f t="shared" si="25"/>
        <v/>
      </c>
      <c r="AM75" s="297" t="str">
        <f t="shared" si="26"/>
        <v/>
      </c>
      <c r="AN75" s="298" t="str">
        <f t="shared" si="27"/>
        <v/>
      </c>
      <c r="AO75" s="299" t="str">
        <f t="shared" si="28"/>
        <v/>
      </c>
      <c r="AP75" s="296" t="str">
        <f t="shared" si="29"/>
        <v/>
      </c>
      <c r="AQ75" s="297" t="str">
        <f t="shared" si="30"/>
        <v/>
      </c>
      <c r="AR75" s="299" t="str">
        <f t="shared" si="31"/>
        <v/>
      </c>
      <c r="AS75" s="296" t="str">
        <f t="shared" si="32"/>
        <v/>
      </c>
      <c r="AT75" s="297" t="str">
        <f t="shared" si="33"/>
        <v/>
      </c>
      <c r="AU75" s="299" t="str">
        <f t="shared" si="34"/>
        <v/>
      </c>
      <c r="AV75" s="296" t="str">
        <f t="shared" si="35"/>
        <v/>
      </c>
      <c r="AW75" s="297" t="str">
        <f t="shared" si="36"/>
        <v/>
      </c>
      <c r="AX75" s="300"/>
      <c r="AY75" s="297" t="str">
        <f t="shared" si="37"/>
        <v/>
      </c>
      <c r="AZ75" s="297" t="str">
        <f t="shared" si="38"/>
        <v/>
      </c>
      <c r="BA75" s="301" t="str">
        <f t="shared" si="39"/>
        <v/>
      </c>
      <c r="BB75" s="302" t="str">
        <f t="shared" si="40"/>
        <v/>
      </c>
      <c r="BC75" s="303" t="str">
        <f t="shared" si="41"/>
        <v/>
      </c>
      <c r="BD75" s="301" t="str">
        <f t="shared" si="42"/>
        <v/>
      </c>
      <c r="BE75" s="302" t="str">
        <f t="shared" si="43"/>
        <v/>
      </c>
      <c r="BF75" s="303" t="str">
        <f t="shared" si="44"/>
        <v/>
      </c>
      <c r="BG75" s="301" t="str">
        <f t="shared" si="45"/>
        <v/>
      </c>
      <c r="BH75" s="304" t="str">
        <f t="shared" si="46"/>
        <v/>
      </c>
      <c r="BI75" s="305" t="str">
        <f t="shared" si="47"/>
        <v/>
      </c>
      <c r="BJ75" s="305" t="str">
        <f t="shared" si="48"/>
        <v/>
      </c>
      <c r="BK75" s="443" t="str">
        <f t="shared" si="49"/>
        <v/>
      </c>
      <c r="BL75" s="306" t="str">
        <f t="shared" si="56"/>
        <v/>
      </c>
      <c r="BM75" s="100" t="str">
        <f t="shared" si="57"/>
        <v/>
      </c>
      <c r="BN75" s="101" t="str">
        <f t="shared" si="58"/>
        <v/>
      </c>
      <c r="BO75" s="102" t="str">
        <f t="shared" si="59"/>
        <v/>
      </c>
      <c r="BP75" s="100" t="str">
        <f t="shared" si="60"/>
        <v/>
      </c>
      <c r="BQ75" s="101" t="str">
        <f t="shared" si="61"/>
        <v/>
      </c>
      <c r="BR75" s="102" t="str">
        <f t="shared" si="62"/>
        <v/>
      </c>
      <c r="BS75" s="100" t="str">
        <f t="shared" si="63"/>
        <v/>
      </c>
      <c r="BT75" s="105" t="str">
        <f t="shared" si="64"/>
        <v/>
      </c>
      <c r="BU75" s="305" t="str">
        <f t="shared" si="50"/>
        <v/>
      </c>
      <c r="BV75" s="305" t="str">
        <f t="shared" si="51"/>
        <v/>
      </c>
      <c r="BW75" s="305" t="str">
        <f t="shared" si="52"/>
        <v/>
      </c>
      <c r="BX75" s="307" t="str">
        <f t="shared" si="53"/>
        <v/>
      </c>
      <c r="BY75" s="308" t="str">
        <f t="shared" si="54"/>
        <v/>
      </c>
    </row>
    <row r="76" spans="1:77" s="4" customFormat="1" ht="15.5" x14ac:dyDescent="0.35">
      <c r="A76" s="106">
        <v>55</v>
      </c>
      <c r="B76" s="290"/>
      <c r="C76" s="20"/>
      <c r="D76" s="635"/>
      <c r="E76" s="637"/>
      <c r="F76" s="639"/>
      <c r="G76" s="45"/>
      <c r="H76" s="291"/>
      <c r="I76" s="291"/>
      <c r="J76" s="292"/>
      <c r="K76" s="293"/>
      <c r="L76" s="35" t="str">
        <f t="shared" si="0"/>
        <v/>
      </c>
      <c r="M76" s="35" t="str">
        <f t="shared" si="1"/>
        <v/>
      </c>
      <c r="N76" s="35" t="str">
        <f t="shared" si="2"/>
        <v/>
      </c>
      <c r="O76" s="36" t="str">
        <f t="shared" si="3"/>
        <v/>
      </c>
      <c r="P76" s="37" t="str">
        <f t="shared" si="55"/>
        <v/>
      </c>
      <c r="Q76" s="69" t="str">
        <f t="shared" si="4"/>
        <v/>
      </c>
      <c r="R76" s="294" t="str">
        <f t="shared" si="5"/>
        <v/>
      </c>
      <c r="S76" s="37" t="str">
        <f t="shared" si="6"/>
        <v/>
      </c>
      <c r="T76" s="69" t="str">
        <f t="shared" si="7"/>
        <v/>
      </c>
      <c r="U76" s="294" t="str">
        <f t="shared" si="8"/>
        <v/>
      </c>
      <c r="V76" s="37" t="str">
        <f t="shared" si="9"/>
        <v/>
      </c>
      <c r="W76" s="69" t="str">
        <f t="shared" si="10"/>
        <v/>
      </c>
      <c r="X76" s="38" t="str">
        <f t="shared" si="11"/>
        <v/>
      </c>
      <c r="Y76" s="38" t="str">
        <f t="shared" si="12"/>
        <v/>
      </c>
      <c r="Z76" s="38" t="str">
        <f t="shared" si="13"/>
        <v/>
      </c>
      <c r="AA76" s="39" t="str">
        <f t="shared" si="14"/>
        <v/>
      </c>
      <c r="AB76" s="295">
        <f t="shared" si="15"/>
        <v>0</v>
      </c>
      <c r="AC76" s="295" t="str">
        <f t="shared" si="16"/>
        <v/>
      </c>
      <c r="AD76" s="295" t="str">
        <f t="shared" si="17"/>
        <v/>
      </c>
      <c r="AE76" s="296" t="str">
        <f t="shared" si="18"/>
        <v/>
      </c>
      <c r="AF76" s="296" t="str">
        <f t="shared" si="19"/>
        <v/>
      </c>
      <c r="AG76" s="297" t="str">
        <f t="shared" si="20"/>
        <v/>
      </c>
      <c r="AH76" s="296" t="str">
        <f t="shared" si="21"/>
        <v/>
      </c>
      <c r="AI76" s="296" t="str">
        <f t="shared" si="22"/>
        <v/>
      </c>
      <c r="AJ76" s="297" t="str">
        <f t="shared" si="23"/>
        <v/>
      </c>
      <c r="AK76" s="296" t="str">
        <f t="shared" si="24"/>
        <v/>
      </c>
      <c r="AL76" s="296" t="str">
        <f t="shared" si="25"/>
        <v/>
      </c>
      <c r="AM76" s="297" t="str">
        <f t="shared" si="26"/>
        <v/>
      </c>
      <c r="AN76" s="298" t="str">
        <f t="shared" si="27"/>
        <v/>
      </c>
      <c r="AO76" s="299" t="str">
        <f t="shared" si="28"/>
        <v/>
      </c>
      <c r="AP76" s="296" t="str">
        <f t="shared" si="29"/>
        <v/>
      </c>
      <c r="AQ76" s="297" t="str">
        <f t="shared" si="30"/>
        <v/>
      </c>
      <c r="AR76" s="299" t="str">
        <f t="shared" si="31"/>
        <v/>
      </c>
      <c r="AS76" s="296" t="str">
        <f t="shared" si="32"/>
        <v/>
      </c>
      <c r="AT76" s="297" t="str">
        <f t="shared" si="33"/>
        <v/>
      </c>
      <c r="AU76" s="299" t="str">
        <f t="shared" si="34"/>
        <v/>
      </c>
      <c r="AV76" s="296" t="str">
        <f t="shared" si="35"/>
        <v/>
      </c>
      <c r="AW76" s="297" t="str">
        <f t="shared" si="36"/>
        <v/>
      </c>
      <c r="AX76" s="300"/>
      <c r="AY76" s="297" t="str">
        <f t="shared" si="37"/>
        <v/>
      </c>
      <c r="AZ76" s="297" t="str">
        <f t="shared" si="38"/>
        <v/>
      </c>
      <c r="BA76" s="301" t="str">
        <f t="shared" si="39"/>
        <v/>
      </c>
      <c r="BB76" s="302" t="str">
        <f t="shared" si="40"/>
        <v/>
      </c>
      <c r="BC76" s="303" t="str">
        <f t="shared" si="41"/>
        <v/>
      </c>
      <c r="BD76" s="301" t="str">
        <f t="shared" si="42"/>
        <v/>
      </c>
      <c r="BE76" s="302" t="str">
        <f t="shared" si="43"/>
        <v/>
      </c>
      <c r="BF76" s="303" t="str">
        <f t="shared" si="44"/>
        <v/>
      </c>
      <c r="BG76" s="301" t="str">
        <f t="shared" si="45"/>
        <v/>
      </c>
      <c r="BH76" s="304" t="str">
        <f t="shared" si="46"/>
        <v/>
      </c>
      <c r="BI76" s="305" t="str">
        <f t="shared" si="47"/>
        <v/>
      </c>
      <c r="BJ76" s="305" t="str">
        <f t="shared" si="48"/>
        <v/>
      </c>
      <c r="BK76" s="443" t="str">
        <f t="shared" si="49"/>
        <v/>
      </c>
      <c r="BL76" s="306" t="str">
        <f t="shared" si="56"/>
        <v/>
      </c>
      <c r="BM76" s="100" t="str">
        <f t="shared" si="57"/>
        <v/>
      </c>
      <c r="BN76" s="101" t="str">
        <f t="shared" si="58"/>
        <v/>
      </c>
      <c r="BO76" s="102" t="str">
        <f t="shared" si="59"/>
        <v/>
      </c>
      <c r="BP76" s="100" t="str">
        <f t="shared" si="60"/>
        <v/>
      </c>
      <c r="BQ76" s="101" t="str">
        <f t="shared" si="61"/>
        <v/>
      </c>
      <c r="BR76" s="102" t="str">
        <f t="shared" si="62"/>
        <v/>
      </c>
      <c r="BS76" s="100" t="str">
        <f t="shared" si="63"/>
        <v/>
      </c>
      <c r="BT76" s="105" t="str">
        <f t="shared" si="64"/>
        <v/>
      </c>
      <c r="BU76" s="305" t="str">
        <f t="shared" si="50"/>
        <v/>
      </c>
      <c r="BV76" s="305" t="str">
        <f t="shared" si="51"/>
        <v/>
      </c>
      <c r="BW76" s="305" t="str">
        <f t="shared" si="52"/>
        <v/>
      </c>
      <c r="BX76" s="307" t="str">
        <f t="shared" si="53"/>
        <v/>
      </c>
      <c r="BY76" s="308" t="str">
        <f t="shared" si="54"/>
        <v/>
      </c>
    </row>
    <row r="77" spans="1:77" s="4" customFormat="1" ht="15.5" x14ac:dyDescent="0.35">
      <c r="A77" s="106">
        <v>56</v>
      </c>
      <c r="B77" s="290"/>
      <c r="C77" s="20"/>
      <c r="D77" s="635"/>
      <c r="E77" s="637"/>
      <c r="F77" s="639"/>
      <c r="G77" s="45"/>
      <c r="H77" s="291"/>
      <c r="I77" s="291"/>
      <c r="J77" s="292"/>
      <c r="K77" s="293"/>
      <c r="L77" s="35" t="str">
        <f t="shared" si="0"/>
        <v/>
      </c>
      <c r="M77" s="35" t="str">
        <f t="shared" si="1"/>
        <v/>
      </c>
      <c r="N77" s="35" t="str">
        <f t="shared" si="2"/>
        <v/>
      </c>
      <c r="O77" s="36" t="str">
        <f t="shared" si="3"/>
        <v/>
      </c>
      <c r="P77" s="37" t="str">
        <f t="shared" si="55"/>
        <v/>
      </c>
      <c r="Q77" s="69" t="str">
        <f t="shared" si="4"/>
        <v/>
      </c>
      <c r="R77" s="294" t="str">
        <f t="shared" si="5"/>
        <v/>
      </c>
      <c r="S77" s="37" t="str">
        <f t="shared" si="6"/>
        <v/>
      </c>
      <c r="T77" s="69" t="str">
        <f t="shared" si="7"/>
        <v/>
      </c>
      <c r="U77" s="294" t="str">
        <f t="shared" si="8"/>
        <v/>
      </c>
      <c r="V77" s="37" t="str">
        <f t="shared" si="9"/>
        <v/>
      </c>
      <c r="W77" s="69" t="str">
        <f t="shared" si="10"/>
        <v/>
      </c>
      <c r="X77" s="38" t="str">
        <f t="shared" si="11"/>
        <v/>
      </c>
      <c r="Y77" s="38" t="str">
        <f t="shared" si="12"/>
        <v/>
      </c>
      <c r="Z77" s="38" t="str">
        <f t="shared" si="13"/>
        <v/>
      </c>
      <c r="AA77" s="39" t="str">
        <f t="shared" si="14"/>
        <v/>
      </c>
      <c r="AB77" s="295">
        <f t="shared" si="15"/>
        <v>0</v>
      </c>
      <c r="AC77" s="295" t="str">
        <f t="shared" si="16"/>
        <v/>
      </c>
      <c r="AD77" s="295" t="str">
        <f t="shared" si="17"/>
        <v/>
      </c>
      <c r="AE77" s="296" t="str">
        <f t="shared" si="18"/>
        <v/>
      </c>
      <c r="AF77" s="296" t="str">
        <f t="shared" si="19"/>
        <v/>
      </c>
      <c r="AG77" s="297" t="str">
        <f t="shared" si="20"/>
        <v/>
      </c>
      <c r="AH77" s="296" t="str">
        <f t="shared" si="21"/>
        <v/>
      </c>
      <c r="AI77" s="296" t="str">
        <f t="shared" si="22"/>
        <v/>
      </c>
      <c r="AJ77" s="297" t="str">
        <f t="shared" si="23"/>
        <v/>
      </c>
      <c r="AK77" s="296" t="str">
        <f t="shared" si="24"/>
        <v/>
      </c>
      <c r="AL77" s="296" t="str">
        <f t="shared" si="25"/>
        <v/>
      </c>
      <c r="AM77" s="297" t="str">
        <f t="shared" si="26"/>
        <v/>
      </c>
      <c r="AN77" s="298" t="str">
        <f t="shared" si="27"/>
        <v/>
      </c>
      <c r="AO77" s="299" t="str">
        <f t="shared" si="28"/>
        <v/>
      </c>
      <c r="AP77" s="296" t="str">
        <f t="shared" si="29"/>
        <v/>
      </c>
      <c r="AQ77" s="297" t="str">
        <f t="shared" si="30"/>
        <v/>
      </c>
      <c r="AR77" s="299" t="str">
        <f t="shared" si="31"/>
        <v/>
      </c>
      <c r="AS77" s="296" t="str">
        <f t="shared" si="32"/>
        <v/>
      </c>
      <c r="AT77" s="297" t="str">
        <f t="shared" si="33"/>
        <v/>
      </c>
      <c r="AU77" s="299" t="str">
        <f t="shared" si="34"/>
        <v/>
      </c>
      <c r="AV77" s="296" t="str">
        <f t="shared" si="35"/>
        <v/>
      </c>
      <c r="AW77" s="297" t="str">
        <f t="shared" si="36"/>
        <v/>
      </c>
      <c r="AX77" s="300"/>
      <c r="AY77" s="297" t="str">
        <f t="shared" si="37"/>
        <v/>
      </c>
      <c r="AZ77" s="297" t="str">
        <f t="shared" si="38"/>
        <v/>
      </c>
      <c r="BA77" s="301" t="str">
        <f t="shared" si="39"/>
        <v/>
      </c>
      <c r="BB77" s="302" t="str">
        <f t="shared" si="40"/>
        <v/>
      </c>
      <c r="BC77" s="303" t="str">
        <f t="shared" si="41"/>
        <v/>
      </c>
      <c r="BD77" s="301" t="str">
        <f t="shared" si="42"/>
        <v/>
      </c>
      <c r="BE77" s="302" t="str">
        <f t="shared" si="43"/>
        <v/>
      </c>
      <c r="BF77" s="303" t="str">
        <f t="shared" si="44"/>
        <v/>
      </c>
      <c r="BG77" s="301" t="str">
        <f t="shared" si="45"/>
        <v/>
      </c>
      <c r="BH77" s="304" t="str">
        <f t="shared" si="46"/>
        <v/>
      </c>
      <c r="BI77" s="305" t="str">
        <f t="shared" si="47"/>
        <v/>
      </c>
      <c r="BJ77" s="305" t="str">
        <f t="shared" si="48"/>
        <v/>
      </c>
      <c r="BK77" s="443" t="str">
        <f t="shared" si="49"/>
        <v/>
      </c>
      <c r="BL77" s="306" t="str">
        <f t="shared" si="56"/>
        <v/>
      </c>
      <c r="BM77" s="100" t="str">
        <f t="shared" si="57"/>
        <v/>
      </c>
      <c r="BN77" s="101" t="str">
        <f t="shared" si="58"/>
        <v/>
      </c>
      <c r="BO77" s="102" t="str">
        <f t="shared" si="59"/>
        <v/>
      </c>
      <c r="BP77" s="100" t="str">
        <f t="shared" si="60"/>
        <v/>
      </c>
      <c r="BQ77" s="101" t="str">
        <f t="shared" si="61"/>
        <v/>
      </c>
      <c r="BR77" s="102" t="str">
        <f t="shared" si="62"/>
        <v/>
      </c>
      <c r="BS77" s="100" t="str">
        <f t="shared" si="63"/>
        <v/>
      </c>
      <c r="BT77" s="105" t="str">
        <f t="shared" si="64"/>
        <v/>
      </c>
      <c r="BU77" s="305" t="str">
        <f t="shared" si="50"/>
        <v/>
      </c>
      <c r="BV77" s="305" t="str">
        <f t="shared" si="51"/>
        <v/>
      </c>
      <c r="BW77" s="305" t="str">
        <f t="shared" si="52"/>
        <v/>
      </c>
      <c r="BX77" s="307" t="str">
        <f t="shared" si="53"/>
        <v/>
      </c>
      <c r="BY77" s="308" t="str">
        <f t="shared" si="54"/>
        <v/>
      </c>
    </row>
    <row r="78" spans="1:77" s="4" customFormat="1" ht="15.5" x14ac:dyDescent="0.35">
      <c r="A78" s="106">
        <v>57</v>
      </c>
      <c r="B78" s="290"/>
      <c r="C78" s="20"/>
      <c r="D78" s="635"/>
      <c r="E78" s="637"/>
      <c r="F78" s="639"/>
      <c r="G78" s="45"/>
      <c r="H78" s="291"/>
      <c r="I78" s="291"/>
      <c r="J78" s="292"/>
      <c r="K78" s="293"/>
      <c r="L78" s="35" t="str">
        <f t="shared" si="0"/>
        <v/>
      </c>
      <c r="M78" s="35" t="str">
        <f t="shared" si="1"/>
        <v/>
      </c>
      <c r="N78" s="35" t="str">
        <f t="shared" si="2"/>
        <v/>
      </c>
      <c r="O78" s="36" t="str">
        <f t="shared" si="3"/>
        <v/>
      </c>
      <c r="P78" s="37" t="str">
        <f t="shared" si="55"/>
        <v/>
      </c>
      <c r="Q78" s="69" t="str">
        <f t="shared" si="4"/>
        <v/>
      </c>
      <c r="R78" s="294" t="str">
        <f t="shared" si="5"/>
        <v/>
      </c>
      <c r="S78" s="37" t="str">
        <f t="shared" si="6"/>
        <v/>
      </c>
      <c r="T78" s="69" t="str">
        <f t="shared" si="7"/>
        <v/>
      </c>
      <c r="U78" s="294" t="str">
        <f t="shared" si="8"/>
        <v/>
      </c>
      <c r="V78" s="37" t="str">
        <f t="shared" si="9"/>
        <v/>
      </c>
      <c r="W78" s="69" t="str">
        <f t="shared" si="10"/>
        <v/>
      </c>
      <c r="X78" s="38" t="str">
        <f t="shared" si="11"/>
        <v/>
      </c>
      <c r="Y78" s="38" t="str">
        <f t="shared" si="12"/>
        <v/>
      </c>
      <c r="Z78" s="38" t="str">
        <f t="shared" si="13"/>
        <v/>
      </c>
      <c r="AA78" s="39" t="str">
        <f t="shared" si="14"/>
        <v/>
      </c>
      <c r="AB78" s="295">
        <f t="shared" si="15"/>
        <v>0</v>
      </c>
      <c r="AC78" s="295" t="str">
        <f t="shared" si="16"/>
        <v/>
      </c>
      <c r="AD78" s="295" t="str">
        <f t="shared" si="17"/>
        <v/>
      </c>
      <c r="AE78" s="296" t="str">
        <f t="shared" si="18"/>
        <v/>
      </c>
      <c r="AF78" s="296" t="str">
        <f t="shared" si="19"/>
        <v/>
      </c>
      <c r="AG78" s="297" t="str">
        <f t="shared" si="20"/>
        <v/>
      </c>
      <c r="AH78" s="296" t="str">
        <f t="shared" si="21"/>
        <v/>
      </c>
      <c r="AI78" s="296" t="str">
        <f t="shared" si="22"/>
        <v/>
      </c>
      <c r="AJ78" s="297" t="str">
        <f t="shared" si="23"/>
        <v/>
      </c>
      <c r="AK78" s="296" t="str">
        <f t="shared" si="24"/>
        <v/>
      </c>
      <c r="AL78" s="296" t="str">
        <f t="shared" si="25"/>
        <v/>
      </c>
      <c r="AM78" s="297" t="str">
        <f t="shared" si="26"/>
        <v/>
      </c>
      <c r="AN78" s="298" t="str">
        <f t="shared" si="27"/>
        <v/>
      </c>
      <c r="AO78" s="299" t="str">
        <f t="shared" si="28"/>
        <v/>
      </c>
      <c r="AP78" s="296" t="str">
        <f t="shared" si="29"/>
        <v/>
      </c>
      <c r="AQ78" s="297" t="str">
        <f t="shared" si="30"/>
        <v/>
      </c>
      <c r="AR78" s="299" t="str">
        <f t="shared" si="31"/>
        <v/>
      </c>
      <c r="AS78" s="296" t="str">
        <f t="shared" si="32"/>
        <v/>
      </c>
      <c r="AT78" s="297" t="str">
        <f t="shared" si="33"/>
        <v/>
      </c>
      <c r="AU78" s="299" t="str">
        <f t="shared" si="34"/>
        <v/>
      </c>
      <c r="AV78" s="296" t="str">
        <f t="shared" si="35"/>
        <v/>
      </c>
      <c r="AW78" s="297" t="str">
        <f t="shared" si="36"/>
        <v/>
      </c>
      <c r="AX78" s="300"/>
      <c r="AY78" s="297" t="str">
        <f t="shared" si="37"/>
        <v/>
      </c>
      <c r="AZ78" s="297" t="str">
        <f t="shared" si="38"/>
        <v/>
      </c>
      <c r="BA78" s="301" t="str">
        <f t="shared" si="39"/>
        <v/>
      </c>
      <c r="BB78" s="302" t="str">
        <f t="shared" si="40"/>
        <v/>
      </c>
      <c r="BC78" s="303" t="str">
        <f t="shared" si="41"/>
        <v/>
      </c>
      <c r="BD78" s="301" t="str">
        <f t="shared" si="42"/>
        <v/>
      </c>
      <c r="BE78" s="302" t="str">
        <f t="shared" si="43"/>
        <v/>
      </c>
      <c r="BF78" s="303" t="str">
        <f t="shared" si="44"/>
        <v/>
      </c>
      <c r="BG78" s="301" t="str">
        <f t="shared" si="45"/>
        <v/>
      </c>
      <c r="BH78" s="304" t="str">
        <f t="shared" si="46"/>
        <v/>
      </c>
      <c r="BI78" s="305" t="str">
        <f t="shared" si="47"/>
        <v/>
      </c>
      <c r="BJ78" s="305" t="str">
        <f t="shared" si="48"/>
        <v/>
      </c>
      <c r="BK78" s="443" t="str">
        <f t="shared" si="49"/>
        <v/>
      </c>
      <c r="BL78" s="306" t="str">
        <f t="shared" si="56"/>
        <v/>
      </c>
      <c r="BM78" s="100" t="str">
        <f t="shared" si="57"/>
        <v/>
      </c>
      <c r="BN78" s="101" t="str">
        <f t="shared" si="58"/>
        <v/>
      </c>
      <c r="BO78" s="102" t="str">
        <f t="shared" si="59"/>
        <v/>
      </c>
      <c r="BP78" s="100" t="str">
        <f t="shared" si="60"/>
        <v/>
      </c>
      <c r="BQ78" s="101" t="str">
        <f t="shared" si="61"/>
        <v/>
      </c>
      <c r="BR78" s="102" t="str">
        <f t="shared" si="62"/>
        <v/>
      </c>
      <c r="BS78" s="100" t="str">
        <f t="shared" si="63"/>
        <v/>
      </c>
      <c r="BT78" s="105" t="str">
        <f t="shared" si="64"/>
        <v/>
      </c>
      <c r="BU78" s="305" t="str">
        <f t="shared" si="50"/>
        <v/>
      </c>
      <c r="BV78" s="305" t="str">
        <f t="shared" si="51"/>
        <v/>
      </c>
      <c r="BW78" s="305" t="str">
        <f t="shared" si="52"/>
        <v/>
      </c>
      <c r="BX78" s="307" t="str">
        <f t="shared" si="53"/>
        <v/>
      </c>
      <c r="BY78" s="308" t="str">
        <f t="shared" si="54"/>
        <v/>
      </c>
    </row>
    <row r="79" spans="1:77" s="4" customFormat="1" ht="15.5" x14ac:dyDescent="0.35">
      <c r="A79" s="106">
        <v>58</v>
      </c>
      <c r="B79" s="290"/>
      <c r="C79" s="20"/>
      <c r="D79" s="635"/>
      <c r="E79" s="637"/>
      <c r="F79" s="639"/>
      <c r="G79" s="45"/>
      <c r="H79" s="291"/>
      <c r="I79" s="291"/>
      <c r="J79" s="292"/>
      <c r="K79" s="293"/>
      <c r="L79" s="35" t="str">
        <f t="shared" si="0"/>
        <v/>
      </c>
      <c r="M79" s="35" t="str">
        <f t="shared" si="1"/>
        <v/>
      </c>
      <c r="N79" s="35" t="str">
        <f t="shared" si="2"/>
        <v/>
      </c>
      <c r="O79" s="36" t="str">
        <f t="shared" si="3"/>
        <v/>
      </c>
      <c r="P79" s="37" t="str">
        <f t="shared" si="55"/>
        <v/>
      </c>
      <c r="Q79" s="69" t="str">
        <f t="shared" si="4"/>
        <v/>
      </c>
      <c r="R79" s="294" t="str">
        <f t="shared" si="5"/>
        <v/>
      </c>
      <c r="S79" s="37" t="str">
        <f t="shared" si="6"/>
        <v/>
      </c>
      <c r="T79" s="69" t="str">
        <f t="shared" si="7"/>
        <v/>
      </c>
      <c r="U79" s="294" t="str">
        <f t="shared" si="8"/>
        <v/>
      </c>
      <c r="V79" s="37" t="str">
        <f t="shared" si="9"/>
        <v/>
      </c>
      <c r="W79" s="69" t="str">
        <f t="shared" si="10"/>
        <v/>
      </c>
      <c r="X79" s="38" t="str">
        <f t="shared" si="11"/>
        <v/>
      </c>
      <c r="Y79" s="38" t="str">
        <f t="shared" si="12"/>
        <v/>
      </c>
      <c r="Z79" s="38" t="str">
        <f t="shared" si="13"/>
        <v/>
      </c>
      <c r="AA79" s="39" t="str">
        <f t="shared" si="14"/>
        <v/>
      </c>
      <c r="AB79" s="295">
        <f t="shared" si="15"/>
        <v>0</v>
      </c>
      <c r="AC79" s="295" t="str">
        <f t="shared" si="16"/>
        <v/>
      </c>
      <c r="AD79" s="295" t="str">
        <f t="shared" si="17"/>
        <v/>
      </c>
      <c r="AE79" s="296" t="str">
        <f t="shared" si="18"/>
        <v/>
      </c>
      <c r="AF79" s="296" t="str">
        <f t="shared" si="19"/>
        <v/>
      </c>
      <c r="AG79" s="297" t="str">
        <f t="shared" si="20"/>
        <v/>
      </c>
      <c r="AH79" s="296" t="str">
        <f t="shared" si="21"/>
        <v/>
      </c>
      <c r="AI79" s="296" t="str">
        <f t="shared" si="22"/>
        <v/>
      </c>
      <c r="AJ79" s="297" t="str">
        <f t="shared" si="23"/>
        <v/>
      </c>
      <c r="AK79" s="296" t="str">
        <f t="shared" si="24"/>
        <v/>
      </c>
      <c r="AL79" s="296" t="str">
        <f t="shared" si="25"/>
        <v/>
      </c>
      <c r="AM79" s="297" t="str">
        <f t="shared" si="26"/>
        <v/>
      </c>
      <c r="AN79" s="298" t="str">
        <f t="shared" si="27"/>
        <v/>
      </c>
      <c r="AO79" s="299" t="str">
        <f t="shared" si="28"/>
        <v/>
      </c>
      <c r="AP79" s="296" t="str">
        <f t="shared" si="29"/>
        <v/>
      </c>
      <c r="AQ79" s="297" t="str">
        <f t="shared" si="30"/>
        <v/>
      </c>
      <c r="AR79" s="299" t="str">
        <f t="shared" si="31"/>
        <v/>
      </c>
      <c r="AS79" s="296" t="str">
        <f t="shared" si="32"/>
        <v/>
      </c>
      <c r="AT79" s="297" t="str">
        <f t="shared" si="33"/>
        <v/>
      </c>
      <c r="AU79" s="299" t="str">
        <f t="shared" si="34"/>
        <v/>
      </c>
      <c r="AV79" s="296" t="str">
        <f t="shared" si="35"/>
        <v/>
      </c>
      <c r="AW79" s="297" t="str">
        <f t="shared" si="36"/>
        <v/>
      </c>
      <c r="AX79" s="300"/>
      <c r="AY79" s="297" t="str">
        <f t="shared" si="37"/>
        <v/>
      </c>
      <c r="AZ79" s="297" t="str">
        <f t="shared" si="38"/>
        <v/>
      </c>
      <c r="BA79" s="301" t="str">
        <f t="shared" si="39"/>
        <v/>
      </c>
      <c r="BB79" s="302" t="str">
        <f t="shared" si="40"/>
        <v/>
      </c>
      <c r="BC79" s="303" t="str">
        <f t="shared" si="41"/>
        <v/>
      </c>
      <c r="BD79" s="301" t="str">
        <f t="shared" si="42"/>
        <v/>
      </c>
      <c r="BE79" s="302" t="str">
        <f t="shared" si="43"/>
        <v/>
      </c>
      <c r="BF79" s="303" t="str">
        <f t="shared" si="44"/>
        <v/>
      </c>
      <c r="BG79" s="301" t="str">
        <f t="shared" si="45"/>
        <v/>
      </c>
      <c r="BH79" s="304" t="str">
        <f t="shared" si="46"/>
        <v/>
      </c>
      <c r="BI79" s="305" t="str">
        <f t="shared" si="47"/>
        <v/>
      </c>
      <c r="BJ79" s="305" t="str">
        <f t="shared" si="48"/>
        <v/>
      </c>
      <c r="BK79" s="443" t="str">
        <f t="shared" si="49"/>
        <v/>
      </c>
      <c r="BL79" s="306" t="str">
        <f t="shared" si="56"/>
        <v/>
      </c>
      <c r="BM79" s="100" t="str">
        <f t="shared" si="57"/>
        <v/>
      </c>
      <c r="BN79" s="101" t="str">
        <f t="shared" si="58"/>
        <v/>
      </c>
      <c r="BO79" s="102" t="str">
        <f t="shared" si="59"/>
        <v/>
      </c>
      <c r="BP79" s="100" t="str">
        <f t="shared" si="60"/>
        <v/>
      </c>
      <c r="BQ79" s="101" t="str">
        <f t="shared" si="61"/>
        <v/>
      </c>
      <c r="BR79" s="102" t="str">
        <f t="shared" si="62"/>
        <v/>
      </c>
      <c r="BS79" s="100" t="str">
        <f t="shared" si="63"/>
        <v/>
      </c>
      <c r="BT79" s="105" t="str">
        <f t="shared" si="64"/>
        <v/>
      </c>
      <c r="BU79" s="305" t="str">
        <f t="shared" si="50"/>
        <v/>
      </c>
      <c r="BV79" s="305" t="str">
        <f t="shared" si="51"/>
        <v/>
      </c>
      <c r="BW79" s="305" t="str">
        <f t="shared" si="52"/>
        <v/>
      </c>
      <c r="BX79" s="307" t="str">
        <f t="shared" si="53"/>
        <v/>
      </c>
      <c r="BY79" s="308" t="str">
        <f t="shared" si="54"/>
        <v/>
      </c>
    </row>
    <row r="80" spans="1:77" s="4" customFormat="1" ht="15.5" x14ac:dyDescent="0.35">
      <c r="A80" s="106">
        <v>59</v>
      </c>
      <c r="B80" s="290"/>
      <c r="C80" s="20"/>
      <c r="D80" s="635"/>
      <c r="E80" s="637"/>
      <c r="F80" s="639"/>
      <c r="G80" s="45"/>
      <c r="H80" s="291"/>
      <c r="I80" s="291"/>
      <c r="J80" s="292"/>
      <c r="K80" s="293"/>
      <c r="L80" s="35" t="str">
        <f t="shared" si="0"/>
        <v/>
      </c>
      <c r="M80" s="35" t="str">
        <f t="shared" si="1"/>
        <v/>
      </c>
      <c r="N80" s="35" t="str">
        <f t="shared" si="2"/>
        <v/>
      </c>
      <c r="O80" s="36" t="str">
        <f t="shared" si="3"/>
        <v/>
      </c>
      <c r="P80" s="37" t="str">
        <f t="shared" si="55"/>
        <v/>
      </c>
      <c r="Q80" s="69" t="str">
        <f t="shared" si="4"/>
        <v/>
      </c>
      <c r="R80" s="294" t="str">
        <f t="shared" si="5"/>
        <v/>
      </c>
      <c r="S80" s="37" t="str">
        <f t="shared" si="6"/>
        <v/>
      </c>
      <c r="T80" s="69" t="str">
        <f t="shared" si="7"/>
        <v/>
      </c>
      <c r="U80" s="294" t="str">
        <f t="shared" si="8"/>
        <v/>
      </c>
      <c r="V80" s="37" t="str">
        <f t="shared" si="9"/>
        <v/>
      </c>
      <c r="W80" s="69" t="str">
        <f t="shared" si="10"/>
        <v/>
      </c>
      <c r="X80" s="38" t="str">
        <f t="shared" si="11"/>
        <v/>
      </c>
      <c r="Y80" s="38" t="str">
        <f t="shared" si="12"/>
        <v/>
      </c>
      <c r="Z80" s="38" t="str">
        <f t="shared" si="13"/>
        <v/>
      </c>
      <c r="AA80" s="39" t="str">
        <f t="shared" si="14"/>
        <v/>
      </c>
      <c r="AB80" s="295">
        <f t="shared" si="15"/>
        <v>0</v>
      </c>
      <c r="AC80" s="295" t="str">
        <f t="shared" si="16"/>
        <v/>
      </c>
      <c r="AD80" s="295" t="str">
        <f t="shared" si="17"/>
        <v/>
      </c>
      <c r="AE80" s="296" t="str">
        <f t="shared" si="18"/>
        <v/>
      </c>
      <c r="AF80" s="296" t="str">
        <f t="shared" si="19"/>
        <v/>
      </c>
      <c r="AG80" s="297" t="str">
        <f t="shared" si="20"/>
        <v/>
      </c>
      <c r="AH80" s="296" t="str">
        <f t="shared" si="21"/>
        <v/>
      </c>
      <c r="AI80" s="296" t="str">
        <f t="shared" si="22"/>
        <v/>
      </c>
      <c r="AJ80" s="297" t="str">
        <f t="shared" si="23"/>
        <v/>
      </c>
      <c r="AK80" s="296" t="str">
        <f t="shared" si="24"/>
        <v/>
      </c>
      <c r="AL80" s="296" t="str">
        <f t="shared" si="25"/>
        <v/>
      </c>
      <c r="AM80" s="297" t="str">
        <f t="shared" si="26"/>
        <v/>
      </c>
      <c r="AN80" s="298" t="str">
        <f t="shared" si="27"/>
        <v/>
      </c>
      <c r="AO80" s="299" t="str">
        <f t="shared" si="28"/>
        <v/>
      </c>
      <c r="AP80" s="296" t="str">
        <f t="shared" si="29"/>
        <v/>
      </c>
      <c r="AQ80" s="297" t="str">
        <f t="shared" si="30"/>
        <v/>
      </c>
      <c r="AR80" s="299" t="str">
        <f t="shared" si="31"/>
        <v/>
      </c>
      <c r="AS80" s="296" t="str">
        <f t="shared" si="32"/>
        <v/>
      </c>
      <c r="AT80" s="297" t="str">
        <f t="shared" si="33"/>
        <v/>
      </c>
      <c r="AU80" s="299" t="str">
        <f t="shared" si="34"/>
        <v/>
      </c>
      <c r="AV80" s="296" t="str">
        <f t="shared" si="35"/>
        <v/>
      </c>
      <c r="AW80" s="297" t="str">
        <f t="shared" si="36"/>
        <v/>
      </c>
      <c r="AX80" s="300"/>
      <c r="AY80" s="297" t="str">
        <f t="shared" si="37"/>
        <v/>
      </c>
      <c r="AZ80" s="297" t="str">
        <f t="shared" si="38"/>
        <v/>
      </c>
      <c r="BA80" s="301" t="str">
        <f t="shared" si="39"/>
        <v/>
      </c>
      <c r="BB80" s="302" t="str">
        <f t="shared" si="40"/>
        <v/>
      </c>
      <c r="BC80" s="303" t="str">
        <f t="shared" si="41"/>
        <v/>
      </c>
      <c r="BD80" s="301" t="str">
        <f t="shared" si="42"/>
        <v/>
      </c>
      <c r="BE80" s="302" t="str">
        <f t="shared" si="43"/>
        <v/>
      </c>
      <c r="BF80" s="303" t="str">
        <f t="shared" si="44"/>
        <v/>
      </c>
      <c r="BG80" s="301" t="str">
        <f t="shared" si="45"/>
        <v/>
      </c>
      <c r="BH80" s="304" t="str">
        <f t="shared" si="46"/>
        <v/>
      </c>
      <c r="BI80" s="305" t="str">
        <f t="shared" si="47"/>
        <v/>
      </c>
      <c r="BJ80" s="305" t="str">
        <f t="shared" si="48"/>
        <v/>
      </c>
      <c r="BK80" s="443" t="str">
        <f t="shared" si="49"/>
        <v/>
      </c>
      <c r="BL80" s="306" t="str">
        <f t="shared" si="56"/>
        <v/>
      </c>
      <c r="BM80" s="100" t="str">
        <f t="shared" si="57"/>
        <v/>
      </c>
      <c r="BN80" s="101" t="str">
        <f t="shared" si="58"/>
        <v/>
      </c>
      <c r="BO80" s="102" t="str">
        <f t="shared" si="59"/>
        <v/>
      </c>
      <c r="BP80" s="100" t="str">
        <f t="shared" si="60"/>
        <v/>
      </c>
      <c r="BQ80" s="101" t="str">
        <f t="shared" si="61"/>
        <v/>
      </c>
      <c r="BR80" s="102" t="str">
        <f t="shared" si="62"/>
        <v/>
      </c>
      <c r="BS80" s="100" t="str">
        <f t="shared" si="63"/>
        <v/>
      </c>
      <c r="BT80" s="105" t="str">
        <f t="shared" si="64"/>
        <v/>
      </c>
      <c r="BU80" s="305" t="str">
        <f t="shared" si="50"/>
        <v/>
      </c>
      <c r="BV80" s="305" t="str">
        <f t="shared" si="51"/>
        <v/>
      </c>
      <c r="BW80" s="305" t="str">
        <f t="shared" si="52"/>
        <v/>
      </c>
      <c r="BX80" s="307" t="str">
        <f t="shared" si="53"/>
        <v/>
      </c>
      <c r="BY80" s="308" t="str">
        <f t="shared" si="54"/>
        <v/>
      </c>
    </row>
    <row r="81" spans="1:77" s="4" customFormat="1" ht="15.5" x14ac:dyDescent="0.35">
      <c r="A81" s="106">
        <v>60</v>
      </c>
      <c r="B81" s="290"/>
      <c r="C81" s="20"/>
      <c r="D81" s="635"/>
      <c r="E81" s="637"/>
      <c r="F81" s="639"/>
      <c r="G81" s="45"/>
      <c r="H81" s="291"/>
      <c r="I81" s="291"/>
      <c r="J81" s="292"/>
      <c r="K81" s="293"/>
      <c r="L81" s="35" t="str">
        <f t="shared" si="0"/>
        <v/>
      </c>
      <c r="M81" s="35" t="str">
        <f t="shared" si="1"/>
        <v/>
      </c>
      <c r="N81" s="35" t="str">
        <f t="shared" si="2"/>
        <v/>
      </c>
      <c r="O81" s="36" t="str">
        <f t="shared" si="3"/>
        <v/>
      </c>
      <c r="P81" s="37" t="str">
        <f t="shared" si="55"/>
        <v/>
      </c>
      <c r="Q81" s="69" t="str">
        <f t="shared" si="4"/>
        <v/>
      </c>
      <c r="R81" s="294" t="str">
        <f t="shared" si="5"/>
        <v/>
      </c>
      <c r="S81" s="37" t="str">
        <f t="shared" si="6"/>
        <v/>
      </c>
      <c r="T81" s="69" t="str">
        <f t="shared" si="7"/>
        <v/>
      </c>
      <c r="U81" s="294" t="str">
        <f t="shared" si="8"/>
        <v/>
      </c>
      <c r="V81" s="37" t="str">
        <f t="shared" si="9"/>
        <v/>
      </c>
      <c r="W81" s="69" t="str">
        <f t="shared" si="10"/>
        <v/>
      </c>
      <c r="X81" s="38" t="str">
        <f t="shared" si="11"/>
        <v/>
      </c>
      <c r="Y81" s="38" t="str">
        <f t="shared" si="12"/>
        <v/>
      </c>
      <c r="Z81" s="38" t="str">
        <f t="shared" si="13"/>
        <v/>
      </c>
      <c r="AA81" s="39" t="str">
        <f t="shared" si="14"/>
        <v/>
      </c>
      <c r="AB81" s="295">
        <f t="shared" si="15"/>
        <v>0</v>
      </c>
      <c r="AC81" s="295" t="str">
        <f t="shared" si="16"/>
        <v/>
      </c>
      <c r="AD81" s="295" t="str">
        <f t="shared" si="17"/>
        <v/>
      </c>
      <c r="AE81" s="296" t="str">
        <f t="shared" si="18"/>
        <v/>
      </c>
      <c r="AF81" s="296" t="str">
        <f t="shared" si="19"/>
        <v/>
      </c>
      <c r="AG81" s="297" t="str">
        <f t="shared" si="20"/>
        <v/>
      </c>
      <c r="AH81" s="296" t="str">
        <f t="shared" si="21"/>
        <v/>
      </c>
      <c r="AI81" s="296" t="str">
        <f t="shared" si="22"/>
        <v/>
      </c>
      <c r="AJ81" s="297" t="str">
        <f t="shared" si="23"/>
        <v/>
      </c>
      <c r="AK81" s="296" t="str">
        <f t="shared" si="24"/>
        <v/>
      </c>
      <c r="AL81" s="296" t="str">
        <f t="shared" si="25"/>
        <v/>
      </c>
      <c r="AM81" s="297" t="str">
        <f t="shared" si="26"/>
        <v/>
      </c>
      <c r="AN81" s="298" t="str">
        <f t="shared" si="27"/>
        <v/>
      </c>
      <c r="AO81" s="299" t="str">
        <f t="shared" si="28"/>
        <v/>
      </c>
      <c r="AP81" s="296" t="str">
        <f t="shared" si="29"/>
        <v/>
      </c>
      <c r="AQ81" s="297" t="str">
        <f t="shared" si="30"/>
        <v/>
      </c>
      <c r="AR81" s="299" t="str">
        <f t="shared" si="31"/>
        <v/>
      </c>
      <c r="AS81" s="296" t="str">
        <f t="shared" si="32"/>
        <v/>
      </c>
      <c r="AT81" s="297" t="str">
        <f t="shared" si="33"/>
        <v/>
      </c>
      <c r="AU81" s="299" t="str">
        <f t="shared" si="34"/>
        <v/>
      </c>
      <c r="AV81" s="296" t="str">
        <f t="shared" si="35"/>
        <v/>
      </c>
      <c r="AW81" s="297" t="str">
        <f t="shared" si="36"/>
        <v/>
      </c>
      <c r="AX81" s="300"/>
      <c r="AY81" s="297" t="str">
        <f t="shared" si="37"/>
        <v/>
      </c>
      <c r="AZ81" s="297" t="str">
        <f t="shared" si="38"/>
        <v/>
      </c>
      <c r="BA81" s="301" t="str">
        <f t="shared" si="39"/>
        <v/>
      </c>
      <c r="BB81" s="302" t="str">
        <f t="shared" si="40"/>
        <v/>
      </c>
      <c r="BC81" s="303" t="str">
        <f t="shared" si="41"/>
        <v/>
      </c>
      <c r="BD81" s="301" t="str">
        <f t="shared" si="42"/>
        <v/>
      </c>
      <c r="BE81" s="302" t="str">
        <f t="shared" si="43"/>
        <v/>
      </c>
      <c r="BF81" s="303" t="str">
        <f t="shared" si="44"/>
        <v/>
      </c>
      <c r="BG81" s="301" t="str">
        <f t="shared" si="45"/>
        <v/>
      </c>
      <c r="BH81" s="304" t="str">
        <f t="shared" si="46"/>
        <v/>
      </c>
      <c r="BI81" s="305" t="str">
        <f t="shared" si="47"/>
        <v/>
      </c>
      <c r="BJ81" s="305" t="str">
        <f t="shared" si="48"/>
        <v/>
      </c>
      <c r="BK81" s="443" t="str">
        <f t="shared" si="49"/>
        <v/>
      </c>
      <c r="BL81" s="306" t="str">
        <f t="shared" si="56"/>
        <v/>
      </c>
      <c r="BM81" s="100" t="str">
        <f t="shared" si="57"/>
        <v/>
      </c>
      <c r="BN81" s="101" t="str">
        <f t="shared" si="58"/>
        <v/>
      </c>
      <c r="BO81" s="102" t="str">
        <f t="shared" si="59"/>
        <v/>
      </c>
      <c r="BP81" s="100" t="str">
        <f t="shared" si="60"/>
        <v/>
      </c>
      <c r="BQ81" s="101" t="str">
        <f t="shared" si="61"/>
        <v/>
      </c>
      <c r="BR81" s="102" t="str">
        <f t="shared" si="62"/>
        <v/>
      </c>
      <c r="BS81" s="100" t="str">
        <f t="shared" si="63"/>
        <v/>
      </c>
      <c r="BT81" s="105" t="str">
        <f t="shared" si="64"/>
        <v/>
      </c>
      <c r="BU81" s="305" t="str">
        <f t="shared" si="50"/>
        <v/>
      </c>
      <c r="BV81" s="305" t="str">
        <f t="shared" si="51"/>
        <v/>
      </c>
      <c r="BW81" s="305" t="str">
        <f t="shared" si="52"/>
        <v/>
      </c>
      <c r="BX81" s="307" t="str">
        <f t="shared" si="53"/>
        <v/>
      </c>
      <c r="BY81" s="308" t="str">
        <f t="shared" si="54"/>
        <v/>
      </c>
    </row>
    <row r="82" spans="1:77" s="4" customFormat="1" ht="15.5" x14ac:dyDescent="0.35">
      <c r="A82" s="106">
        <v>61</v>
      </c>
      <c r="B82" s="290"/>
      <c r="C82" s="20"/>
      <c r="D82" s="635"/>
      <c r="E82" s="637"/>
      <c r="F82" s="639"/>
      <c r="G82" s="45"/>
      <c r="H82" s="291"/>
      <c r="I82" s="291"/>
      <c r="J82" s="292"/>
      <c r="K82" s="293"/>
      <c r="L82" s="35" t="str">
        <f t="shared" si="0"/>
        <v/>
      </c>
      <c r="M82" s="35" t="str">
        <f t="shared" si="1"/>
        <v/>
      </c>
      <c r="N82" s="35" t="str">
        <f t="shared" si="2"/>
        <v/>
      </c>
      <c r="O82" s="36" t="str">
        <f t="shared" si="3"/>
        <v/>
      </c>
      <c r="P82" s="37" t="str">
        <f t="shared" si="55"/>
        <v/>
      </c>
      <c r="Q82" s="69" t="str">
        <f t="shared" si="4"/>
        <v/>
      </c>
      <c r="R82" s="294" t="str">
        <f t="shared" si="5"/>
        <v/>
      </c>
      <c r="S82" s="37" t="str">
        <f t="shared" si="6"/>
        <v/>
      </c>
      <c r="T82" s="69" t="str">
        <f t="shared" si="7"/>
        <v/>
      </c>
      <c r="U82" s="294" t="str">
        <f t="shared" si="8"/>
        <v/>
      </c>
      <c r="V82" s="37" t="str">
        <f t="shared" si="9"/>
        <v/>
      </c>
      <c r="W82" s="69" t="str">
        <f t="shared" si="10"/>
        <v/>
      </c>
      <c r="X82" s="38" t="str">
        <f t="shared" si="11"/>
        <v/>
      </c>
      <c r="Y82" s="38" t="str">
        <f t="shared" si="12"/>
        <v/>
      </c>
      <c r="Z82" s="38" t="str">
        <f t="shared" si="13"/>
        <v/>
      </c>
      <c r="AA82" s="39" t="str">
        <f t="shared" si="14"/>
        <v/>
      </c>
      <c r="AB82" s="295">
        <f t="shared" si="15"/>
        <v>0</v>
      </c>
      <c r="AC82" s="295" t="str">
        <f t="shared" si="16"/>
        <v/>
      </c>
      <c r="AD82" s="295" t="str">
        <f t="shared" si="17"/>
        <v/>
      </c>
      <c r="AE82" s="296" t="str">
        <f t="shared" si="18"/>
        <v/>
      </c>
      <c r="AF82" s="296" t="str">
        <f t="shared" si="19"/>
        <v/>
      </c>
      <c r="AG82" s="297" t="str">
        <f t="shared" si="20"/>
        <v/>
      </c>
      <c r="AH82" s="296" t="str">
        <f t="shared" si="21"/>
        <v/>
      </c>
      <c r="AI82" s="296" t="str">
        <f t="shared" si="22"/>
        <v/>
      </c>
      <c r="AJ82" s="297" t="str">
        <f t="shared" si="23"/>
        <v/>
      </c>
      <c r="AK82" s="296" t="str">
        <f t="shared" si="24"/>
        <v/>
      </c>
      <c r="AL82" s="296" t="str">
        <f t="shared" si="25"/>
        <v/>
      </c>
      <c r="AM82" s="297" t="str">
        <f t="shared" si="26"/>
        <v/>
      </c>
      <c r="AN82" s="298" t="str">
        <f t="shared" si="27"/>
        <v/>
      </c>
      <c r="AO82" s="299" t="str">
        <f t="shared" si="28"/>
        <v/>
      </c>
      <c r="AP82" s="296" t="str">
        <f t="shared" si="29"/>
        <v/>
      </c>
      <c r="AQ82" s="297" t="str">
        <f t="shared" si="30"/>
        <v/>
      </c>
      <c r="AR82" s="299" t="str">
        <f t="shared" si="31"/>
        <v/>
      </c>
      <c r="AS82" s="296" t="str">
        <f t="shared" si="32"/>
        <v/>
      </c>
      <c r="AT82" s="297" t="str">
        <f t="shared" si="33"/>
        <v/>
      </c>
      <c r="AU82" s="299" t="str">
        <f t="shared" si="34"/>
        <v/>
      </c>
      <c r="AV82" s="296" t="str">
        <f t="shared" si="35"/>
        <v/>
      </c>
      <c r="AW82" s="297" t="str">
        <f t="shared" si="36"/>
        <v/>
      </c>
      <c r="AX82" s="300"/>
      <c r="AY82" s="297" t="str">
        <f t="shared" si="37"/>
        <v/>
      </c>
      <c r="AZ82" s="297" t="str">
        <f t="shared" si="38"/>
        <v/>
      </c>
      <c r="BA82" s="301" t="str">
        <f t="shared" si="39"/>
        <v/>
      </c>
      <c r="BB82" s="302" t="str">
        <f t="shared" si="40"/>
        <v/>
      </c>
      <c r="BC82" s="303" t="str">
        <f t="shared" si="41"/>
        <v/>
      </c>
      <c r="BD82" s="301" t="str">
        <f t="shared" si="42"/>
        <v/>
      </c>
      <c r="BE82" s="302" t="str">
        <f t="shared" si="43"/>
        <v/>
      </c>
      <c r="BF82" s="303" t="str">
        <f t="shared" si="44"/>
        <v/>
      </c>
      <c r="BG82" s="301" t="str">
        <f t="shared" si="45"/>
        <v/>
      </c>
      <c r="BH82" s="304" t="str">
        <f t="shared" si="46"/>
        <v/>
      </c>
      <c r="BI82" s="305" t="str">
        <f t="shared" si="47"/>
        <v/>
      </c>
      <c r="BJ82" s="305" t="str">
        <f t="shared" si="48"/>
        <v/>
      </c>
      <c r="BK82" s="443" t="str">
        <f t="shared" si="49"/>
        <v/>
      </c>
      <c r="BL82" s="306" t="str">
        <f t="shared" si="56"/>
        <v/>
      </c>
      <c r="BM82" s="100" t="str">
        <f t="shared" si="57"/>
        <v/>
      </c>
      <c r="BN82" s="101" t="str">
        <f t="shared" si="58"/>
        <v/>
      </c>
      <c r="BO82" s="102" t="str">
        <f t="shared" si="59"/>
        <v/>
      </c>
      <c r="BP82" s="100" t="str">
        <f t="shared" si="60"/>
        <v/>
      </c>
      <c r="BQ82" s="101" t="str">
        <f t="shared" si="61"/>
        <v/>
      </c>
      <c r="BR82" s="102" t="str">
        <f t="shared" si="62"/>
        <v/>
      </c>
      <c r="BS82" s="100" t="str">
        <f t="shared" si="63"/>
        <v/>
      </c>
      <c r="BT82" s="105" t="str">
        <f t="shared" si="64"/>
        <v/>
      </c>
      <c r="BU82" s="305" t="str">
        <f t="shared" si="50"/>
        <v/>
      </c>
      <c r="BV82" s="305" t="str">
        <f t="shared" si="51"/>
        <v/>
      </c>
      <c r="BW82" s="305" t="str">
        <f t="shared" si="52"/>
        <v/>
      </c>
      <c r="BX82" s="307" t="str">
        <f t="shared" si="53"/>
        <v/>
      </c>
      <c r="BY82" s="308" t="str">
        <f t="shared" si="54"/>
        <v/>
      </c>
    </row>
    <row r="83" spans="1:77" s="4" customFormat="1" ht="15.5" x14ac:dyDescent="0.35">
      <c r="A83" s="106">
        <v>62</v>
      </c>
      <c r="B83" s="290"/>
      <c r="C83" s="20"/>
      <c r="D83" s="635"/>
      <c r="E83" s="637"/>
      <c r="F83" s="639"/>
      <c r="G83" s="45"/>
      <c r="H83" s="291"/>
      <c r="I83" s="291"/>
      <c r="J83" s="292"/>
      <c r="K83" s="293"/>
      <c r="L83" s="35" t="str">
        <f t="shared" si="0"/>
        <v/>
      </c>
      <c r="M83" s="35" t="str">
        <f t="shared" si="1"/>
        <v/>
      </c>
      <c r="N83" s="35" t="str">
        <f t="shared" si="2"/>
        <v/>
      </c>
      <c r="O83" s="36" t="str">
        <f t="shared" si="3"/>
        <v/>
      </c>
      <c r="P83" s="37" t="str">
        <f t="shared" si="55"/>
        <v/>
      </c>
      <c r="Q83" s="69" t="str">
        <f t="shared" si="4"/>
        <v/>
      </c>
      <c r="R83" s="294" t="str">
        <f t="shared" si="5"/>
        <v/>
      </c>
      <c r="S83" s="37" t="str">
        <f t="shared" si="6"/>
        <v/>
      </c>
      <c r="T83" s="69" t="str">
        <f t="shared" si="7"/>
        <v/>
      </c>
      <c r="U83" s="294" t="str">
        <f t="shared" si="8"/>
        <v/>
      </c>
      <c r="V83" s="37" t="str">
        <f t="shared" si="9"/>
        <v/>
      </c>
      <c r="W83" s="69" t="str">
        <f t="shared" si="10"/>
        <v/>
      </c>
      <c r="X83" s="38" t="str">
        <f t="shared" si="11"/>
        <v/>
      </c>
      <c r="Y83" s="38" t="str">
        <f t="shared" si="12"/>
        <v/>
      </c>
      <c r="Z83" s="38" t="str">
        <f t="shared" si="13"/>
        <v/>
      </c>
      <c r="AA83" s="39" t="str">
        <f t="shared" si="14"/>
        <v/>
      </c>
      <c r="AB83" s="295">
        <f t="shared" si="15"/>
        <v>0</v>
      </c>
      <c r="AC83" s="295" t="str">
        <f t="shared" si="16"/>
        <v/>
      </c>
      <c r="AD83" s="295" t="str">
        <f t="shared" si="17"/>
        <v/>
      </c>
      <c r="AE83" s="296" t="str">
        <f t="shared" si="18"/>
        <v/>
      </c>
      <c r="AF83" s="296" t="str">
        <f t="shared" si="19"/>
        <v/>
      </c>
      <c r="AG83" s="297" t="str">
        <f t="shared" si="20"/>
        <v/>
      </c>
      <c r="AH83" s="296" t="str">
        <f t="shared" si="21"/>
        <v/>
      </c>
      <c r="AI83" s="296" t="str">
        <f t="shared" si="22"/>
        <v/>
      </c>
      <c r="AJ83" s="297" t="str">
        <f t="shared" si="23"/>
        <v/>
      </c>
      <c r="AK83" s="296" t="str">
        <f t="shared" si="24"/>
        <v/>
      </c>
      <c r="AL83" s="296" t="str">
        <f t="shared" si="25"/>
        <v/>
      </c>
      <c r="AM83" s="297" t="str">
        <f t="shared" si="26"/>
        <v/>
      </c>
      <c r="AN83" s="298" t="str">
        <f t="shared" si="27"/>
        <v/>
      </c>
      <c r="AO83" s="299" t="str">
        <f t="shared" si="28"/>
        <v/>
      </c>
      <c r="AP83" s="296" t="str">
        <f t="shared" si="29"/>
        <v/>
      </c>
      <c r="AQ83" s="297" t="str">
        <f t="shared" si="30"/>
        <v/>
      </c>
      <c r="AR83" s="299" t="str">
        <f t="shared" si="31"/>
        <v/>
      </c>
      <c r="AS83" s="296" t="str">
        <f t="shared" si="32"/>
        <v/>
      </c>
      <c r="AT83" s="297" t="str">
        <f t="shared" si="33"/>
        <v/>
      </c>
      <c r="AU83" s="299" t="str">
        <f t="shared" si="34"/>
        <v/>
      </c>
      <c r="AV83" s="296" t="str">
        <f t="shared" si="35"/>
        <v/>
      </c>
      <c r="AW83" s="297" t="str">
        <f t="shared" si="36"/>
        <v/>
      </c>
      <c r="AX83" s="300"/>
      <c r="AY83" s="297" t="str">
        <f t="shared" si="37"/>
        <v/>
      </c>
      <c r="AZ83" s="297" t="str">
        <f t="shared" si="38"/>
        <v/>
      </c>
      <c r="BA83" s="301" t="str">
        <f t="shared" si="39"/>
        <v/>
      </c>
      <c r="BB83" s="302" t="str">
        <f t="shared" si="40"/>
        <v/>
      </c>
      <c r="BC83" s="303" t="str">
        <f t="shared" si="41"/>
        <v/>
      </c>
      <c r="BD83" s="301" t="str">
        <f t="shared" si="42"/>
        <v/>
      </c>
      <c r="BE83" s="302" t="str">
        <f t="shared" si="43"/>
        <v/>
      </c>
      <c r="BF83" s="303" t="str">
        <f t="shared" si="44"/>
        <v/>
      </c>
      <c r="BG83" s="301" t="str">
        <f t="shared" si="45"/>
        <v/>
      </c>
      <c r="BH83" s="304" t="str">
        <f t="shared" si="46"/>
        <v/>
      </c>
      <c r="BI83" s="305" t="str">
        <f t="shared" si="47"/>
        <v/>
      </c>
      <c r="BJ83" s="305" t="str">
        <f t="shared" si="48"/>
        <v/>
      </c>
      <c r="BK83" s="443" t="str">
        <f t="shared" si="49"/>
        <v/>
      </c>
      <c r="BL83" s="306" t="str">
        <f t="shared" si="56"/>
        <v/>
      </c>
      <c r="BM83" s="100" t="str">
        <f t="shared" si="57"/>
        <v/>
      </c>
      <c r="BN83" s="101" t="str">
        <f t="shared" si="58"/>
        <v/>
      </c>
      <c r="BO83" s="102" t="str">
        <f t="shared" si="59"/>
        <v/>
      </c>
      <c r="BP83" s="100" t="str">
        <f t="shared" si="60"/>
        <v/>
      </c>
      <c r="BQ83" s="101" t="str">
        <f t="shared" si="61"/>
        <v/>
      </c>
      <c r="BR83" s="102" t="str">
        <f t="shared" si="62"/>
        <v/>
      </c>
      <c r="BS83" s="100" t="str">
        <f t="shared" si="63"/>
        <v/>
      </c>
      <c r="BT83" s="105" t="str">
        <f t="shared" si="64"/>
        <v/>
      </c>
      <c r="BU83" s="305" t="str">
        <f t="shared" si="50"/>
        <v/>
      </c>
      <c r="BV83" s="305" t="str">
        <f t="shared" si="51"/>
        <v/>
      </c>
      <c r="BW83" s="305" t="str">
        <f t="shared" si="52"/>
        <v/>
      </c>
      <c r="BX83" s="307" t="str">
        <f t="shared" si="53"/>
        <v/>
      </c>
      <c r="BY83" s="308" t="str">
        <f t="shared" si="54"/>
        <v/>
      </c>
    </row>
    <row r="84" spans="1:77" s="4" customFormat="1" ht="15.5" x14ac:dyDescent="0.35">
      <c r="A84" s="106">
        <v>63</v>
      </c>
      <c r="B84" s="290"/>
      <c r="C84" s="20"/>
      <c r="D84" s="635"/>
      <c r="E84" s="637"/>
      <c r="F84" s="639"/>
      <c r="G84" s="45"/>
      <c r="H84" s="291"/>
      <c r="I84" s="291"/>
      <c r="J84" s="292"/>
      <c r="K84" s="293"/>
      <c r="L84" s="35" t="str">
        <f t="shared" si="0"/>
        <v/>
      </c>
      <c r="M84" s="35" t="str">
        <f t="shared" si="1"/>
        <v/>
      </c>
      <c r="N84" s="35" t="str">
        <f t="shared" si="2"/>
        <v/>
      </c>
      <c r="O84" s="36" t="str">
        <f t="shared" si="3"/>
        <v/>
      </c>
      <c r="P84" s="37" t="str">
        <f t="shared" si="55"/>
        <v/>
      </c>
      <c r="Q84" s="69" t="str">
        <f t="shared" si="4"/>
        <v/>
      </c>
      <c r="R84" s="294" t="str">
        <f t="shared" si="5"/>
        <v/>
      </c>
      <c r="S84" s="37" t="str">
        <f t="shared" si="6"/>
        <v/>
      </c>
      <c r="T84" s="69" t="str">
        <f t="shared" si="7"/>
        <v/>
      </c>
      <c r="U84" s="294" t="str">
        <f t="shared" si="8"/>
        <v/>
      </c>
      <c r="V84" s="37" t="str">
        <f t="shared" si="9"/>
        <v/>
      </c>
      <c r="W84" s="69" t="str">
        <f t="shared" si="10"/>
        <v/>
      </c>
      <c r="X84" s="38" t="str">
        <f t="shared" si="11"/>
        <v/>
      </c>
      <c r="Y84" s="38" t="str">
        <f t="shared" si="12"/>
        <v/>
      </c>
      <c r="Z84" s="38" t="str">
        <f t="shared" si="13"/>
        <v/>
      </c>
      <c r="AA84" s="39" t="str">
        <f t="shared" si="14"/>
        <v/>
      </c>
      <c r="AB84" s="295">
        <f t="shared" si="15"/>
        <v>0</v>
      </c>
      <c r="AC84" s="295" t="str">
        <f t="shared" si="16"/>
        <v/>
      </c>
      <c r="AD84" s="295" t="str">
        <f t="shared" si="17"/>
        <v/>
      </c>
      <c r="AE84" s="296" t="str">
        <f t="shared" si="18"/>
        <v/>
      </c>
      <c r="AF84" s="296" t="str">
        <f t="shared" si="19"/>
        <v/>
      </c>
      <c r="AG84" s="297" t="str">
        <f t="shared" si="20"/>
        <v/>
      </c>
      <c r="AH84" s="296" t="str">
        <f t="shared" si="21"/>
        <v/>
      </c>
      <c r="AI84" s="296" t="str">
        <f t="shared" si="22"/>
        <v/>
      </c>
      <c r="AJ84" s="297" t="str">
        <f t="shared" si="23"/>
        <v/>
      </c>
      <c r="AK84" s="296" t="str">
        <f t="shared" si="24"/>
        <v/>
      </c>
      <c r="AL84" s="296" t="str">
        <f t="shared" si="25"/>
        <v/>
      </c>
      <c r="AM84" s="297" t="str">
        <f t="shared" si="26"/>
        <v/>
      </c>
      <c r="AN84" s="298" t="str">
        <f t="shared" si="27"/>
        <v/>
      </c>
      <c r="AO84" s="299" t="str">
        <f t="shared" si="28"/>
        <v/>
      </c>
      <c r="AP84" s="296" t="str">
        <f t="shared" si="29"/>
        <v/>
      </c>
      <c r="AQ84" s="297" t="str">
        <f t="shared" si="30"/>
        <v/>
      </c>
      <c r="AR84" s="299" t="str">
        <f t="shared" si="31"/>
        <v/>
      </c>
      <c r="AS84" s="296" t="str">
        <f t="shared" si="32"/>
        <v/>
      </c>
      <c r="AT84" s="297" t="str">
        <f t="shared" si="33"/>
        <v/>
      </c>
      <c r="AU84" s="299" t="str">
        <f t="shared" si="34"/>
        <v/>
      </c>
      <c r="AV84" s="296" t="str">
        <f t="shared" si="35"/>
        <v/>
      </c>
      <c r="AW84" s="297" t="str">
        <f t="shared" si="36"/>
        <v/>
      </c>
      <c r="AX84" s="300"/>
      <c r="AY84" s="297" t="str">
        <f t="shared" si="37"/>
        <v/>
      </c>
      <c r="AZ84" s="297" t="str">
        <f t="shared" si="38"/>
        <v/>
      </c>
      <c r="BA84" s="301" t="str">
        <f t="shared" si="39"/>
        <v/>
      </c>
      <c r="BB84" s="302" t="str">
        <f t="shared" si="40"/>
        <v/>
      </c>
      <c r="BC84" s="303" t="str">
        <f t="shared" si="41"/>
        <v/>
      </c>
      <c r="BD84" s="301" t="str">
        <f t="shared" si="42"/>
        <v/>
      </c>
      <c r="BE84" s="302" t="str">
        <f t="shared" si="43"/>
        <v/>
      </c>
      <c r="BF84" s="303" t="str">
        <f t="shared" si="44"/>
        <v/>
      </c>
      <c r="BG84" s="301" t="str">
        <f t="shared" si="45"/>
        <v/>
      </c>
      <c r="BH84" s="304" t="str">
        <f t="shared" si="46"/>
        <v/>
      </c>
      <c r="BI84" s="305" t="str">
        <f t="shared" si="47"/>
        <v/>
      </c>
      <c r="BJ84" s="305" t="str">
        <f t="shared" si="48"/>
        <v/>
      </c>
      <c r="BK84" s="443" t="str">
        <f t="shared" si="49"/>
        <v/>
      </c>
      <c r="BL84" s="306" t="str">
        <f t="shared" si="56"/>
        <v/>
      </c>
      <c r="BM84" s="100" t="str">
        <f t="shared" si="57"/>
        <v/>
      </c>
      <c r="BN84" s="101" t="str">
        <f t="shared" si="58"/>
        <v/>
      </c>
      <c r="BO84" s="102" t="str">
        <f t="shared" si="59"/>
        <v/>
      </c>
      <c r="BP84" s="100" t="str">
        <f t="shared" si="60"/>
        <v/>
      </c>
      <c r="BQ84" s="101" t="str">
        <f t="shared" si="61"/>
        <v/>
      </c>
      <c r="BR84" s="102" t="str">
        <f t="shared" si="62"/>
        <v/>
      </c>
      <c r="BS84" s="100" t="str">
        <f t="shared" si="63"/>
        <v/>
      </c>
      <c r="BT84" s="105" t="str">
        <f t="shared" si="64"/>
        <v/>
      </c>
      <c r="BU84" s="305" t="str">
        <f t="shared" si="50"/>
        <v/>
      </c>
      <c r="BV84" s="305" t="str">
        <f t="shared" si="51"/>
        <v/>
      </c>
      <c r="BW84" s="305" t="str">
        <f t="shared" si="52"/>
        <v/>
      </c>
      <c r="BX84" s="307" t="str">
        <f t="shared" si="53"/>
        <v/>
      </c>
      <c r="BY84" s="308" t="str">
        <f t="shared" si="54"/>
        <v/>
      </c>
    </row>
    <row r="85" spans="1:77" s="4" customFormat="1" ht="15.5" x14ac:dyDescent="0.35">
      <c r="A85" s="106">
        <v>64</v>
      </c>
      <c r="B85" s="290"/>
      <c r="C85" s="20"/>
      <c r="D85" s="635"/>
      <c r="E85" s="637"/>
      <c r="F85" s="639"/>
      <c r="G85" s="45"/>
      <c r="H85" s="291"/>
      <c r="I85" s="291"/>
      <c r="J85" s="292"/>
      <c r="K85" s="293"/>
      <c r="L85" s="35" t="str">
        <f t="shared" si="0"/>
        <v/>
      </c>
      <c r="M85" s="35" t="str">
        <f t="shared" si="1"/>
        <v/>
      </c>
      <c r="N85" s="35" t="str">
        <f t="shared" si="2"/>
        <v/>
      </c>
      <c r="O85" s="36" t="str">
        <f t="shared" si="3"/>
        <v/>
      </c>
      <c r="P85" s="37" t="str">
        <f t="shared" si="55"/>
        <v/>
      </c>
      <c r="Q85" s="69" t="str">
        <f t="shared" si="4"/>
        <v/>
      </c>
      <c r="R85" s="294" t="str">
        <f t="shared" si="5"/>
        <v/>
      </c>
      <c r="S85" s="37" t="str">
        <f t="shared" si="6"/>
        <v/>
      </c>
      <c r="T85" s="69" t="str">
        <f t="shared" si="7"/>
        <v/>
      </c>
      <c r="U85" s="294" t="str">
        <f t="shared" si="8"/>
        <v/>
      </c>
      <c r="V85" s="37" t="str">
        <f t="shared" si="9"/>
        <v/>
      </c>
      <c r="W85" s="69" t="str">
        <f t="shared" si="10"/>
        <v/>
      </c>
      <c r="X85" s="38" t="str">
        <f t="shared" si="11"/>
        <v/>
      </c>
      <c r="Y85" s="38" t="str">
        <f t="shared" si="12"/>
        <v/>
      </c>
      <c r="Z85" s="38" t="str">
        <f t="shared" si="13"/>
        <v/>
      </c>
      <c r="AA85" s="39" t="str">
        <f t="shared" si="14"/>
        <v/>
      </c>
      <c r="AB85" s="295">
        <f t="shared" si="15"/>
        <v>0</v>
      </c>
      <c r="AC85" s="295" t="str">
        <f t="shared" si="16"/>
        <v/>
      </c>
      <c r="AD85" s="295" t="str">
        <f t="shared" si="17"/>
        <v/>
      </c>
      <c r="AE85" s="296" t="str">
        <f t="shared" si="18"/>
        <v/>
      </c>
      <c r="AF85" s="296" t="str">
        <f t="shared" si="19"/>
        <v/>
      </c>
      <c r="AG85" s="297" t="str">
        <f t="shared" si="20"/>
        <v/>
      </c>
      <c r="AH85" s="296" t="str">
        <f t="shared" si="21"/>
        <v/>
      </c>
      <c r="AI85" s="296" t="str">
        <f t="shared" si="22"/>
        <v/>
      </c>
      <c r="AJ85" s="297" t="str">
        <f t="shared" si="23"/>
        <v/>
      </c>
      <c r="AK85" s="296" t="str">
        <f t="shared" si="24"/>
        <v/>
      </c>
      <c r="AL85" s="296" t="str">
        <f t="shared" si="25"/>
        <v/>
      </c>
      <c r="AM85" s="297" t="str">
        <f t="shared" si="26"/>
        <v/>
      </c>
      <c r="AN85" s="298" t="str">
        <f t="shared" si="27"/>
        <v/>
      </c>
      <c r="AO85" s="299" t="str">
        <f t="shared" si="28"/>
        <v/>
      </c>
      <c r="AP85" s="296" t="str">
        <f t="shared" si="29"/>
        <v/>
      </c>
      <c r="AQ85" s="297" t="str">
        <f t="shared" si="30"/>
        <v/>
      </c>
      <c r="AR85" s="299" t="str">
        <f t="shared" si="31"/>
        <v/>
      </c>
      <c r="AS85" s="296" t="str">
        <f t="shared" si="32"/>
        <v/>
      </c>
      <c r="AT85" s="297" t="str">
        <f t="shared" si="33"/>
        <v/>
      </c>
      <c r="AU85" s="299" t="str">
        <f t="shared" si="34"/>
        <v/>
      </c>
      <c r="AV85" s="296" t="str">
        <f t="shared" si="35"/>
        <v/>
      </c>
      <c r="AW85" s="297" t="str">
        <f t="shared" si="36"/>
        <v/>
      </c>
      <c r="AX85" s="300"/>
      <c r="AY85" s="297" t="str">
        <f t="shared" si="37"/>
        <v/>
      </c>
      <c r="AZ85" s="297" t="str">
        <f t="shared" si="38"/>
        <v/>
      </c>
      <c r="BA85" s="301" t="str">
        <f t="shared" si="39"/>
        <v/>
      </c>
      <c r="BB85" s="302" t="str">
        <f t="shared" si="40"/>
        <v/>
      </c>
      <c r="BC85" s="303" t="str">
        <f t="shared" si="41"/>
        <v/>
      </c>
      <c r="BD85" s="301" t="str">
        <f t="shared" si="42"/>
        <v/>
      </c>
      <c r="BE85" s="302" t="str">
        <f t="shared" si="43"/>
        <v/>
      </c>
      <c r="BF85" s="303" t="str">
        <f t="shared" si="44"/>
        <v/>
      </c>
      <c r="BG85" s="301" t="str">
        <f t="shared" si="45"/>
        <v/>
      </c>
      <c r="BH85" s="304" t="str">
        <f t="shared" si="46"/>
        <v/>
      </c>
      <c r="BI85" s="305" t="str">
        <f t="shared" si="47"/>
        <v/>
      </c>
      <c r="BJ85" s="305" t="str">
        <f t="shared" si="48"/>
        <v/>
      </c>
      <c r="BK85" s="443" t="str">
        <f t="shared" si="49"/>
        <v/>
      </c>
      <c r="BL85" s="306" t="str">
        <f t="shared" si="56"/>
        <v/>
      </c>
      <c r="BM85" s="100" t="str">
        <f t="shared" si="57"/>
        <v/>
      </c>
      <c r="BN85" s="101" t="str">
        <f t="shared" si="58"/>
        <v/>
      </c>
      <c r="BO85" s="102" t="str">
        <f t="shared" si="59"/>
        <v/>
      </c>
      <c r="BP85" s="100" t="str">
        <f t="shared" si="60"/>
        <v/>
      </c>
      <c r="BQ85" s="101" t="str">
        <f t="shared" si="61"/>
        <v/>
      </c>
      <c r="BR85" s="102" t="str">
        <f t="shared" si="62"/>
        <v/>
      </c>
      <c r="BS85" s="100" t="str">
        <f t="shared" si="63"/>
        <v/>
      </c>
      <c r="BT85" s="105" t="str">
        <f t="shared" si="64"/>
        <v/>
      </c>
      <c r="BU85" s="305" t="str">
        <f t="shared" si="50"/>
        <v/>
      </c>
      <c r="BV85" s="305" t="str">
        <f t="shared" si="51"/>
        <v/>
      </c>
      <c r="BW85" s="305" t="str">
        <f t="shared" si="52"/>
        <v/>
      </c>
      <c r="BX85" s="307" t="str">
        <f t="shared" si="53"/>
        <v/>
      </c>
      <c r="BY85" s="308" t="str">
        <f t="shared" si="54"/>
        <v/>
      </c>
    </row>
    <row r="86" spans="1:77" s="4" customFormat="1" ht="15.5" x14ac:dyDescent="0.35">
      <c r="A86" s="106">
        <v>65</v>
      </c>
      <c r="B86" s="290"/>
      <c r="C86" s="20"/>
      <c r="D86" s="635"/>
      <c r="E86" s="637"/>
      <c r="F86" s="639"/>
      <c r="G86" s="45"/>
      <c r="H86" s="291"/>
      <c r="I86" s="291"/>
      <c r="J86" s="292"/>
      <c r="K86" s="293"/>
      <c r="L86" s="35" t="str">
        <f t="shared" ref="L86:L147" si="65">IF($X$21=0,"",IF(D86="","",IF($H86="","",IF($G86="","",IF($H86/$G86&gt;=$L$21,"yes","NC")))))</f>
        <v/>
      </c>
      <c r="M86" s="35" t="str">
        <f t="shared" ref="M86:M147" si="66">IF($X$21=0,"",IF($D86="","",IF($H86="","",IF($I86="","",IF($I86/$G86&gt;=$M$21,"yes","NC")))))</f>
        <v/>
      </c>
      <c r="N86" s="35" t="str">
        <f t="shared" ref="N86:N147" si="67">IF($X$21=0,"",IF($D86="","",IF($H86="","",IF($J86="","",IF($G86/$J86&lt;=$N$21,"yes","NC")))))</f>
        <v/>
      </c>
      <c r="O86" s="36" t="str">
        <f t="shared" ref="O86:O147" si="68">IF($D86="","",IF($P$18="","",IF(OR($P86&lt;$O$18,$P86&gt;$Q$18),"NC","yes")))</f>
        <v/>
      </c>
      <c r="P86" s="37" t="str">
        <f t="shared" si="55"/>
        <v/>
      </c>
      <c r="Q86" s="69" t="str">
        <f t="shared" ref="Q86:Q147" si="69">IF($D86=0,"",IF(O86="yes",($P86/$P$18),IF(OR($P86&lt;$O$18,$P86&gt;$Q$18),($P86/$P$18))))</f>
        <v/>
      </c>
      <c r="R86" s="294" t="str">
        <f t="shared" ref="R86:R147" si="70">IF($D86="","",IF($S$18="","",IF(OR($S86&lt;$R$18,$S86&gt;$T$18),"NC","yes")))</f>
        <v/>
      </c>
      <c r="S86" s="37" t="str">
        <f t="shared" ref="S86:S147" si="71">IF($D86="","",$I86/$G86)</f>
        <v/>
      </c>
      <c r="T86" s="69" t="str">
        <f t="shared" ref="T86:T147" si="72">IF($D86=0,"",IF(R86="yes",($S86/$S$18),IF(OR($S86&gt;$R$18,$S86&lt;$T$18),($S86/$S$18))))</f>
        <v/>
      </c>
      <c r="U86" s="294" t="str">
        <f t="shared" ref="U86:U147" si="73">IF($D86="","",IF($V$18="","",IF(OR($V86&lt;$U$18,V86&gt;$W$18),"NC","yes")))</f>
        <v/>
      </c>
      <c r="V86" s="37" t="str">
        <f t="shared" ref="V86:V147" si="74">IF($D86="","",$G86/$J86)</f>
        <v/>
      </c>
      <c r="W86" s="69" t="str">
        <f t="shared" ref="W86:W146" si="75">IF($D86="","",IF(U86="yes",(V86/V$18),IF(OR(V86&lt;$U$18,V86&gt;W$18),(V86/V$18))))</f>
        <v/>
      </c>
      <c r="X86" s="38" t="str">
        <f t="shared" ref="X86:X146" si="76">IF(C86="","",IF($D86="",$H86,""))</f>
        <v/>
      </c>
      <c r="Y86" s="38" t="str">
        <f t="shared" ref="Y86:Y147" si="77">IF($C86="","",IF($D86="",$H86,""))</f>
        <v/>
      </c>
      <c r="Z86" s="38" t="str">
        <f t="shared" ref="Z86:Z147" si="78">IF($C86="","",IF($D86="",$I86,""))</f>
        <v/>
      </c>
      <c r="AA86" s="39" t="str">
        <f t="shared" ref="AA86:AA147" si="79">IF($C86="","",IF($D86="",J86,""))</f>
        <v/>
      </c>
      <c r="AB86" s="295">
        <f t="shared" ref="AB86:AB147" si="80">B85</f>
        <v>0</v>
      </c>
      <c r="AC86" s="295" t="str">
        <f t="shared" ref="AC86:AC146" si="81">IF($C86="","",$C86)</f>
        <v/>
      </c>
      <c r="AD86" s="295" t="str">
        <f t="shared" ref="AD86:AD146" si="82">IF($D86="","",IF(AN86="below",$G86,"0"))</f>
        <v/>
      </c>
      <c r="AE86" s="296" t="str">
        <f t="shared" ref="AE86:AE146" si="83">IF($D86="","",IF(AN86="below",$H86,0))</f>
        <v/>
      </c>
      <c r="AF86" s="296" t="str">
        <f t="shared" ref="AF86:AF146" si="84">IF($D86="","",$H86/$G86)</f>
        <v/>
      </c>
      <c r="AG86" s="297" t="str">
        <f t="shared" ref="AG86:AG146" si="85">IF($D86="","",IF(AF86&gt;$AB$11,"Yes",IF(AF86&lt;$AB$11,"NC")))</f>
        <v/>
      </c>
      <c r="AH86" s="296" t="str">
        <f t="shared" ref="AH86:AH146" si="86">IF($D86="","",IF(AN86="above",$I86,0))</f>
        <v/>
      </c>
      <c r="AI86" s="296" t="str">
        <f t="shared" ref="AI86:AI146" si="87">IF($D86="","",IF(AN86="above",$I86/$F86,0))</f>
        <v/>
      </c>
      <c r="AJ86" s="297" t="str">
        <f t="shared" ref="AJ86:AJ146" si="88">IF(AI86="","",IF(AI86&gt;=$AB$12,"Yes",IF(AI86&lt;$AB$12,"NC")))</f>
        <v/>
      </c>
      <c r="AK86" s="296" t="str">
        <f t="shared" ref="AK86:AK146" si="89">IF($D86="","",IF(AN86="below",$J86,0))</f>
        <v/>
      </c>
      <c r="AL86" s="296" t="str">
        <f t="shared" ref="AL86:AL146" si="90">IF($D86="","",$G86/$J86)</f>
        <v/>
      </c>
      <c r="AM86" s="297" t="str">
        <f t="shared" ref="AM86:AM146" si="91">IF(AL86="","",IF(AL86&lt;=$AB$13,"Yes",IF(AL86&gt;$AB$13,"NC")))</f>
        <v/>
      </c>
      <c r="AN86" s="298" t="str">
        <f t="shared" ref="AN86:AN146" si="92">IF($B86="","",IF(BX86&gt;$F$16,"above","below"))</f>
        <v/>
      </c>
      <c r="AO86" s="299" t="str">
        <f t="shared" ref="AO86:AO146" si="93">IF(AN86="","",IF(AN86="below",$H86,""))</f>
        <v/>
      </c>
      <c r="AP86" s="296" t="str">
        <f t="shared" ref="AP86:AP146" si="94">IF($AN86="","",IF($AN86="above","",$H86/$G86))</f>
        <v/>
      </c>
      <c r="AQ86" s="297" t="str">
        <f t="shared" ref="AQ86:AQ146" si="95">IF(AP86="","",IF(AP86&gt;$AB$11,"Yes",IF(AP86&lt;$AB$11,"NC")))</f>
        <v/>
      </c>
      <c r="AR86" s="299" t="str">
        <f t="shared" ref="AR86:AR146" si="96">IF($AN86="","",IF($AN86="above","",$I86))</f>
        <v/>
      </c>
      <c r="AS86" s="296" t="str">
        <f t="shared" ref="AS86:AS146" si="97">IF($AN86="","",IF($AN86="above","",$I86/$G86))</f>
        <v/>
      </c>
      <c r="AT86" s="297" t="str">
        <f t="shared" ref="AT86:AT146" si="98">IF(AN86="","",IF(($I86/$G86&gt;$AB$12),"Yes",IF(($I86/$G86)&lt;$AB$12,"NC")))</f>
        <v/>
      </c>
      <c r="AU86" s="299" t="str">
        <f t="shared" ref="AU86:AU146" si="99">IF($AN86="","",IF($AN86="above","",$J86))</f>
        <v/>
      </c>
      <c r="AV86" s="296" t="str">
        <f t="shared" ref="AV86:AV146" si="100">IF($AN86="","",IF($AN86="above","",$G86/$J86))</f>
        <v/>
      </c>
      <c r="AW86" s="297" t="str">
        <f t="shared" ref="AW86:AW146" si="101">IF(AV86="","",IF(AV86&lt;=$AB$13,"Yes",IF(AV86&gt;$AB$13,"NC")))</f>
        <v/>
      </c>
      <c r="AX86" s="300"/>
      <c r="AY86" s="297" t="str">
        <f t="shared" ref="AY86:AY146" si="102">IF($D86="","",IF($AZ$18="","",IF(OR($AZ86&lt;$AY$18,$AZ86&gt;$BA$18),"NC","yes")))</f>
        <v/>
      </c>
      <c r="AZ86" s="297" t="str">
        <f t="shared" ref="AZ86:AZ146" si="103">IF($D86="","",$H86/$G86)</f>
        <v/>
      </c>
      <c r="BA86" s="301" t="str">
        <f t="shared" ref="BA86:BA146" si="104">IF($D86=0,"",IF(AY86="yes",($AZ86/$AZ$18),IF(OR($AZ86&lt;$AY$18,$AZ86&gt;$BA$18),($AZ86/$AZ$18))))</f>
        <v/>
      </c>
      <c r="BB86" s="302" t="str">
        <f t="shared" ref="BB86:BB146" si="105">IF($D86="","",IF($BC$18="","",IF(OR($BC86&lt;$BB$18,$BC86&gt;$BD$18),"NC","yes")))</f>
        <v/>
      </c>
      <c r="BC86" s="303" t="str">
        <f t="shared" ref="BC86:BC146" si="106">IF($D86="","",$I86/$G86)</f>
        <v/>
      </c>
      <c r="BD86" s="301" t="str">
        <f t="shared" ref="BD86:BD146" si="107">IF($D86=0,"",IF(BB86="yes",($BC86/$BC$18),IF(OR($BC86&gt;$BB$18,$BC86&lt;$BD$18),($BC86/$BC$18))))</f>
        <v/>
      </c>
      <c r="BE86" s="302" t="str">
        <f t="shared" ref="BE86:BE146" si="108">IF($D86="","",IF($BF$18="","",IF(OR($BF86&lt;$BE$18,BF86&gt;$BG$18),"NC","yes")))</f>
        <v/>
      </c>
      <c r="BF86" s="303" t="str">
        <f t="shared" ref="BF86:BF146" si="109">IF($D86="","",$G86/$J86)</f>
        <v/>
      </c>
      <c r="BG86" s="301" t="str">
        <f t="shared" ref="BG86:BG146" si="110">IF($D86="","",IF(BE86="yes",(BF86/BF$18),IF(OR(BF86&lt;$U$18,BF86&gt;BG$18),(BF86/BF$18))))</f>
        <v/>
      </c>
      <c r="BH86" s="304" t="str">
        <f t="shared" ref="BH86:BH146" si="111">IF(G86&gt; 0,F86/G86,"")</f>
        <v/>
      </c>
      <c r="BI86" s="305" t="str">
        <f t="shared" ref="BI86:BI146" si="112">IF(BH86="","",IF(AN86="below","",IF($BY$17="Y","",IF(AF86&gt;$AB$11,"Yes",IF(AF86&lt;$AB$11,"NC")))))</f>
        <v/>
      </c>
      <c r="BJ86" s="305" t="str">
        <f t="shared" ref="BJ86:BJ146" si="113">IF(BH86="","",IF(AN86="below","",IF($BY$17="Y","",IF(($I86/$G86)&gt;=$AB$12,"Yes",IF(($I86/$G86)&lt;$AB$12,"NC")))))</f>
        <v/>
      </c>
      <c r="BK86" s="443" t="str">
        <f t="shared" ref="BK86:BK146" si="114">IF(BH86="","",IF(AN86="below","",IF($BY$17="Y","",IF(AL86&lt;=$AB$13,"Yes",IF(AL86&gt;$AB$13,"NC")))))</f>
        <v/>
      </c>
      <c r="BL86" s="306" t="str">
        <f t="shared" si="56"/>
        <v/>
      </c>
      <c r="BM86" s="100" t="str">
        <f t="shared" si="57"/>
        <v/>
      </c>
      <c r="BN86" s="101" t="str">
        <f t="shared" si="58"/>
        <v/>
      </c>
      <c r="BO86" s="102" t="str">
        <f t="shared" si="59"/>
        <v/>
      </c>
      <c r="BP86" s="100" t="str">
        <f t="shared" si="60"/>
        <v/>
      </c>
      <c r="BQ86" s="101" t="str">
        <f t="shared" si="61"/>
        <v/>
      </c>
      <c r="BR86" s="102" t="str">
        <f t="shared" si="62"/>
        <v/>
      </c>
      <c r="BS86" s="100" t="str">
        <f t="shared" si="63"/>
        <v/>
      </c>
      <c r="BT86" s="105" t="str">
        <f t="shared" si="64"/>
        <v/>
      </c>
      <c r="BU86" s="305" t="str">
        <f t="shared" ref="BU86:BU146" si="115">IF($BY$17="N","",$AY86)</f>
        <v/>
      </c>
      <c r="BV86" s="305" t="str">
        <f t="shared" ref="BV86:BV146" si="116">IF($BY$17="N","",$BB86)</f>
        <v/>
      </c>
      <c r="BW86" s="305" t="str">
        <f t="shared" ref="BW86:BW146" si="117">IF($BY$17="N","",$BE86)</f>
        <v/>
      </c>
      <c r="BX86" s="307" t="str">
        <f t="shared" ref="BX86:BX146" si="118">IF(F86&gt;0,F86/G86,"")</f>
        <v/>
      </c>
      <c r="BY86" s="308" t="str">
        <f t="shared" ref="BY86:BY146" si="119">IF(BX86="","",IF(BX86&gt;$F$16,"above","below"))</f>
        <v/>
      </c>
    </row>
    <row r="87" spans="1:77" s="4" customFormat="1" ht="15.5" x14ac:dyDescent="0.35">
      <c r="A87" s="106">
        <v>66</v>
      </c>
      <c r="B87" s="290"/>
      <c r="C87" s="20"/>
      <c r="D87" s="635"/>
      <c r="E87" s="637"/>
      <c r="F87" s="639"/>
      <c r="G87" s="45"/>
      <c r="H87" s="291"/>
      <c r="I87" s="291"/>
      <c r="J87" s="292"/>
      <c r="K87" s="293"/>
      <c r="L87" s="35" t="str">
        <f t="shared" si="65"/>
        <v/>
      </c>
      <c r="M87" s="35" t="str">
        <f t="shared" si="66"/>
        <v/>
      </c>
      <c r="N87" s="35" t="str">
        <f t="shared" si="67"/>
        <v/>
      </c>
      <c r="O87" s="36" t="str">
        <f t="shared" si="68"/>
        <v/>
      </c>
      <c r="P87" s="37" t="str">
        <f t="shared" ref="P87:P147" si="120">IF($D87="","",H87/$G87)</f>
        <v/>
      </c>
      <c r="Q87" s="69" t="str">
        <f t="shared" si="69"/>
        <v/>
      </c>
      <c r="R87" s="294" t="str">
        <f t="shared" si="70"/>
        <v/>
      </c>
      <c r="S87" s="37" t="str">
        <f t="shared" si="71"/>
        <v/>
      </c>
      <c r="T87" s="69" t="str">
        <f t="shared" si="72"/>
        <v/>
      </c>
      <c r="U87" s="294" t="str">
        <f t="shared" si="73"/>
        <v/>
      </c>
      <c r="V87" s="37" t="str">
        <f t="shared" si="74"/>
        <v/>
      </c>
      <c r="W87" s="69" t="str">
        <f t="shared" si="75"/>
        <v/>
      </c>
      <c r="X87" s="38" t="str">
        <f t="shared" si="76"/>
        <v/>
      </c>
      <c r="Y87" s="38" t="str">
        <f t="shared" si="77"/>
        <v/>
      </c>
      <c r="Z87" s="38" t="str">
        <f t="shared" si="78"/>
        <v/>
      </c>
      <c r="AA87" s="39" t="str">
        <f t="shared" si="79"/>
        <v/>
      </c>
      <c r="AB87" s="295">
        <f t="shared" si="80"/>
        <v>0</v>
      </c>
      <c r="AC87" s="295" t="str">
        <f t="shared" si="81"/>
        <v/>
      </c>
      <c r="AD87" s="295" t="str">
        <f t="shared" si="82"/>
        <v/>
      </c>
      <c r="AE87" s="296" t="str">
        <f t="shared" si="83"/>
        <v/>
      </c>
      <c r="AF87" s="296" t="str">
        <f t="shared" si="84"/>
        <v/>
      </c>
      <c r="AG87" s="297" t="str">
        <f t="shared" si="85"/>
        <v/>
      </c>
      <c r="AH87" s="296" t="str">
        <f t="shared" si="86"/>
        <v/>
      </c>
      <c r="AI87" s="296" t="str">
        <f t="shared" si="87"/>
        <v/>
      </c>
      <c r="AJ87" s="297" t="str">
        <f t="shared" si="88"/>
        <v/>
      </c>
      <c r="AK87" s="296" t="str">
        <f t="shared" si="89"/>
        <v/>
      </c>
      <c r="AL87" s="296" t="str">
        <f t="shared" si="90"/>
        <v/>
      </c>
      <c r="AM87" s="297" t="str">
        <f t="shared" si="91"/>
        <v/>
      </c>
      <c r="AN87" s="298" t="str">
        <f t="shared" si="92"/>
        <v/>
      </c>
      <c r="AO87" s="299" t="str">
        <f t="shared" si="93"/>
        <v/>
      </c>
      <c r="AP87" s="296" t="str">
        <f t="shared" si="94"/>
        <v/>
      </c>
      <c r="AQ87" s="297" t="str">
        <f t="shared" si="95"/>
        <v/>
      </c>
      <c r="AR87" s="299" t="str">
        <f t="shared" si="96"/>
        <v/>
      </c>
      <c r="AS87" s="296" t="str">
        <f t="shared" si="97"/>
        <v/>
      </c>
      <c r="AT87" s="297" t="str">
        <f t="shared" si="98"/>
        <v/>
      </c>
      <c r="AU87" s="299" t="str">
        <f t="shared" si="99"/>
        <v/>
      </c>
      <c r="AV87" s="296" t="str">
        <f t="shared" si="100"/>
        <v/>
      </c>
      <c r="AW87" s="297" t="str">
        <f t="shared" si="101"/>
        <v/>
      </c>
      <c r="AX87" s="300"/>
      <c r="AY87" s="297" t="str">
        <f t="shared" si="102"/>
        <v/>
      </c>
      <c r="AZ87" s="297" t="str">
        <f t="shared" si="103"/>
        <v/>
      </c>
      <c r="BA87" s="301" t="str">
        <f t="shared" si="104"/>
        <v/>
      </c>
      <c r="BB87" s="302" t="str">
        <f t="shared" si="105"/>
        <v/>
      </c>
      <c r="BC87" s="303" t="str">
        <f t="shared" si="106"/>
        <v/>
      </c>
      <c r="BD87" s="301" t="str">
        <f t="shared" si="107"/>
        <v/>
      </c>
      <c r="BE87" s="302" t="str">
        <f t="shared" si="108"/>
        <v/>
      </c>
      <c r="BF87" s="303" t="str">
        <f t="shared" si="109"/>
        <v/>
      </c>
      <c r="BG87" s="301" t="str">
        <f t="shared" si="110"/>
        <v/>
      </c>
      <c r="BH87" s="304" t="str">
        <f t="shared" si="111"/>
        <v/>
      </c>
      <c r="BI87" s="305" t="str">
        <f t="shared" si="112"/>
        <v/>
      </c>
      <c r="BJ87" s="305" t="str">
        <f t="shared" si="113"/>
        <v/>
      </c>
      <c r="BK87" s="443" t="str">
        <f t="shared" si="114"/>
        <v/>
      </c>
      <c r="BL87" s="306" t="str">
        <f t="shared" ref="BL87:BL146" si="121">IF(AN87="below","",IF($D87="","",IF($AZ$18="","",IF(OR($AZ87&lt;$AY$18,$AZ87&gt;$BA$18),"NC","yes"))))</f>
        <v/>
      </c>
      <c r="BM87" s="100" t="str">
        <f t="shared" ref="BM87:BM146" si="122">IF(AN87="below","",IF($D87="","",$H87/$G87))</f>
        <v/>
      </c>
      <c r="BN87" s="101" t="str">
        <f t="shared" ref="BN87:BN146" si="123">IF(AN87="below","",IF($D87=0,"",IF(BL87="yes",($AZ87/$AZ$18),IF(OR($AZ87&lt;$AY$18,$AZ87&gt;$BA$18),($AZ87/$AZ$18)))))</f>
        <v/>
      </c>
      <c r="BO87" s="102" t="str">
        <f t="shared" ref="BO87:BO146" si="124">IF(AN87="below","",IF($D87="","",IF($BC$18="","",IF(OR($BC87&lt;$BB$18,$BC87&gt;$BD$18),"NC","yes"))))</f>
        <v/>
      </c>
      <c r="BP87" s="100" t="str">
        <f t="shared" ref="BP87:BP146" si="125">IF(AN87="below","",IF($D87="","",$I87/$G87))</f>
        <v/>
      </c>
      <c r="BQ87" s="101" t="str">
        <f t="shared" ref="BQ87:BQ146" si="126">IF(AN87="below","",IF($D87=0,"",IF(BO87="yes",($BC87/$BC$18),IF(OR($BC87&gt;$BB$18,$BC87&lt;$BD$18),($BC87/$BC$18)))))</f>
        <v/>
      </c>
      <c r="BR87" s="102" t="str">
        <f t="shared" ref="BR87:BR146" si="127">IF(AN87="below","",IF($D87="","",IF($BF$18="","",IF(OR($BF87&lt;$BE$18,BS87&gt;$BG$18),"NC","yes"))))</f>
        <v/>
      </c>
      <c r="BS87" s="100" t="str">
        <f t="shared" ref="BS87:BS146" si="128">IF(AN87="below","",IF($D87="","",$G87/$J87))</f>
        <v/>
      </c>
      <c r="BT87" s="105" t="str">
        <f t="shared" ref="BT87:BT146" si="129">IF(AN87="below","",IF($D87="","",IF(BR87="yes",(BS87/BS$18),IF(OR(BS87&lt;$U$18,BS87&gt;BT$18),(BS87/BS$18)))))</f>
        <v/>
      </c>
      <c r="BU87" s="305" t="str">
        <f t="shared" si="115"/>
        <v/>
      </c>
      <c r="BV87" s="305" t="str">
        <f t="shared" si="116"/>
        <v/>
      </c>
      <c r="BW87" s="305" t="str">
        <f t="shared" si="117"/>
        <v/>
      </c>
      <c r="BX87" s="307" t="str">
        <f t="shared" si="118"/>
        <v/>
      </c>
      <c r="BY87" s="308" t="str">
        <f t="shared" si="119"/>
        <v/>
      </c>
    </row>
    <row r="88" spans="1:77" s="4" customFormat="1" ht="15.5" x14ac:dyDescent="0.35">
      <c r="A88" s="106">
        <v>67</v>
      </c>
      <c r="B88" s="290"/>
      <c r="C88" s="20"/>
      <c r="D88" s="635"/>
      <c r="E88" s="637"/>
      <c r="F88" s="639"/>
      <c r="G88" s="45"/>
      <c r="H88" s="291"/>
      <c r="I88" s="291"/>
      <c r="J88" s="292"/>
      <c r="K88" s="293"/>
      <c r="L88" s="35" t="str">
        <f t="shared" si="65"/>
        <v/>
      </c>
      <c r="M88" s="35" t="str">
        <f t="shared" si="66"/>
        <v/>
      </c>
      <c r="N88" s="35" t="str">
        <f t="shared" si="67"/>
        <v/>
      </c>
      <c r="O88" s="36" t="str">
        <f t="shared" si="68"/>
        <v/>
      </c>
      <c r="P88" s="37" t="str">
        <f t="shared" si="120"/>
        <v/>
      </c>
      <c r="Q88" s="69" t="str">
        <f t="shared" si="69"/>
        <v/>
      </c>
      <c r="R88" s="294" t="str">
        <f t="shared" si="70"/>
        <v/>
      </c>
      <c r="S88" s="37" t="str">
        <f t="shared" si="71"/>
        <v/>
      </c>
      <c r="T88" s="69" t="str">
        <f t="shared" si="72"/>
        <v/>
      </c>
      <c r="U88" s="294" t="str">
        <f t="shared" si="73"/>
        <v/>
      </c>
      <c r="V88" s="37" t="str">
        <f t="shared" si="74"/>
        <v/>
      </c>
      <c r="W88" s="69" t="str">
        <f t="shared" si="75"/>
        <v/>
      </c>
      <c r="X88" s="38" t="str">
        <f t="shared" si="76"/>
        <v/>
      </c>
      <c r="Y88" s="38" t="str">
        <f t="shared" si="77"/>
        <v/>
      </c>
      <c r="Z88" s="38" t="str">
        <f t="shared" si="78"/>
        <v/>
      </c>
      <c r="AA88" s="39" t="str">
        <f t="shared" si="79"/>
        <v/>
      </c>
      <c r="AB88" s="295">
        <f t="shared" si="80"/>
        <v>0</v>
      </c>
      <c r="AC88" s="295" t="str">
        <f t="shared" si="81"/>
        <v/>
      </c>
      <c r="AD88" s="295" t="str">
        <f t="shared" si="82"/>
        <v/>
      </c>
      <c r="AE88" s="296" t="str">
        <f t="shared" si="83"/>
        <v/>
      </c>
      <c r="AF88" s="296" t="str">
        <f t="shared" si="84"/>
        <v/>
      </c>
      <c r="AG88" s="297" t="str">
        <f t="shared" si="85"/>
        <v/>
      </c>
      <c r="AH88" s="296" t="str">
        <f t="shared" si="86"/>
        <v/>
      </c>
      <c r="AI88" s="296" t="str">
        <f t="shared" si="87"/>
        <v/>
      </c>
      <c r="AJ88" s="297" t="str">
        <f t="shared" si="88"/>
        <v/>
      </c>
      <c r="AK88" s="296" t="str">
        <f t="shared" si="89"/>
        <v/>
      </c>
      <c r="AL88" s="296" t="str">
        <f t="shared" si="90"/>
        <v/>
      </c>
      <c r="AM88" s="297" t="str">
        <f t="shared" si="91"/>
        <v/>
      </c>
      <c r="AN88" s="298" t="str">
        <f t="shared" si="92"/>
        <v/>
      </c>
      <c r="AO88" s="299" t="str">
        <f t="shared" si="93"/>
        <v/>
      </c>
      <c r="AP88" s="296" t="str">
        <f t="shared" si="94"/>
        <v/>
      </c>
      <c r="AQ88" s="297" t="str">
        <f t="shared" si="95"/>
        <v/>
      </c>
      <c r="AR88" s="299" t="str">
        <f t="shared" si="96"/>
        <v/>
      </c>
      <c r="AS88" s="296" t="str">
        <f t="shared" si="97"/>
        <v/>
      </c>
      <c r="AT88" s="297" t="str">
        <f t="shared" si="98"/>
        <v/>
      </c>
      <c r="AU88" s="299" t="str">
        <f t="shared" si="99"/>
        <v/>
      </c>
      <c r="AV88" s="296" t="str">
        <f t="shared" si="100"/>
        <v/>
      </c>
      <c r="AW88" s="297" t="str">
        <f t="shared" si="101"/>
        <v/>
      </c>
      <c r="AX88" s="300"/>
      <c r="AY88" s="297" t="str">
        <f t="shared" si="102"/>
        <v/>
      </c>
      <c r="AZ88" s="297" t="str">
        <f t="shared" si="103"/>
        <v/>
      </c>
      <c r="BA88" s="301" t="str">
        <f t="shared" si="104"/>
        <v/>
      </c>
      <c r="BB88" s="302" t="str">
        <f t="shared" si="105"/>
        <v/>
      </c>
      <c r="BC88" s="303" t="str">
        <f t="shared" si="106"/>
        <v/>
      </c>
      <c r="BD88" s="301" t="str">
        <f t="shared" si="107"/>
        <v/>
      </c>
      <c r="BE88" s="302" t="str">
        <f t="shared" si="108"/>
        <v/>
      </c>
      <c r="BF88" s="303" t="str">
        <f t="shared" si="109"/>
        <v/>
      </c>
      <c r="BG88" s="301" t="str">
        <f t="shared" si="110"/>
        <v/>
      </c>
      <c r="BH88" s="304" t="str">
        <f t="shared" si="111"/>
        <v/>
      </c>
      <c r="BI88" s="305" t="str">
        <f t="shared" si="112"/>
        <v/>
      </c>
      <c r="BJ88" s="305" t="str">
        <f t="shared" si="113"/>
        <v/>
      </c>
      <c r="BK88" s="443" t="str">
        <f t="shared" si="114"/>
        <v/>
      </c>
      <c r="BL88" s="306" t="str">
        <f t="shared" si="121"/>
        <v/>
      </c>
      <c r="BM88" s="100" t="str">
        <f t="shared" si="122"/>
        <v/>
      </c>
      <c r="BN88" s="101" t="str">
        <f t="shared" si="123"/>
        <v/>
      </c>
      <c r="BO88" s="102" t="str">
        <f t="shared" si="124"/>
        <v/>
      </c>
      <c r="BP88" s="100" t="str">
        <f t="shared" si="125"/>
        <v/>
      </c>
      <c r="BQ88" s="101" t="str">
        <f t="shared" si="126"/>
        <v/>
      </c>
      <c r="BR88" s="102" t="str">
        <f t="shared" si="127"/>
        <v/>
      </c>
      <c r="BS88" s="100" t="str">
        <f t="shared" si="128"/>
        <v/>
      </c>
      <c r="BT88" s="105" t="str">
        <f t="shared" si="129"/>
        <v/>
      </c>
      <c r="BU88" s="305" t="str">
        <f t="shared" si="115"/>
        <v/>
      </c>
      <c r="BV88" s="305" t="str">
        <f t="shared" si="116"/>
        <v/>
      </c>
      <c r="BW88" s="305" t="str">
        <f t="shared" si="117"/>
        <v/>
      </c>
      <c r="BX88" s="307" t="str">
        <f t="shared" si="118"/>
        <v/>
      </c>
      <c r="BY88" s="308" t="str">
        <f t="shared" si="119"/>
        <v/>
      </c>
    </row>
    <row r="89" spans="1:77" s="4" customFormat="1" ht="15.5" x14ac:dyDescent="0.35">
      <c r="A89" s="106">
        <v>68</v>
      </c>
      <c r="B89" s="290"/>
      <c r="C89" s="20"/>
      <c r="D89" s="635"/>
      <c r="E89" s="637"/>
      <c r="F89" s="639"/>
      <c r="G89" s="45"/>
      <c r="H89" s="291"/>
      <c r="I89" s="291"/>
      <c r="J89" s="292"/>
      <c r="K89" s="293"/>
      <c r="L89" s="35" t="str">
        <f t="shared" si="65"/>
        <v/>
      </c>
      <c r="M89" s="35" t="str">
        <f t="shared" si="66"/>
        <v/>
      </c>
      <c r="N89" s="35" t="str">
        <f t="shared" si="67"/>
        <v/>
      </c>
      <c r="O89" s="36" t="str">
        <f t="shared" si="68"/>
        <v/>
      </c>
      <c r="P89" s="37" t="str">
        <f t="shared" si="120"/>
        <v/>
      </c>
      <c r="Q89" s="69" t="str">
        <f t="shared" si="69"/>
        <v/>
      </c>
      <c r="R89" s="294" t="str">
        <f t="shared" si="70"/>
        <v/>
      </c>
      <c r="S89" s="37" t="str">
        <f t="shared" si="71"/>
        <v/>
      </c>
      <c r="T89" s="69" t="str">
        <f t="shared" si="72"/>
        <v/>
      </c>
      <c r="U89" s="294" t="str">
        <f t="shared" si="73"/>
        <v/>
      </c>
      <c r="V89" s="37" t="str">
        <f t="shared" si="74"/>
        <v/>
      </c>
      <c r="W89" s="69" t="str">
        <f t="shared" si="75"/>
        <v/>
      </c>
      <c r="X89" s="38" t="str">
        <f t="shared" si="76"/>
        <v/>
      </c>
      <c r="Y89" s="38" t="str">
        <f t="shared" si="77"/>
        <v/>
      </c>
      <c r="Z89" s="38" t="str">
        <f t="shared" si="78"/>
        <v/>
      </c>
      <c r="AA89" s="39" t="str">
        <f t="shared" si="79"/>
        <v/>
      </c>
      <c r="AB89" s="295">
        <f t="shared" si="80"/>
        <v>0</v>
      </c>
      <c r="AC89" s="295" t="str">
        <f t="shared" si="81"/>
        <v/>
      </c>
      <c r="AD89" s="295" t="str">
        <f t="shared" si="82"/>
        <v/>
      </c>
      <c r="AE89" s="296" t="str">
        <f t="shared" si="83"/>
        <v/>
      </c>
      <c r="AF89" s="296" t="str">
        <f t="shared" si="84"/>
        <v/>
      </c>
      <c r="AG89" s="297" t="str">
        <f t="shared" si="85"/>
        <v/>
      </c>
      <c r="AH89" s="296" t="str">
        <f t="shared" si="86"/>
        <v/>
      </c>
      <c r="AI89" s="296" t="str">
        <f t="shared" si="87"/>
        <v/>
      </c>
      <c r="AJ89" s="297" t="str">
        <f t="shared" si="88"/>
        <v/>
      </c>
      <c r="AK89" s="296" t="str">
        <f t="shared" si="89"/>
        <v/>
      </c>
      <c r="AL89" s="296" t="str">
        <f t="shared" si="90"/>
        <v/>
      </c>
      <c r="AM89" s="297" t="str">
        <f t="shared" si="91"/>
        <v/>
      </c>
      <c r="AN89" s="298" t="str">
        <f t="shared" si="92"/>
        <v/>
      </c>
      <c r="AO89" s="299" t="str">
        <f t="shared" si="93"/>
        <v/>
      </c>
      <c r="AP89" s="296" t="str">
        <f t="shared" si="94"/>
        <v/>
      </c>
      <c r="AQ89" s="297" t="str">
        <f t="shared" si="95"/>
        <v/>
      </c>
      <c r="AR89" s="299" t="str">
        <f t="shared" si="96"/>
        <v/>
      </c>
      <c r="AS89" s="296" t="str">
        <f t="shared" si="97"/>
        <v/>
      </c>
      <c r="AT89" s="297" t="str">
        <f t="shared" si="98"/>
        <v/>
      </c>
      <c r="AU89" s="299" t="str">
        <f t="shared" si="99"/>
        <v/>
      </c>
      <c r="AV89" s="296" t="str">
        <f t="shared" si="100"/>
        <v/>
      </c>
      <c r="AW89" s="297" t="str">
        <f t="shared" si="101"/>
        <v/>
      </c>
      <c r="AX89" s="300"/>
      <c r="AY89" s="297" t="str">
        <f t="shared" si="102"/>
        <v/>
      </c>
      <c r="AZ89" s="297" t="str">
        <f t="shared" si="103"/>
        <v/>
      </c>
      <c r="BA89" s="301" t="str">
        <f t="shared" si="104"/>
        <v/>
      </c>
      <c r="BB89" s="302" t="str">
        <f t="shared" si="105"/>
        <v/>
      </c>
      <c r="BC89" s="303" t="str">
        <f t="shared" si="106"/>
        <v/>
      </c>
      <c r="BD89" s="301" t="str">
        <f t="shared" si="107"/>
        <v/>
      </c>
      <c r="BE89" s="302" t="str">
        <f t="shared" si="108"/>
        <v/>
      </c>
      <c r="BF89" s="303" t="str">
        <f t="shared" si="109"/>
        <v/>
      </c>
      <c r="BG89" s="301" t="str">
        <f t="shared" si="110"/>
        <v/>
      </c>
      <c r="BH89" s="304" t="str">
        <f t="shared" si="111"/>
        <v/>
      </c>
      <c r="BI89" s="305" t="str">
        <f t="shared" si="112"/>
        <v/>
      </c>
      <c r="BJ89" s="305" t="str">
        <f t="shared" si="113"/>
        <v/>
      </c>
      <c r="BK89" s="443" t="str">
        <f t="shared" si="114"/>
        <v/>
      </c>
      <c r="BL89" s="306" t="str">
        <f t="shared" si="121"/>
        <v/>
      </c>
      <c r="BM89" s="100" t="str">
        <f t="shared" si="122"/>
        <v/>
      </c>
      <c r="BN89" s="101" t="str">
        <f t="shared" si="123"/>
        <v/>
      </c>
      <c r="BO89" s="102" t="str">
        <f t="shared" si="124"/>
        <v/>
      </c>
      <c r="BP89" s="100" t="str">
        <f t="shared" si="125"/>
        <v/>
      </c>
      <c r="BQ89" s="101" t="str">
        <f t="shared" si="126"/>
        <v/>
      </c>
      <c r="BR89" s="102" t="str">
        <f t="shared" si="127"/>
        <v/>
      </c>
      <c r="BS89" s="100" t="str">
        <f t="shared" si="128"/>
        <v/>
      </c>
      <c r="BT89" s="105" t="str">
        <f t="shared" si="129"/>
        <v/>
      </c>
      <c r="BU89" s="305" t="str">
        <f t="shared" si="115"/>
        <v/>
      </c>
      <c r="BV89" s="305" t="str">
        <f t="shared" si="116"/>
        <v/>
      </c>
      <c r="BW89" s="305" t="str">
        <f t="shared" si="117"/>
        <v/>
      </c>
      <c r="BX89" s="307" t="str">
        <f t="shared" si="118"/>
        <v/>
      </c>
      <c r="BY89" s="308" t="str">
        <f t="shared" si="119"/>
        <v/>
      </c>
    </row>
    <row r="90" spans="1:77" s="4" customFormat="1" ht="15.5" x14ac:dyDescent="0.35">
      <c r="A90" s="106">
        <v>69</v>
      </c>
      <c r="B90" s="290"/>
      <c r="C90" s="20"/>
      <c r="D90" s="635"/>
      <c r="E90" s="637"/>
      <c r="F90" s="639"/>
      <c r="G90" s="45"/>
      <c r="H90" s="291"/>
      <c r="I90" s="291"/>
      <c r="J90" s="292"/>
      <c r="K90" s="293"/>
      <c r="L90" s="35" t="str">
        <f t="shared" si="65"/>
        <v/>
      </c>
      <c r="M90" s="35" t="str">
        <f t="shared" si="66"/>
        <v/>
      </c>
      <c r="N90" s="35" t="str">
        <f t="shared" si="67"/>
        <v/>
      </c>
      <c r="O90" s="36" t="str">
        <f t="shared" si="68"/>
        <v/>
      </c>
      <c r="P90" s="37" t="str">
        <f t="shared" si="120"/>
        <v/>
      </c>
      <c r="Q90" s="69" t="str">
        <f t="shared" si="69"/>
        <v/>
      </c>
      <c r="R90" s="294" t="str">
        <f t="shared" si="70"/>
        <v/>
      </c>
      <c r="S90" s="37" t="str">
        <f t="shared" si="71"/>
        <v/>
      </c>
      <c r="T90" s="69" t="str">
        <f t="shared" si="72"/>
        <v/>
      </c>
      <c r="U90" s="294" t="str">
        <f t="shared" si="73"/>
        <v/>
      </c>
      <c r="V90" s="37" t="str">
        <f t="shared" si="74"/>
        <v/>
      </c>
      <c r="W90" s="69" t="str">
        <f t="shared" si="75"/>
        <v/>
      </c>
      <c r="X90" s="38" t="str">
        <f t="shared" si="76"/>
        <v/>
      </c>
      <c r="Y90" s="38" t="str">
        <f t="shared" si="77"/>
        <v/>
      </c>
      <c r="Z90" s="38" t="str">
        <f t="shared" si="78"/>
        <v/>
      </c>
      <c r="AA90" s="39" t="str">
        <f t="shared" si="79"/>
        <v/>
      </c>
      <c r="AB90" s="295">
        <f t="shared" si="80"/>
        <v>0</v>
      </c>
      <c r="AC90" s="295" t="str">
        <f t="shared" si="81"/>
        <v/>
      </c>
      <c r="AD90" s="295" t="str">
        <f t="shared" si="82"/>
        <v/>
      </c>
      <c r="AE90" s="296" t="str">
        <f t="shared" si="83"/>
        <v/>
      </c>
      <c r="AF90" s="296" t="str">
        <f t="shared" si="84"/>
        <v/>
      </c>
      <c r="AG90" s="297" t="str">
        <f t="shared" si="85"/>
        <v/>
      </c>
      <c r="AH90" s="296" t="str">
        <f t="shared" si="86"/>
        <v/>
      </c>
      <c r="AI90" s="296" t="str">
        <f t="shared" si="87"/>
        <v/>
      </c>
      <c r="AJ90" s="297" t="str">
        <f t="shared" si="88"/>
        <v/>
      </c>
      <c r="AK90" s="296" t="str">
        <f t="shared" si="89"/>
        <v/>
      </c>
      <c r="AL90" s="296" t="str">
        <f t="shared" si="90"/>
        <v/>
      </c>
      <c r="AM90" s="297" t="str">
        <f t="shared" si="91"/>
        <v/>
      </c>
      <c r="AN90" s="298" t="str">
        <f t="shared" si="92"/>
        <v/>
      </c>
      <c r="AO90" s="299" t="str">
        <f t="shared" si="93"/>
        <v/>
      </c>
      <c r="AP90" s="296" t="str">
        <f t="shared" si="94"/>
        <v/>
      </c>
      <c r="AQ90" s="297" t="str">
        <f t="shared" si="95"/>
        <v/>
      </c>
      <c r="AR90" s="299" t="str">
        <f t="shared" si="96"/>
        <v/>
      </c>
      <c r="AS90" s="296" t="str">
        <f t="shared" si="97"/>
        <v/>
      </c>
      <c r="AT90" s="297" t="str">
        <f t="shared" si="98"/>
        <v/>
      </c>
      <c r="AU90" s="299" t="str">
        <f t="shared" si="99"/>
        <v/>
      </c>
      <c r="AV90" s="296" t="str">
        <f t="shared" si="100"/>
        <v/>
      </c>
      <c r="AW90" s="297" t="str">
        <f t="shared" si="101"/>
        <v/>
      </c>
      <c r="AX90" s="300"/>
      <c r="AY90" s="297" t="str">
        <f t="shared" si="102"/>
        <v/>
      </c>
      <c r="AZ90" s="297" t="str">
        <f t="shared" si="103"/>
        <v/>
      </c>
      <c r="BA90" s="301" t="str">
        <f t="shared" si="104"/>
        <v/>
      </c>
      <c r="BB90" s="302" t="str">
        <f t="shared" si="105"/>
        <v/>
      </c>
      <c r="BC90" s="303" t="str">
        <f t="shared" si="106"/>
        <v/>
      </c>
      <c r="BD90" s="301" t="str">
        <f t="shared" si="107"/>
        <v/>
      </c>
      <c r="BE90" s="302" t="str">
        <f t="shared" si="108"/>
        <v/>
      </c>
      <c r="BF90" s="303" t="str">
        <f t="shared" si="109"/>
        <v/>
      </c>
      <c r="BG90" s="301" t="str">
        <f t="shared" si="110"/>
        <v/>
      </c>
      <c r="BH90" s="304" t="str">
        <f t="shared" si="111"/>
        <v/>
      </c>
      <c r="BI90" s="305" t="str">
        <f t="shared" si="112"/>
        <v/>
      </c>
      <c r="BJ90" s="305" t="str">
        <f t="shared" si="113"/>
        <v/>
      </c>
      <c r="BK90" s="443" t="str">
        <f t="shared" si="114"/>
        <v/>
      </c>
      <c r="BL90" s="306" t="str">
        <f t="shared" si="121"/>
        <v/>
      </c>
      <c r="BM90" s="100" t="str">
        <f t="shared" si="122"/>
        <v/>
      </c>
      <c r="BN90" s="101" t="str">
        <f t="shared" si="123"/>
        <v/>
      </c>
      <c r="BO90" s="102" t="str">
        <f t="shared" si="124"/>
        <v/>
      </c>
      <c r="BP90" s="100" t="str">
        <f t="shared" si="125"/>
        <v/>
      </c>
      <c r="BQ90" s="101" t="str">
        <f t="shared" si="126"/>
        <v/>
      </c>
      <c r="BR90" s="102" t="str">
        <f t="shared" si="127"/>
        <v/>
      </c>
      <c r="BS90" s="100" t="str">
        <f t="shared" si="128"/>
        <v/>
      </c>
      <c r="BT90" s="105" t="str">
        <f t="shared" si="129"/>
        <v/>
      </c>
      <c r="BU90" s="305" t="str">
        <f t="shared" si="115"/>
        <v/>
      </c>
      <c r="BV90" s="305" t="str">
        <f t="shared" si="116"/>
        <v/>
      </c>
      <c r="BW90" s="305" t="str">
        <f t="shared" si="117"/>
        <v/>
      </c>
      <c r="BX90" s="307" t="str">
        <f t="shared" si="118"/>
        <v/>
      </c>
      <c r="BY90" s="308" t="str">
        <f t="shared" si="119"/>
        <v/>
      </c>
    </row>
    <row r="91" spans="1:77" s="4" customFormat="1" ht="15.5" x14ac:dyDescent="0.35">
      <c r="A91" s="106">
        <v>70</v>
      </c>
      <c r="B91" s="290"/>
      <c r="C91" s="20"/>
      <c r="D91" s="635"/>
      <c r="E91" s="637"/>
      <c r="F91" s="639"/>
      <c r="G91" s="45"/>
      <c r="H91" s="291"/>
      <c r="I91" s="291"/>
      <c r="J91" s="292"/>
      <c r="K91" s="293"/>
      <c r="L91" s="35" t="str">
        <f t="shared" si="65"/>
        <v/>
      </c>
      <c r="M91" s="35" t="str">
        <f t="shared" si="66"/>
        <v/>
      </c>
      <c r="N91" s="35" t="str">
        <f t="shared" si="67"/>
        <v/>
      </c>
      <c r="O91" s="36" t="str">
        <f t="shared" si="68"/>
        <v/>
      </c>
      <c r="P91" s="37" t="str">
        <f t="shared" si="120"/>
        <v/>
      </c>
      <c r="Q91" s="69" t="str">
        <f t="shared" si="69"/>
        <v/>
      </c>
      <c r="R91" s="294" t="str">
        <f t="shared" si="70"/>
        <v/>
      </c>
      <c r="S91" s="37" t="str">
        <f t="shared" si="71"/>
        <v/>
      </c>
      <c r="T91" s="69" t="str">
        <f t="shared" si="72"/>
        <v/>
      </c>
      <c r="U91" s="294" t="str">
        <f t="shared" si="73"/>
        <v/>
      </c>
      <c r="V91" s="37" t="str">
        <f t="shared" si="74"/>
        <v/>
      </c>
      <c r="W91" s="69" t="str">
        <f t="shared" si="75"/>
        <v/>
      </c>
      <c r="X91" s="38" t="str">
        <f t="shared" si="76"/>
        <v/>
      </c>
      <c r="Y91" s="38" t="str">
        <f t="shared" si="77"/>
        <v/>
      </c>
      <c r="Z91" s="38" t="str">
        <f t="shared" si="78"/>
        <v/>
      </c>
      <c r="AA91" s="39" t="str">
        <f t="shared" si="79"/>
        <v/>
      </c>
      <c r="AB91" s="295">
        <f t="shared" si="80"/>
        <v>0</v>
      </c>
      <c r="AC91" s="295" t="str">
        <f t="shared" si="81"/>
        <v/>
      </c>
      <c r="AD91" s="295" t="str">
        <f t="shared" si="82"/>
        <v/>
      </c>
      <c r="AE91" s="296" t="str">
        <f t="shared" si="83"/>
        <v/>
      </c>
      <c r="AF91" s="296" t="str">
        <f t="shared" si="84"/>
        <v/>
      </c>
      <c r="AG91" s="297" t="str">
        <f t="shared" si="85"/>
        <v/>
      </c>
      <c r="AH91" s="296" t="str">
        <f t="shared" si="86"/>
        <v/>
      </c>
      <c r="AI91" s="296" t="str">
        <f t="shared" si="87"/>
        <v/>
      </c>
      <c r="AJ91" s="297" t="str">
        <f t="shared" si="88"/>
        <v/>
      </c>
      <c r="AK91" s="296" t="str">
        <f t="shared" si="89"/>
        <v/>
      </c>
      <c r="AL91" s="296" t="str">
        <f t="shared" si="90"/>
        <v/>
      </c>
      <c r="AM91" s="297" t="str">
        <f t="shared" si="91"/>
        <v/>
      </c>
      <c r="AN91" s="298" t="str">
        <f t="shared" si="92"/>
        <v/>
      </c>
      <c r="AO91" s="299" t="str">
        <f t="shared" si="93"/>
        <v/>
      </c>
      <c r="AP91" s="296" t="str">
        <f t="shared" si="94"/>
        <v/>
      </c>
      <c r="AQ91" s="297" t="str">
        <f t="shared" si="95"/>
        <v/>
      </c>
      <c r="AR91" s="299" t="str">
        <f t="shared" si="96"/>
        <v/>
      </c>
      <c r="AS91" s="296" t="str">
        <f t="shared" si="97"/>
        <v/>
      </c>
      <c r="AT91" s="297" t="str">
        <f t="shared" si="98"/>
        <v/>
      </c>
      <c r="AU91" s="299" t="str">
        <f t="shared" si="99"/>
        <v/>
      </c>
      <c r="AV91" s="296" t="str">
        <f t="shared" si="100"/>
        <v/>
      </c>
      <c r="AW91" s="297" t="str">
        <f t="shared" si="101"/>
        <v/>
      </c>
      <c r="AX91" s="300"/>
      <c r="AY91" s="297" t="str">
        <f t="shared" si="102"/>
        <v/>
      </c>
      <c r="AZ91" s="297" t="str">
        <f t="shared" si="103"/>
        <v/>
      </c>
      <c r="BA91" s="301" t="str">
        <f t="shared" si="104"/>
        <v/>
      </c>
      <c r="BB91" s="302" t="str">
        <f t="shared" si="105"/>
        <v/>
      </c>
      <c r="BC91" s="303" t="str">
        <f t="shared" si="106"/>
        <v/>
      </c>
      <c r="BD91" s="301" t="str">
        <f t="shared" si="107"/>
        <v/>
      </c>
      <c r="BE91" s="302" t="str">
        <f t="shared" si="108"/>
        <v/>
      </c>
      <c r="BF91" s="303" t="str">
        <f t="shared" si="109"/>
        <v/>
      </c>
      <c r="BG91" s="301" t="str">
        <f t="shared" si="110"/>
        <v/>
      </c>
      <c r="BH91" s="304" t="str">
        <f t="shared" si="111"/>
        <v/>
      </c>
      <c r="BI91" s="305" t="str">
        <f t="shared" si="112"/>
        <v/>
      </c>
      <c r="BJ91" s="305" t="str">
        <f t="shared" si="113"/>
        <v/>
      </c>
      <c r="BK91" s="443" t="str">
        <f t="shared" si="114"/>
        <v/>
      </c>
      <c r="BL91" s="306" t="str">
        <f t="shared" si="121"/>
        <v/>
      </c>
      <c r="BM91" s="100" t="str">
        <f t="shared" si="122"/>
        <v/>
      </c>
      <c r="BN91" s="101" t="str">
        <f t="shared" si="123"/>
        <v/>
      </c>
      <c r="BO91" s="102" t="str">
        <f t="shared" si="124"/>
        <v/>
      </c>
      <c r="BP91" s="100" t="str">
        <f t="shared" si="125"/>
        <v/>
      </c>
      <c r="BQ91" s="101" t="str">
        <f t="shared" si="126"/>
        <v/>
      </c>
      <c r="BR91" s="102" t="str">
        <f t="shared" si="127"/>
        <v/>
      </c>
      <c r="BS91" s="100" t="str">
        <f t="shared" si="128"/>
        <v/>
      </c>
      <c r="BT91" s="105" t="str">
        <f t="shared" si="129"/>
        <v/>
      </c>
      <c r="BU91" s="305" t="str">
        <f t="shared" si="115"/>
        <v/>
      </c>
      <c r="BV91" s="305" t="str">
        <f t="shared" si="116"/>
        <v/>
      </c>
      <c r="BW91" s="305" t="str">
        <f t="shared" si="117"/>
        <v/>
      </c>
      <c r="BX91" s="307" t="str">
        <f t="shared" si="118"/>
        <v/>
      </c>
      <c r="BY91" s="308" t="str">
        <f t="shared" si="119"/>
        <v/>
      </c>
    </row>
    <row r="92" spans="1:77" s="4" customFormat="1" ht="15.5" x14ac:dyDescent="0.35">
      <c r="A92" s="106">
        <v>71</v>
      </c>
      <c r="B92" s="290"/>
      <c r="C92" s="20"/>
      <c r="D92" s="635"/>
      <c r="E92" s="637"/>
      <c r="F92" s="639"/>
      <c r="G92" s="45"/>
      <c r="H92" s="291"/>
      <c r="I92" s="291"/>
      <c r="J92" s="292"/>
      <c r="K92" s="293"/>
      <c r="L92" s="35" t="str">
        <f t="shared" si="65"/>
        <v/>
      </c>
      <c r="M92" s="35" t="str">
        <f t="shared" si="66"/>
        <v/>
      </c>
      <c r="N92" s="35" t="str">
        <f t="shared" si="67"/>
        <v/>
      </c>
      <c r="O92" s="36" t="str">
        <f t="shared" si="68"/>
        <v/>
      </c>
      <c r="P92" s="37" t="str">
        <f t="shared" si="120"/>
        <v/>
      </c>
      <c r="Q92" s="69" t="str">
        <f t="shared" si="69"/>
        <v/>
      </c>
      <c r="R92" s="294" t="str">
        <f t="shared" si="70"/>
        <v/>
      </c>
      <c r="S92" s="37" t="str">
        <f t="shared" si="71"/>
        <v/>
      </c>
      <c r="T92" s="69" t="str">
        <f t="shared" si="72"/>
        <v/>
      </c>
      <c r="U92" s="294" t="str">
        <f t="shared" si="73"/>
        <v/>
      </c>
      <c r="V92" s="37" t="str">
        <f t="shared" si="74"/>
        <v/>
      </c>
      <c r="W92" s="69" t="str">
        <f t="shared" si="75"/>
        <v/>
      </c>
      <c r="X92" s="38" t="str">
        <f t="shared" si="76"/>
        <v/>
      </c>
      <c r="Y92" s="38" t="str">
        <f t="shared" si="77"/>
        <v/>
      </c>
      <c r="Z92" s="38" t="str">
        <f t="shared" si="78"/>
        <v/>
      </c>
      <c r="AA92" s="39" t="str">
        <f t="shared" si="79"/>
        <v/>
      </c>
      <c r="AB92" s="295">
        <f t="shared" si="80"/>
        <v>0</v>
      </c>
      <c r="AC92" s="295" t="str">
        <f t="shared" si="81"/>
        <v/>
      </c>
      <c r="AD92" s="295" t="str">
        <f t="shared" si="82"/>
        <v/>
      </c>
      <c r="AE92" s="296" t="str">
        <f t="shared" si="83"/>
        <v/>
      </c>
      <c r="AF92" s="296" t="str">
        <f t="shared" si="84"/>
        <v/>
      </c>
      <c r="AG92" s="297" t="str">
        <f t="shared" si="85"/>
        <v/>
      </c>
      <c r="AH92" s="296" t="str">
        <f t="shared" si="86"/>
        <v/>
      </c>
      <c r="AI92" s="296" t="str">
        <f t="shared" si="87"/>
        <v/>
      </c>
      <c r="AJ92" s="297" t="str">
        <f t="shared" si="88"/>
        <v/>
      </c>
      <c r="AK92" s="296" t="str">
        <f t="shared" si="89"/>
        <v/>
      </c>
      <c r="AL92" s="296" t="str">
        <f t="shared" si="90"/>
        <v/>
      </c>
      <c r="AM92" s="297" t="str">
        <f t="shared" si="91"/>
        <v/>
      </c>
      <c r="AN92" s="298" t="str">
        <f t="shared" si="92"/>
        <v/>
      </c>
      <c r="AO92" s="299" t="str">
        <f t="shared" si="93"/>
        <v/>
      </c>
      <c r="AP92" s="296" t="str">
        <f t="shared" si="94"/>
        <v/>
      </c>
      <c r="AQ92" s="297" t="str">
        <f t="shared" si="95"/>
        <v/>
      </c>
      <c r="AR92" s="299" t="str">
        <f t="shared" si="96"/>
        <v/>
      </c>
      <c r="AS92" s="296" t="str">
        <f t="shared" si="97"/>
        <v/>
      </c>
      <c r="AT92" s="297" t="str">
        <f t="shared" si="98"/>
        <v/>
      </c>
      <c r="AU92" s="299" t="str">
        <f t="shared" si="99"/>
        <v/>
      </c>
      <c r="AV92" s="296" t="str">
        <f t="shared" si="100"/>
        <v/>
      </c>
      <c r="AW92" s="297" t="str">
        <f t="shared" si="101"/>
        <v/>
      </c>
      <c r="AX92" s="300"/>
      <c r="AY92" s="297" t="str">
        <f t="shared" si="102"/>
        <v/>
      </c>
      <c r="AZ92" s="297" t="str">
        <f t="shared" si="103"/>
        <v/>
      </c>
      <c r="BA92" s="301" t="str">
        <f t="shared" si="104"/>
        <v/>
      </c>
      <c r="BB92" s="302" t="str">
        <f t="shared" si="105"/>
        <v/>
      </c>
      <c r="BC92" s="303" t="str">
        <f t="shared" si="106"/>
        <v/>
      </c>
      <c r="BD92" s="301" t="str">
        <f t="shared" si="107"/>
        <v/>
      </c>
      <c r="BE92" s="302" t="str">
        <f t="shared" si="108"/>
        <v/>
      </c>
      <c r="BF92" s="303" t="str">
        <f t="shared" si="109"/>
        <v/>
      </c>
      <c r="BG92" s="301" t="str">
        <f t="shared" si="110"/>
        <v/>
      </c>
      <c r="BH92" s="304" t="str">
        <f t="shared" si="111"/>
        <v/>
      </c>
      <c r="BI92" s="305" t="str">
        <f t="shared" si="112"/>
        <v/>
      </c>
      <c r="BJ92" s="305" t="str">
        <f t="shared" si="113"/>
        <v/>
      </c>
      <c r="BK92" s="443" t="str">
        <f t="shared" si="114"/>
        <v/>
      </c>
      <c r="BL92" s="306" t="str">
        <f t="shared" si="121"/>
        <v/>
      </c>
      <c r="BM92" s="100" t="str">
        <f t="shared" si="122"/>
        <v/>
      </c>
      <c r="BN92" s="101" t="str">
        <f t="shared" si="123"/>
        <v/>
      </c>
      <c r="BO92" s="102" t="str">
        <f t="shared" si="124"/>
        <v/>
      </c>
      <c r="BP92" s="100" t="str">
        <f t="shared" si="125"/>
        <v/>
      </c>
      <c r="BQ92" s="101" t="str">
        <f t="shared" si="126"/>
        <v/>
      </c>
      <c r="BR92" s="102" t="str">
        <f t="shared" si="127"/>
        <v/>
      </c>
      <c r="BS92" s="100" t="str">
        <f t="shared" si="128"/>
        <v/>
      </c>
      <c r="BT92" s="105" t="str">
        <f t="shared" si="129"/>
        <v/>
      </c>
      <c r="BU92" s="305" t="str">
        <f t="shared" si="115"/>
        <v/>
      </c>
      <c r="BV92" s="305" t="str">
        <f t="shared" si="116"/>
        <v/>
      </c>
      <c r="BW92" s="305" t="str">
        <f t="shared" si="117"/>
        <v/>
      </c>
      <c r="BX92" s="307" t="str">
        <f t="shared" si="118"/>
        <v/>
      </c>
      <c r="BY92" s="308" t="str">
        <f t="shared" si="119"/>
        <v/>
      </c>
    </row>
    <row r="93" spans="1:77" s="4" customFormat="1" ht="15.5" x14ac:dyDescent="0.35">
      <c r="A93" s="106">
        <v>72</v>
      </c>
      <c r="B93" s="290"/>
      <c r="C93" s="20"/>
      <c r="D93" s="635"/>
      <c r="E93" s="637"/>
      <c r="F93" s="639"/>
      <c r="G93" s="45"/>
      <c r="H93" s="291"/>
      <c r="I93" s="291"/>
      <c r="J93" s="292"/>
      <c r="K93" s="293"/>
      <c r="L93" s="35" t="str">
        <f t="shared" si="65"/>
        <v/>
      </c>
      <c r="M93" s="35" t="str">
        <f t="shared" si="66"/>
        <v/>
      </c>
      <c r="N93" s="35" t="str">
        <f t="shared" si="67"/>
        <v/>
      </c>
      <c r="O93" s="36" t="str">
        <f t="shared" si="68"/>
        <v/>
      </c>
      <c r="P93" s="37" t="str">
        <f t="shared" si="120"/>
        <v/>
      </c>
      <c r="Q93" s="69" t="str">
        <f t="shared" si="69"/>
        <v/>
      </c>
      <c r="R93" s="294" t="str">
        <f t="shared" si="70"/>
        <v/>
      </c>
      <c r="S93" s="37" t="str">
        <f t="shared" si="71"/>
        <v/>
      </c>
      <c r="T93" s="69" t="str">
        <f t="shared" si="72"/>
        <v/>
      </c>
      <c r="U93" s="294" t="str">
        <f t="shared" si="73"/>
        <v/>
      </c>
      <c r="V93" s="37" t="str">
        <f t="shared" si="74"/>
        <v/>
      </c>
      <c r="W93" s="69" t="str">
        <f t="shared" si="75"/>
        <v/>
      </c>
      <c r="X93" s="38" t="str">
        <f t="shared" si="76"/>
        <v/>
      </c>
      <c r="Y93" s="38" t="str">
        <f t="shared" si="77"/>
        <v/>
      </c>
      <c r="Z93" s="38" t="str">
        <f t="shared" si="78"/>
        <v/>
      </c>
      <c r="AA93" s="39" t="str">
        <f t="shared" si="79"/>
        <v/>
      </c>
      <c r="AB93" s="295">
        <f t="shared" si="80"/>
        <v>0</v>
      </c>
      <c r="AC93" s="295" t="str">
        <f t="shared" si="81"/>
        <v/>
      </c>
      <c r="AD93" s="295" t="str">
        <f t="shared" si="82"/>
        <v/>
      </c>
      <c r="AE93" s="296" t="str">
        <f t="shared" si="83"/>
        <v/>
      </c>
      <c r="AF93" s="296" t="str">
        <f t="shared" si="84"/>
        <v/>
      </c>
      <c r="AG93" s="297" t="str">
        <f t="shared" si="85"/>
        <v/>
      </c>
      <c r="AH93" s="296" t="str">
        <f t="shared" si="86"/>
        <v/>
      </c>
      <c r="AI93" s="296" t="str">
        <f t="shared" si="87"/>
        <v/>
      </c>
      <c r="AJ93" s="297" t="str">
        <f t="shared" si="88"/>
        <v/>
      </c>
      <c r="AK93" s="296" t="str">
        <f t="shared" si="89"/>
        <v/>
      </c>
      <c r="AL93" s="296" t="str">
        <f t="shared" si="90"/>
        <v/>
      </c>
      <c r="AM93" s="297" t="str">
        <f t="shared" si="91"/>
        <v/>
      </c>
      <c r="AN93" s="298" t="str">
        <f t="shared" si="92"/>
        <v/>
      </c>
      <c r="AO93" s="299" t="str">
        <f t="shared" si="93"/>
        <v/>
      </c>
      <c r="AP93" s="296" t="str">
        <f t="shared" si="94"/>
        <v/>
      </c>
      <c r="AQ93" s="297" t="str">
        <f t="shared" si="95"/>
        <v/>
      </c>
      <c r="AR93" s="299" t="str">
        <f t="shared" si="96"/>
        <v/>
      </c>
      <c r="AS93" s="296" t="str">
        <f t="shared" si="97"/>
        <v/>
      </c>
      <c r="AT93" s="297" t="str">
        <f t="shared" si="98"/>
        <v/>
      </c>
      <c r="AU93" s="299" t="str">
        <f t="shared" si="99"/>
        <v/>
      </c>
      <c r="AV93" s="296" t="str">
        <f t="shared" si="100"/>
        <v/>
      </c>
      <c r="AW93" s="297" t="str">
        <f t="shared" si="101"/>
        <v/>
      </c>
      <c r="AX93" s="300"/>
      <c r="AY93" s="297" t="str">
        <f t="shared" si="102"/>
        <v/>
      </c>
      <c r="AZ93" s="297" t="str">
        <f t="shared" si="103"/>
        <v/>
      </c>
      <c r="BA93" s="301" t="str">
        <f t="shared" si="104"/>
        <v/>
      </c>
      <c r="BB93" s="302" t="str">
        <f t="shared" si="105"/>
        <v/>
      </c>
      <c r="BC93" s="303" t="str">
        <f t="shared" si="106"/>
        <v/>
      </c>
      <c r="BD93" s="301" t="str">
        <f t="shared" si="107"/>
        <v/>
      </c>
      <c r="BE93" s="302" t="str">
        <f t="shared" si="108"/>
        <v/>
      </c>
      <c r="BF93" s="303" t="str">
        <f t="shared" si="109"/>
        <v/>
      </c>
      <c r="BG93" s="301" t="str">
        <f t="shared" si="110"/>
        <v/>
      </c>
      <c r="BH93" s="304" t="str">
        <f t="shared" si="111"/>
        <v/>
      </c>
      <c r="BI93" s="305" t="str">
        <f t="shared" si="112"/>
        <v/>
      </c>
      <c r="BJ93" s="305" t="str">
        <f t="shared" si="113"/>
        <v/>
      </c>
      <c r="BK93" s="443" t="str">
        <f t="shared" si="114"/>
        <v/>
      </c>
      <c r="BL93" s="306" t="str">
        <f t="shared" si="121"/>
        <v/>
      </c>
      <c r="BM93" s="100" t="str">
        <f t="shared" si="122"/>
        <v/>
      </c>
      <c r="BN93" s="101" t="str">
        <f t="shared" si="123"/>
        <v/>
      </c>
      <c r="BO93" s="102" t="str">
        <f t="shared" si="124"/>
        <v/>
      </c>
      <c r="BP93" s="100" t="str">
        <f t="shared" si="125"/>
        <v/>
      </c>
      <c r="BQ93" s="101" t="str">
        <f t="shared" si="126"/>
        <v/>
      </c>
      <c r="BR93" s="102" t="str">
        <f t="shared" si="127"/>
        <v/>
      </c>
      <c r="BS93" s="100" t="str">
        <f t="shared" si="128"/>
        <v/>
      </c>
      <c r="BT93" s="105" t="str">
        <f t="shared" si="129"/>
        <v/>
      </c>
      <c r="BU93" s="305" t="str">
        <f t="shared" si="115"/>
        <v/>
      </c>
      <c r="BV93" s="305" t="str">
        <f t="shared" si="116"/>
        <v/>
      </c>
      <c r="BW93" s="305" t="str">
        <f t="shared" si="117"/>
        <v/>
      </c>
      <c r="BX93" s="307" t="str">
        <f t="shared" si="118"/>
        <v/>
      </c>
      <c r="BY93" s="308" t="str">
        <f t="shared" si="119"/>
        <v/>
      </c>
    </row>
    <row r="94" spans="1:77" s="4" customFormat="1" ht="15.5" x14ac:dyDescent="0.35">
      <c r="A94" s="106">
        <v>73</v>
      </c>
      <c r="B94" s="290"/>
      <c r="C94" s="20"/>
      <c r="D94" s="635"/>
      <c r="E94" s="637"/>
      <c r="F94" s="639"/>
      <c r="G94" s="45"/>
      <c r="H94" s="291"/>
      <c r="I94" s="291"/>
      <c r="J94" s="292"/>
      <c r="K94" s="293"/>
      <c r="L94" s="35" t="str">
        <f t="shared" si="65"/>
        <v/>
      </c>
      <c r="M94" s="35" t="str">
        <f t="shared" si="66"/>
        <v/>
      </c>
      <c r="N94" s="35" t="str">
        <f t="shared" si="67"/>
        <v/>
      </c>
      <c r="O94" s="36" t="str">
        <f t="shared" si="68"/>
        <v/>
      </c>
      <c r="P94" s="37" t="str">
        <f t="shared" si="120"/>
        <v/>
      </c>
      <c r="Q94" s="69" t="str">
        <f t="shared" si="69"/>
        <v/>
      </c>
      <c r="R94" s="294" t="str">
        <f t="shared" si="70"/>
        <v/>
      </c>
      <c r="S94" s="37" t="str">
        <f t="shared" si="71"/>
        <v/>
      </c>
      <c r="T94" s="69" t="str">
        <f t="shared" si="72"/>
        <v/>
      </c>
      <c r="U94" s="294" t="str">
        <f t="shared" si="73"/>
        <v/>
      </c>
      <c r="V94" s="37" t="str">
        <f t="shared" si="74"/>
        <v/>
      </c>
      <c r="W94" s="69" t="str">
        <f t="shared" si="75"/>
        <v/>
      </c>
      <c r="X94" s="38" t="str">
        <f t="shared" si="76"/>
        <v/>
      </c>
      <c r="Y94" s="38" t="str">
        <f t="shared" si="77"/>
        <v/>
      </c>
      <c r="Z94" s="38" t="str">
        <f t="shared" si="78"/>
        <v/>
      </c>
      <c r="AA94" s="39" t="str">
        <f t="shared" si="79"/>
        <v/>
      </c>
      <c r="AB94" s="295">
        <f t="shared" si="80"/>
        <v>0</v>
      </c>
      <c r="AC94" s="295" t="str">
        <f t="shared" si="81"/>
        <v/>
      </c>
      <c r="AD94" s="295" t="str">
        <f t="shared" si="82"/>
        <v/>
      </c>
      <c r="AE94" s="296" t="str">
        <f t="shared" si="83"/>
        <v/>
      </c>
      <c r="AF94" s="296" t="str">
        <f t="shared" si="84"/>
        <v/>
      </c>
      <c r="AG94" s="297" t="str">
        <f t="shared" si="85"/>
        <v/>
      </c>
      <c r="AH94" s="296" t="str">
        <f t="shared" si="86"/>
        <v/>
      </c>
      <c r="AI94" s="296" t="str">
        <f t="shared" si="87"/>
        <v/>
      </c>
      <c r="AJ94" s="297" t="str">
        <f t="shared" si="88"/>
        <v/>
      </c>
      <c r="AK94" s="296" t="str">
        <f t="shared" si="89"/>
        <v/>
      </c>
      <c r="AL94" s="296" t="str">
        <f t="shared" si="90"/>
        <v/>
      </c>
      <c r="AM94" s="297" t="str">
        <f t="shared" si="91"/>
        <v/>
      </c>
      <c r="AN94" s="298" t="str">
        <f t="shared" si="92"/>
        <v/>
      </c>
      <c r="AO94" s="299" t="str">
        <f t="shared" si="93"/>
        <v/>
      </c>
      <c r="AP94" s="296" t="str">
        <f t="shared" si="94"/>
        <v/>
      </c>
      <c r="AQ94" s="297" t="str">
        <f t="shared" si="95"/>
        <v/>
      </c>
      <c r="AR94" s="299" t="str">
        <f t="shared" si="96"/>
        <v/>
      </c>
      <c r="AS94" s="296" t="str">
        <f t="shared" si="97"/>
        <v/>
      </c>
      <c r="AT94" s="297" t="str">
        <f t="shared" si="98"/>
        <v/>
      </c>
      <c r="AU94" s="299" t="str">
        <f t="shared" si="99"/>
        <v/>
      </c>
      <c r="AV94" s="296" t="str">
        <f t="shared" si="100"/>
        <v/>
      </c>
      <c r="AW94" s="297" t="str">
        <f t="shared" si="101"/>
        <v/>
      </c>
      <c r="AX94" s="300"/>
      <c r="AY94" s="297" t="str">
        <f t="shared" si="102"/>
        <v/>
      </c>
      <c r="AZ94" s="297" t="str">
        <f t="shared" si="103"/>
        <v/>
      </c>
      <c r="BA94" s="301" t="str">
        <f t="shared" si="104"/>
        <v/>
      </c>
      <c r="BB94" s="302" t="str">
        <f t="shared" si="105"/>
        <v/>
      </c>
      <c r="BC94" s="303" t="str">
        <f t="shared" si="106"/>
        <v/>
      </c>
      <c r="BD94" s="301" t="str">
        <f t="shared" si="107"/>
        <v/>
      </c>
      <c r="BE94" s="302" t="str">
        <f t="shared" si="108"/>
        <v/>
      </c>
      <c r="BF94" s="303" t="str">
        <f t="shared" si="109"/>
        <v/>
      </c>
      <c r="BG94" s="301" t="str">
        <f t="shared" si="110"/>
        <v/>
      </c>
      <c r="BH94" s="304" t="str">
        <f t="shared" si="111"/>
        <v/>
      </c>
      <c r="BI94" s="305" t="str">
        <f t="shared" si="112"/>
        <v/>
      </c>
      <c r="BJ94" s="305" t="str">
        <f t="shared" si="113"/>
        <v/>
      </c>
      <c r="BK94" s="443" t="str">
        <f t="shared" si="114"/>
        <v/>
      </c>
      <c r="BL94" s="306" t="str">
        <f t="shared" si="121"/>
        <v/>
      </c>
      <c r="BM94" s="100" t="str">
        <f t="shared" si="122"/>
        <v/>
      </c>
      <c r="BN94" s="101" t="str">
        <f t="shared" si="123"/>
        <v/>
      </c>
      <c r="BO94" s="102" t="str">
        <f t="shared" si="124"/>
        <v/>
      </c>
      <c r="BP94" s="100" t="str">
        <f t="shared" si="125"/>
        <v/>
      </c>
      <c r="BQ94" s="101" t="str">
        <f t="shared" si="126"/>
        <v/>
      </c>
      <c r="BR94" s="102" t="str">
        <f t="shared" si="127"/>
        <v/>
      </c>
      <c r="BS94" s="100" t="str">
        <f t="shared" si="128"/>
        <v/>
      </c>
      <c r="BT94" s="105" t="str">
        <f t="shared" si="129"/>
        <v/>
      </c>
      <c r="BU94" s="305" t="str">
        <f t="shared" si="115"/>
        <v/>
      </c>
      <c r="BV94" s="305" t="str">
        <f t="shared" si="116"/>
        <v/>
      </c>
      <c r="BW94" s="305" t="str">
        <f t="shared" si="117"/>
        <v/>
      </c>
      <c r="BX94" s="307" t="str">
        <f t="shared" si="118"/>
        <v/>
      </c>
      <c r="BY94" s="308" t="str">
        <f t="shared" si="119"/>
        <v/>
      </c>
    </row>
    <row r="95" spans="1:77" s="4" customFormat="1" ht="15.5" x14ac:dyDescent="0.35">
      <c r="A95" s="106">
        <v>74</v>
      </c>
      <c r="B95" s="290"/>
      <c r="C95" s="20"/>
      <c r="D95" s="635"/>
      <c r="E95" s="637"/>
      <c r="F95" s="639"/>
      <c r="G95" s="45"/>
      <c r="H95" s="291"/>
      <c r="I95" s="291"/>
      <c r="J95" s="292"/>
      <c r="K95" s="293"/>
      <c r="L95" s="35" t="str">
        <f t="shared" si="65"/>
        <v/>
      </c>
      <c r="M95" s="35" t="str">
        <f t="shared" si="66"/>
        <v/>
      </c>
      <c r="N95" s="35" t="str">
        <f t="shared" si="67"/>
        <v/>
      </c>
      <c r="O95" s="36" t="str">
        <f t="shared" si="68"/>
        <v/>
      </c>
      <c r="P95" s="37" t="str">
        <f t="shared" si="120"/>
        <v/>
      </c>
      <c r="Q95" s="69" t="str">
        <f t="shared" si="69"/>
        <v/>
      </c>
      <c r="R95" s="294" t="str">
        <f t="shared" si="70"/>
        <v/>
      </c>
      <c r="S95" s="37" t="str">
        <f t="shared" si="71"/>
        <v/>
      </c>
      <c r="T95" s="69" t="str">
        <f t="shared" si="72"/>
        <v/>
      </c>
      <c r="U95" s="294" t="str">
        <f t="shared" si="73"/>
        <v/>
      </c>
      <c r="V95" s="37" t="str">
        <f t="shared" si="74"/>
        <v/>
      </c>
      <c r="W95" s="69" t="str">
        <f t="shared" si="75"/>
        <v/>
      </c>
      <c r="X95" s="38" t="str">
        <f t="shared" si="76"/>
        <v/>
      </c>
      <c r="Y95" s="38" t="str">
        <f t="shared" si="77"/>
        <v/>
      </c>
      <c r="Z95" s="38" t="str">
        <f t="shared" si="78"/>
        <v/>
      </c>
      <c r="AA95" s="39" t="str">
        <f t="shared" si="79"/>
        <v/>
      </c>
      <c r="AB95" s="295">
        <f t="shared" si="80"/>
        <v>0</v>
      </c>
      <c r="AC95" s="295" t="str">
        <f t="shared" si="81"/>
        <v/>
      </c>
      <c r="AD95" s="295" t="str">
        <f t="shared" si="82"/>
        <v/>
      </c>
      <c r="AE95" s="296" t="str">
        <f t="shared" si="83"/>
        <v/>
      </c>
      <c r="AF95" s="296" t="str">
        <f t="shared" si="84"/>
        <v/>
      </c>
      <c r="AG95" s="297" t="str">
        <f t="shared" si="85"/>
        <v/>
      </c>
      <c r="AH95" s="296" t="str">
        <f t="shared" si="86"/>
        <v/>
      </c>
      <c r="AI95" s="296" t="str">
        <f t="shared" si="87"/>
        <v/>
      </c>
      <c r="AJ95" s="297" t="str">
        <f t="shared" si="88"/>
        <v/>
      </c>
      <c r="AK95" s="296" t="str">
        <f t="shared" si="89"/>
        <v/>
      </c>
      <c r="AL95" s="296" t="str">
        <f t="shared" si="90"/>
        <v/>
      </c>
      <c r="AM95" s="297" t="str">
        <f t="shared" si="91"/>
        <v/>
      </c>
      <c r="AN95" s="298" t="str">
        <f t="shared" si="92"/>
        <v/>
      </c>
      <c r="AO95" s="299" t="str">
        <f t="shared" si="93"/>
        <v/>
      </c>
      <c r="AP95" s="296" t="str">
        <f t="shared" si="94"/>
        <v/>
      </c>
      <c r="AQ95" s="297" t="str">
        <f t="shared" si="95"/>
        <v/>
      </c>
      <c r="AR95" s="299" t="str">
        <f t="shared" si="96"/>
        <v/>
      </c>
      <c r="AS95" s="296" t="str">
        <f t="shared" si="97"/>
        <v/>
      </c>
      <c r="AT95" s="297" t="str">
        <f t="shared" si="98"/>
        <v/>
      </c>
      <c r="AU95" s="299" t="str">
        <f t="shared" si="99"/>
        <v/>
      </c>
      <c r="AV95" s="296" t="str">
        <f t="shared" si="100"/>
        <v/>
      </c>
      <c r="AW95" s="297" t="str">
        <f t="shared" si="101"/>
        <v/>
      </c>
      <c r="AX95" s="300"/>
      <c r="AY95" s="297" t="str">
        <f t="shared" si="102"/>
        <v/>
      </c>
      <c r="AZ95" s="297" t="str">
        <f t="shared" si="103"/>
        <v/>
      </c>
      <c r="BA95" s="301" t="str">
        <f t="shared" si="104"/>
        <v/>
      </c>
      <c r="BB95" s="302" t="str">
        <f t="shared" si="105"/>
        <v/>
      </c>
      <c r="BC95" s="303" t="str">
        <f t="shared" si="106"/>
        <v/>
      </c>
      <c r="BD95" s="301" t="str">
        <f t="shared" si="107"/>
        <v/>
      </c>
      <c r="BE95" s="302" t="str">
        <f t="shared" si="108"/>
        <v/>
      </c>
      <c r="BF95" s="303" t="str">
        <f t="shared" si="109"/>
        <v/>
      </c>
      <c r="BG95" s="301" t="str">
        <f t="shared" si="110"/>
        <v/>
      </c>
      <c r="BH95" s="304" t="str">
        <f t="shared" si="111"/>
        <v/>
      </c>
      <c r="BI95" s="305" t="str">
        <f t="shared" si="112"/>
        <v/>
      </c>
      <c r="BJ95" s="305" t="str">
        <f t="shared" si="113"/>
        <v/>
      </c>
      <c r="BK95" s="443" t="str">
        <f t="shared" si="114"/>
        <v/>
      </c>
      <c r="BL95" s="306" t="str">
        <f t="shared" si="121"/>
        <v/>
      </c>
      <c r="BM95" s="100" t="str">
        <f t="shared" si="122"/>
        <v/>
      </c>
      <c r="BN95" s="101" t="str">
        <f t="shared" si="123"/>
        <v/>
      </c>
      <c r="BO95" s="102" t="str">
        <f t="shared" si="124"/>
        <v/>
      </c>
      <c r="BP95" s="100" t="str">
        <f t="shared" si="125"/>
        <v/>
      </c>
      <c r="BQ95" s="101" t="str">
        <f t="shared" si="126"/>
        <v/>
      </c>
      <c r="BR95" s="102" t="str">
        <f t="shared" si="127"/>
        <v/>
      </c>
      <c r="BS95" s="100" t="str">
        <f t="shared" si="128"/>
        <v/>
      </c>
      <c r="BT95" s="105" t="str">
        <f t="shared" si="129"/>
        <v/>
      </c>
      <c r="BU95" s="305" t="str">
        <f t="shared" si="115"/>
        <v/>
      </c>
      <c r="BV95" s="305" t="str">
        <f t="shared" si="116"/>
        <v/>
      </c>
      <c r="BW95" s="305" t="str">
        <f t="shared" si="117"/>
        <v/>
      </c>
      <c r="BX95" s="307" t="str">
        <f t="shared" si="118"/>
        <v/>
      </c>
      <c r="BY95" s="308" t="str">
        <f t="shared" si="119"/>
        <v/>
      </c>
    </row>
    <row r="96" spans="1:77" s="10" customFormat="1" ht="16" thickBot="1" x14ac:dyDescent="0.4">
      <c r="A96" s="106">
        <v>75</v>
      </c>
      <c r="B96" s="290"/>
      <c r="C96" s="20"/>
      <c r="D96" s="635"/>
      <c r="E96" s="637"/>
      <c r="F96" s="639"/>
      <c r="G96" s="45"/>
      <c r="H96" s="291"/>
      <c r="I96" s="291"/>
      <c r="J96" s="292"/>
      <c r="K96" s="293"/>
      <c r="L96" s="35" t="str">
        <f t="shared" si="65"/>
        <v/>
      </c>
      <c r="M96" s="35" t="str">
        <f t="shared" si="66"/>
        <v/>
      </c>
      <c r="N96" s="35" t="str">
        <f t="shared" si="67"/>
        <v/>
      </c>
      <c r="O96" s="36" t="str">
        <f t="shared" si="68"/>
        <v/>
      </c>
      <c r="P96" s="37" t="str">
        <f t="shared" si="120"/>
        <v/>
      </c>
      <c r="Q96" s="69" t="str">
        <f t="shared" si="69"/>
        <v/>
      </c>
      <c r="R96" s="294" t="str">
        <f t="shared" si="70"/>
        <v/>
      </c>
      <c r="S96" s="37" t="str">
        <f t="shared" si="71"/>
        <v/>
      </c>
      <c r="T96" s="69" t="str">
        <f t="shared" si="72"/>
        <v/>
      </c>
      <c r="U96" s="294" t="str">
        <f t="shared" si="73"/>
        <v/>
      </c>
      <c r="V96" s="37" t="str">
        <f t="shared" si="74"/>
        <v/>
      </c>
      <c r="W96" s="69" t="str">
        <f t="shared" si="75"/>
        <v/>
      </c>
      <c r="X96" s="38" t="str">
        <f t="shared" si="76"/>
        <v/>
      </c>
      <c r="Y96" s="38" t="str">
        <f t="shared" si="77"/>
        <v/>
      </c>
      <c r="Z96" s="38" t="str">
        <f t="shared" si="78"/>
        <v/>
      </c>
      <c r="AA96" s="39" t="str">
        <f t="shared" si="79"/>
        <v/>
      </c>
      <c r="AB96" s="295">
        <f t="shared" si="80"/>
        <v>0</v>
      </c>
      <c r="AC96" s="295" t="str">
        <f t="shared" si="81"/>
        <v/>
      </c>
      <c r="AD96" s="295" t="str">
        <f t="shared" si="82"/>
        <v/>
      </c>
      <c r="AE96" s="296" t="str">
        <f t="shared" si="83"/>
        <v/>
      </c>
      <c r="AF96" s="296" t="str">
        <f t="shared" si="84"/>
        <v/>
      </c>
      <c r="AG96" s="297" t="str">
        <f t="shared" si="85"/>
        <v/>
      </c>
      <c r="AH96" s="296" t="str">
        <f t="shared" si="86"/>
        <v/>
      </c>
      <c r="AI96" s="296" t="str">
        <f t="shared" si="87"/>
        <v/>
      </c>
      <c r="AJ96" s="297" t="str">
        <f t="shared" si="88"/>
        <v/>
      </c>
      <c r="AK96" s="296" t="str">
        <f t="shared" si="89"/>
        <v/>
      </c>
      <c r="AL96" s="296" t="str">
        <f t="shared" si="90"/>
        <v/>
      </c>
      <c r="AM96" s="297" t="str">
        <f t="shared" si="91"/>
        <v/>
      </c>
      <c r="AN96" s="298" t="str">
        <f t="shared" si="92"/>
        <v/>
      </c>
      <c r="AO96" s="299" t="str">
        <f t="shared" si="93"/>
        <v/>
      </c>
      <c r="AP96" s="296" t="str">
        <f t="shared" si="94"/>
        <v/>
      </c>
      <c r="AQ96" s="297" t="str">
        <f t="shared" si="95"/>
        <v/>
      </c>
      <c r="AR96" s="299" t="str">
        <f t="shared" si="96"/>
        <v/>
      </c>
      <c r="AS96" s="296" t="str">
        <f t="shared" si="97"/>
        <v/>
      </c>
      <c r="AT96" s="297" t="str">
        <f t="shared" si="98"/>
        <v/>
      </c>
      <c r="AU96" s="299" t="str">
        <f t="shared" si="99"/>
        <v/>
      </c>
      <c r="AV96" s="296" t="str">
        <f t="shared" si="100"/>
        <v/>
      </c>
      <c r="AW96" s="297" t="str">
        <f t="shared" si="101"/>
        <v/>
      </c>
      <c r="AX96" s="300"/>
      <c r="AY96" s="297" t="str">
        <f t="shared" si="102"/>
        <v/>
      </c>
      <c r="AZ96" s="297" t="str">
        <f t="shared" si="103"/>
        <v/>
      </c>
      <c r="BA96" s="301" t="str">
        <f t="shared" si="104"/>
        <v/>
      </c>
      <c r="BB96" s="302" t="str">
        <f t="shared" si="105"/>
        <v/>
      </c>
      <c r="BC96" s="303" t="str">
        <f t="shared" si="106"/>
        <v/>
      </c>
      <c r="BD96" s="301" t="str">
        <f t="shared" si="107"/>
        <v/>
      </c>
      <c r="BE96" s="302" t="str">
        <f t="shared" si="108"/>
        <v/>
      </c>
      <c r="BF96" s="303" t="str">
        <f t="shared" si="109"/>
        <v/>
      </c>
      <c r="BG96" s="301" t="str">
        <f t="shared" si="110"/>
        <v/>
      </c>
      <c r="BH96" s="304" t="str">
        <f t="shared" si="111"/>
        <v/>
      </c>
      <c r="BI96" s="305" t="str">
        <f t="shared" si="112"/>
        <v/>
      </c>
      <c r="BJ96" s="305" t="str">
        <f t="shared" si="113"/>
        <v/>
      </c>
      <c r="BK96" s="443" t="str">
        <f t="shared" si="114"/>
        <v/>
      </c>
      <c r="BL96" s="306" t="str">
        <f t="shared" si="121"/>
        <v/>
      </c>
      <c r="BM96" s="100" t="str">
        <f t="shared" si="122"/>
        <v/>
      </c>
      <c r="BN96" s="101" t="str">
        <f t="shared" si="123"/>
        <v/>
      </c>
      <c r="BO96" s="102" t="str">
        <f t="shared" si="124"/>
        <v/>
      </c>
      <c r="BP96" s="100" t="str">
        <f t="shared" si="125"/>
        <v/>
      </c>
      <c r="BQ96" s="101" t="str">
        <f t="shared" si="126"/>
        <v/>
      </c>
      <c r="BR96" s="102" t="str">
        <f t="shared" si="127"/>
        <v/>
      </c>
      <c r="BS96" s="100" t="str">
        <f t="shared" si="128"/>
        <v/>
      </c>
      <c r="BT96" s="105" t="str">
        <f t="shared" si="129"/>
        <v/>
      </c>
      <c r="BU96" s="305" t="str">
        <f t="shared" si="115"/>
        <v/>
      </c>
      <c r="BV96" s="305" t="str">
        <f t="shared" si="116"/>
        <v/>
      </c>
      <c r="BW96" s="305" t="str">
        <f t="shared" si="117"/>
        <v/>
      </c>
      <c r="BX96" s="307" t="str">
        <f t="shared" si="118"/>
        <v/>
      </c>
      <c r="BY96" s="308" t="str">
        <f t="shared" si="119"/>
        <v/>
      </c>
    </row>
    <row r="97" spans="1:77" s="4" customFormat="1" ht="15.5" x14ac:dyDescent="0.35">
      <c r="A97" s="106">
        <v>76</v>
      </c>
      <c r="B97" s="290"/>
      <c r="C97" s="20"/>
      <c r="D97" s="635"/>
      <c r="E97" s="637"/>
      <c r="F97" s="639"/>
      <c r="G97" s="45"/>
      <c r="H97" s="291"/>
      <c r="I97" s="291"/>
      <c r="J97" s="292"/>
      <c r="K97" s="293"/>
      <c r="L97" s="35" t="str">
        <f t="shared" si="65"/>
        <v/>
      </c>
      <c r="M97" s="35" t="str">
        <f t="shared" si="66"/>
        <v/>
      </c>
      <c r="N97" s="35" t="str">
        <f t="shared" si="67"/>
        <v/>
      </c>
      <c r="O97" s="36" t="str">
        <f t="shared" si="68"/>
        <v/>
      </c>
      <c r="P97" s="37" t="str">
        <f t="shared" si="120"/>
        <v/>
      </c>
      <c r="Q97" s="69" t="str">
        <f t="shared" si="69"/>
        <v/>
      </c>
      <c r="R97" s="294" t="str">
        <f t="shared" si="70"/>
        <v/>
      </c>
      <c r="S97" s="37" t="str">
        <f t="shared" si="71"/>
        <v/>
      </c>
      <c r="T97" s="69" t="str">
        <f t="shared" si="72"/>
        <v/>
      </c>
      <c r="U97" s="294" t="str">
        <f t="shared" si="73"/>
        <v/>
      </c>
      <c r="V97" s="37" t="str">
        <f t="shared" si="74"/>
        <v/>
      </c>
      <c r="W97" s="69" t="str">
        <f t="shared" si="75"/>
        <v/>
      </c>
      <c r="X97" s="38" t="str">
        <f t="shared" si="76"/>
        <v/>
      </c>
      <c r="Y97" s="38" t="str">
        <f t="shared" si="77"/>
        <v/>
      </c>
      <c r="Z97" s="38" t="str">
        <f t="shared" si="78"/>
        <v/>
      </c>
      <c r="AA97" s="39" t="str">
        <f t="shared" si="79"/>
        <v/>
      </c>
      <c r="AB97" s="295">
        <f t="shared" si="80"/>
        <v>0</v>
      </c>
      <c r="AC97" s="295" t="str">
        <f t="shared" si="81"/>
        <v/>
      </c>
      <c r="AD97" s="295" t="str">
        <f t="shared" si="82"/>
        <v/>
      </c>
      <c r="AE97" s="296" t="str">
        <f t="shared" si="83"/>
        <v/>
      </c>
      <c r="AF97" s="296" t="str">
        <f t="shared" si="84"/>
        <v/>
      </c>
      <c r="AG97" s="297" t="str">
        <f t="shared" si="85"/>
        <v/>
      </c>
      <c r="AH97" s="296" t="str">
        <f t="shared" si="86"/>
        <v/>
      </c>
      <c r="AI97" s="296" t="str">
        <f t="shared" si="87"/>
        <v/>
      </c>
      <c r="AJ97" s="297" t="str">
        <f t="shared" si="88"/>
        <v/>
      </c>
      <c r="AK97" s="296" t="str">
        <f t="shared" si="89"/>
        <v/>
      </c>
      <c r="AL97" s="296" t="str">
        <f t="shared" si="90"/>
        <v/>
      </c>
      <c r="AM97" s="297" t="str">
        <f t="shared" si="91"/>
        <v/>
      </c>
      <c r="AN97" s="298" t="str">
        <f t="shared" si="92"/>
        <v/>
      </c>
      <c r="AO97" s="299" t="str">
        <f t="shared" si="93"/>
        <v/>
      </c>
      <c r="AP97" s="296" t="str">
        <f t="shared" si="94"/>
        <v/>
      </c>
      <c r="AQ97" s="297" t="str">
        <f t="shared" si="95"/>
        <v/>
      </c>
      <c r="AR97" s="299" t="str">
        <f t="shared" si="96"/>
        <v/>
      </c>
      <c r="AS97" s="296" t="str">
        <f t="shared" si="97"/>
        <v/>
      </c>
      <c r="AT97" s="297" t="str">
        <f t="shared" si="98"/>
        <v/>
      </c>
      <c r="AU97" s="299" t="str">
        <f t="shared" si="99"/>
        <v/>
      </c>
      <c r="AV97" s="296" t="str">
        <f t="shared" si="100"/>
        <v/>
      </c>
      <c r="AW97" s="297" t="str">
        <f t="shared" si="101"/>
        <v/>
      </c>
      <c r="AX97" s="300"/>
      <c r="AY97" s="297" t="str">
        <f t="shared" si="102"/>
        <v/>
      </c>
      <c r="AZ97" s="297" t="str">
        <f t="shared" si="103"/>
        <v/>
      </c>
      <c r="BA97" s="301" t="str">
        <f t="shared" si="104"/>
        <v/>
      </c>
      <c r="BB97" s="302" t="str">
        <f t="shared" si="105"/>
        <v/>
      </c>
      <c r="BC97" s="303" t="str">
        <f t="shared" si="106"/>
        <v/>
      </c>
      <c r="BD97" s="301" t="str">
        <f t="shared" si="107"/>
        <v/>
      </c>
      <c r="BE97" s="302" t="str">
        <f t="shared" si="108"/>
        <v/>
      </c>
      <c r="BF97" s="303" t="str">
        <f t="shared" si="109"/>
        <v/>
      </c>
      <c r="BG97" s="301" t="str">
        <f t="shared" si="110"/>
        <v/>
      </c>
      <c r="BH97" s="304" t="str">
        <f t="shared" si="111"/>
        <v/>
      </c>
      <c r="BI97" s="305" t="str">
        <f t="shared" si="112"/>
        <v/>
      </c>
      <c r="BJ97" s="305" t="str">
        <f t="shared" si="113"/>
        <v/>
      </c>
      <c r="BK97" s="443" t="str">
        <f t="shared" si="114"/>
        <v/>
      </c>
      <c r="BL97" s="306" t="str">
        <f t="shared" si="121"/>
        <v/>
      </c>
      <c r="BM97" s="100" t="str">
        <f t="shared" si="122"/>
        <v/>
      </c>
      <c r="BN97" s="101" t="str">
        <f t="shared" si="123"/>
        <v/>
      </c>
      <c r="BO97" s="102" t="str">
        <f t="shared" si="124"/>
        <v/>
      </c>
      <c r="BP97" s="100" t="str">
        <f t="shared" si="125"/>
        <v/>
      </c>
      <c r="BQ97" s="101" t="str">
        <f t="shared" si="126"/>
        <v/>
      </c>
      <c r="BR97" s="102" t="str">
        <f t="shared" si="127"/>
        <v/>
      </c>
      <c r="BS97" s="100" t="str">
        <f t="shared" si="128"/>
        <v/>
      </c>
      <c r="BT97" s="105" t="str">
        <f t="shared" si="129"/>
        <v/>
      </c>
      <c r="BU97" s="305" t="str">
        <f t="shared" si="115"/>
        <v/>
      </c>
      <c r="BV97" s="305" t="str">
        <f t="shared" si="116"/>
        <v/>
      </c>
      <c r="BW97" s="305" t="str">
        <f t="shared" si="117"/>
        <v/>
      </c>
      <c r="BX97" s="307" t="str">
        <f t="shared" si="118"/>
        <v/>
      </c>
      <c r="BY97" s="308" t="str">
        <f t="shared" si="119"/>
        <v/>
      </c>
    </row>
    <row r="98" spans="1:77" s="4" customFormat="1" ht="15.5" x14ac:dyDescent="0.35">
      <c r="A98" s="106">
        <v>77</v>
      </c>
      <c r="B98" s="290"/>
      <c r="C98" s="20"/>
      <c r="D98" s="635"/>
      <c r="E98" s="637"/>
      <c r="F98" s="639"/>
      <c r="G98" s="45"/>
      <c r="H98" s="291"/>
      <c r="I98" s="291"/>
      <c r="J98" s="292"/>
      <c r="K98" s="293"/>
      <c r="L98" s="35" t="str">
        <f t="shared" si="65"/>
        <v/>
      </c>
      <c r="M98" s="35" t="str">
        <f t="shared" si="66"/>
        <v/>
      </c>
      <c r="N98" s="35" t="str">
        <f t="shared" si="67"/>
        <v/>
      </c>
      <c r="O98" s="36" t="str">
        <f t="shared" si="68"/>
        <v/>
      </c>
      <c r="P98" s="37" t="str">
        <f t="shared" si="120"/>
        <v/>
      </c>
      <c r="Q98" s="69" t="str">
        <f t="shared" si="69"/>
        <v/>
      </c>
      <c r="R98" s="294" t="str">
        <f t="shared" si="70"/>
        <v/>
      </c>
      <c r="S98" s="37" t="str">
        <f t="shared" si="71"/>
        <v/>
      </c>
      <c r="T98" s="69" t="str">
        <f t="shared" si="72"/>
        <v/>
      </c>
      <c r="U98" s="294" t="str">
        <f t="shared" si="73"/>
        <v/>
      </c>
      <c r="V98" s="37" t="str">
        <f t="shared" si="74"/>
        <v/>
      </c>
      <c r="W98" s="69" t="str">
        <f t="shared" si="75"/>
        <v/>
      </c>
      <c r="X98" s="38" t="str">
        <f t="shared" si="76"/>
        <v/>
      </c>
      <c r="Y98" s="38" t="str">
        <f t="shared" si="77"/>
        <v/>
      </c>
      <c r="Z98" s="38" t="str">
        <f t="shared" si="78"/>
        <v/>
      </c>
      <c r="AA98" s="39" t="str">
        <f t="shared" si="79"/>
        <v/>
      </c>
      <c r="AB98" s="295">
        <f t="shared" si="80"/>
        <v>0</v>
      </c>
      <c r="AC98" s="295" t="str">
        <f t="shared" si="81"/>
        <v/>
      </c>
      <c r="AD98" s="295" t="str">
        <f t="shared" si="82"/>
        <v/>
      </c>
      <c r="AE98" s="296" t="str">
        <f t="shared" si="83"/>
        <v/>
      </c>
      <c r="AF98" s="296" t="str">
        <f t="shared" si="84"/>
        <v/>
      </c>
      <c r="AG98" s="297" t="str">
        <f t="shared" si="85"/>
        <v/>
      </c>
      <c r="AH98" s="296" t="str">
        <f t="shared" si="86"/>
        <v/>
      </c>
      <c r="AI98" s="296" t="str">
        <f t="shared" si="87"/>
        <v/>
      </c>
      <c r="AJ98" s="297" t="str">
        <f t="shared" si="88"/>
        <v/>
      </c>
      <c r="AK98" s="296" t="str">
        <f t="shared" si="89"/>
        <v/>
      </c>
      <c r="AL98" s="296" t="str">
        <f t="shared" si="90"/>
        <v/>
      </c>
      <c r="AM98" s="297" t="str">
        <f t="shared" si="91"/>
        <v/>
      </c>
      <c r="AN98" s="298" t="str">
        <f t="shared" si="92"/>
        <v/>
      </c>
      <c r="AO98" s="299" t="str">
        <f t="shared" si="93"/>
        <v/>
      </c>
      <c r="AP98" s="296" t="str">
        <f t="shared" si="94"/>
        <v/>
      </c>
      <c r="AQ98" s="297" t="str">
        <f t="shared" si="95"/>
        <v/>
      </c>
      <c r="AR98" s="299" t="str">
        <f t="shared" si="96"/>
        <v/>
      </c>
      <c r="AS98" s="296" t="str">
        <f t="shared" si="97"/>
        <v/>
      </c>
      <c r="AT98" s="297" t="str">
        <f t="shared" si="98"/>
        <v/>
      </c>
      <c r="AU98" s="299" t="str">
        <f t="shared" si="99"/>
        <v/>
      </c>
      <c r="AV98" s="296" t="str">
        <f t="shared" si="100"/>
        <v/>
      </c>
      <c r="AW98" s="297" t="str">
        <f t="shared" si="101"/>
        <v/>
      </c>
      <c r="AX98" s="300"/>
      <c r="AY98" s="297" t="str">
        <f t="shared" si="102"/>
        <v/>
      </c>
      <c r="AZ98" s="297" t="str">
        <f t="shared" si="103"/>
        <v/>
      </c>
      <c r="BA98" s="301" t="str">
        <f t="shared" si="104"/>
        <v/>
      </c>
      <c r="BB98" s="302" t="str">
        <f t="shared" si="105"/>
        <v/>
      </c>
      <c r="BC98" s="303" t="str">
        <f t="shared" si="106"/>
        <v/>
      </c>
      <c r="BD98" s="301" t="str">
        <f t="shared" si="107"/>
        <v/>
      </c>
      <c r="BE98" s="302" t="str">
        <f t="shared" si="108"/>
        <v/>
      </c>
      <c r="BF98" s="303" t="str">
        <f t="shared" si="109"/>
        <v/>
      </c>
      <c r="BG98" s="301" t="str">
        <f t="shared" si="110"/>
        <v/>
      </c>
      <c r="BH98" s="304" t="str">
        <f t="shared" si="111"/>
        <v/>
      </c>
      <c r="BI98" s="305" t="str">
        <f t="shared" si="112"/>
        <v/>
      </c>
      <c r="BJ98" s="305" t="str">
        <f t="shared" si="113"/>
        <v/>
      </c>
      <c r="BK98" s="443" t="str">
        <f t="shared" si="114"/>
        <v/>
      </c>
      <c r="BL98" s="306" t="str">
        <f t="shared" si="121"/>
        <v/>
      </c>
      <c r="BM98" s="100" t="str">
        <f t="shared" si="122"/>
        <v/>
      </c>
      <c r="BN98" s="101" t="str">
        <f t="shared" si="123"/>
        <v/>
      </c>
      <c r="BO98" s="102" t="str">
        <f t="shared" si="124"/>
        <v/>
      </c>
      <c r="BP98" s="100" t="str">
        <f t="shared" si="125"/>
        <v/>
      </c>
      <c r="BQ98" s="101" t="str">
        <f t="shared" si="126"/>
        <v/>
      </c>
      <c r="BR98" s="102" t="str">
        <f t="shared" si="127"/>
        <v/>
      </c>
      <c r="BS98" s="100" t="str">
        <f t="shared" si="128"/>
        <v/>
      </c>
      <c r="BT98" s="105" t="str">
        <f t="shared" si="129"/>
        <v/>
      </c>
      <c r="BU98" s="305" t="str">
        <f t="shared" si="115"/>
        <v/>
      </c>
      <c r="BV98" s="305" t="str">
        <f t="shared" si="116"/>
        <v/>
      </c>
      <c r="BW98" s="305" t="str">
        <f t="shared" si="117"/>
        <v/>
      </c>
      <c r="BX98" s="307" t="str">
        <f t="shared" si="118"/>
        <v/>
      </c>
      <c r="BY98" s="308" t="str">
        <f t="shared" si="119"/>
        <v/>
      </c>
    </row>
    <row r="99" spans="1:77" s="4" customFormat="1" ht="15.5" x14ac:dyDescent="0.35">
      <c r="A99" s="106">
        <v>78</v>
      </c>
      <c r="B99" s="290"/>
      <c r="C99" s="20"/>
      <c r="D99" s="635"/>
      <c r="E99" s="637"/>
      <c r="F99" s="639"/>
      <c r="G99" s="45"/>
      <c r="H99" s="291"/>
      <c r="I99" s="291"/>
      <c r="J99" s="292"/>
      <c r="K99" s="293"/>
      <c r="L99" s="35" t="str">
        <f t="shared" si="65"/>
        <v/>
      </c>
      <c r="M99" s="35" t="str">
        <f t="shared" si="66"/>
        <v/>
      </c>
      <c r="N99" s="35" t="str">
        <f t="shared" si="67"/>
        <v/>
      </c>
      <c r="O99" s="36" t="str">
        <f t="shared" si="68"/>
        <v/>
      </c>
      <c r="P99" s="37" t="str">
        <f t="shared" si="120"/>
        <v/>
      </c>
      <c r="Q99" s="69" t="str">
        <f t="shared" si="69"/>
        <v/>
      </c>
      <c r="R99" s="294" t="str">
        <f t="shared" si="70"/>
        <v/>
      </c>
      <c r="S99" s="37" t="str">
        <f t="shared" si="71"/>
        <v/>
      </c>
      <c r="T99" s="69" t="str">
        <f t="shared" si="72"/>
        <v/>
      </c>
      <c r="U99" s="294" t="str">
        <f t="shared" si="73"/>
        <v/>
      </c>
      <c r="V99" s="37" t="str">
        <f t="shared" si="74"/>
        <v/>
      </c>
      <c r="W99" s="69" t="str">
        <f t="shared" si="75"/>
        <v/>
      </c>
      <c r="X99" s="38" t="str">
        <f t="shared" si="76"/>
        <v/>
      </c>
      <c r="Y99" s="38" t="str">
        <f t="shared" si="77"/>
        <v/>
      </c>
      <c r="Z99" s="38" t="str">
        <f t="shared" si="78"/>
        <v/>
      </c>
      <c r="AA99" s="39" t="str">
        <f t="shared" si="79"/>
        <v/>
      </c>
      <c r="AB99" s="295">
        <f t="shared" si="80"/>
        <v>0</v>
      </c>
      <c r="AC99" s="295" t="str">
        <f t="shared" si="81"/>
        <v/>
      </c>
      <c r="AD99" s="295" t="str">
        <f t="shared" si="82"/>
        <v/>
      </c>
      <c r="AE99" s="296" t="str">
        <f t="shared" si="83"/>
        <v/>
      </c>
      <c r="AF99" s="296" t="str">
        <f t="shared" si="84"/>
        <v/>
      </c>
      <c r="AG99" s="297" t="str">
        <f t="shared" si="85"/>
        <v/>
      </c>
      <c r="AH99" s="296" t="str">
        <f t="shared" si="86"/>
        <v/>
      </c>
      <c r="AI99" s="296" t="str">
        <f t="shared" si="87"/>
        <v/>
      </c>
      <c r="AJ99" s="297" t="str">
        <f t="shared" si="88"/>
        <v/>
      </c>
      <c r="AK99" s="296" t="str">
        <f t="shared" si="89"/>
        <v/>
      </c>
      <c r="AL99" s="296" t="str">
        <f t="shared" si="90"/>
        <v/>
      </c>
      <c r="AM99" s="297" t="str">
        <f t="shared" si="91"/>
        <v/>
      </c>
      <c r="AN99" s="298" t="str">
        <f t="shared" si="92"/>
        <v/>
      </c>
      <c r="AO99" s="299" t="str">
        <f t="shared" si="93"/>
        <v/>
      </c>
      <c r="AP99" s="296" t="str">
        <f t="shared" si="94"/>
        <v/>
      </c>
      <c r="AQ99" s="297" t="str">
        <f t="shared" si="95"/>
        <v/>
      </c>
      <c r="AR99" s="299" t="str">
        <f t="shared" si="96"/>
        <v/>
      </c>
      <c r="AS99" s="296" t="str">
        <f t="shared" si="97"/>
        <v/>
      </c>
      <c r="AT99" s="297" t="str">
        <f t="shared" si="98"/>
        <v/>
      </c>
      <c r="AU99" s="299" t="str">
        <f t="shared" si="99"/>
        <v/>
      </c>
      <c r="AV99" s="296" t="str">
        <f t="shared" si="100"/>
        <v/>
      </c>
      <c r="AW99" s="297" t="str">
        <f t="shared" si="101"/>
        <v/>
      </c>
      <c r="AX99" s="300"/>
      <c r="AY99" s="297" t="str">
        <f t="shared" si="102"/>
        <v/>
      </c>
      <c r="AZ99" s="297" t="str">
        <f t="shared" si="103"/>
        <v/>
      </c>
      <c r="BA99" s="301" t="str">
        <f t="shared" si="104"/>
        <v/>
      </c>
      <c r="BB99" s="302" t="str">
        <f t="shared" si="105"/>
        <v/>
      </c>
      <c r="BC99" s="303" t="str">
        <f t="shared" si="106"/>
        <v/>
      </c>
      <c r="BD99" s="301" t="str">
        <f t="shared" si="107"/>
        <v/>
      </c>
      <c r="BE99" s="302" t="str">
        <f t="shared" si="108"/>
        <v/>
      </c>
      <c r="BF99" s="303" t="str">
        <f t="shared" si="109"/>
        <v/>
      </c>
      <c r="BG99" s="301" t="str">
        <f t="shared" si="110"/>
        <v/>
      </c>
      <c r="BH99" s="304" t="str">
        <f t="shared" si="111"/>
        <v/>
      </c>
      <c r="BI99" s="305" t="str">
        <f t="shared" si="112"/>
        <v/>
      </c>
      <c r="BJ99" s="305" t="str">
        <f t="shared" si="113"/>
        <v/>
      </c>
      <c r="BK99" s="443" t="str">
        <f t="shared" si="114"/>
        <v/>
      </c>
      <c r="BL99" s="306" t="str">
        <f t="shared" si="121"/>
        <v/>
      </c>
      <c r="BM99" s="100" t="str">
        <f t="shared" si="122"/>
        <v/>
      </c>
      <c r="BN99" s="101" t="str">
        <f t="shared" si="123"/>
        <v/>
      </c>
      <c r="BO99" s="102" t="str">
        <f t="shared" si="124"/>
        <v/>
      </c>
      <c r="BP99" s="100" t="str">
        <f t="shared" si="125"/>
        <v/>
      </c>
      <c r="BQ99" s="101" t="str">
        <f t="shared" si="126"/>
        <v/>
      </c>
      <c r="BR99" s="102" t="str">
        <f t="shared" si="127"/>
        <v/>
      </c>
      <c r="BS99" s="100" t="str">
        <f t="shared" si="128"/>
        <v/>
      </c>
      <c r="BT99" s="105" t="str">
        <f t="shared" si="129"/>
        <v/>
      </c>
      <c r="BU99" s="305" t="str">
        <f t="shared" si="115"/>
        <v/>
      </c>
      <c r="BV99" s="305" t="str">
        <f t="shared" si="116"/>
        <v/>
      </c>
      <c r="BW99" s="305" t="str">
        <f t="shared" si="117"/>
        <v/>
      </c>
      <c r="BX99" s="307" t="str">
        <f t="shared" si="118"/>
        <v/>
      </c>
      <c r="BY99" s="308" t="str">
        <f t="shared" si="119"/>
        <v/>
      </c>
    </row>
    <row r="100" spans="1:77" s="4" customFormat="1" ht="15.5" x14ac:dyDescent="0.35">
      <c r="A100" s="106">
        <v>79</v>
      </c>
      <c r="B100" s="290"/>
      <c r="C100" s="20"/>
      <c r="D100" s="635"/>
      <c r="E100" s="637"/>
      <c r="F100" s="639"/>
      <c r="G100" s="45"/>
      <c r="H100" s="291"/>
      <c r="I100" s="291"/>
      <c r="J100" s="292"/>
      <c r="K100" s="293"/>
      <c r="L100" s="35" t="str">
        <f t="shared" si="65"/>
        <v/>
      </c>
      <c r="M100" s="35" t="str">
        <f t="shared" si="66"/>
        <v/>
      </c>
      <c r="N100" s="35" t="str">
        <f t="shared" si="67"/>
        <v/>
      </c>
      <c r="O100" s="36" t="str">
        <f t="shared" si="68"/>
        <v/>
      </c>
      <c r="P100" s="37" t="str">
        <f t="shared" si="120"/>
        <v/>
      </c>
      <c r="Q100" s="69" t="str">
        <f t="shared" si="69"/>
        <v/>
      </c>
      <c r="R100" s="294" t="str">
        <f t="shared" si="70"/>
        <v/>
      </c>
      <c r="S100" s="37" t="str">
        <f t="shared" si="71"/>
        <v/>
      </c>
      <c r="T100" s="69" t="str">
        <f t="shared" si="72"/>
        <v/>
      </c>
      <c r="U100" s="294" t="str">
        <f t="shared" si="73"/>
        <v/>
      </c>
      <c r="V100" s="37" t="str">
        <f t="shared" si="74"/>
        <v/>
      </c>
      <c r="W100" s="69" t="str">
        <f t="shared" si="75"/>
        <v/>
      </c>
      <c r="X100" s="38" t="str">
        <f t="shared" si="76"/>
        <v/>
      </c>
      <c r="Y100" s="38" t="str">
        <f t="shared" si="77"/>
        <v/>
      </c>
      <c r="Z100" s="38" t="str">
        <f t="shared" si="78"/>
        <v/>
      </c>
      <c r="AA100" s="39" t="str">
        <f t="shared" si="79"/>
        <v/>
      </c>
      <c r="AB100" s="295">
        <f t="shared" si="80"/>
        <v>0</v>
      </c>
      <c r="AC100" s="295" t="str">
        <f t="shared" si="81"/>
        <v/>
      </c>
      <c r="AD100" s="295" t="str">
        <f t="shared" si="82"/>
        <v/>
      </c>
      <c r="AE100" s="296" t="str">
        <f t="shared" si="83"/>
        <v/>
      </c>
      <c r="AF100" s="296" t="str">
        <f t="shared" si="84"/>
        <v/>
      </c>
      <c r="AG100" s="297" t="str">
        <f t="shared" si="85"/>
        <v/>
      </c>
      <c r="AH100" s="296" t="str">
        <f t="shared" si="86"/>
        <v/>
      </c>
      <c r="AI100" s="296" t="str">
        <f t="shared" si="87"/>
        <v/>
      </c>
      <c r="AJ100" s="297" t="str">
        <f t="shared" si="88"/>
        <v/>
      </c>
      <c r="AK100" s="296" t="str">
        <f t="shared" si="89"/>
        <v/>
      </c>
      <c r="AL100" s="296" t="str">
        <f t="shared" si="90"/>
        <v/>
      </c>
      <c r="AM100" s="297" t="str">
        <f t="shared" si="91"/>
        <v/>
      </c>
      <c r="AN100" s="298" t="str">
        <f t="shared" si="92"/>
        <v/>
      </c>
      <c r="AO100" s="299" t="str">
        <f t="shared" si="93"/>
        <v/>
      </c>
      <c r="AP100" s="296" t="str">
        <f t="shared" si="94"/>
        <v/>
      </c>
      <c r="AQ100" s="297" t="str">
        <f t="shared" si="95"/>
        <v/>
      </c>
      <c r="AR100" s="299" t="str">
        <f t="shared" si="96"/>
        <v/>
      </c>
      <c r="AS100" s="296" t="str">
        <f t="shared" si="97"/>
        <v/>
      </c>
      <c r="AT100" s="297" t="str">
        <f t="shared" si="98"/>
        <v/>
      </c>
      <c r="AU100" s="299" t="str">
        <f t="shared" si="99"/>
        <v/>
      </c>
      <c r="AV100" s="296" t="str">
        <f t="shared" si="100"/>
        <v/>
      </c>
      <c r="AW100" s="297" t="str">
        <f t="shared" si="101"/>
        <v/>
      </c>
      <c r="AX100" s="300"/>
      <c r="AY100" s="297" t="str">
        <f t="shared" si="102"/>
        <v/>
      </c>
      <c r="AZ100" s="297" t="str">
        <f t="shared" si="103"/>
        <v/>
      </c>
      <c r="BA100" s="301" t="str">
        <f t="shared" si="104"/>
        <v/>
      </c>
      <c r="BB100" s="302" t="str">
        <f t="shared" si="105"/>
        <v/>
      </c>
      <c r="BC100" s="303" t="str">
        <f t="shared" si="106"/>
        <v/>
      </c>
      <c r="BD100" s="301" t="str">
        <f t="shared" si="107"/>
        <v/>
      </c>
      <c r="BE100" s="302" t="str">
        <f t="shared" si="108"/>
        <v/>
      </c>
      <c r="BF100" s="303" t="str">
        <f t="shared" si="109"/>
        <v/>
      </c>
      <c r="BG100" s="301" t="str">
        <f t="shared" si="110"/>
        <v/>
      </c>
      <c r="BH100" s="304" t="str">
        <f t="shared" si="111"/>
        <v/>
      </c>
      <c r="BI100" s="305" t="str">
        <f t="shared" si="112"/>
        <v/>
      </c>
      <c r="BJ100" s="305" t="str">
        <f t="shared" si="113"/>
        <v/>
      </c>
      <c r="BK100" s="443" t="str">
        <f t="shared" si="114"/>
        <v/>
      </c>
      <c r="BL100" s="306" t="str">
        <f t="shared" si="121"/>
        <v/>
      </c>
      <c r="BM100" s="100" t="str">
        <f t="shared" si="122"/>
        <v/>
      </c>
      <c r="BN100" s="101" t="str">
        <f t="shared" si="123"/>
        <v/>
      </c>
      <c r="BO100" s="102" t="str">
        <f t="shared" si="124"/>
        <v/>
      </c>
      <c r="BP100" s="100" t="str">
        <f t="shared" si="125"/>
        <v/>
      </c>
      <c r="BQ100" s="101" t="str">
        <f t="shared" si="126"/>
        <v/>
      </c>
      <c r="BR100" s="102" t="str">
        <f t="shared" si="127"/>
        <v/>
      </c>
      <c r="BS100" s="100" t="str">
        <f t="shared" si="128"/>
        <v/>
      </c>
      <c r="BT100" s="105" t="str">
        <f t="shared" si="129"/>
        <v/>
      </c>
      <c r="BU100" s="305" t="str">
        <f t="shared" si="115"/>
        <v/>
      </c>
      <c r="BV100" s="305" t="str">
        <f t="shared" si="116"/>
        <v/>
      </c>
      <c r="BW100" s="305" t="str">
        <f t="shared" si="117"/>
        <v/>
      </c>
      <c r="BX100" s="307" t="str">
        <f t="shared" si="118"/>
        <v/>
      </c>
      <c r="BY100" s="308" t="str">
        <f t="shared" si="119"/>
        <v/>
      </c>
    </row>
    <row r="101" spans="1:77" s="4" customFormat="1" ht="15.5" x14ac:dyDescent="0.35">
      <c r="A101" s="106">
        <v>80</v>
      </c>
      <c r="B101" s="290"/>
      <c r="C101" s="20"/>
      <c r="D101" s="635"/>
      <c r="E101" s="637"/>
      <c r="F101" s="639"/>
      <c r="G101" s="45"/>
      <c r="H101" s="291"/>
      <c r="I101" s="291"/>
      <c r="J101" s="292"/>
      <c r="K101" s="293"/>
      <c r="L101" s="35" t="str">
        <f t="shared" si="65"/>
        <v/>
      </c>
      <c r="M101" s="35" t="str">
        <f t="shared" si="66"/>
        <v/>
      </c>
      <c r="N101" s="35" t="str">
        <f t="shared" si="67"/>
        <v/>
      </c>
      <c r="O101" s="36" t="str">
        <f t="shared" si="68"/>
        <v/>
      </c>
      <c r="P101" s="37" t="str">
        <f t="shared" si="120"/>
        <v/>
      </c>
      <c r="Q101" s="69" t="str">
        <f t="shared" si="69"/>
        <v/>
      </c>
      <c r="R101" s="294" t="str">
        <f t="shared" si="70"/>
        <v/>
      </c>
      <c r="S101" s="37" t="str">
        <f t="shared" si="71"/>
        <v/>
      </c>
      <c r="T101" s="69" t="str">
        <f t="shared" si="72"/>
        <v/>
      </c>
      <c r="U101" s="294" t="str">
        <f t="shared" si="73"/>
        <v/>
      </c>
      <c r="V101" s="37" t="str">
        <f t="shared" si="74"/>
        <v/>
      </c>
      <c r="W101" s="69" t="str">
        <f t="shared" si="75"/>
        <v/>
      </c>
      <c r="X101" s="38" t="str">
        <f t="shared" si="76"/>
        <v/>
      </c>
      <c r="Y101" s="38" t="str">
        <f t="shared" si="77"/>
        <v/>
      </c>
      <c r="Z101" s="38" t="str">
        <f t="shared" si="78"/>
        <v/>
      </c>
      <c r="AA101" s="39" t="str">
        <f t="shared" si="79"/>
        <v/>
      </c>
      <c r="AB101" s="295">
        <f t="shared" si="80"/>
        <v>0</v>
      </c>
      <c r="AC101" s="295" t="str">
        <f t="shared" si="81"/>
        <v/>
      </c>
      <c r="AD101" s="295" t="str">
        <f t="shared" si="82"/>
        <v/>
      </c>
      <c r="AE101" s="296" t="str">
        <f t="shared" si="83"/>
        <v/>
      </c>
      <c r="AF101" s="296" t="str">
        <f t="shared" si="84"/>
        <v/>
      </c>
      <c r="AG101" s="297" t="str">
        <f t="shared" si="85"/>
        <v/>
      </c>
      <c r="AH101" s="296" t="str">
        <f t="shared" si="86"/>
        <v/>
      </c>
      <c r="AI101" s="296" t="str">
        <f t="shared" si="87"/>
        <v/>
      </c>
      <c r="AJ101" s="297" t="str">
        <f t="shared" si="88"/>
        <v/>
      </c>
      <c r="AK101" s="296" t="str">
        <f t="shared" si="89"/>
        <v/>
      </c>
      <c r="AL101" s="296" t="str">
        <f t="shared" si="90"/>
        <v/>
      </c>
      <c r="AM101" s="297" t="str">
        <f t="shared" si="91"/>
        <v/>
      </c>
      <c r="AN101" s="298" t="str">
        <f t="shared" si="92"/>
        <v/>
      </c>
      <c r="AO101" s="299" t="str">
        <f t="shared" si="93"/>
        <v/>
      </c>
      <c r="AP101" s="296" t="str">
        <f t="shared" si="94"/>
        <v/>
      </c>
      <c r="AQ101" s="297" t="str">
        <f t="shared" si="95"/>
        <v/>
      </c>
      <c r="AR101" s="299" t="str">
        <f t="shared" si="96"/>
        <v/>
      </c>
      <c r="AS101" s="296" t="str">
        <f t="shared" si="97"/>
        <v/>
      </c>
      <c r="AT101" s="297" t="str">
        <f t="shared" si="98"/>
        <v/>
      </c>
      <c r="AU101" s="299" t="str">
        <f t="shared" si="99"/>
        <v/>
      </c>
      <c r="AV101" s="296" t="str">
        <f t="shared" si="100"/>
        <v/>
      </c>
      <c r="AW101" s="297" t="str">
        <f t="shared" si="101"/>
        <v/>
      </c>
      <c r="AX101" s="300"/>
      <c r="AY101" s="297" t="str">
        <f t="shared" si="102"/>
        <v/>
      </c>
      <c r="AZ101" s="297" t="str">
        <f t="shared" si="103"/>
        <v/>
      </c>
      <c r="BA101" s="301" t="str">
        <f t="shared" si="104"/>
        <v/>
      </c>
      <c r="BB101" s="302" t="str">
        <f t="shared" si="105"/>
        <v/>
      </c>
      <c r="BC101" s="303" t="str">
        <f t="shared" si="106"/>
        <v/>
      </c>
      <c r="BD101" s="301" t="str">
        <f t="shared" si="107"/>
        <v/>
      </c>
      <c r="BE101" s="302" t="str">
        <f t="shared" si="108"/>
        <v/>
      </c>
      <c r="BF101" s="303" t="str">
        <f t="shared" si="109"/>
        <v/>
      </c>
      <c r="BG101" s="301" t="str">
        <f t="shared" si="110"/>
        <v/>
      </c>
      <c r="BH101" s="304" t="str">
        <f t="shared" si="111"/>
        <v/>
      </c>
      <c r="BI101" s="305" t="str">
        <f t="shared" si="112"/>
        <v/>
      </c>
      <c r="BJ101" s="305" t="str">
        <f t="shared" si="113"/>
        <v/>
      </c>
      <c r="BK101" s="443" t="str">
        <f t="shared" si="114"/>
        <v/>
      </c>
      <c r="BL101" s="306" t="str">
        <f t="shared" si="121"/>
        <v/>
      </c>
      <c r="BM101" s="100" t="str">
        <f t="shared" si="122"/>
        <v/>
      </c>
      <c r="BN101" s="101" t="str">
        <f t="shared" si="123"/>
        <v/>
      </c>
      <c r="BO101" s="102" t="str">
        <f t="shared" si="124"/>
        <v/>
      </c>
      <c r="BP101" s="100" t="str">
        <f t="shared" si="125"/>
        <v/>
      </c>
      <c r="BQ101" s="101" t="str">
        <f t="shared" si="126"/>
        <v/>
      </c>
      <c r="BR101" s="102" t="str">
        <f t="shared" si="127"/>
        <v/>
      </c>
      <c r="BS101" s="100" t="str">
        <f t="shared" si="128"/>
        <v/>
      </c>
      <c r="BT101" s="105" t="str">
        <f t="shared" si="129"/>
        <v/>
      </c>
      <c r="BU101" s="305" t="str">
        <f t="shared" si="115"/>
        <v/>
      </c>
      <c r="BV101" s="305" t="str">
        <f t="shared" si="116"/>
        <v/>
      </c>
      <c r="BW101" s="305" t="str">
        <f t="shared" si="117"/>
        <v/>
      </c>
      <c r="BX101" s="307" t="str">
        <f t="shared" si="118"/>
        <v/>
      </c>
      <c r="BY101" s="308" t="str">
        <f t="shared" si="119"/>
        <v/>
      </c>
    </row>
    <row r="102" spans="1:77" s="4" customFormat="1" ht="15.5" x14ac:dyDescent="0.35">
      <c r="A102" s="106">
        <v>81</v>
      </c>
      <c r="B102" s="290"/>
      <c r="C102" s="20"/>
      <c r="D102" s="635"/>
      <c r="E102" s="637"/>
      <c r="F102" s="639"/>
      <c r="G102" s="45"/>
      <c r="H102" s="291"/>
      <c r="I102" s="291"/>
      <c r="J102" s="292"/>
      <c r="K102" s="293"/>
      <c r="L102" s="35" t="str">
        <f t="shared" si="65"/>
        <v/>
      </c>
      <c r="M102" s="35" t="str">
        <f t="shared" si="66"/>
        <v/>
      </c>
      <c r="N102" s="35" t="str">
        <f t="shared" si="67"/>
        <v/>
      </c>
      <c r="O102" s="36" t="str">
        <f t="shared" si="68"/>
        <v/>
      </c>
      <c r="P102" s="37" t="str">
        <f t="shared" si="120"/>
        <v/>
      </c>
      <c r="Q102" s="69" t="str">
        <f t="shared" si="69"/>
        <v/>
      </c>
      <c r="R102" s="294" t="str">
        <f t="shared" si="70"/>
        <v/>
      </c>
      <c r="S102" s="37" t="str">
        <f t="shared" si="71"/>
        <v/>
      </c>
      <c r="T102" s="69" t="str">
        <f t="shared" si="72"/>
        <v/>
      </c>
      <c r="U102" s="294" t="str">
        <f t="shared" si="73"/>
        <v/>
      </c>
      <c r="V102" s="37" t="str">
        <f t="shared" si="74"/>
        <v/>
      </c>
      <c r="W102" s="69" t="str">
        <f t="shared" si="75"/>
        <v/>
      </c>
      <c r="X102" s="38" t="str">
        <f t="shared" si="76"/>
        <v/>
      </c>
      <c r="Y102" s="38" t="str">
        <f t="shared" si="77"/>
        <v/>
      </c>
      <c r="Z102" s="38" t="str">
        <f t="shared" si="78"/>
        <v/>
      </c>
      <c r="AA102" s="39" t="str">
        <f t="shared" si="79"/>
        <v/>
      </c>
      <c r="AB102" s="295">
        <f t="shared" si="80"/>
        <v>0</v>
      </c>
      <c r="AC102" s="295" t="str">
        <f t="shared" si="81"/>
        <v/>
      </c>
      <c r="AD102" s="295" t="str">
        <f t="shared" si="82"/>
        <v/>
      </c>
      <c r="AE102" s="296" t="str">
        <f t="shared" si="83"/>
        <v/>
      </c>
      <c r="AF102" s="296" t="str">
        <f t="shared" si="84"/>
        <v/>
      </c>
      <c r="AG102" s="297" t="str">
        <f t="shared" si="85"/>
        <v/>
      </c>
      <c r="AH102" s="296" t="str">
        <f t="shared" si="86"/>
        <v/>
      </c>
      <c r="AI102" s="296" t="str">
        <f t="shared" si="87"/>
        <v/>
      </c>
      <c r="AJ102" s="297" t="str">
        <f t="shared" si="88"/>
        <v/>
      </c>
      <c r="AK102" s="296" t="str">
        <f t="shared" si="89"/>
        <v/>
      </c>
      <c r="AL102" s="296" t="str">
        <f t="shared" si="90"/>
        <v/>
      </c>
      <c r="AM102" s="297" t="str">
        <f t="shared" si="91"/>
        <v/>
      </c>
      <c r="AN102" s="298" t="str">
        <f t="shared" si="92"/>
        <v/>
      </c>
      <c r="AO102" s="299" t="str">
        <f t="shared" si="93"/>
        <v/>
      </c>
      <c r="AP102" s="296" t="str">
        <f t="shared" si="94"/>
        <v/>
      </c>
      <c r="AQ102" s="297" t="str">
        <f t="shared" si="95"/>
        <v/>
      </c>
      <c r="AR102" s="299" t="str">
        <f t="shared" si="96"/>
        <v/>
      </c>
      <c r="AS102" s="296" t="str">
        <f t="shared" si="97"/>
        <v/>
      </c>
      <c r="AT102" s="297" t="str">
        <f t="shared" si="98"/>
        <v/>
      </c>
      <c r="AU102" s="299" t="str">
        <f t="shared" si="99"/>
        <v/>
      </c>
      <c r="AV102" s="296" t="str">
        <f t="shared" si="100"/>
        <v/>
      </c>
      <c r="AW102" s="297" t="str">
        <f t="shared" si="101"/>
        <v/>
      </c>
      <c r="AX102" s="300"/>
      <c r="AY102" s="297" t="str">
        <f t="shared" si="102"/>
        <v/>
      </c>
      <c r="AZ102" s="297" t="str">
        <f t="shared" si="103"/>
        <v/>
      </c>
      <c r="BA102" s="301" t="str">
        <f t="shared" si="104"/>
        <v/>
      </c>
      <c r="BB102" s="302" t="str">
        <f t="shared" si="105"/>
        <v/>
      </c>
      <c r="BC102" s="303" t="str">
        <f t="shared" si="106"/>
        <v/>
      </c>
      <c r="BD102" s="301" t="str">
        <f t="shared" si="107"/>
        <v/>
      </c>
      <c r="BE102" s="302" t="str">
        <f t="shared" si="108"/>
        <v/>
      </c>
      <c r="BF102" s="303" t="str">
        <f t="shared" si="109"/>
        <v/>
      </c>
      <c r="BG102" s="301" t="str">
        <f t="shared" si="110"/>
        <v/>
      </c>
      <c r="BH102" s="304" t="str">
        <f t="shared" si="111"/>
        <v/>
      </c>
      <c r="BI102" s="305" t="str">
        <f t="shared" si="112"/>
        <v/>
      </c>
      <c r="BJ102" s="305" t="str">
        <f t="shared" si="113"/>
        <v/>
      </c>
      <c r="BK102" s="443" t="str">
        <f t="shared" si="114"/>
        <v/>
      </c>
      <c r="BL102" s="306" t="str">
        <f t="shared" si="121"/>
        <v/>
      </c>
      <c r="BM102" s="100" t="str">
        <f t="shared" si="122"/>
        <v/>
      </c>
      <c r="BN102" s="101" t="str">
        <f t="shared" si="123"/>
        <v/>
      </c>
      <c r="BO102" s="102" t="str">
        <f t="shared" si="124"/>
        <v/>
      </c>
      <c r="BP102" s="100" t="str">
        <f t="shared" si="125"/>
        <v/>
      </c>
      <c r="BQ102" s="101" t="str">
        <f t="shared" si="126"/>
        <v/>
      </c>
      <c r="BR102" s="102" t="str">
        <f t="shared" si="127"/>
        <v/>
      </c>
      <c r="BS102" s="100" t="str">
        <f t="shared" si="128"/>
        <v/>
      </c>
      <c r="BT102" s="105" t="str">
        <f t="shared" si="129"/>
        <v/>
      </c>
      <c r="BU102" s="305" t="str">
        <f t="shared" si="115"/>
        <v/>
      </c>
      <c r="BV102" s="305" t="str">
        <f t="shared" si="116"/>
        <v/>
      </c>
      <c r="BW102" s="305" t="str">
        <f t="shared" si="117"/>
        <v/>
      </c>
      <c r="BX102" s="307" t="str">
        <f t="shared" si="118"/>
        <v/>
      </c>
      <c r="BY102" s="308" t="str">
        <f t="shared" si="119"/>
        <v/>
      </c>
    </row>
    <row r="103" spans="1:77" s="4" customFormat="1" ht="15.5" x14ac:dyDescent="0.35">
      <c r="A103" s="106">
        <v>82</v>
      </c>
      <c r="B103" s="290"/>
      <c r="C103" s="20"/>
      <c r="D103" s="635"/>
      <c r="E103" s="637"/>
      <c r="F103" s="639"/>
      <c r="G103" s="45"/>
      <c r="H103" s="291"/>
      <c r="I103" s="291"/>
      <c r="J103" s="292"/>
      <c r="K103" s="293"/>
      <c r="L103" s="35" t="str">
        <f t="shared" si="65"/>
        <v/>
      </c>
      <c r="M103" s="35" t="str">
        <f t="shared" si="66"/>
        <v/>
      </c>
      <c r="N103" s="35" t="str">
        <f t="shared" si="67"/>
        <v/>
      </c>
      <c r="O103" s="36" t="str">
        <f t="shared" si="68"/>
        <v/>
      </c>
      <c r="P103" s="37" t="str">
        <f t="shared" si="120"/>
        <v/>
      </c>
      <c r="Q103" s="69" t="str">
        <f t="shared" si="69"/>
        <v/>
      </c>
      <c r="R103" s="294" t="str">
        <f t="shared" si="70"/>
        <v/>
      </c>
      <c r="S103" s="37" t="str">
        <f t="shared" si="71"/>
        <v/>
      </c>
      <c r="T103" s="69" t="str">
        <f t="shared" si="72"/>
        <v/>
      </c>
      <c r="U103" s="294" t="str">
        <f t="shared" si="73"/>
        <v/>
      </c>
      <c r="V103" s="37" t="str">
        <f t="shared" si="74"/>
        <v/>
      </c>
      <c r="W103" s="69" t="str">
        <f t="shared" si="75"/>
        <v/>
      </c>
      <c r="X103" s="38" t="str">
        <f t="shared" si="76"/>
        <v/>
      </c>
      <c r="Y103" s="38" t="str">
        <f t="shared" si="77"/>
        <v/>
      </c>
      <c r="Z103" s="38" t="str">
        <f t="shared" si="78"/>
        <v/>
      </c>
      <c r="AA103" s="39" t="str">
        <f t="shared" si="79"/>
        <v/>
      </c>
      <c r="AB103" s="295">
        <f t="shared" si="80"/>
        <v>0</v>
      </c>
      <c r="AC103" s="295" t="str">
        <f t="shared" si="81"/>
        <v/>
      </c>
      <c r="AD103" s="295" t="str">
        <f t="shared" si="82"/>
        <v/>
      </c>
      <c r="AE103" s="296" t="str">
        <f t="shared" si="83"/>
        <v/>
      </c>
      <c r="AF103" s="296" t="str">
        <f t="shared" si="84"/>
        <v/>
      </c>
      <c r="AG103" s="297" t="str">
        <f t="shared" si="85"/>
        <v/>
      </c>
      <c r="AH103" s="296" t="str">
        <f t="shared" si="86"/>
        <v/>
      </c>
      <c r="AI103" s="296" t="str">
        <f t="shared" si="87"/>
        <v/>
      </c>
      <c r="AJ103" s="297" t="str">
        <f t="shared" si="88"/>
        <v/>
      </c>
      <c r="AK103" s="296" t="str">
        <f t="shared" si="89"/>
        <v/>
      </c>
      <c r="AL103" s="296" t="str">
        <f t="shared" si="90"/>
        <v/>
      </c>
      <c r="AM103" s="297" t="str">
        <f t="shared" si="91"/>
        <v/>
      </c>
      <c r="AN103" s="298" t="str">
        <f t="shared" si="92"/>
        <v/>
      </c>
      <c r="AO103" s="299" t="str">
        <f t="shared" si="93"/>
        <v/>
      </c>
      <c r="AP103" s="296" t="str">
        <f t="shared" si="94"/>
        <v/>
      </c>
      <c r="AQ103" s="297" t="str">
        <f t="shared" si="95"/>
        <v/>
      </c>
      <c r="AR103" s="299" t="str">
        <f t="shared" si="96"/>
        <v/>
      </c>
      <c r="AS103" s="296" t="str">
        <f t="shared" si="97"/>
        <v/>
      </c>
      <c r="AT103" s="297" t="str">
        <f t="shared" si="98"/>
        <v/>
      </c>
      <c r="AU103" s="299" t="str">
        <f t="shared" si="99"/>
        <v/>
      </c>
      <c r="AV103" s="296" t="str">
        <f t="shared" si="100"/>
        <v/>
      </c>
      <c r="AW103" s="297" t="str">
        <f t="shared" si="101"/>
        <v/>
      </c>
      <c r="AX103" s="300"/>
      <c r="AY103" s="297" t="str">
        <f t="shared" si="102"/>
        <v/>
      </c>
      <c r="AZ103" s="297" t="str">
        <f t="shared" si="103"/>
        <v/>
      </c>
      <c r="BA103" s="301" t="str">
        <f t="shared" si="104"/>
        <v/>
      </c>
      <c r="BB103" s="302" t="str">
        <f t="shared" si="105"/>
        <v/>
      </c>
      <c r="BC103" s="303" t="str">
        <f t="shared" si="106"/>
        <v/>
      </c>
      <c r="BD103" s="301" t="str">
        <f t="shared" si="107"/>
        <v/>
      </c>
      <c r="BE103" s="302" t="str">
        <f t="shared" si="108"/>
        <v/>
      </c>
      <c r="BF103" s="303" t="str">
        <f t="shared" si="109"/>
        <v/>
      </c>
      <c r="BG103" s="301" t="str">
        <f t="shared" si="110"/>
        <v/>
      </c>
      <c r="BH103" s="304" t="str">
        <f t="shared" si="111"/>
        <v/>
      </c>
      <c r="BI103" s="305" t="str">
        <f t="shared" si="112"/>
        <v/>
      </c>
      <c r="BJ103" s="305" t="str">
        <f t="shared" si="113"/>
        <v/>
      </c>
      <c r="BK103" s="443" t="str">
        <f t="shared" si="114"/>
        <v/>
      </c>
      <c r="BL103" s="306" t="str">
        <f t="shared" si="121"/>
        <v/>
      </c>
      <c r="BM103" s="100" t="str">
        <f t="shared" si="122"/>
        <v/>
      </c>
      <c r="BN103" s="101" t="str">
        <f t="shared" si="123"/>
        <v/>
      </c>
      <c r="BO103" s="102" t="str">
        <f t="shared" si="124"/>
        <v/>
      </c>
      <c r="BP103" s="100" t="str">
        <f t="shared" si="125"/>
        <v/>
      </c>
      <c r="BQ103" s="101" t="str">
        <f t="shared" si="126"/>
        <v/>
      </c>
      <c r="BR103" s="102" t="str">
        <f t="shared" si="127"/>
        <v/>
      </c>
      <c r="BS103" s="100" t="str">
        <f t="shared" si="128"/>
        <v/>
      </c>
      <c r="BT103" s="105" t="str">
        <f t="shared" si="129"/>
        <v/>
      </c>
      <c r="BU103" s="305" t="str">
        <f t="shared" si="115"/>
        <v/>
      </c>
      <c r="BV103" s="305" t="str">
        <f t="shared" si="116"/>
        <v/>
      </c>
      <c r="BW103" s="305" t="str">
        <f t="shared" si="117"/>
        <v/>
      </c>
      <c r="BX103" s="307" t="str">
        <f t="shared" si="118"/>
        <v/>
      </c>
      <c r="BY103" s="308" t="str">
        <f t="shared" si="119"/>
        <v/>
      </c>
    </row>
    <row r="104" spans="1:77" s="4" customFormat="1" ht="15.5" x14ac:dyDescent="0.35">
      <c r="A104" s="106">
        <v>83</v>
      </c>
      <c r="B104" s="290"/>
      <c r="C104" s="20"/>
      <c r="D104" s="635"/>
      <c r="E104" s="637"/>
      <c r="F104" s="639"/>
      <c r="G104" s="45"/>
      <c r="H104" s="291"/>
      <c r="I104" s="291"/>
      <c r="J104" s="292"/>
      <c r="K104" s="293"/>
      <c r="L104" s="35" t="str">
        <f t="shared" si="65"/>
        <v/>
      </c>
      <c r="M104" s="35" t="str">
        <f t="shared" si="66"/>
        <v/>
      </c>
      <c r="N104" s="35" t="str">
        <f t="shared" si="67"/>
        <v/>
      </c>
      <c r="O104" s="36" t="str">
        <f t="shared" si="68"/>
        <v/>
      </c>
      <c r="P104" s="37" t="str">
        <f t="shared" si="120"/>
        <v/>
      </c>
      <c r="Q104" s="69" t="str">
        <f t="shared" si="69"/>
        <v/>
      </c>
      <c r="R104" s="294" t="str">
        <f t="shared" si="70"/>
        <v/>
      </c>
      <c r="S104" s="37" t="str">
        <f t="shared" si="71"/>
        <v/>
      </c>
      <c r="T104" s="69" t="str">
        <f t="shared" si="72"/>
        <v/>
      </c>
      <c r="U104" s="294" t="str">
        <f t="shared" si="73"/>
        <v/>
      </c>
      <c r="V104" s="37" t="str">
        <f t="shared" si="74"/>
        <v/>
      </c>
      <c r="W104" s="69" t="str">
        <f t="shared" si="75"/>
        <v/>
      </c>
      <c r="X104" s="38" t="str">
        <f t="shared" si="76"/>
        <v/>
      </c>
      <c r="Y104" s="38" t="str">
        <f t="shared" si="77"/>
        <v/>
      </c>
      <c r="Z104" s="38" t="str">
        <f t="shared" si="78"/>
        <v/>
      </c>
      <c r="AA104" s="39" t="str">
        <f t="shared" si="79"/>
        <v/>
      </c>
      <c r="AB104" s="295">
        <f t="shared" si="80"/>
        <v>0</v>
      </c>
      <c r="AC104" s="295" t="str">
        <f t="shared" si="81"/>
        <v/>
      </c>
      <c r="AD104" s="295" t="str">
        <f t="shared" si="82"/>
        <v/>
      </c>
      <c r="AE104" s="296" t="str">
        <f t="shared" si="83"/>
        <v/>
      </c>
      <c r="AF104" s="296" t="str">
        <f t="shared" si="84"/>
        <v/>
      </c>
      <c r="AG104" s="297" t="str">
        <f t="shared" si="85"/>
        <v/>
      </c>
      <c r="AH104" s="296" t="str">
        <f t="shared" si="86"/>
        <v/>
      </c>
      <c r="AI104" s="296" t="str">
        <f t="shared" si="87"/>
        <v/>
      </c>
      <c r="AJ104" s="297" t="str">
        <f t="shared" si="88"/>
        <v/>
      </c>
      <c r="AK104" s="296" t="str">
        <f t="shared" si="89"/>
        <v/>
      </c>
      <c r="AL104" s="296" t="str">
        <f t="shared" si="90"/>
        <v/>
      </c>
      <c r="AM104" s="297" t="str">
        <f t="shared" si="91"/>
        <v/>
      </c>
      <c r="AN104" s="298" t="str">
        <f t="shared" si="92"/>
        <v/>
      </c>
      <c r="AO104" s="299" t="str">
        <f t="shared" si="93"/>
        <v/>
      </c>
      <c r="AP104" s="296" t="str">
        <f t="shared" si="94"/>
        <v/>
      </c>
      <c r="AQ104" s="297" t="str">
        <f t="shared" si="95"/>
        <v/>
      </c>
      <c r="AR104" s="299" t="str">
        <f t="shared" si="96"/>
        <v/>
      </c>
      <c r="AS104" s="296" t="str">
        <f t="shared" si="97"/>
        <v/>
      </c>
      <c r="AT104" s="297" t="str">
        <f t="shared" si="98"/>
        <v/>
      </c>
      <c r="AU104" s="299" t="str">
        <f t="shared" si="99"/>
        <v/>
      </c>
      <c r="AV104" s="296" t="str">
        <f t="shared" si="100"/>
        <v/>
      </c>
      <c r="AW104" s="297" t="str">
        <f t="shared" si="101"/>
        <v/>
      </c>
      <c r="AX104" s="300"/>
      <c r="AY104" s="297" t="str">
        <f t="shared" si="102"/>
        <v/>
      </c>
      <c r="AZ104" s="297" t="str">
        <f t="shared" si="103"/>
        <v/>
      </c>
      <c r="BA104" s="301" t="str">
        <f t="shared" si="104"/>
        <v/>
      </c>
      <c r="BB104" s="302" t="str">
        <f t="shared" si="105"/>
        <v/>
      </c>
      <c r="BC104" s="303" t="str">
        <f t="shared" si="106"/>
        <v/>
      </c>
      <c r="BD104" s="301" t="str">
        <f t="shared" si="107"/>
        <v/>
      </c>
      <c r="BE104" s="302" t="str">
        <f t="shared" si="108"/>
        <v/>
      </c>
      <c r="BF104" s="303" t="str">
        <f t="shared" si="109"/>
        <v/>
      </c>
      <c r="BG104" s="301" t="str">
        <f t="shared" si="110"/>
        <v/>
      </c>
      <c r="BH104" s="304" t="str">
        <f t="shared" si="111"/>
        <v/>
      </c>
      <c r="BI104" s="305" t="str">
        <f t="shared" si="112"/>
        <v/>
      </c>
      <c r="BJ104" s="305" t="str">
        <f t="shared" si="113"/>
        <v/>
      </c>
      <c r="BK104" s="443" t="str">
        <f t="shared" si="114"/>
        <v/>
      </c>
      <c r="BL104" s="306" t="str">
        <f t="shared" si="121"/>
        <v/>
      </c>
      <c r="BM104" s="100" t="str">
        <f t="shared" si="122"/>
        <v/>
      </c>
      <c r="BN104" s="101" t="str">
        <f t="shared" si="123"/>
        <v/>
      </c>
      <c r="BO104" s="102" t="str">
        <f t="shared" si="124"/>
        <v/>
      </c>
      <c r="BP104" s="100" t="str">
        <f t="shared" si="125"/>
        <v/>
      </c>
      <c r="BQ104" s="101" t="str">
        <f t="shared" si="126"/>
        <v/>
      </c>
      <c r="BR104" s="102" t="str">
        <f t="shared" si="127"/>
        <v/>
      </c>
      <c r="BS104" s="100" t="str">
        <f t="shared" si="128"/>
        <v/>
      </c>
      <c r="BT104" s="105" t="str">
        <f t="shared" si="129"/>
        <v/>
      </c>
      <c r="BU104" s="305" t="str">
        <f t="shared" si="115"/>
        <v/>
      </c>
      <c r="BV104" s="305" t="str">
        <f t="shared" si="116"/>
        <v/>
      </c>
      <c r="BW104" s="305" t="str">
        <f t="shared" si="117"/>
        <v/>
      </c>
      <c r="BX104" s="307" t="str">
        <f t="shared" si="118"/>
        <v/>
      </c>
      <c r="BY104" s="308" t="str">
        <f t="shared" si="119"/>
        <v/>
      </c>
    </row>
    <row r="105" spans="1:77" s="4" customFormat="1" ht="15.5" x14ac:dyDescent="0.35">
      <c r="A105" s="106">
        <v>84</v>
      </c>
      <c r="B105" s="290"/>
      <c r="C105" s="20"/>
      <c r="D105" s="635"/>
      <c r="E105" s="637"/>
      <c r="F105" s="639"/>
      <c r="G105" s="45"/>
      <c r="H105" s="291"/>
      <c r="I105" s="291"/>
      <c r="J105" s="292"/>
      <c r="K105" s="293"/>
      <c r="L105" s="35" t="str">
        <f t="shared" si="65"/>
        <v/>
      </c>
      <c r="M105" s="35" t="str">
        <f t="shared" si="66"/>
        <v/>
      </c>
      <c r="N105" s="35" t="str">
        <f t="shared" si="67"/>
        <v/>
      </c>
      <c r="O105" s="36" t="str">
        <f t="shared" si="68"/>
        <v/>
      </c>
      <c r="P105" s="37" t="str">
        <f t="shared" si="120"/>
        <v/>
      </c>
      <c r="Q105" s="69" t="str">
        <f t="shared" si="69"/>
        <v/>
      </c>
      <c r="R105" s="294" t="str">
        <f t="shared" si="70"/>
        <v/>
      </c>
      <c r="S105" s="37" t="str">
        <f t="shared" si="71"/>
        <v/>
      </c>
      <c r="T105" s="69" t="str">
        <f t="shared" si="72"/>
        <v/>
      </c>
      <c r="U105" s="294" t="str">
        <f t="shared" si="73"/>
        <v/>
      </c>
      <c r="V105" s="37" t="str">
        <f t="shared" si="74"/>
        <v/>
      </c>
      <c r="W105" s="69" t="str">
        <f t="shared" si="75"/>
        <v/>
      </c>
      <c r="X105" s="38" t="str">
        <f t="shared" si="76"/>
        <v/>
      </c>
      <c r="Y105" s="38" t="str">
        <f t="shared" si="77"/>
        <v/>
      </c>
      <c r="Z105" s="38" t="str">
        <f t="shared" si="78"/>
        <v/>
      </c>
      <c r="AA105" s="39" t="str">
        <f t="shared" si="79"/>
        <v/>
      </c>
      <c r="AB105" s="295">
        <f t="shared" si="80"/>
        <v>0</v>
      </c>
      <c r="AC105" s="295" t="str">
        <f t="shared" si="81"/>
        <v/>
      </c>
      <c r="AD105" s="295" t="str">
        <f t="shared" si="82"/>
        <v/>
      </c>
      <c r="AE105" s="296" t="str">
        <f t="shared" si="83"/>
        <v/>
      </c>
      <c r="AF105" s="296" t="str">
        <f t="shared" si="84"/>
        <v/>
      </c>
      <c r="AG105" s="297" t="str">
        <f t="shared" si="85"/>
        <v/>
      </c>
      <c r="AH105" s="296" t="str">
        <f t="shared" si="86"/>
        <v/>
      </c>
      <c r="AI105" s="296" t="str">
        <f t="shared" si="87"/>
        <v/>
      </c>
      <c r="AJ105" s="297" t="str">
        <f t="shared" si="88"/>
        <v/>
      </c>
      <c r="AK105" s="296" t="str">
        <f t="shared" si="89"/>
        <v/>
      </c>
      <c r="AL105" s="296" t="str">
        <f t="shared" si="90"/>
        <v/>
      </c>
      <c r="AM105" s="297" t="str">
        <f t="shared" si="91"/>
        <v/>
      </c>
      <c r="AN105" s="298" t="str">
        <f t="shared" si="92"/>
        <v/>
      </c>
      <c r="AO105" s="299" t="str">
        <f t="shared" si="93"/>
        <v/>
      </c>
      <c r="AP105" s="296" t="str">
        <f t="shared" si="94"/>
        <v/>
      </c>
      <c r="AQ105" s="297" t="str">
        <f t="shared" si="95"/>
        <v/>
      </c>
      <c r="AR105" s="299" t="str">
        <f t="shared" si="96"/>
        <v/>
      </c>
      <c r="AS105" s="296" t="str">
        <f t="shared" si="97"/>
        <v/>
      </c>
      <c r="AT105" s="297" t="str">
        <f t="shared" si="98"/>
        <v/>
      </c>
      <c r="AU105" s="299" t="str">
        <f t="shared" si="99"/>
        <v/>
      </c>
      <c r="AV105" s="296" t="str">
        <f t="shared" si="100"/>
        <v/>
      </c>
      <c r="AW105" s="297" t="str">
        <f t="shared" si="101"/>
        <v/>
      </c>
      <c r="AX105" s="300"/>
      <c r="AY105" s="297" t="str">
        <f t="shared" si="102"/>
        <v/>
      </c>
      <c r="AZ105" s="297" t="str">
        <f t="shared" si="103"/>
        <v/>
      </c>
      <c r="BA105" s="301" t="str">
        <f t="shared" si="104"/>
        <v/>
      </c>
      <c r="BB105" s="302" t="str">
        <f t="shared" si="105"/>
        <v/>
      </c>
      <c r="BC105" s="303" t="str">
        <f t="shared" si="106"/>
        <v/>
      </c>
      <c r="BD105" s="301" t="str">
        <f t="shared" si="107"/>
        <v/>
      </c>
      <c r="BE105" s="302" t="str">
        <f t="shared" si="108"/>
        <v/>
      </c>
      <c r="BF105" s="303" t="str">
        <f t="shared" si="109"/>
        <v/>
      </c>
      <c r="BG105" s="301" t="str">
        <f t="shared" si="110"/>
        <v/>
      </c>
      <c r="BH105" s="304" t="str">
        <f t="shared" si="111"/>
        <v/>
      </c>
      <c r="BI105" s="305" t="str">
        <f t="shared" si="112"/>
        <v/>
      </c>
      <c r="BJ105" s="305" t="str">
        <f t="shared" si="113"/>
        <v/>
      </c>
      <c r="BK105" s="443" t="str">
        <f t="shared" si="114"/>
        <v/>
      </c>
      <c r="BL105" s="306" t="str">
        <f t="shared" si="121"/>
        <v/>
      </c>
      <c r="BM105" s="100" t="str">
        <f t="shared" si="122"/>
        <v/>
      </c>
      <c r="BN105" s="101" t="str">
        <f t="shared" si="123"/>
        <v/>
      </c>
      <c r="BO105" s="102" t="str">
        <f t="shared" si="124"/>
        <v/>
      </c>
      <c r="BP105" s="100" t="str">
        <f t="shared" si="125"/>
        <v/>
      </c>
      <c r="BQ105" s="101" t="str">
        <f t="shared" si="126"/>
        <v/>
      </c>
      <c r="BR105" s="102" t="str">
        <f t="shared" si="127"/>
        <v/>
      </c>
      <c r="BS105" s="100" t="str">
        <f t="shared" si="128"/>
        <v/>
      </c>
      <c r="BT105" s="105" t="str">
        <f t="shared" si="129"/>
        <v/>
      </c>
      <c r="BU105" s="305" t="str">
        <f t="shared" si="115"/>
        <v/>
      </c>
      <c r="BV105" s="305" t="str">
        <f t="shared" si="116"/>
        <v/>
      </c>
      <c r="BW105" s="305" t="str">
        <f t="shared" si="117"/>
        <v/>
      </c>
      <c r="BX105" s="307" t="str">
        <f t="shared" si="118"/>
        <v/>
      </c>
      <c r="BY105" s="308" t="str">
        <f t="shared" si="119"/>
        <v/>
      </c>
    </row>
    <row r="106" spans="1:77" s="4" customFormat="1" ht="15.5" x14ac:dyDescent="0.35">
      <c r="A106" s="106">
        <v>85</v>
      </c>
      <c r="B106" s="290"/>
      <c r="C106" s="20"/>
      <c r="D106" s="635"/>
      <c r="E106" s="637"/>
      <c r="F106" s="639"/>
      <c r="G106" s="45"/>
      <c r="H106" s="291"/>
      <c r="I106" s="291"/>
      <c r="J106" s="292"/>
      <c r="K106" s="293"/>
      <c r="L106" s="35" t="str">
        <f t="shared" si="65"/>
        <v/>
      </c>
      <c r="M106" s="35" t="str">
        <f t="shared" si="66"/>
        <v/>
      </c>
      <c r="N106" s="35" t="str">
        <f t="shared" si="67"/>
        <v/>
      </c>
      <c r="O106" s="36" t="str">
        <f t="shared" si="68"/>
        <v/>
      </c>
      <c r="P106" s="37" t="str">
        <f t="shared" si="120"/>
        <v/>
      </c>
      <c r="Q106" s="69" t="str">
        <f t="shared" si="69"/>
        <v/>
      </c>
      <c r="R106" s="294" t="str">
        <f t="shared" si="70"/>
        <v/>
      </c>
      <c r="S106" s="37" t="str">
        <f t="shared" si="71"/>
        <v/>
      </c>
      <c r="T106" s="69" t="str">
        <f t="shared" si="72"/>
        <v/>
      </c>
      <c r="U106" s="294" t="str">
        <f t="shared" si="73"/>
        <v/>
      </c>
      <c r="V106" s="37" t="str">
        <f t="shared" si="74"/>
        <v/>
      </c>
      <c r="W106" s="69" t="str">
        <f t="shared" si="75"/>
        <v/>
      </c>
      <c r="X106" s="38" t="str">
        <f t="shared" si="76"/>
        <v/>
      </c>
      <c r="Y106" s="38" t="str">
        <f t="shared" si="77"/>
        <v/>
      </c>
      <c r="Z106" s="38" t="str">
        <f t="shared" si="78"/>
        <v/>
      </c>
      <c r="AA106" s="39" t="str">
        <f t="shared" si="79"/>
        <v/>
      </c>
      <c r="AB106" s="295">
        <f t="shared" si="80"/>
        <v>0</v>
      </c>
      <c r="AC106" s="295" t="str">
        <f t="shared" si="81"/>
        <v/>
      </c>
      <c r="AD106" s="295" t="str">
        <f t="shared" si="82"/>
        <v/>
      </c>
      <c r="AE106" s="296" t="str">
        <f t="shared" si="83"/>
        <v/>
      </c>
      <c r="AF106" s="296" t="str">
        <f t="shared" si="84"/>
        <v/>
      </c>
      <c r="AG106" s="297" t="str">
        <f t="shared" si="85"/>
        <v/>
      </c>
      <c r="AH106" s="296" t="str">
        <f t="shared" si="86"/>
        <v/>
      </c>
      <c r="AI106" s="296" t="str">
        <f t="shared" si="87"/>
        <v/>
      </c>
      <c r="AJ106" s="297" t="str">
        <f t="shared" si="88"/>
        <v/>
      </c>
      <c r="AK106" s="296" t="str">
        <f t="shared" si="89"/>
        <v/>
      </c>
      <c r="AL106" s="296" t="str">
        <f t="shared" si="90"/>
        <v/>
      </c>
      <c r="AM106" s="297" t="str">
        <f t="shared" si="91"/>
        <v/>
      </c>
      <c r="AN106" s="298" t="str">
        <f t="shared" si="92"/>
        <v/>
      </c>
      <c r="AO106" s="299" t="str">
        <f t="shared" si="93"/>
        <v/>
      </c>
      <c r="AP106" s="296" t="str">
        <f t="shared" si="94"/>
        <v/>
      </c>
      <c r="AQ106" s="297" t="str">
        <f t="shared" si="95"/>
        <v/>
      </c>
      <c r="AR106" s="299" t="str">
        <f t="shared" si="96"/>
        <v/>
      </c>
      <c r="AS106" s="296" t="str">
        <f t="shared" si="97"/>
        <v/>
      </c>
      <c r="AT106" s="297" t="str">
        <f t="shared" si="98"/>
        <v/>
      </c>
      <c r="AU106" s="299" t="str">
        <f t="shared" si="99"/>
        <v/>
      </c>
      <c r="AV106" s="296" t="str">
        <f t="shared" si="100"/>
        <v/>
      </c>
      <c r="AW106" s="297" t="str">
        <f t="shared" si="101"/>
        <v/>
      </c>
      <c r="AX106" s="300"/>
      <c r="AY106" s="297" t="str">
        <f t="shared" si="102"/>
        <v/>
      </c>
      <c r="AZ106" s="297" t="str">
        <f t="shared" si="103"/>
        <v/>
      </c>
      <c r="BA106" s="301" t="str">
        <f t="shared" si="104"/>
        <v/>
      </c>
      <c r="BB106" s="302" t="str">
        <f t="shared" si="105"/>
        <v/>
      </c>
      <c r="BC106" s="303" t="str">
        <f t="shared" si="106"/>
        <v/>
      </c>
      <c r="BD106" s="301" t="str">
        <f t="shared" si="107"/>
        <v/>
      </c>
      <c r="BE106" s="302" t="str">
        <f t="shared" si="108"/>
        <v/>
      </c>
      <c r="BF106" s="303" t="str">
        <f t="shared" si="109"/>
        <v/>
      </c>
      <c r="BG106" s="301" t="str">
        <f t="shared" si="110"/>
        <v/>
      </c>
      <c r="BH106" s="304" t="str">
        <f t="shared" si="111"/>
        <v/>
      </c>
      <c r="BI106" s="305" t="str">
        <f t="shared" si="112"/>
        <v/>
      </c>
      <c r="BJ106" s="305" t="str">
        <f t="shared" si="113"/>
        <v/>
      </c>
      <c r="BK106" s="443" t="str">
        <f t="shared" si="114"/>
        <v/>
      </c>
      <c r="BL106" s="306" t="str">
        <f t="shared" si="121"/>
        <v/>
      </c>
      <c r="BM106" s="100" t="str">
        <f t="shared" si="122"/>
        <v/>
      </c>
      <c r="BN106" s="101" t="str">
        <f t="shared" si="123"/>
        <v/>
      </c>
      <c r="BO106" s="102" t="str">
        <f t="shared" si="124"/>
        <v/>
      </c>
      <c r="BP106" s="100" t="str">
        <f t="shared" si="125"/>
        <v/>
      </c>
      <c r="BQ106" s="101" t="str">
        <f t="shared" si="126"/>
        <v/>
      </c>
      <c r="BR106" s="102" t="str">
        <f t="shared" si="127"/>
        <v/>
      </c>
      <c r="BS106" s="100" t="str">
        <f t="shared" si="128"/>
        <v/>
      </c>
      <c r="BT106" s="105" t="str">
        <f t="shared" si="129"/>
        <v/>
      </c>
      <c r="BU106" s="305" t="str">
        <f t="shared" si="115"/>
        <v/>
      </c>
      <c r="BV106" s="305" t="str">
        <f t="shared" si="116"/>
        <v/>
      </c>
      <c r="BW106" s="305" t="str">
        <f t="shared" si="117"/>
        <v/>
      </c>
      <c r="BX106" s="307" t="str">
        <f t="shared" si="118"/>
        <v/>
      </c>
      <c r="BY106" s="308" t="str">
        <f t="shared" si="119"/>
        <v/>
      </c>
    </row>
    <row r="107" spans="1:77" s="4" customFormat="1" ht="15.5" x14ac:dyDescent="0.35">
      <c r="A107" s="106">
        <v>86</v>
      </c>
      <c r="B107" s="290"/>
      <c r="C107" s="20"/>
      <c r="D107" s="635"/>
      <c r="E107" s="637"/>
      <c r="F107" s="639"/>
      <c r="G107" s="45"/>
      <c r="H107" s="291"/>
      <c r="I107" s="291"/>
      <c r="J107" s="292"/>
      <c r="K107" s="293"/>
      <c r="L107" s="35" t="str">
        <f t="shared" si="65"/>
        <v/>
      </c>
      <c r="M107" s="35" t="str">
        <f t="shared" si="66"/>
        <v/>
      </c>
      <c r="N107" s="35" t="str">
        <f t="shared" si="67"/>
        <v/>
      </c>
      <c r="O107" s="36" t="str">
        <f t="shared" si="68"/>
        <v/>
      </c>
      <c r="P107" s="37" t="str">
        <f t="shared" si="120"/>
        <v/>
      </c>
      <c r="Q107" s="69" t="str">
        <f t="shared" si="69"/>
        <v/>
      </c>
      <c r="R107" s="294" t="str">
        <f t="shared" si="70"/>
        <v/>
      </c>
      <c r="S107" s="37" t="str">
        <f t="shared" si="71"/>
        <v/>
      </c>
      <c r="T107" s="69" t="str">
        <f t="shared" si="72"/>
        <v/>
      </c>
      <c r="U107" s="294" t="str">
        <f t="shared" si="73"/>
        <v/>
      </c>
      <c r="V107" s="37" t="str">
        <f t="shared" si="74"/>
        <v/>
      </c>
      <c r="W107" s="69" t="str">
        <f t="shared" si="75"/>
        <v/>
      </c>
      <c r="X107" s="38" t="str">
        <f t="shared" si="76"/>
        <v/>
      </c>
      <c r="Y107" s="38" t="str">
        <f t="shared" si="77"/>
        <v/>
      </c>
      <c r="Z107" s="38" t="str">
        <f t="shared" si="78"/>
        <v/>
      </c>
      <c r="AA107" s="39" t="str">
        <f t="shared" si="79"/>
        <v/>
      </c>
      <c r="AB107" s="295">
        <f t="shared" si="80"/>
        <v>0</v>
      </c>
      <c r="AC107" s="295" t="str">
        <f t="shared" si="81"/>
        <v/>
      </c>
      <c r="AD107" s="295" t="str">
        <f t="shared" si="82"/>
        <v/>
      </c>
      <c r="AE107" s="296" t="str">
        <f t="shared" si="83"/>
        <v/>
      </c>
      <c r="AF107" s="296" t="str">
        <f t="shared" si="84"/>
        <v/>
      </c>
      <c r="AG107" s="297" t="str">
        <f t="shared" si="85"/>
        <v/>
      </c>
      <c r="AH107" s="296" t="str">
        <f t="shared" si="86"/>
        <v/>
      </c>
      <c r="AI107" s="296" t="str">
        <f t="shared" si="87"/>
        <v/>
      </c>
      <c r="AJ107" s="297" t="str">
        <f t="shared" si="88"/>
        <v/>
      </c>
      <c r="AK107" s="296" t="str">
        <f t="shared" si="89"/>
        <v/>
      </c>
      <c r="AL107" s="296" t="str">
        <f t="shared" si="90"/>
        <v/>
      </c>
      <c r="AM107" s="297" t="str">
        <f t="shared" si="91"/>
        <v/>
      </c>
      <c r="AN107" s="298" t="str">
        <f t="shared" si="92"/>
        <v/>
      </c>
      <c r="AO107" s="299" t="str">
        <f t="shared" si="93"/>
        <v/>
      </c>
      <c r="AP107" s="296" t="str">
        <f t="shared" si="94"/>
        <v/>
      </c>
      <c r="AQ107" s="297" t="str">
        <f t="shared" si="95"/>
        <v/>
      </c>
      <c r="AR107" s="299" t="str">
        <f t="shared" si="96"/>
        <v/>
      </c>
      <c r="AS107" s="296" t="str">
        <f t="shared" si="97"/>
        <v/>
      </c>
      <c r="AT107" s="297" t="str">
        <f t="shared" si="98"/>
        <v/>
      </c>
      <c r="AU107" s="299" t="str">
        <f t="shared" si="99"/>
        <v/>
      </c>
      <c r="AV107" s="296" t="str">
        <f t="shared" si="100"/>
        <v/>
      </c>
      <c r="AW107" s="297" t="str">
        <f t="shared" si="101"/>
        <v/>
      </c>
      <c r="AX107" s="300"/>
      <c r="AY107" s="297" t="str">
        <f t="shared" si="102"/>
        <v/>
      </c>
      <c r="AZ107" s="297" t="str">
        <f t="shared" si="103"/>
        <v/>
      </c>
      <c r="BA107" s="301" t="str">
        <f t="shared" si="104"/>
        <v/>
      </c>
      <c r="BB107" s="302" t="str">
        <f t="shared" si="105"/>
        <v/>
      </c>
      <c r="BC107" s="303" t="str">
        <f t="shared" si="106"/>
        <v/>
      </c>
      <c r="BD107" s="301" t="str">
        <f t="shared" si="107"/>
        <v/>
      </c>
      <c r="BE107" s="302" t="str">
        <f t="shared" si="108"/>
        <v/>
      </c>
      <c r="BF107" s="303" t="str">
        <f t="shared" si="109"/>
        <v/>
      </c>
      <c r="BG107" s="301" t="str">
        <f t="shared" si="110"/>
        <v/>
      </c>
      <c r="BH107" s="304" t="str">
        <f t="shared" si="111"/>
        <v/>
      </c>
      <c r="BI107" s="305" t="str">
        <f t="shared" si="112"/>
        <v/>
      </c>
      <c r="BJ107" s="305" t="str">
        <f t="shared" si="113"/>
        <v/>
      </c>
      <c r="BK107" s="443" t="str">
        <f t="shared" si="114"/>
        <v/>
      </c>
      <c r="BL107" s="306" t="str">
        <f t="shared" si="121"/>
        <v/>
      </c>
      <c r="BM107" s="100" t="str">
        <f t="shared" si="122"/>
        <v/>
      </c>
      <c r="BN107" s="101" t="str">
        <f t="shared" si="123"/>
        <v/>
      </c>
      <c r="BO107" s="102" t="str">
        <f t="shared" si="124"/>
        <v/>
      </c>
      <c r="BP107" s="100" t="str">
        <f t="shared" si="125"/>
        <v/>
      </c>
      <c r="BQ107" s="101" t="str">
        <f t="shared" si="126"/>
        <v/>
      </c>
      <c r="BR107" s="102" t="str">
        <f t="shared" si="127"/>
        <v/>
      </c>
      <c r="BS107" s="100" t="str">
        <f t="shared" si="128"/>
        <v/>
      </c>
      <c r="BT107" s="105" t="str">
        <f t="shared" si="129"/>
        <v/>
      </c>
      <c r="BU107" s="305" t="str">
        <f t="shared" si="115"/>
        <v/>
      </c>
      <c r="BV107" s="305" t="str">
        <f t="shared" si="116"/>
        <v/>
      </c>
      <c r="BW107" s="305" t="str">
        <f t="shared" si="117"/>
        <v/>
      </c>
      <c r="BX107" s="307" t="str">
        <f t="shared" si="118"/>
        <v/>
      </c>
      <c r="BY107" s="308" t="str">
        <f t="shared" si="119"/>
        <v/>
      </c>
    </row>
    <row r="108" spans="1:77" s="4" customFormat="1" ht="15.5" x14ac:dyDescent="0.35">
      <c r="A108" s="106">
        <v>87</v>
      </c>
      <c r="B108" s="290"/>
      <c r="C108" s="20"/>
      <c r="D108" s="635"/>
      <c r="E108" s="637"/>
      <c r="F108" s="639"/>
      <c r="G108" s="45"/>
      <c r="H108" s="291"/>
      <c r="I108" s="291"/>
      <c r="J108" s="292"/>
      <c r="K108" s="293"/>
      <c r="L108" s="35" t="str">
        <f t="shared" si="65"/>
        <v/>
      </c>
      <c r="M108" s="35" t="str">
        <f t="shared" si="66"/>
        <v/>
      </c>
      <c r="N108" s="35" t="str">
        <f t="shared" si="67"/>
        <v/>
      </c>
      <c r="O108" s="36" t="str">
        <f t="shared" si="68"/>
        <v/>
      </c>
      <c r="P108" s="37" t="str">
        <f t="shared" si="120"/>
        <v/>
      </c>
      <c r="Q108" s="69" t="str">
        <f t="shared" si="69"/>
        <v/>
      </c>
      <c r="R108" s="294" t="str">
        <f t="shared" si="70"/>
        <v/>
      </c>
      <c r="S108" s="37" t="str">
        <f t="shared" si="71"/>
        <v/>
      </c>
      <c r="T108" s="69" t="str">
        <f t="shared" si="72"/>
        <v/>
      </c>
      <c r="U108" s="294" t="str">
        <f t="shared" si="73"/>
        <v/>
      </c>
      <c r="V108" s="37" t="str">
        <f t="shared" si="74"/>
        <v/>
      </c>
      <c r="W108" s="69" t="str">
        <f t="shared" si="75"/>
        <v/>
      </c>
      <c r="X108" s="38" t="str">
        <f t="shared" si="76"/>
        <v/>
      </c>
      <c r="Y108" s="38" t="str">
        <f t="shared" si="77"/>
        <v/>
      </c>
      <c r="Z108" s="38" t="str">
        <f t="shared" si="78"/>
        <v/>
      </c>
      <c r="AA108" s="39" t="str">
        <f t="shared" si="79"/>
        <v/>
      </c>
      <c r="AB108" s="295">
        <f t="shared" si="80"/>
        <v>0</v>
      </c>
      <c r="AC108" s="295" t="str">
        <f t="shared" si="81"/>
        <v/>
      </c>
      <c r="AD108" s="295" t="str">
        <f t="shared" si="82"/>
        <v/>
      </c>
      <c r="AE108" s="296" t="str">
        <f t="shared" si="83"/>
        <v/>
      </c>
      <c r="AF108" s="296" t="str">
        <f t="shared" si="84"/>
        <v/>
      </c>
      <c r="AG108" s="297" t="str">
        <f t="shared" si="85"/>
        <v/>
      </c>
      <c r="AH108" s="296" t="str">
        <f t="shared" si="86"/>
        <v/>
      </c>
      <c r="AI108" s="296" t="str">
        <f t="shared" si="87"/>
        <v/>
      </c>
      <c r="AJ108" s="297" t="str">
        <f t="shared" si="88"/>
        <v/>
      </c>
      <c r="AK108" s="296" t="str">
        <f t="shared" si="89"/>
        <v/>
      </c>
      <c r="AL108" s="296" t="str">
        <f t="shared" si="90"/>
        <v/>
      </c>
      <c r="AM108" s="297" t="str">
        <f t="shared" si="91"/>
        <v/>
      </c>
      <c r="AN108" s="298" t="str">
        <f t="shared" si="92"/>
        <v/>
      </c>
      <c r="AO108" s="299" t="str">
        <f t="shared" si="93"/>
        <v/>
      </c>
      <c r="AP108" s="296" t="str">
        <f t="shared" si="94"/>
        <v/>
      </c>
      <c r="AQ108" s="297" t="str">
        <f t="shared" si="95"/>
        <v/>
      </c>
      <c r="AR108" s="299" t="str">
        <f t="shared" si="96"/>
        <v/>
      </c>
      <c r="AS108" s="296" t="str">
        <f t="shared" si="97"/>
        <v/>
      </c>
      <c r="AT108" s="297" t="str">
        <f t="shared" si="98"/>
        <v/>
      </c>
      <c r="AU108" s="299" t="str">
        <f t="shared" si="99"/>
        <v/>
      </c>
      <c r="AV108" s="296" t="str">
        <f t="shared" si="100"/>
        <v/>
      </c>
      <c r="AW108" s="297" t="str">
        <f t="shared" si="101"/>
        <v/>
      </c>
      <c r="AX108" s="300"/>
      <c r="AY108" s="297" t="str">
        <f t="shared" si="102"/>
        <v/>
      </c>
      <c r="AZ108" s="297" t="str">
        <f t="shared" si="103"/>
        <v/>
      </c>
      <c r="BA108" s="301" t="str">
        <f t="shared" si="104"/>
        <v/>
      </c>
      <c r="BB108" s="302" t="str">
        <f t="shared" si="105"/>
        <v/>
      </c>
      <c r="BC108" s="303" t="str">
        <f t="shared" si="106"/>
        <v/>
      </c>
      <c r="BD108" s="301" t="str">
        <f t="shared" si="107"/>
        <v/>
      </c>
      <c r="BE108" s="302" t="str">
        <f t="shared" si="108"/>
        <v/>
      </c>
      <c r="BF108" s="303" t="str">
        <f t="shared" si="109"/>
        <v/>
      </c>
      <c r="BG108" s="301" t="str">
        <f t="shared" si="110"/>
        <v/>
      </c>
      <c r="BH108" s="304" t="str">
        <f t="shared" si="111"/>
        <v/>
      </c>
      <c r="BI108" s="305" t="str">
        <f t="shared" si="112"/>
        <v/>
      </c>
      <c r="BJ108" s="305" t="str">
        <f t="shared" si="113"/>
        <v/>
      </c>
      <c r="BK108" s="443" t="str">
        <f t="shared" si="114"/>
        <v/>
      </c>
      <c r="BL108" s="306" t="str">
        <f t="shared" si="121"/>
        <v/>
      </c>
      <c r="BM108" s="100" t="str">
        <f t="shared" si="122"/>
        <v/>
      </c>
      <c r="BN108" s="101" t="str">
        <f t="shared" si="123"/>
        <v/>
      </c>
      <c r="BO108" s="102" t="str">
        <f t="shared" si="124"/>
        <v/>
      </c>
      <c r="BP108" s="100" t="str">
        <f t="shared" si="125"/>
        <v/>
      </c>
      <c r="BQ108" s="101" t="str">
        <f t="shared" si="126"/>
        <v/>
      </c>
      <c r="BR108" s="102" t="str">
        <f t="shared" si="127"/>
        <v/>
      </c>
      <c r="BS108" s="100" t="str">
        <f t="shared" si="128"/>
        <v/>
      </c>
      <c r="BT108" s="105" t="str">
        <f t="shared" si="129"/>
        <v/>
      </c>
      <c r="BU108" s="305" t="str">
        <f t="shared" si="115"/>
        <v/>
      </c>
      <c r="BV108" s="305" t="str">
        <f t="shared" si="116"/>
        <v/>
      </c>
      <c r="BW108" s="305" t="str">
        <f t="shared" si="117"/>
        <v/>
      </c>
      <c r="BX108" s="307" t="str">
        <f t="shared" si="118"/>
        <v/>
      </c>
      <c r="BY108" s="308" t="str">
        <f t="shared" si="119"/>
        <v/>
      </c>
    </row>
    <row r="109" spans="1:77" s="4" customFormat="1" ht="15.5" x14ac:dyDescent="0.35">
      <c r="A109" s="106">
        <v>88</v>
      </c>
      <c r="B109" s="290"/>
      <c r="C109" s="20"/>
      <c r="D109" s="635"/>
      <c r="E109" s="637"/>
      <c r="F109" s="639"/>
      <c r="G109" s="45"/>
      <c r="H109" s="291"/>
      <c r="I109" s="291"/>
      <c r="J109" s="292"/>
      <c r="K109" s="293"/>
      <c r="L109" s="35" t="str">
        <f t="shared" si="65"/>
        <v/>
      </c>
      <c r="M109" s="35" t="str">
        <f t="shared" si="66"/>
        <v/>
      </c>
      <c r="N109" s="35" t="str">
        <f t="shared" si="67"/>
        <v/>
      </c>
      <c r="O109" s="36" t="str">
        <f t="shared" si="68"/>
        <v/>
      </c>
      <c r="P109" s="37" t="str">
        <f t="shared" si="120"/>
        <v/>
      </c>
      <c r="Q109" s="69" t="str">
        <f t="shared" si="69"/>
        <v/>
      </c>
      <c r="R109" s="294" t="str">
        <f t="shared" si="70"/>
        <v/>
      </c>
      <c r="S109" s="37" t="str">
        <f t="shared" si="71"/>
        <v/>
      </c>
      <c r="T109" s="69" t="str">
        <f t="shared" si="72"/>
        <v/>
      </c>
      <c r="U109" s="294" t="str">
        <f t="shared" si="73"/>
        <v/>
      </c>
      <c r="V109" s="37" t="str">
        <f t="shared" si="74"/>
        <v/>
      </c>
      <c r="W109" s="69" t="str">
        <f t="shared" si="75"/>
        <v/>
      </c>
      <c r="X109" s="38" t="str">
        <f t="shared" si="76"/>
        <v/>
      </c>
      <c r="Y109" s="38" t="str">
        <f t="shared" si="77"/>
        <v/>
      </c>
      <c r="Z109" s="38" t="str">
        <f t="shared" si="78"/>
        <v/>
      </c>
      <c r="AA109" s="39" t="str">
        <f t="shared" si="79"/>
        <v/>
      </c>
      <c r="AB109" s="295">
        <f t="shared" si="80"/>
        <v>0</v>
      </c>
      <c r="AC109" s="295" t="str">
        <f t="shared" si="81"/>
        <v/>
      </c>
      <c r="AD109" s="295" t="str">
        <f t="shared" si="82"/>
        <v/>
      </c>
      <c r="AE109" s="296" t="str">
        <f t="shared" si="83"/>
        <v/>
      </c>
      <c r="AF109" s="296" t="str">
        <f t="shared" si="84"/>
        <v/>
      </c>
      <c r="AG109" s="297" t="str">
        <f t="shared" si="85"/>
        <v/>
      </c>
      <c r="AH109" s="296" t="str">
        <f t="shared" si="86"/>
        <v/>
      </c>
      <c r="AI109" s="296" t="str">
        <f t="shared" si="87"/>
        <v/>
      </c>
      <c r="AJ109" s="297" t="str">
        <f t="shared" si="88"/>
        <v/>
      </c>
      <c r="AK109" s="296" t="str">
        <f t="shared" si="89"/>
        <v/>
      </c>
      <c r="AL109" s="296" t="str">
        <f t="shared" si="90"/>
        <v/>
      </c>
      <c r="AM109" s="297" t="str">
        <f t="shared" si="91"/>
        <v/>
      </c>
      <c r="AN109" s="298" t="str">
        <f t="shared" si="92"/>
        <v/>
      </c>
      <c r="AO109" s="299" t="str">
        <f t="shared" si="93"/>
        <v/>
      </c>
      <c r="AP109" s="296" t="str">
        <f t="shared" si="94"/>
        <v/>
      </c>
      <c r="AQ109" s="297" t="str">
        <f t="shared" si="95"/>
        <v/>
      </c>
      <c r="AR109" s="299" t="str">
        <f t="shared" si="96"/>
        <v/>
      </c>
      <c r="AS109" s="296" t="str">
        <f t="shared" si="97"/>
        <v/>
      </c>
      <c r="AT109" s="297" t="str">
        <f t="shared" si="98"/>
        <v/>
      </c>
      <c r="AU109" s="299" t="str">
        <f t="shared" si="99"/>
        <v/>
      </c>
      <c r="AV109" s="296" t="str">
        <f t="shared" si="100"/>
        <v/>
      </c>
      <c r="AW109" s="297" t="str">
        <f t="shared" si="101"/>
        <v/>
      </c>
      <c r="AX109" s="300"/>
      <c r="AY109" s="297" t="str">
        <f t="shared" si="102"/>
        <v/>
      </c>
      <c r="AZ109" s="297" t="str">
        <f t="shared" si="103"/>
        <v/>
      </c>
      <c r="BA109" s="301" t="str">
        <f t="shared" si="104"/>
        <v/>
      </c>
      <c r="BB109" s="302" t="str">
        <f t="shared" si="105"/>
        <v/>
      </c>
      <c r="BC109" s="303" t="str">
        <f t="shared" si="106"/>
        <v/>
      </c>
      <c r="BD109" s="301" t="str">
        <f t="shared" si="107"/>
        <v/>
      </c>
      <c r="BE109" s="302" t="str">
        <f t="shared" si="108"/>
        <v/>
      </c>
      <c r="BF109" s="303" t="str">
        <f t="shared" si="109"/>
        <v/>
      </c>
      <c r="BG109" s="301" t="str">
        <f t="shared" si="110"/>
        <v/>
      </c>
      <c r="BH109" s="304" t="str">
        <f t="shared" si="111"/>
        <v/>
      </c>
      <c r="BI109" s="305" t="str">
        <f t="shared" si="112"/>
        <v/>
      </c>
      <c r="BJ109" s="305" t="str">
        <f t="shared" si="113"/>
        <v/>
      </c>
      <c r="BK109" s="443" t="str">
        <f t="shared" si="114"/>
        <v/>
      </c>
      <c r="BL109" s="306" t="str">
        <f t="shared" si="121"/>
        <v/>
      </c>
      <c r="BM109" s="100" t="str">
        <f t="shared" si="122"/>
        <v/>
      </c>
      <c r="BN109" s="101" t="str">
        <f t="shared" si="123"/>
        <v/>
      </c>
      <c r="BO109" s="102" t="str">
        <f t="shared" si="124"/>
        <v/>
      </c>
      <c r="BP109" s="100" t="str">
        <f t="shared" si="125"/>
        <v/>
      </c>
      <c r="BQ109" s="101" t="str">
        <f t="shared" si="126"/>
        <v/>
      </c>
      <c r="BR109" s="102" t="str">
        <f t="shared" si="127"/>
        <v/>
      </c>
      <c r="BS109" s="100" t="str">
        <f t="shared" si="128"/>
        <v/>
      </c>
      <c r="BT109" s="105" t="str">
        <f t="shared" si="129"/>
        <v/>
      </c>
      <c r="BU109" s="305" t="str">
        <f t="shared" si="115"/>
        <v/>
      </c>
      <c r="BV109" s="305" t="str">
        <f t="shared" si="116"/>
        <v/>
      </c>
      <c r="BW109" s="305" t="str">
        <f t="shared" si="117"/>
        <v/>
      </c>
      <c r="BX109" s="307" t="str">
        <f t="shared" si="118"/>
        <v/>
      </c>
      <c r="BY109" s="308" t="str">
        <f t="shared" si="119"/>
        <v/>
      </c>
    </row>
    <row r="110" spans="1:77" s="4" customFormat="1" ht="15.5" x14ac:dyDescent="0.35">
      <c r="A110" s="106">
        <v>89</v>
      </c>
      <c r="B110" s="290"/>
      <c r="C110" s="20"/>
      <c r="D110" s="635"/>
      <c r="E110" s="637"/>
      <c r="F110" s="639"/>
      <c r="G110" s="45"/>
      <c r="H110" s="291"/>
      <c r="I110" s="291"/>
      <c r="J110" s="292"/>
      <c r="K110" s="293"/>
      <c r="L110" s="35" t="str">
        <f t="shared" si="65"/>
        <v/>
      </c>
      <c r="M110" s="35" t="str">
        <f t="shared" si="66"/>
        <v/>
      </c>
      <c r="N110" s="35" t="str">
        <f t="shared" si="67"/>
        <v/>
      </c>
      <c r="O110" s="36" t="str">
        <f t="shared" si="68"/>
        <v/>
      </c>
      <c r="P110" s="37" t="str">
        <f t="shared" si="120"/>
        <v/>
      </c>
      <c r="Q110" s="69" t="str">
        <f t="shared" si="69"/>
        <v/>
      </c>
      <c r="R110" s="294" t="str">
        <f t="shared" si="70"/>
        <v/>
      </c>
      <c r="S110" s="37" t="str">
        <f t="shared" si="71"/>
        <v/>
      </c>
      <c r="T110" s="69" t="str">
        <f t="shared" si="72"/>
        <v/>
      </c>
      <c r="U110" s="294" t="str">
        <f t="shared" si="73"/>
        <v/>
      </c>
      <c r="V110" s="37" t="str">
        <f t="shared" si="74"/>
        <v/>
      </c>
      <c r="W110" s="69" t="str">
        <f t="shared" si="75"/>
        <v/>
      </c>
      <c r="X110" s="38" t="str">
        <f t="shared" si="76"/>
        <v/>
      </c>
      <c r="Y110" s="38" t="str">
        <f t="shared" si="77"/>
        <v/>
      </c>
      <c r="Z110" s="38" t="str">
        <f t="shared" si="78"/>
        <v/>
      </c>
      <c r="AA110" s="39" t="str">
        <f t="shared" si="79"/>
        <v/>
      </c>
      <c r="AB110" s="295">
        <f t="shared" si="80"/>
        <v>0</v>
      </c>
      <c r="AC110" s="295" t="str">
        <f t="shared" si="81"/>
        <v/>
      </c>
      <c r="AD110" s="295" t="str">
        <f t="shared" si="82"/>
        <v/>
      </c>
      <c r="AE110" s="296" t="str">
        <f t="shared" si="83"/>
        <v/>
      </c>
      <c r="AF110" s="296" t="str">
        <f t="shared" si="84"/>
        <v/>
      </c>
      <c r="AG110" s="297" t="str">
        <f t="shared" si="85"/>
        <v/>
      </c>
      <c r="AH110" s="296" t="str">
        <f t="shared" si="86"/>
        <v/>
      </c>
      <c r="AI110" s="296" t="str">
        <f t="shared" si="87"/>
        <v/>
      </c>
      <c r="AJ110" s="297" t="str">
        <f t="shared" si="88"/>
        <v/>
      </c>
      <c r="AK110" s="296" t="str">
        <f t="shared" si="89"/>
        <v/>
      </c>
      <c r="AL110" s="296" t="str">
        <f t="shared" si="90"/>
        <v/>
      </c>
      <c r="AM110" s="297" t="str">
        <f t="shared" si="91"/>
        <v/>
      </c>
      <c r="AN110" s="298" t="str">
        <f t="shared" si="92"/>
        <v/>
      </c>
      <c r="AO110" s="299" t="str">
        <f t="shared" si="93"/>
        <v/>
      </c>
      <c r="AP110" s="296" t="str">
        <f t="shared" si="94"/>
        <v/>
      </c>
      <c r="AQ110" s="297" t="str">
        <f t="shared" si="95"/>
        <v/>
      </c>
      <c r="AR110" s="299" t="str">
        <f t="shared" si="96"/>
        <v/>
      </c>
      <c r="AS110" s="296" t="str">
        <f t="shared" si="97"/>
        <v/>
      </c>
      <c r="AT110" s="297" t="str">
        <f t="shared" si="98"/>
        <v/>
      </c>
      <c r="AU110" s="299" t="str">
        <f t="shared" si="99"/>
        <v/>
      </c>
      <c r="AV110" s="296" t="str">
        <f t="shared" si="100"/>
        <v/>
      </c>
      <c r="AW110" s="297" t="str">
        <f t="shared" si="101"/>
        <v/>
      </c>
      <c r="AX110" s="300"/>
      <c r="AY110" s="297" t="str">
        <f t="shared" si="102"/>
        <v/>
      </c>
      <c r="AZ110" s="297" t="str">
        <f t="shared" si="103"/>
        <v/>
      </c>
      <c r="BA110" s="301" t="str">
        <f t="shared" si="104"/>
        <v/>
      </c>
      <c r="BB110" s="302" t="str">
        <f t="shared" si="105"/>
        <v/>
      </c>
      <c r="BC110" s="303" t="str">
        <f t="shared" si="106"/>
        <v/>
      </c>
      <c r="BD110" s="301" t="str">
        <f t="shared" si="107"/>
        <v/>
      </c>
      <c r="BE110" s="302" t="str">
        <f t="shared" si="108"/>
        <v/>
      </c>
      <c r="BF110" s="303" t="str">
        <f t="shared" si="109"/>
        <v/>
      </c>
      <c r="BG110" s="301" t="str">
        <f t="shared" si="110"/>
        <v/>
      </c>
      <c r="BH110" s="304" t="str">
        <f t="shared" si="111"/>
        <v/>
      </c>
      <c r="BI110" s="305" t="str">
        <f t="shared" si="112"/>
        <v/>
      </c>
      <c r="BJ110" s="305" t="str">
        <f t="shared" si="113"/>
        <v/>
      </c>
      <c r="BK110" s="443" t="str">
        <f t="shared" si="114"/>
        <v/>
      </c>
      <c r="BL110" s="306" t="str">
        <f t="shared" si="121"/>
        <v/>
      </c>
      <c r="BM110" s="100" t="str">
        <f t="shared" si="122"/>
        <v/>
      </c>
      <c r="BN110" s="101" t="str">
        <f t="shared" si="123"/>
        <v/>
      </c>
      <c r="BO110" s="102" t="str">
        <f t="shared" si="124"/>
        <v/>
      </c>
      <c r="BP110" s="100" t="str">
        <f t="shared" si="125"/>
        <v/>
      </c>
      <c r="BQ110" s="101" t="str">
        <f t="shared" si="126"/>
        <v/>
      </c>
      <c r="BR110" s="102" t="str">
        <f t="shared" si="127"/>
        <v/>
      </c>
      <c r="BS110" s="100" t="str">
        <f t="shared" si="128"/>
        <v/>
      </c>
      <c r="BT110" s="105" t="str">
        <f t="shared" si="129"/>
        <v/>
      </c>
      <c r="BU110" s="305" t="str">
        <f t="shared" si="115"/>
        <v/>
      </c>
      <c r="BV110" s="305" t="str">
        <f t="shared" si="116"/>
        <v/>
      </c>
      <c r="BW110" s="305" t="str">
        <f t="shared" si="117"/>
        <v/>
      </c>
      <c r="BX110" s="307" t="str">
        <f t="shared" si="118"/>
        <v/>
      </c>
      <c r="BY110" s="308" t="str">
        <f t="shared" si="119"/>
        <v/>
      </c>
    </row>
    <row r="111" spans="1:77" s="4" customFormat="1" ht="15.5" x14ac:dyDescent="0.35">
      <c r="A111" s="106">
        <v>90</v>
      </c>
      <c r="B111" s="290"/>
      <c r="C111" s="20"/>
      <c r="D111" s="635"/>
      <c r="E111" s="637"/>
      <c r="F111" s="639"/>
      <c r="G111" s="45"/>
      <c r="H111" s="291"/>
      <c r="I111" s="291"/>
      <c r="J111" s="292"/>
      <c r="K111" s="293"/>
      <c r="L111" s="35" t="str">
        <f t="shared" si="65"/>
        <v/>
      </c>
      <c r="M111" s="35" t="str">
        <f t="shared" si="66"/>
        <v/>
      </c>
      <c r="N111" s="35" t="str">
        <f t="shared" si="67"/>
        <v/>
      </c>
      <c r="O111" s="36" t="str">
        <f t="shared" si="68"/>
        <v/>
      </c>
      <c r="P111" s="37" t="str">
        <f t="shared" si="120"/>
        <v/>
      </c>
      <c r="Q111" s="69" t="str">
        <f t="shared" si="69"/>
        <v/>
      </c>
      <c r="R111" s="294" t="str">
        <f t="shared" si="70"/>
        <v/>
      </c>
      <c r="S111" s="37" t="str">
        <f t="shared" si="71"/>
        <v/>
      </c>
      <c r="T111" s="69" t="str">
        <f t="shared" si="72"/>
        <v/>
      </c>
      <c r="U111" s="294" t="str">
        <f t="shared" si="73"/>
        <v/>
      </c>
      <c r="V111" s="37" t="str">
        <f t="shared" si="74"/>
        <v/>
      </c>
      <c r="W111" s="69" t="str">
        <f t="shared" si="75"/>
        <v/>
      </c>
      <c r="X111" s="38" t="str">
        <f t="shared" si="76"/>
        <v/>
      </c>
      <c r="Y111" s="38" t="str">
        <f t="shared" si="77"/>
        <v/>
      </c>
      <c r="Z111" s="38" t="str">
        <f t="shared" si="78"/>
        <v/>
      </c>
      <c r="AA111" s="39" t="str">
        <f t="shared" si="79"/>
        <v/>
      </c>
      <c r="AB111" s="295">
        <f t="shared" si="80"/>
        <v>0</v>
      </c>
      <c r="AC111" s="295" t="str">
        <f t="shared" si="81"/>
        <v/>
      </c>
      <c r="AD111" s="295" t="str">
        <f t="shared" si="82"/>
        <v/>
      </c>
      <c r="AE111" s="296" t="str">
        <f t="shared" si="83"/>
        <v/>
      </c>
      <c r="AF111" s="296" t="str">
        <f t="shared" si="84"/>
        <v/>
      </c>
      <c r="AG111" s="297" t="str">
        <f t="shared" si="85"/>
        <v/>
      </c>
      <c r="AH111" s="296" t="str">
        <f t="shared" si="86"/>
        <v/>
      </c>
      <c r="AI111" s="296" t="str">
        <f t="shared" si="87"/>
        <v/>
      </c>
      <c r="AJ111" s="297" t="str">
        <f t="shared" si="88"/>
        <v/>
      </c>
      <c r="AK111" s="296" t="str">
        <f t="shared" si="89"/>
        <v/>
      </c>
      <c r="AL111" s="296" t="str">
        <f t="shared" si="90"/>
        <v/>
      </c>
      <c r="AM111" s="297" t="str">
        <f t="shared" si="91"/>
        <v/>
      </c>
      <c r="AN111" s="298" t="str">
        <f t="shared" si="92"/>
        <v/>
      </c>
      <c r="AO111" s="299" t="str">
        <f t="shared" si="93"/>
        <v/>
      </c>
      <c r="AP111" s="296" t="str">
        <f t="shared" si="94"/>
        <v/>
      </c>
      <c r="AQ111" s="297" t="str">
        <f t="shared" si="95"/>
        <v/>
      </c>
      <c r="AR111" s="299" t="str">
        <f t="shared" si="96"/>
        <v/>
      </c>
      <c r="AS111" s="296" t="str">
        <f t="shared" si="97"/>
        <v/>
      </c>
      <c r="AT111" s="297" t="str">
        <f t="shared" si="98"/>
        <v/>
      </c>
      <c r="AU111" s="299" t="str">
        <f t="shared" si="99"/>
        <v/>
      </c>
      <c r="AV111" s="296" t="str">
        <f t="shared" si="100"/>
        <v/>
      </c>
      <c r="AW111" s="297" t="str">
        <f t="shared" si="101"/>
        <v/>
      </c>
      <c r="AX111" s="300"/>
      <c r="AY111" s="297" t="str">
        <f t="shared" si="102"/>
        <v/>
      </c>
      <c r="AZ111" s="297" t="str">
        <f t="shared" si="103"/>
        <v/>
      </c>
      <c r="BA111" s="301" t="str">
        <f t="shared" si="104"/>
        <v/>
      </c>
      <c r="BB111" s="302" t="str">
        <f t="shared" si="105"/>
        <v/>
      </c>
      <c r="BC111" s="303" t="str">
        <f t="shared" si="106"/>
        <v/>
      </c>
      <c r="BD111" s="301" t="str">
        <f t="shared" si="107"/>
        <v/>
      </c>
      <c r="BE111" s="302" t="str">
        <f t="shared" si="108"/>
        <v/>
      </c>
      <c r="BF111" s="303" t="str">
        <f t="shared" si="109"/>
        <v/>
      </c>
      <c r="BG111" s="301" t="str">
        <f t="shared" si="110"/>
        <v/>
      </c>
      <c r="BH111" s="304" t="str">
        <f t="shared" si="111"/>
        <v/>
      </c>
      <c r="BI111" s="305" t="str">
        <f t="shared" si="112"/>
        <v/>
      </c>
      <c r="BJ111" s="305" t="str">
        <f t="shared" si="113"/>
        <v/>
      </c>
      <c r="BK111" s="443" t="str">
        <f t="shared" si="114"/>
        <v/>
      </c>
      <c r="BL111" s="306" t="str">
        <f t="shared" si="121"/>
        <v/>
      </c>
      <c r="BM111" s="100" t="str">
        <f t="shared" si="122"/>
        <v/>
      </c>
      <c r="BN111" s="101" t="str">
        <f t="shared" si="123"/>
        <v/>
      </c>
      <c r="BO111" s="102" t="str">
        <f t="shared" si="124"/>
        <v/>
      </c>
      <c r="BP111" s="100" t="str">
        <f t="shared" si="125"/>
        <v/>
      </c>
      <c r="BQ111" s="101" t="str">
        <f t="shared" si="126"/>
        <v/>
      </c>
      <c r="BR111" s="102" t="str">
        <f t="shared" si="127"/>
        <v/>
      </c>
      <c r="BS111" s="100" t="str">
        <f t="shared" si="128"/>
        <v/>
      </c>
      <c r="BT111" s="105" t="str">
        <f t="shared" si="129"/>
        <v/>
      </c>
      <c r="BU111" s="305" t="str">
        <f t="shared" si="115"/>
        <v/>
      </c>
      <c r="BV111" s="305" t="str">
        <f t="shared" si="116"/>
        <v/>
      </c>
      <c r="BW111" s="305" t="str">
        <f t="shared" si="117"/>
        <v/>
      </c>
      <c r="BX111" s="307" t="str">
        <f t="shared" si="118"/>
        <v/>
      </c>
      <c r="BY111" s="308" t="str">
        <f t="shared" si="119"/>
        <v/>
      </c>
    </row>
    <row r="112" spans="1:77" s="4" customFormat="1" ht="15.5" x14ac:dyDescent="0.35">
      <c r="A112" s="106">
        <v>91</v>
      </c>
      <c r="B112" s="290"/>
      <c r="C112" s="20"/>
      <c r="D112" s="635"/>
      <c r="E112" s="637"/>
      <c r="F112" s="639"/>
      <c r="G112" s="45"/>
      <c r="H112" s="291"/>
      <c r="I112" s="291"/>
      <c r="J112" s="292"/>
      <c r="K112" s="293"/>
      <c r="L112" s="35" t="str">
        <f t="shared" si="65"/>
        <v/>
      </c>
      <c r="M112" s="35" t="str">
        <f t="shared" si="66"/>
        <v/>
      </c>
      <c r="N112" s="35" t="str">
        <f t="shared" si="67"/>
        <v/>
      </c>
      <c r="O112" s="36" t="str">
        <f t="shared" si="68"/>
        <v/>
      </c>
      <c r="P112" s="37" t="str">
        <f t="shared" si="120"/>
        <v/>
      </c>
      <c r="Q112" s="69" t="str">
        <f t="shared" si="69"/>
        <v/>
      </c>
      <c r="R112" s="294" t="str">
        <f t="shared" si="70"/>
        <v/>
      </c>
      <c r="S112" s="37" t="str">
        <f t="shared" si="71"/>
        <v/>
      </c>
      <c r="T112" s="69" t="str">
        <f t="shared" si="72"/>
        <v/>
      </c>
      <c r="U112" s="294" t="str">
        <f t="shared" si="73"/>
        <v/>
      </c>
      <c r="V112" s="37" t="str">
        <f t="shared" si="74"/>
        <v/>
      </c>
      <c r="W112" s="69" t="str">
        <f t="shared" si="75"/>
        <v/>
      </c>
      <c r="X112" s="38" t="str">
        <f t="shared" si="76"/>
        <v/>
      </c>
      <c r="Y112" s="38" t="str">
        <f t="shared" si="77"/>
        <v/>
      </c>
      <c r="Z112" s="38" t="str">
        <f t="shared" si="78"/>
        <v/>
      </c>
      <c r="AA112" s="39" t="str">
        <f t="shared" si="79"/>
        <v/>
      </c>
      <c r="AB112" s="295">
        <f t="shared" si="80"/>
        <v>0</v>
      </c>
      <c r="AC112" s="295" t="str">
        <f t="shared" si="81"/>
        <v/>
      </c>
      <c r="AD112" s="295" t="str">
        <f t="shared" si="82"/>
        <v/>
      </c>
      <c r="AE112" s="296" t="str">
        <f t="shared" si="83"/>
        <v/>
      </c>
      <c r="AF112" s="296" t="str">
        <f t="shared" si="84"/>
        <v/>
      </c>
      <c r="AG112" s="297" t="str">
        <f t="shared" si="85"/>
        <v/>
      </c>
      <c r="AH112" s="296" t="str">
        <f t="shared" si="86"/>
        <v/>
      </c>
      <c r="AI112" s="296" t="str">
        <f t="shared" si="87"/>
        <v/>
      </c>
      <c r="AJ112" s="297" t="str">
        <f t="shared" si="88"/>
        <v/>
      </c>
      <c r="AK112" s="296" t="str">
        <f t="shared" si="89"/>
        <v/>
      </c>
      <c r="AL112" s="296" t="str">
        <f t="shared" si="90"/>
        <v/>
      </c>
      <c r="AM112" s="297" t="str">
        <f t="shared" si="91"/>
        <v/>
      </c>
      <c r="AN112" s="298" t="str">
        <f t="shared" si="92"/>
        <v/>
      </c>
      <c r="AO112" s="299" t="str">
        <f t="shared" si="93"/>
        <v/>
      </c>
      <c r="AP112" s="296" t="str">
        <f t="shared" si="94"/>
        <v/>
      </c>
      <c r="AQ112" s="297" t="str">
        <f t="shared" si="95"/>
        <v/>
      </c>
      <c r="AR112" s="299" t="str">
        <f t="shared" si="96"/>
        <v/>
      </c>
      <c r="AS112" s="296" t="str">
        <f t="shared" si="97"/>
        <v/>
      </c>
      <c r="AT112" s="297" t="str">
        <f t="shared" si="98"/>
        <v/>
      </c>
      <c r="AU112" s="299" t="str">
        <f t="shared" si="99"/>
        <v/>
      </c>
      <c r="AV112" s="296" t="str">
        <f t="shared" si="100"/>
        <v/>
      </c>
      <c r="AW112" s="297" t="str">
        <f t="shared" si="101"/>
        <v/>
      </c>
      <c r="AX112" s="300"/>
      <c r="AY112" s="297" t="str">
        <f t="shared" si="102"/>
        <v/>
      </c>
      <c r="AZ112" s="297" t="str">
        <f t="shared" si="103"/>
        <v/>
      </c>
      <c r="BA112" s="301" t="str">
        <f t="shared" si="104"/>
        <v/>
      </c>
      <c r="BB112" s="302" t="str">
        <f t="shared" si="105"/>
        <v/>
      </c>
      <c r="BC112" s="303" t="str">
        <f t="shared" si="106"/>
        <v/>
      </c>
      <c r="BD112" s="301" t="str">
        <f t="shared" si="107"/>
        <v/>
      </c>
      <c r="BE112" s="302" t="str">
        <f t="shared" si="108"/>
        <v/>
      </c>
      <c r="BF112" s="303" t="str">
        <f t="shared" si="109"/>
        <v/>
      </c>
      <c r="BG112" s="301" t="str">
        <f t="shared" si="110"/>
        <v/>
      </c>
      <c r="BH112" s="304" t="str">
        <f t="shared" si="111"/>
        <v/>
      </c>
      <c r="BI112" s="305" t="str">
        <f t="shared" si="112"/>
        <v/>
      </c>
      <c r="BJ112" s="305" t="str">
        <f t="shared" si="113"/>
        <v/>
      </c>
      <c r="BK112" s="443" t="str">
        <f t="shared" si="114"/>
        <v/>
      </c>
      <c r="BL112" s="306" t="str">
        <f t="shared" si="121"/>
        <v/>
      </c>
      <c r="BM112" s="100" t="str">
        <f t="shared" si="122"/>
        <v/>
      </c>
      <c r="BN112" s="101" t="str">
        <f t="shared" si="123"/>
        <v/>
      </c>
      <c r="BO112" s="102" t="str">
        <f t="shared" si="124"/>
        <v/>
      </c>
      <c r="BP112" s="100" t="str">
        <f t="shared" si="125"/>
        <v/>
      </c>
      <c r="BQ112" s="101" t="str">
        <f t="shared" si="126"/>
        <v/>
      </c>
      <c r="BR112" s="102" t="str">
        <f t="shared" si="127"/>
        <v/>
      </c>
      <c r="BS112" s="100" t="str">
        <f t="shared" si="128"/>
        <v/>
      </c>
      <c r="BT112" s="105" t="str">
        <f t="shared" si="129"/>
        <v/>
      </c>
      <c r="BU112" s="305" t="str">
        <f t="shared" si="115"/>
        <v/>
      </c>
      <c r="BV112" s="305" t="str">
        <f t="shared" si="116"/>
        <v/>
      </c>
      <c r="BW112" s="305" t="str">
        <f t="shared" si="117"/>
        <v/>
      </c>
      <c r="BX112" s="307" t="str">
        <f t="shared" si="118"/>
        <v/>
      </c>
      <c r="BY112" s="308" t="str">
        <f t="shared" si="119"/>
        <v/>
      </c>
    </row>
    <row r="113" spans="1:77" s="4" customFormat="1" ht="15.5" x14ac:dyDescent="0.35">
      <c r="A113" s="106">
        <v>92</v>
      </c>
      <c r="B113" s="290"/>
      <c r="C113" s="20"/>
      <c r="D113" s="635"/>
      <c r="E113" s="637"/>
      <c r="F113" s="639"/>
      <c r="G113" s="45"/>
      <c r="H113" s="291"/>
      <c r="I113" s="291"/>
      <c r="J113" s="292"/>
      <c r="K113" s="293"/>
      <c r="L113" s="35" t="str">
        <f t="shared" si="65"/>
        <v/>
      </c>
      <c r="M113" s="35" t="str">
        <f t="shared" si="66"/>
        <v/>
      </c>
      <c r="N113" s="35" t="str">
        <f t="shared" si="67"/>
        <v/>
      </c>
      <c r="O113" s="36" t="str">
        <f t="shared" si="68"/>
        <v/>
      </c>
      <c r="P113" s="37" t="str">
        <f t="shared" si="120"/>
        <v/>
      </c>
      <c r="Q113" s="69" t="str">
        <f t="shared" si="69"/>
        <v/>
      </c>
      <c r="R113" s="294" t="str">
        <f t="shared" si="70"/>
        <v/>
      </c>
      <c r="S113" s="37" t="str">
        <f t="shared" si="71"/>
        <v/>
      </c>
      <c r="T113" s="69" t="str">
        <f t="shared" si="72"/>
        <v/>
      </c>
      <c r="U113" s="294" t="str">
        <f t="shared" si="73"/>
        <v/>
      </c>
      <c r="V113" s="37" t="str">
        <f t="shared" si="74"/>
        <v/>
      </c>
      <c r="W113" s="69" t="str">
        <f t="shared" si="75"/>
        <v/>
      </c>
      <c r="X113" s="38" t="str">
        <f t="shared" si="76"/>
        <v/>
      </c>
      <c r="Y113" s="38" t="str">
        <f t="shared" si="77"/>
        <v/>
      </c>
      <c r="Z113" s="38" t="str">
        <f t="shared" si="78"/>
        <v/>
      </c>
      <c r="AA113" s="39" t="str">
        <f t="shared" si="79"/>
        <v/>
      </c>
      <c r="AB113" s="295">
        <f t="shared" si="80"/>
        <v>0</v>
      </c>
      <c r="AC113" s="295" t="str">
        <f t="shared" si="81"/>
        <v/>
      </c>
      <c r="AD113" s="295" t="str">
        <f t="shared" si="82"/>
        <v/>
      </c>
      <c r="AE113" s="296" t="str">
        <f t="shared" si="83"/>
        <v/>
      </c>
      <c r="AF113" s="296" t="str">
        <f t="shared" si="84"/>
        <v/>
      </c>
      <c r="AG113" s="297" t="str">
        <f t="shared" si="85"/>
        <v/>
      </c>
      <c r="AH113" s="296" t="str">
        <f t="shared" si="86"/>
        <v/>
      </c>
      <c r="AI113" s="296" t="str">
        <f t="shared" si="87"/>
        <v/>
      </c>
      <c r="AJ113" s="297" t="str">
        <f t="shared" si="88"/>
        <v/>
      </c>
      <c r="AK113" s="296" t="str">
        <f t="shared" si="89"/>
        <v/>
      </c>
      <c r="AL113" s="296" t="str">
        <f t="shared" si="90"/>
        <v/>
      </c>
      <c r="AM113" s="297" t="str">
        <f t="shared" si="91"/>
        <v/>
      </c>
      <c r="AN113" s="298" t="str">
        <f t="shared" si="92"/>
        <v/>
      </c>
      <c r="AO113" s="299" t="str">
        <f t="shared" si="93"/>
        <v/>
      </c>
      <c r="AP113" s="296" t="str">
        <f t="shared" si="94"/>
        <v/>
      </c>
      <c r="AQ113" s="297" t="str">
        <f t="shared" si="95"/>
        <v/>
      </c>
      <c r="AR113" s="299" t="str">
        <f t="shared" si="96"/>
        <v/>
      </c>
      <c r="AS113" s="296" t="str">
        <f t="shared" si="97"/>
        <v/>
      </c>
      <c r="AT113" s="297" t="str">
        <f t="shared" si="98"/>
        <v/>
      </c>
      <c r="AU113" s="299" t="str">
        <f t="shared" si="99"/>
        <v/>
      </c>
      <c r="AV113" s="296" t="str">
        <f t="shared" si="100"/>
        <v/>
      </c>
      <c r="AW113" s="297" t="str">
        <f t="shared" si="101"/>
        <v/>
      </c>
      <c r="AX113" s="300"/>
      <c r="AY113" s="297" t="str">
        <f t="shared" si="102"/>
        <v/>
      </c>
      <c r="AZ113" s="297" t="str">
        <f t="shared" si="103"/>
        <v/>
      </c>
      <c r="BA113" s="301" t="str">
        <f t="shared" si="104"/>
        <v/>
      </c>
      <c r="BB113" s="302" t="str">
        <f t="shared" si="105"/>
        <v/>
      </c>
      <c r="BC113" s="303" t="str">
        <f t="shared" si="106"/>
        <v/>
      </c>
      <c r="BD113" s="301" t="str">
        <f t="shared" si="107"/>
        <v/>
      </c>
      <c r="BE113" s="302" t="str">
        <f t="shared" si="108"/>
        <v/>
      </c>
      <c r="BF113" s="303" t="str">
        <f t="shared" si="109"/>
        <v/>
      </c>
      <c r="BG113" s="301" t="str">
        <f t="shared" si="110"/>
        <v/>
      </c>
      <c r="BH113" s="304" t="str">
        <f t="shared" si="111"/>
        <v/>
      </c>
      <c r="BI113" s="305" t="str">
        <f t="shared" si="112"/>
        <v/>
      </c>
      <c r="BJ113" s="305" t="str">
        <f t="shared" si="113"/>
        <v/>
      </c>
      <c r="BK113" s="443" t="str">
        <f t="shared" si="114"/>
        <v/>
      </c>
      <c r="BL113" s="306" t="str">
        <f t="shared" si="121"/>
        <v/>
      </c>
      <c r="BM113" s="100" t="str">
        <f t="shared" si="122"/>
        <v/>
      </c>
      <c r="BN113" s="101" t="str">
        <f t="shared" si="123"/>
        <v/>
      </c>
      <c r="BO113" s="102" t="str">
        <f t="shared" si="124"/>
        <v/>
      </c>
      <c r="BP113" s="100" t="str">
        <f t="shared" si="125"/>
        <v/>
      </c>
      <c r="BQ113" s="101" t="str">
        <f t="shared" si="126"/>
        <v/>
      </c>
      <c r="BR113" s="102" t="str">
        <f t="shared" si="127"/>
        <v/>
      </c>
      <c r="BS113" s="100" t="str">
        <f t="shared" si="128"/>
        <v/>
      </c>
      <c r="BT113" s="105" t="str">
        <f t="shared" si="129"/>
        <v/>
      </c>
      <c r="BU113" s="305" t="str">
        <f t="shared" si="115"/>
        <v/>
      </c>
      <c r="BV113" s="305" t="str">
        <f t="shared" si="116"/>
        <v/>
      </c>
      <c r="BW113" s="305" t="str">
        <f t="shared" si="117"/>
        <v/>
      </c>
      <c r="BX113" s="307" t="str">
        <f t="shared" si="118"/>
        <v/>
      </c>
      <c r="BY113" s="308" t="str">
        <f t="shared" si="119"/>
        <v/>
      </c>
    </row>
    <row r="114" spans="1:77" s="4" customFormat="1" ht="15.5" x14ac:dyDescent="0.35">
      <c r="A114" s="106">
        <v>93</v>
      </c>
      <c r="B114" s="290"/>
      <c r="C114" s="20"/>
      <c r="D114" s="635"/>
      <c r="E114" s="637"/>
      <c r="F114" s="639"/>
      <c r="G114" s="45"/>
      <c r="H114" s="291"/>
      <c r="I114" s="291"/>
      <c r="J114" s="292"/>
      <c r="K114" s="293"/>
      <c r="L114" s="35" t="str">
        <f t="shared" si="65"/>
        <v/>
      </c>
      <c r="M114" s="35" t="str">
        <f t="shared" si="66"/>
        <v/>
      </c>
      <c r="N114" s="35" t="str">
        <f t="shared" si="67"/>
        <v/>
      </c>
      <c r="O114" s="36" t="str">
        <f t="shared" si="68"/>
        <v/>
      </c>
      <c r="P114" s="37" t="str">
        <f t="shared" si="120"/>
        <v/>
      </c>
      <c r="Q114" s="69" t="str">
        <f t="shared" si="69"/>
        <v/>
      </c>
      <c r="R114" s="294" t="str">
        <f t="shared" si="70"/>
        <v/>
      </c>
      <c r="S114" s="37" t="str">
        <f t="shared" si="71"/>
        <v/>
      </c>
      <c r="T114" s="69" t="str">
        <f t="shared" si="72"/>
        <v/>
      </c>
      <c r="U114" s="294" t="str">
        <f t="shared" si="73"/>
        <v/>
      </c>
      <c r="V114" s="37" t="str">
        <f t="shared" si="74"/>
        <v/>
      </c>
      <c r="W114" s="69" t="str">
        <f t="shared" si="75"/>
        <v/>
      </c>
      <c r="X114" s="38" t="str">
        <f t="shared" si="76"/>
        <v/>
      </c>
      <c r="Y114" s="38" t="str">
        <f t="shared" si="77"/>
        <v/>
      </c>
      <c r="Z114" s="38" t="str">
        <f t="shared" si="78"/>
        <v/>
      </c>
      <c r="AA114" s="39" t="str">
        <f t="shared" si="79"/>
        <v/>
      </c>
      <c r="AB114" s="295">
        <f t="shared" si="80"/>
        <v>0</v>
      </c>
      <c r="AC114" s="295" t="str">
        <f t="shared" si="81"/>
        <v/>
      </c>
      <c r="AD114" s="295" t="str">
        <f t="shared" si="82"/>
        <v/>
      </c>
      <c r="AE114" s="296" t="str">
        <f t="shared" si="83"/>
        <v/>
      </c>
      <c r="AF114" s="296" t="str">
        <f t="shared" si="84"/>
        <v/>
      </c>
      <c r="AG114" s="297" t="str">
        <f t="shared" si="85"/>
        <v/>
      </c>
      <c r="AH114" s="296" t="str">
        <f t="shared" si="86"/>
        <v/>
      </c>
      <c r="AI114" s="296" t="str">
        <f t="shared" si="87"/>
        <v/>
      </c>
      <c r="AJ114" s="297" t="str">
        <f t="shared" si="88"/>
        <v/>
      </c>
      <c r="AK114" s="296" t="str">
        <f t="shared" si="89"/>
        <v/>
      </c>
      <c r="AL114" s="296" t="str">
        <f t="shared" si="90"/>
        <v/>
      </c>
      <c r="AM114" s="297" t="str">
        <f t="shared" si="91"/>
        <v/>
      </c>
      <c r="AN114" s="298" t="str">
        <f t="shared" si="92"/>
        <v/>
      </c>
      <c r="AO114" s="299" t="str">
        <f t="shared" si="93"/>
        <v/>
      </c>
      <c r="AP114" s="296" t="str">
        <f t="shared" si="94"/>
        <v/>
      </c>
      <c r="AQ114" s="297" t="str">
        <f t="shared" si="95"/>
        <v/>
      </c>
      <c r="AR114" s="299" t="str">
        <f t="shared" si="96"/>
        <v/>
      </c>
      <c r="AS114" s="296" t="str">
        <f t="shared" si="97"/>
        <v/>
      </c>
      <c r="AT114" s="297" t="str">
        <f t="shared" si="98"/>
        <v/>
      </c>
      <c r="AU114" s="299" t="str">
        <f t="shared" si="99"/>
        <v/>
      </c>
      <c r="AV114" s="296" t="str">
        <f t="shared" si="100"/>
        <v/>
      </c>
      <c r="AW114" s="297" t="str">
        <f t="shared" si="101"/>
        <v/>
      </c>
      <c r="AX114" s="300"/>
      <c r="AY114" s="297" t="str">
        <f t="shared" si="102"/>
        <v/>
      </c>
      <c r="AZ114" s="297" t="str">
        <f t="shared" si="103"/>
        <v/>
      </c>
      <c r="BA114" s="301" t="str">
        <f t="shared" si="104"/>
        <v/>
      </c>
      <c r="BB114" s="302" t="str">
        <f t="shared" si="105"/>
        <v/>
      </c>
      <c r="BC114" s="303" t="str">
        <f t="shared" si="106"/>
        <v/>
      </c>
      <c r="BD114" s="301" t="str">
        <f t="shared" si="107"/>
        <v/>
      </c>
      <c r="BE114" s="302" t="str">
        <f t="shared" si="108"/>
        <v/>
      </c>
      <c r="BF114" s="303" t="str">
        <f t="shared" si="109"/>
        <v/>
      </c>
      <c r="BG114" s="301" t="str">
        <f t="shared" si="110"/>
        <v/>
      </c>
      <c r="BH114" s="304" t="str">
        <f t="shared" si="111"/>
        <v/>
      </c>
      <c r="BI114" s="305" t="str">
        <f t="shared" si="112"/>
        <v/>
      </c>
      <c r="BJ114" s="305" t="str">
        <f t="shared" si="113"/>
        <v/>
      </c>
      <c r="BK114" s="443" t="str">
        <f t="shared" si="114"/>
        <v/>
      </c>
      <c r="BL114" s="306" t="str">
        <f t="shared" si="121"/>
        <v/>
      </c>
      <c r="BM114" s="100" t="str">
        <f t="shared" si="122"/>
        <v/>
      </c>
      <c r="BN114" s="101" t="str">
        <f t="shared" si="123"/>
        <v/>
      </c>
      <c r="BO114" s="102" t="str">
        <f t="shared" si="124"/>
        <v/>
      </c>
      <c r="BP114" s="100" t="str">
        <f t="shared" si="125"/>
        <v/>
      </c>
      <c r="BQ114" s="101" t="str">
        <f t="shared" si="126"/>
        <v/>
      </c>
      <c r="BR114" s="102" t="str">
        <f t="shared" si="127"/>
        <v/>
      </c>
      <c r="BS114" s="100" t="str">
        <f t="shared" si="128"/>
        <v/>
      </c>
      <c r="BT114" s="105" t="str">
        <f t="shared" si="129"/>
        <v/>
      </c>
      <c r="BU114" s="305" t="str">
        <f t="shared" si="115"/>
        <v/>
      </c>
      <c r="BV114" s="305" t="str">
        <f t="shared" si="116"/>
        <v/>
      </c>
      <c r="BW114" s="305" t="str">
        <f t="shared" si="117"/>
        <v/>
      </c>
      <c r="BX114" s="307" t="str">
        <f t="shared" si="118"/>
        <v/>
      </c>
      <c r="BY114" s="308" t="str">
        <f t="shared" si="119"/>
        <v/>
      </c>
    </row>
    <row r="115" spans="1:77" s="4" customFormat="1" ht="15.5" x14ac:dyDescent="0.35">
      <c r="A115" s="106">
        <v>94</v>
      </c>
      <c r="B115" s="290"/>
      <c r="C115" s="20"/>
      <c r="D115" s="635"/>
      <c r="E115" s="637"/>
      <c r="F115" s="639"/>
      <c r="G115" s="45"/>
      <c r="H115" s="291"/>
      <c r="I115" s="291"/>
      <c r="J115" s="292"/>
      <c r="K115" s="293"/>
      <c r="L115" s="35" t="str">
        <f t="shared" si="65"/>
        <v/>
      </c>
      <c r="M115" s="35" t="str">
        <f t="shared" si="66"/>
        <v/>
      </c>
      <c r="N115" s="35" t="str">
        <f t="shared" si="67"/>
        <v/>
      </c>
      <c r="O115" s="36" t="str">
        <f t="shared" si="68"/>
        <v/>
      </c>
      <c r="P115" s="37" t="str">
        <f t="shared" si="120"/>
        <v/>
      </c>
      <c r="Q115" s="69" t="str">
        <f t="shared" si="69"/>
        <v/>
      </c>
      <c r="R115" s="294" t="str">
        <f t="shared" si="70"/>
        <v/>
      </c>
      <c r="S115" s="37" t="str">
        <f t="shared" si="71"/>
        <v/>
      </c>
      <c r="T115" s="69" t="str">
        <f t="shared" si="72"/>
        <v/>
      </c>
      <c r="U115" s="294" t="str">
        <f t="shared" si="73"/>
        <v/>
      </c>
      <c r="V115" s="37" t="str">
        <f t="shared" si="74"/>
        <v/>
      </c>
      <c r="W115" s="69" t="str">
        <f t="shared" si="75"/>
        <v/>
      </c>
      <c r="X115" s="38" t="str">
        <f t="shared" si="76"/>
        <v/>
      </c>
      <c r="Y115" s="38" t="str">
        <f t="shared" si="77"/>
        <v/>
      </c>
      <c r="Z115" s="38" t="str">
        <f t="shared" si="78"/>
        <v/>
      </c>
      <c r="AA115" s="39" t="str">
        <f t="shared" si="79"/>
        <v/>
      </c>
      <c r="AB115" s="295">
        <f t="shared" si="80"/>
        <v>0</v>
      </c>
      <c r="AC115" s="295" t="str">
        <f t="shared" si="81"/>
        <v/>
      </c>
      <c r="AD115" s="295" t="str">
        <f t="shared" si="82"/>
        <v/>
      </c>
      <c r="AE115" s="296" t="str">
        <f t="shared" si="83"/>
        <v/>
      </c>
      <c r="AF115" s="296" t="str">
        <f t="shared" si="84"/>
        <v/>
      </c>
      <c r="AG115" s="297" t="str">
        <f t="shared" si="85"/>
        <v/>
      </c>
      <c r="AH115" s="296" t="str">
        <f t="shared" si="86"/>
        <v/>
      </c>
      <c r="AI115" s="296" t="str">
        <f t="shared" si="87"/>
        <v/>
      </c>
      <c r="AJ115" s="297" t="str">
        <f t="shared" si="88"/>
        <v/>
      </c>
      <c r="AK115" s="296" t="str">
        <f t="shared" si="89"/>
        <v/>
      </c>
      <c r="AL115" s="296" t="str">
        <f t="shared" si="90"/>
        <v/>
      </c>
      <c r="AM115" s="297" t="str">
        <f t="shared" si="91"/>
        <v/>
      </c>
      <c r="AN115" s="298" t="str">
        <f t="shared" si="92"/>
        <v/>
      </c>
      <c r="AO115" s="299" t="str">
        <f t="shared" si="93"/>
        <v/>
      </c>
      <c r="AP115" s="296" t="str">
        <f t="shared" si="94"/>
        <v/>
      </c>
      <c r="AQ115" s="297" t="str">
        <f t="shared" si="95"/>
        <v/>
      </c>
      <c r="AR115" s="299" t="str">
        <f t="shared" si="96"/>
        <v/>
      </c>
      <c r="AS115" s="296" t="str">
        <f t="shared" si="97"/>
        <v/>
      </c>
      <c r="AT115" s="297" t="str">
        <f t="shared" si="98"/>
        <v/>
      </c>
      <c r="AU115" s="299" t="str">
        <f t="shared" si="99"/>
        <v/>
      </c>
      <c r="AV115" s="296" t="str">
        <f t="shared" si="100"/>
        <v/>
      </c>
      <c r="AW115" s="297" t="str">
        <f t="shared" si="101"/>
        <v/>
      </c>
      <c r="AX115" s="300"/>
      <c r="AY115" s="297" t="str">
        <f t="shared" si="102"/>
        <v/>
      </c>
      <c r="AZ115" s="297" t="str">
        <f t="shared" si="103"/>
        <v/>
      </c>
      <c r="BA115" s="301" t="str">
        <f t="shared" si="104"/>
        <v/>
      </c>
      <c r="BB115" s="302" t="str">
        <f t="shared" si="105"/>
        <v/>
      </c>
      <c r="BC115" s="303" t="str">
        <f t="shared" si="106"/>
        <v/>
      </c>
      <c r="BD115" s="301" t="str">
        <f t="shared" si="107"/>
        <v/>
      </c>
      <c r="BE115" s="302" t="str">
        <f t="shared" si="108"/>
        <v/>
      </c>
      <c r="BF115" s="303" t="str">
        <f t="shared" si="109"/>
        <v/>
      </c>
      <c r="BG115" s="301" t="str">
        <f t="shared" si="110"/>
        <v/>
      </c>
      <c r="BH115" s="304" t="str">
        <f t="shared" si="111"/>
        <v/>
      </c>
      <c r="BI115" s="305" t="str">
        <f t="shared" si="112"/>
        <v/>
      </c>
      <c r="BJ115" s="305" t="str">
        <f t="shared" si="113"/>
        <v/>
      </c>
      <c r="BK115" s="443" t="str">
        <f t="shared" si="114"/>
        <v/>
      </c>
      <c r="BL115" s="306" t="str">
        <f t="shared" si="121"/>
        <v/>
      </c>
      <c r="BM115" s="100" t="str">
        <f t="shared" si="122"/>
        <v/>
      </c>
      <c r="BN115" s="101" t="str">
        <f t="shared" si="123"/>
        <v/>
      </c>
      <c r="BO115" s="102" t="str">
        <f t="shared" si="124"/>
        <v/>
      </c>
      <c r="BP115" s="100" t="str">
        <f t="shared" si="125"/>
        <v/>
      </c>
      <c r="BQ115" s="101" t="str">
        <f t="shared" si="126"/>
        <v/>
      </c>
      <c r="BR115" s="102" t="str">
        <f t="shared" si="127"/>
        <v/>
      </c>
      <c r="BS115" s="100" t="str">
        <f t="shared" si="128"/>
        <v/>
      </c>
      <c r="BT115" s="105" t="str">
        <f t="shared" si="129"/>
        <v/>
      </c>
      <c r="BU115" s="305" t="str">
        <f t="shared" si="115"/>
        <v/>
      </c>
      <c r="BV115" s="305" t="str">
        <f t="shared" si="116"/>
        <v/>
      </c>
      <c r="BW115" s="305" t="str">
        <f t="shared" si="117"/>
        <v/>
      </c>
      <c r="BX115" s="307" t="str">
        <f t="shared" si="118"/>
        <v/>
      </c>
      <c r="BY115" s="308" t="str">
        <f t="shared" si="119"/>
        <v/>
      </c>
    </row>
    <row r="116" spans="1:77" s="4" customFormat="1" ht="15.5" x14ac:dyDescent="0.35">
      <c r="A116" s="106">
        <v>95</v>
      </c>
      <c r="B116" s="290"/>
      <c r="C116" s="20"/>
      <c r="D116" s="635"/>
      <c r="E116" s="637"/>
      <c r="F116" s="639"/>
      <c r="G116" s="45"/>
      <c r="H116" s="291"/>
      <c r="I116" s="291"/>
      <c r="J116" s="292"/>
      <c r="K116" s="293"/>
      <c r="L116" s="35" t="str">
        <f t="shared" si="65"/>
        <v/>
      </c>
      <c r="M116" s="35" t="str">
        <f t="shared" si="66"/>
        <v/>
      </c>
      <c r="N116" s="35" t="str">
        <f t="shared" si="67"/>
        <v/>
      </c>
      <c r="O116" s="36" t="str">
        <f t="shared" si="68"/>
        <v/>
      </c>
      <c r="P116" s="37" t="str">
        <f t="shared" si="120"/>
        <v/>
      </c>
      <c r="Q116" s="69" t="str">
        <f t="shared" si="69"/>
        <v/>
      </c>
      <c r="R116" s="294" t="str">
        <f t="shared" si="70"/>
        <v/>
      </c>
      <c r="S116" s="37" t="str">
        <f t="shared" si="71"/>
        <v/>
      </c>
      <c r="T116" s="69" t="str">
        <f t="shared" si="72"/>
        <v/>
      </c>
      <c r="U116" s="294" t="str">
        <f t="shared" si="73"/>
        <v/>
      </c>
      <c r="V116" s="37" t="str">
        <f t="shared" si="74"/>
        <v/>
      </c>
      <c r="W116" s="69" t="str">
        <f t="shared" si="75"/>
        <v/>
      </c>
      <c r="X116" s="38" t="str">
        <f t="shared" si="76"/>
        <v/>
      </c>
      <c r="Y116" s="38" t="str">
        <f t="shared" si="77"/>
        <v/>
      </c>
      <c r="Z116" s="38" t="str">
        <f t="shared" si="78"/>
        <v/>
      </c>
      <c r="AA116" s="39" t="str">
        <f t="shared" si="79"/>
        <v/>
      </c>
      <c r="AB116" s="295">
        <f t="shared" si="80"/>
        <v>0</v>
      </c>
      <c r="AC116" s="295" t="str">
        <f t="shared" si="81"/>
        <v/>
      </c>
      <c r="AD116" s="295" t="str">
        <f t="shared" si="82"/>
        <v/>
      </c>
      <c r="AE116" s="296" t="str">
        <f t="shared" si="83"/>
        <v/>
      </c>
      <c r="AF116" s="296" t="str">
        <f t="shared" si="84"/>
        <v/>
      </c>
      <c r="AG116" s="297" t="str">
        <f t="shared" si="85"/>
        <v/>
      </c>
      <c r="AH116" s="296" t="str">
        <f t="shared" si="86"/>
        <v/>
      </c>
      <c r="AI116" s="296" t="str">
        <f t="shared" si="87"/>
        <v/>
      </c>
      <c r="AJ116" s="297" t="str">
        <f t="shared" si="88"/>
        <v/>
      </c>
      <c r="AK116" s="296" t="str">
        <f t="shared" si="89"/>
        <v/>
      </c>
      <c r="AL116" s="296" t="str">
        <f t="shared" si="90"/>
        <v/>
      </c>
      <c r="AM116" s="297" t="str">
        <f t="shared" si="91"/>
        <v/>
      </c>
      <c r="AN116" s="298" t="str">
        <f t="shared" si="92"/>
        <v/>
      </c>
      <c r="AO116" s="299" t="str">
        <f t="shared" si="93"/>
        <v/>
      </c>
      <c r="AP116" s="296" t="str">
        <f t="shared" si="94"/>
        <v/>
      </c>
      <c r="AQ116" s="297" t="str">
        <f t="shared" si="95"/>
        <v/>
      </c>
      <c r="AR116" s="299" t="str">
        <f t="shared" si="96"/>
        <v/>
      </c>
      <c r="AS116" s="296" t="str">
        <f t="shared" si="97"/>
        <v/>
      </c>
      <c r="AT116" s="297" t="str">
        <f t="shared" si="98"/>
        <v/>
      </c>
      <c r="AU116" s="299" t="str">
        <f t="shared" si="99"/>
        <v/>
      </c>
      <c r="AV116" s="296" t="str">
        <f t="shared" si="100"/>
        <v/>
      </c>
      <c r="AW116" s="297" t="str">
        <f t="shared" si="101"/>
        <v/>
      </c>
      <c r="AX116" s="300"/>
      <c r="AY116" s="297" t="str">
        <f t="shared" si="102"/>
        <v/>
      </c>
      <c r="AZ116" s="297" t="str">
        <f t="shared" si="103"/>
        <v/>
      </c>
      <c r="BA116" s="301" t="str">
        <f t="shared" si="104"/>
        <v/>
      </c>
      <c r="BB116" s="302" t="str">
        <f t="shared" si="105"/>
        <v/>
      </c>
      <c r="BC116" s="303" t="str">
        <f t="shared" si="106"/>
        <v/>
      </c>
      <c r="BD116" s="301" t="str">
        <f t="shared" si="107"/>
        <v/>
      </c>
      <c r="BE116" s="302" t="str">
        <f t="shared" si="108"/>
        <v/>
      </c>
      <c r="BF116" s="303" t="str">
        <f t="shared" si="109"/>
        <v/>
      </c>
      <c r="BG116" s="301" t="str">
        <f t="shared" si="110"/>
        <v/>
      </c>
      <c r="BH116" s="304" t="str">
        <f t="shared" si="111"/>
        <v/>
      </c>
      <c r="BI116" s="305" t="str">
        <f t="shared" si="112"/>
        <v/>
      </c>
      <c r="BJ116" s="305" t="str">
        <f t="shared" si="113"/>
        <v/>
      </c>
      <c r="BK116" s="443" t="str">
        <f t="shared" si="114"/>
        <v/>
      </c>
      <c r="BL116" s="306" t="str">
        <f t="shared" si="121"/>
        <v/>
      </c>
      <c r="BM116" s="100" t="str">
        <f t="shared" si="122"/>
        <v/>
      </c>
      <c r="BN116" s="101" t="str">
        <f t="shared" si="123"/>
        <v/>
      </c>
      <c r="BO116" s="102" t="str">
        <f t="shared" si="124"/>
        <v/>
      </c>
      <c r="BP116" s="100" t="str">
        <f t="shared" si="125"/>
        <v/>
      </c>
      <c r="BQ116" s="101" t="str">
        <f t="shared" si="126"/>
        <v/>
      </c>
      <c r="BR116" s="102" t="str">
        <f t="shared" si="127"/>
        <v/>
      </c>
      <c r="BS116" s="100" t="str">
        <f t="shared" si="128"/>
        <v/>
      </c>
      <c r="BT116" s="105" t="str">
        <f t="shared" si="129"/>
        <v/>
      </c>
      <c r="BU116" s="305" t="str">
        <f t="shared" si="115"/>
        <v/>
      </c>
      <c r="BV116" s="305" t="str">
        <f t="shared" si="116"/>
        <v/>
      </c>
      <c r="BW116" s="305" t="str">
        <f t="shared" si="117"/>
        <v/>
      </c>
      <c r="BX116" s="307" t="str">
        <f t="shared" si="118"/>
        <v/>
      </c>
      <c r="BY116" s="308" t="str">
        <f t="shared" si="119"/>
        <v/>
      </c>
    </row>
    <row r="117" spans="1:77" s="4" customFormat="1" ht="15.5" x14ac:dyDescent="0.35">
      <c r="A117" s="106">
        <v>96</v>
      </c>
      <c r="B117" s="290"/>
      <c r="C117" s="20"/>
      <c r="D117" s="635"/>
      <c r="E117" s="637"/>
      <c r="F117" s="639"/>
      <c r="G117" s="45"/>
      <c r="H117" s="291"/>
      <c r="I117" s="291"/>
      <c r="J117" s="292"/>
      <c r="K117" s="293"/>
      <c r="L117" s="35" t="str">
        <f t="shared" si="65"/>
        <v/>
      </c>
      <c r="M117" s="35" t="str">
        <f t="shared" si="66"/>
        <v/>
      </c>
      <c r="N117" s="35" t="str">
        <f t="shared" si="67"/>
        <v/>
      </c>
      <c r="O117" s="36" t="str">
        <f t="shared" si="68"/>
        <v/>
      </c>
      <c r="P117" s="37" t="str">
        <f t="shared" si="120"/>
        <v/>
      </c>
      <c r="Q117" s="69" t="str">
        <f t="shared" si="69"/>
        <v/>
      </c>
      <c r="R117" s="294" t="str">
        <f t="shared" si="70"/>
        <v/>
      </c>
      <c r="S117" s="37" t="str">
        <f t="shared" si="71"/>
        <v/>
      </c>
      <c r="T117" s="69" t="str">
        <f t="shared" si="72"/>
        <v/>
      </c>
      <c r="U117" s="294" t="str">
        <f t="shared" si="73"/>
        <v/>
      </c>
      <c r="V117" s="37" t="str">
        <f t="shared" si="74"/>
        <v/>
      </c>
      <c r="W117" s="69" t="str">
        <f t="shared" si="75"/>
        <v/>
      </c>
      <c r="X117" s="38" t="str">
        <f t="shared" si="76"/>
        <v/>
      </c>
      <c r="Y117" s="38" t="str">
        <f t="shared" si="77"/>
        <v/>
      </c>
      <c r="Z117" s="38" t="str">
        <f t="shared" si="78"/>
        <v/>
      </c>
      <c r="AA117" s="39" t="str">
        <f t="shared" si="79"/>
        <v/>
      </c>
      <c r="AB117" s="295">
        <f t="shared" si="80"/>
        <v>0</v>
      </c>
      <c r="AC117" s="295" t="str">
        <f t="shared" si="81"/>
        <v/>
      </c>
      <c r="AD117" s="295" t="str">
        <f t="shared" si="82"/>
        <v/>
      </c>
      <c r="AE117" s="296" t="str">
        <f t="shared" si="83"/>
        <v/>
      </c>
      <c r="AF117" s="296" t="str">
        <f t="shared" si="84"/>
        <v/>
      </c>
      <c r="AG117" s="297" t="str">
        <f t="shared" si="85"/>
        <v/>
      </c>
      <c r="AH117" s="296" t="str">
        <f t="shared" si="86"/>
        <v/>
      </c>
      <c r="AI117" s="296" t="str">
        <f t="shared" si="87"/>
        <v/>
      </c>
      <c r="AJ117" s="297" t="str">
        <f t="shared" si="88"/>
        <v/>
      </c>
      <c r="AK117" s="296" t="str">
        <f t="shared" si="89"/>
        <v/>
      </c>
      <c r="AL117" s="296" t="str">
        <f t="shared" si="90"/>
        <v/>
      </c>
      <c r="AM117" s="297" t="str">
        <f t="shared" si="91"/>
        <v/>
      </c>
      <c r="AN117" s="298" t="str">
        <f t="shared" si="92"/>
        <v/>
      </c>
      <c r="AO117" s="299" t="str">
        <f t="shared" si="93"/>
        <v/>
      </c>
      <c r="AP117" s="296" t="str">
        <f t="shared" si="94"/>
        <v/>
      </c>
      <c r="AQ117" s="297" t="str">
        <f t="shared" si="95"/>
        <v/>
      </c>
      <c r="AR117" s="299" t="str">
        <f t="shared" si="96"/>
        <v/>
      </c>
      <c r="AS117" s="296" t="str">
        <f t="shared" si="97"/>
        <v/>
      </c>
      <c r="AT117" s="297" t="str">
        <f t="shared" si="98"/>
        <v/>
      </c>
      <c r="AU117" s="299" t="str">
        <f t="shared" si="99"/>
        <v/>
      </c>
      <c r="AV117" s="296" t="str">
        <f t="shared" si="100"/>
        <v/>
      </c>
      <c r="AW117" s="297" t="str">
        <f t="shared" si="101"/>
        <v/>
      </c>
      <c r="AX117" s="300"/>
      <c r="AY117" s="297" t="str">
        <f t="shared" si="102"/>
        <v/>
      </c>
      <c r="AZ117" s="297" t="str">
        <f t="shared" si="103"/>
        <v/>
      </c>
      <c r="BA117" s="301" t="str">
        <f t="shared" si="104"/>
        <v/>
      </c>
      <c r="BB117" s="302" t="str">
        <f t="shared" si="105"/>
        <v/>
      </c>
      <c r="BC117" s="303" t="str">
        <f t="shared" si="106"/>
        <v/>
      </c>
      <c r="BD117" s="301" t="str">
        <f t="shared" si="107"/>
        <v/>
      </c>
      <c r="BE117" s="302" t="str">
        <f t="shared" si="108"/>
        <v/>
      </c>
      <c r="BF117" s="303" t="str">
        <f t="shared" si="109"/>
        <v/>
      </c>
      <c r="BG117" s="301" t="str">
        <f t="shared" si="110"/>
        <v/>
      </c>
      <c r="BH117" s="304" t="str">
        <f t="shared" si="111"/>
        <v/>
      </c>
      <c r="BI117" s="305" t="str">
        <f t="shared" si="112"/>
        <v/>
      </c>
      <c r="BJ117" s="305" t="str">
        <f t="shared" si="113"/>
        <v/>
      </c>
      <c r="BK117" s="443" t="str">
        <f t="shared" si="114"/>
        <v/>
      </c>
      <c r="BL117" s="306" t="str">
        <f t="shared" si="121"/>
        <v/>
      </c>
      <c r="BM117" s="100" t="str">
        <f t="shared" si="122"/>
        <v/>
      </c>
      <c r="BN117" s="101" t="str">
        <f t="shared" si="123"/>
        <v/>
      </c>
      <c r="BO117" s="102" t="str">
        <f t="shared" si="124"/>
        <v/>
      </c>
      <c r="BP117" s="100" t="str">
        <f t="shared" si="125"/>
        <v/>
      </c>
      <c r="BQ117" s="101" t="str">
        <f t="shared" si="126"/>
        <v/>
      </c>
      <c r="BR117" s="102" t="str">
        <f t="shared" si="127"/>
        <v/>
      </c>
      <c r="BS117" s="100" t="str">
        <f t="shared" si="128"/>
        <v/>
      </c>
      <c r="BT117" s="105" t="str">
        <f t="shared" si="129"/>
        <v/>
      </c>
      <c r="BU117" s="305" t="str">
        <f t="shared" si="115"/>
        <v/>
      </c>
      <c r="BV117" s="305" t="str">
        <f t="shared" si="116"/>
        <v/>
      </c>
      <c r="BW117" s="305" t="str">
        <f t="shared" si="117"/>
        <v/>
      </c>
      <c r="BX117" s="307" t="str">
        <f t="shared" si="118"/>
        <v/>
      </c>
      <c r="BY117" s="308" t="str">
        <f t="shared" si="119"/>
        <v/>
      </c>
    </row>
    <row r="118" spans="1:77" s="4" customFormat="1" ht="15.5" x14ac:dyDescent="0.35">
      <c r="A118" s="106">
        <v>97</v>
      </c>
      <c r="B118" s="290"/>
      <c r="C118" s="20"/>
      <c r="D118" s="635"/>
      <c r="E118" s="637"/>
      <c r="F118" s="639"/>
      <c r="G118" s="45"/>
      <c r="H118" s="291"/>
      <c r="I118" s="291"/>
      <c r="J118" s="292"/>
      <c r="K118" s="293"/>
      <c r="L118" s="35" t="str">
        <f t="shared" si="65"/>
        <v/>
      </c>
      <c r="M118" s="35" t="str">
        <f t="shared" si="66"/>
        <v/>
      </c>
      <c r="N118" s="35" t="str">
        <f t="shared" si="67"/>
        <v/>
      </c>
      <c r="O118" s="36" t="str">
        <f t="shared" si="68"/>
        <v/>
      </c>
      <c r="P118" s="37" t="str">
        <f t="shared" si="120"/>
        <v/>
      </c>
      <c r="Q118" s="69" t="str">
        <f t="shared" si="69"/>
        <v/>
      </c>
      <c r="R118" s="294" t="str">
        <f t="shared" si="70"/>
        <v/>
      </c>
      <c r="S118" s="37" t="str">
        <f t="shared" si="71"/>
        <v/>
      </c>
      <c r="T118" s="69" t="str">
        <f t="shared" si="72"/>
        <v/>
      </c>
      <c r="U118" s="294" t="str">
        <f t="shared" si="73"/>
        <v/>
      </c>
      <c r="V118" s="37" t="str">
        <f t="shared" si="74"/>
        <v/>
      </c>
      <c r="W118" s="69" t="str">
        <f t="shared" si="75"/>
        <v/>
      </c>
      <c r="X118" s="38" t="str">
        <f t="shared" si="76"/>
        <v/>
      </c>
      <c r="Y118" s="38" t="str">
        <f t="shared" si="77"/>
        <v/>
      </c>
      <c r="Z118" s="38" t="str">
        <f t="shared" si="78"/>
        <v/>
      </c>
      <c r="AA118" s="39" t="str">
        <f t="shared" si="79"/>
        <v/>
      </c>
      <c r="AB118" s="295">
        <f t="shared" si="80"/>
        <v>0</v>
      </c>
      <c r="AC118" s="295" t="str">
        <f t="shared" si="81"/>
        <v/>
      </c>
      <c r="AD118" s="295" t="str">
        <f t="shared" si="82"/>
        <v/>
      </c>
      <c r="AE118" s="296" t="str">
        <f t="shared" si="83"/>
        <v/>
      </c>
      <c r="AF118" s="296" t="str">
        <f t="shared" si="84"/>
        <v/>
      </c>
      <c r="AG118" s="297" t="str">
        <f t="shared" si="85"/>
        <v/>
      </c>
      <c r="AH118" s="296" t="str">
        <f t="shared" si="86"/>
        <v/>
      </c>
      <c r="AI118" s="296" t="str">
        <f t="shared" si="87"/>
        <v/>
      </c>
      <c r="AJ118" s="297" t="str">
        <f t="shared" si="88"/>
        <v/>
      </c>
      <c r="AK118" s="296" t="str">
        <f t="shared" si="89"/>
        <v/>
      </c>
      <c r="AL118" s="296" t="str">
        <f t="shared" si="90"/>
        <v/>
      </c>
      <c r="AM118" s="297" t="str">
        <f t="shared" si="91"/>
        <v/>
      </c>
      <c r="AN118" s="298" t="str">
        <f t="shared" si="92"/>
        <v/>
      </c>
      <c r="AO118" s="299" t="str">
        <f t="shared" si="93"/>
        <v/>
      </c>
      <c r="AP118" s="296" t="str">
        <f t="shared" si="94"/>
        <v/>
      </c>
      <c r="AQ118" s="297" t="str">
        <f t="shared" si="95"/>
        <v/>
      </c>
      <c r="AR118" s="299" t="str">
        <f t="shared" si="96"/>
        <v/>
      </c>
      <c r="AS118" s="296" t="str">
        <f t="shared" si="97"/>
        <v/>
      </c>
      <c r="AT118" s="297" t="str">
        <f t="shared" si="98"/>
        <v/>
      </c>
      <c r="AU118" s="299" t="str">
        <f t="shared" si="99"/>
        <v/>
      </c>
      <c r="AV118" s="296" t="str">
        <f t="shared" si="100"/>
        <v/>
      </c>
      <c r="AW118" s="297" t="str">
        <f t="shared" si="101"/>
        <v/>
      </c>
      <c r="AX118" s="300"/>
      <c r="AY118" s="297" t="str">
        <f t="shared" si="102"/>
        <v/>
      </c>
      <c r="AZ118" s="297" t="str">
        <f t="shared" si="103"/>
        <v/>
      </c>
      <c r="BA118" s="301" t="str">
        <f t="shared" si="104"/>
        <v/>
      </c>
      <c r="BB118" s="302" t="str">
        <f t="shared" si="105"/>
        <v/>
      </c>
      <c r="BC118" s="303" t="str">
        <f t="shared" si="106"/>
        <v/>
      </c>
      <c r="BD118" s="301" t="str">
        <f t="shared" si="107"/>
        <v/>
      </c>
      <c r="BE118" s="302" t="str">
        <f t="shared" si="108"/>
        <v/>
      </c>
      <c r="BF118" s="303" t="str">
        <f t="shared" si="109"/>
        <v/>
      </c>
      <c r="BG118" s="301" t="str">
        <f t="shared" si="110"/>
        <v/>
      </c>
      <c r="BH118" s="304" t="str">
        <f t="shared" si="111"/>
        <v/>
      </c>
      <c r="BI118" s="305" t="str">
        <f t="shared" si="112"/>
        <v/>
      </c>
      <c r="BJ118" s="305" t="str">
        <f t="shared" si="113"/>
        <v/>
      </c>
      <c r="BK118" s="443" t="str">
        <f t="shared" si="114"/>
        <v/>
      </c>
      <c r="BL118" s="306" t="str">
        <f t="shared" si="121"/>
        <v/>
      </c>
      <c r="BM118" s="100" t="str">
        <f t="shared" si="122"/>
        <v/>
      </c>
      <c r="BN118" s="101" t="str">
        <f t="shared" si="123"/>
        <v/>
      </c>
      <c r="BO118" s="102" t="str">
        <f t="shared" si="124"/>
        <v/>
      </c>
      <c r="BP118" s="100" t="str">
        <f t="shared" si="125"/>
        <v/>
      </c>
      <c r="BQ118" s="101" t="str">
        <f t="shared" si="126"/>
        <v/>
      </c>
      <c r="BR118" s="102" t="str">
        <f t="shared" si="127"/>
        <v/>
      </c>
      <c r="BS118" s="100" t="str">
        <f t="shared" si="128"/>
        <v/>
      </c>
      <c r="BT118" s="105" t="str">
        <f t="shared" si="129"/>
        <v/>
      </c>
      <c r="BU118" s="305" t="str">
        <f t="shared" si="115"/>
        <v/>
      </c>
      <c r="BV118" s="305" t="str">
        <f t="shared" si="116"/>
        <v/>
      </c>
      <c r="BW118" s="305" t="str">
        <f t="shared" si="117"/>
        <v/>
      </c>
      <c r="BX118" s="307" t="str">
        <f t="shared" si="118"/>
        <v/>
      </c>
      <c r="BY118" s="308" t="str">
        <f t="shared" si="119"/>
        <v/>
      </c>
    </row>
    <row r="119" spans="1:77" s="4" customFormat="1" ht="15.5" x14ac:dyDescent="0.35">
      <c r="A119" s="106">
        <v>98</v>
      </c>
      <c r="B119" s="290"/>
      <c r="C119" s="20"/>
      <c r="D119" s="635"/>
      <c r="E119" s="637"/>
      <c r="F119" s="639"/>
      <c r="G119" s="45"/>
      <c r="H119" s="291"/>
      <c r="I119" s="291"/>
      <c r="J119" s="292"/>
      <c r="K119" s="293"/>
      <c r="L119" s="35" t="str">
        <f t="shared" si="65"/>
        <v/>
      </c>
      <c r="M119" s="35" t="str">
        <f t="shared" si="66"/>
        <v/>
      </c>
      <c r="N119" s="35" t="str">
        <f t="shared" si="67"/>
        <v/>
      </c>
      <c r="O119" s="36" t="str">
        <f t="shared" si="68"/>
        <v/>
      </c>
      <c r="P119" s="37" t="str">
        <f t="shared" si="120"/>
        <v/>
      </c>
      <c r="Q119" s="69" t="str">
        <f t="shared" si="69"/>
        <v/>
      </c>
      <c r="R119" s="294" t="str">
        <f t="shared" si="70"/>
        <v/>
      </c>
      <c r="S119" s="37" t="str">
        <f t="shared" si="71"/>
        <v/>
      </c>
      <c r="T119" s="69" t="str">
        <f t="shared" si="72"/>
        <v/>
      </c>
      <c r="U119" s="294" t="str">
        <f t="shared" si="73"/>
        <v/>
      </c>
      <c r="V119" s="37" t="str">
        <f t="shared" si="74"/>
        <v/>
      </c>
      <c r="W119" s="69" t="str">
        <f t="shared" si="75"/>
        <v/>
      </c>
      <c r="X119" s="38" t="str">
        <f t="shared" si="76"/>
        <v/>
      </c>
      <c r="Y119" s="38" t="str">
        <f t="shared" si="77"/>
        <v/>
      </c>
      <c r="Z119" s="38" t="str">
        <f t="shared" si="78"/>
        <v/>
      </c>
      <c r="AA119" s="39" t="str">
        <f t="shared" si="79"/>
        <v/>
      </c>
      <c r="AB119" s="295">
        <f t="shared" si="80"/>
        <v>0</v>
      </c>
      <c r="AC119" s="295" t="str">
        <f t="shared" si="81"/>
        <v/>
      </c>
      <c r="AD119" s="295" t="str">
        <f t="shared" si="82"/>
        <v/>
      </c>
      <c r="AE119" s="296" t="str">
        <f t="shared" si="83"/>
        <v/>
      </c>
      <c r="AF119" s="296" t="str">
        <f t="shared" si="84"/>
        <v/>
      </c>
      <c r="AG119" s="297" t="str">
        <f t="shared" si="85"/>
        <v/>
      </c>
      <c r="AH119" s="296" t="str">
        <f t="shared" si="86"/>
        <v/>
      </c>
      <c r="AI119" s="296" t="str">
        <f t="shared" si="87"/>
        <v/>
      </c>
      <c r="AJ119" s="297" t="str">
        <f t="shared" si="88"/>
        <v/>
      </c>
      <c r="AK119" s="296" t="str">
        <f t="shared" si="89"/>
        <v/>
      </c>
      <c r="AL119" s="296" t="str">
        <f t="shared" si="90"/>
        <v/>
      </c>
      <c r="AM119" s="297" t="str">
        <f t="shared" si="91"/>
        <v/>
      </c>
      <c r="AN119" s="298" t="str">
        <f t="shared" si="92"/>
        <v/>
      </c>
      <c r="AO119" s="299" t="str">
        <f t="shared" si="93"/>
        <v/>
      </c>
      <c r="AP119" s="296" t="str">
        <f t="shared" si="94"/>
        <v/>
      </c>
      <c r="AQ119" s="297" t="str">
        <f t="shared" si="95"/>
        <v/>
      </c>
      <c r="AR119" s="299" t="str">
        <f t="shared" si="96"/>
        <v/>
      </c>
      <c r="AS119" s="296" t="str">
        <f t="shared" si="97"/>
        <v/>
      </c>
      <c r="AT119" s="297" t="str">
        <f t="shared" si="98"/>
        <v/>
      </c>
      <c r="AU119" s="299" t="str">
        <f t="shared" si="99"/>
        <v/>
      </c>
      <c r="AV119" s="296" t="str">
        <f t="shared" si="100"/>
        <v/>
      </c>
      <c r="AW119" s="297" t="str">
        <f t="shared" si="101"/>
        <v/>
      </c>
      <c r="AX119" s="300"/>
      <c r="AY119" s="297" t="str">
        <f t="shared" si="102"/>
        <v/>
      </c>
      <c r="AZ119" s="297" t="str">
        <f t="shared" si="103"/>
        <v/>
      </c>
      <c r="BA119" s="301" t="str">
        <f t="shared" si="104"/>
        <v/>
      </c>
      <c r="BB119" s="302" t="str">
        <f t="shared" si="105"/>
        <v/>
      </c>
      <c r="BC119" s="303" t="str">
        <f t="shared" si="106"/>
        <v/>
      </c>
      <c r="BD119" s="301" t="str">
        <f t="shared" si="107"/>
        <v/>
      </c>
      <c r="BE119" s="302" t="str">
        <f t="shared" si="108"/>
        <v/>
      </c>
      <c r="BF119" s="303" t="str">
        <f t="shared" si="109"/>
        <v/>
      </c>
      <c r="BG119" s="301" t="str">
        <f t="shared" si="110"/>
        <v/>
      </c>
      <c r="BH119" s="304" t="str">
        <f t="shared" si="111"/>
        <v/>
      </c>
      <c r="BI119" s="305" t="str">
        <f t="shared" si="112"/>
        <v/>
      </c>
      <c r="BJ119" s="305" t="str">
        <f t="shared" si="113"/>
        <v/>
      </c>
      <c r="BK119" s="443" t="str">
        <f t="shared" si="114"/>
        <v/>
      </c>
      <c r="BL119" s="306" t="str">
        <f t="shared" si="121"/>
        <v/>
      </c>
      <c r="BM119" s="100" t="str">
        <f t="shared" si="122"/>
        <v/>
      </c>
      <c r="BN119" s="101" t="str">
        <f t="shared" si="123"/>
        <v/>
      </c>
      <c r="BO119" s="102" t="str">
        <f t="shared" si="124"/>
        <v/>
      </c>
      <c r="BP119" s="100" t="str">
        <f t="shared" si="125"/>
        <v/>
      </c>
      <c r="BQ119" s="101" t="str">
        <f t="shared" si="126"/>
        <v/>
      </c>
      <c r="BR119" s="102" t="str">
        <f t="shared" si="127"/>
        <v/>
      </c>
      <c r="BS119" s="100" t="str">
        <f t="shared" si="128"/>
        <v/>
      </c>
      <c r="BT119" s="105" t="str">
        <f t="shared" si="129"/>
        <v/>
      </c>
      <c r="BU119" s="305" t="str">
        <f t="shared" si="115"/>
        <v/>
      </c>
      <c r="BV119" s="305" t="str">
        <f t="shared" si="116"/>
        <v/>
      </c>
      <c r="BW119" s="305" t="str">
        <f t="shared" si="117"/>
        <v/>
      </c>
      <c r="BX119" s="307" t="str">
        <f t="shared" si="118"/>
        <v/>
      </c>
      <c r="BY119" s="308" t="str">
        <f t="shared" si="119"/>
        <v/>
      </c>
    </row>
    <row r="120" spans="1:77" s="4" customFormat="1" ht="15.5" x14ac:dyDescent="0.35">
      <c r="A120" s="106">
        <v>99</v>
      </c>
      <c r="B120" s="290"/>
      <c r="C120" s="20"/>
      <c r="D120" s="635"/>
      <c r="E120" s="637"/>
      <c r="F120" s="639"/>
      <c r="G120" s="45"/>
      <c r="H120" s="291"/>
      <c r="I120" s="291"/>
      <c r="J120" s="292"/>
      <c r="K120" s="293"/>
      <c r="L120" s="35" t="str">
        <f t="shared" si="65"/>
        <v/>
      </c>
      <c r="M120" s="35" t="str">
        <f t="shared" si="66"/>
        <v/>
      </c>
      <c r="N120" s="35" t="str">
        <f t="shared" si="67"/>
        <v/>
      </c>
      <c r="O120" s="36" t="str">
        <f t="shared" si="68"/>
        <v/>
      </c>
      <c r="P120" s="37" t="str">
        <f t="shared" si="120"/>
        <v/>
      </c>
      <c r="Q120" s="69" t="str">
        <f t="shared" si="69"/>
        <v/>
      </c>
      <c r="R120" s="294" t="str">
        <f t="shared" si="70"/>
        <v/>
      </c>
      <c r="S120" s="37" t="str">
        <f t="shared" si="71"/>
        <v/>
      </c>
      <c r="T120" s="69" t="str">
        <f t="shared" si="72"/>
        <v/>
      </c>
      <c r="U120" s="294" t="str">
        <f t="shared" si="73"/>
        <v/>
      </c>
      <c r="V120" s="37" t="str">
        <f t="shared" si="74"/>
        <v/>
      </c>
      <c r="W120" s="69" t="str">
        <f t="shared" si="75"/>
        <v/>
      </c>
      <c r="X120" s="38" t="str">
        <f t="shared" si="76"/>
        <v/>
      </c>
      <c r="Y120" s="38" t="str">
        <f t="shared" si="77"/>
        <v/>
      </c>
      <c r="Z120" s="38" t="str">
        <f t="shared" si="78"/>
        <v/>
      </c>
      <c r="AA120" s="39" t="str">
        <f t="shared" si="79"/>
        <v/>
      </c>
      <c r="AB120" s="295">
        <f t="shared" si="80"/>
        <v>0</v>
      </c>
      <c r="AC120" s="295" t="str">
        <f t="shared" si="81"/>
        <v/>
      </c>
      <c r="AD120" s="295" t="str">
        <f t="shared" si="82"/>
        <v/>
      </c>
      <c r="AE120" s="296" t="str">
        <f t="shared" si="83"/>
        <v/>
      </c>
      <c r="AF120" s="296" t="str">
        <f t="shared" si="84"/>
        <v/>
      </c>
      <c r="AG120" s="297" t="str">
        <f t="shared" si="85"/>
        <v/>
      </c>
      <c r="AH120" s="296" t="str">
        <f t="shared" si="86"/>
        <v/>
      </c>
      <c r="AI120" s="296" t="str">
        <f t="shared" si="87"/>
        <v/>
      </c>
      <c r="AJ120" s="297" t="str">
        <f t="shared" si="88"/>
        <v/>
      </c>
      <c r="AK120" s="296" t="str">
        <f t="shared" si="89"/>
        <v/>
      </c>
      <c r="AL120" s="296" t="str">
        <f t="shared" si="90"/>
        <v/>
      </c>
      <c r="AM120" s="297" t="str">
        <f t="shared" si="91"/>
        <v/>
      </c>
      <c r="AN120" s="298" t="str">
        <f t="shared" si="92"/>
        <v/>
      </c>
      <c r="AO120" s="299" t="str">
        <f t="shared" si="93"/>
        <v/>
      </c>
      <c r="AP120" s="296" t="str">
        <f t="shared" si="94"/>
        <v/>
      </c>
      <c r="AQ120" s="297" t="str">
        <f t="shared" si="95"/>
        <v/>
      </c>
      <c r="AR120" s="299" t="str">
        <f t="shared" si="96"/>
        <v/>
      </c>
      <c r="AS120" s="296" t="str">
        <f t="shared" si="97"/>
        <v/>
      </c>
      <c r="AT120" s="297" t="str">
        <f t="shared" si="98"/>
        <v/>
      </c>
      <c r="AU120" s="299" t="str">
        <f t="shared" si="99"/>
        <v/>
      </c>
      <c r="AV120" s="296" t="str">
        <f t="shared" si="100"/>
        <v/>
      </c>
      <c r="AW120" s="297" t="str">
        <f t="shared" si="101"/>
        <v/>
      </c>
      <c r="AX120" s="300"/>
      <c r="AY120" s="297" t="str">
        <f t="shared" si="102"/>
        <v/>
      </c>
      <c r="AZ120" s="297" t="str">
        <f t="shared" si="103"/>
        <v/>
      </c>
      <c r="BA120" s="301" t="str">
        <f t="shared" si="104"/>
        <v/>
      </c>
      <c r="BB120" s="302" t="str">
        <f t="shared" si="105"/>
        <v/>
      </c>
      <c r="BC120" s="303" t="str">
        <f t="shared" si="106"/>
        <v/>
      </c>
      <c r="BD120" s="301" t="str">
        <f t="shared" si="107"/>
        <v/>
      </c>
      <c r="BE120" s="302" t="str">
        <f t="shared" si="108"/>
        <v/>
      </c>
      <c r="BF120" s="303" t="str">
        <f t="shared" si="109"/>
        <v/>
      </c>
      <c r="BG120" s="301" t="str">
        <f t="shared" si="110"/>
        <v/>
      </c>
      <c r="BH120" s="304" t="str">
        <f t="shared" si="111"/>
        <v/>
      </c>
      <c r="BI120" s="305" t="str">
        <f t="shared" si="112"/>
        <v/>
      </c>
      <c r="BJ120" s="305" t="str">
        <f t="shared" si="113"/>
        <v/>
      </c>
      <c r="BK120" s="443" t="str">
        <f t="shared" si="114"/>
        <v/>
      </c>
      <c r="BL120" s="306" t="str">
        <f t="shared" si="121"/>
        <v/>
      </c>
      <c r="BM120" s="100" t="str">
        <f t="shared" si="122"/>
        <v/>
      </c>
      <c r="BN120" s="101" t="str">
        <f t="shared" si="123"/>
        <v/>
      </c>
      <c r="BO120" s="102" t="str">
        <f t="shared" si="124"/>
        <v/>
      </c>
      <c r="BP120" s="100" t="str">
        <f t="shared" si="125"/>
        <v/>
      </c>
      <c r="BQ120" s="101" t="str">
        <f t="shared" si="126"/>
        <v/>
      </c>
      <c r="BR120" s="102" t="str">
        <f t="shared" si="127"/>
        <v/>
      </c>
      <c r="BS120" s="100" t="str">
        <f t="shared" si="128"/>
        <v/>
      </c>
      <c r="BT120" s="105" t="str">
        <f t="shared" si="129"/>
        <v/>
      </c>
      <c r="BU120" s="305" t="str">
        <f t="shared" si="115"/>
        <v/>
      </c>
      <c r="BV120" s="305" t="str">
        <f t="shared" si="116"/>
        <v/>
      </c>
      <c r="BW120" s="305" t="str">
        <f t="shared" si="117"/>
        <v/>
      </c>
      <c r="BX120" s="307" t="str">
        <f t="shared" si="118"/>
        <v/>
      </c>
      <c r="BY120" s="308" t="str">
        <f t="shared" si="119"/>
        <v/>
      </c>
    </row>
    <row r="121" spans="1:77" s="4" customFormat="1" ht="15.5" x14ac:dyDescent="0.35">
      <c r="A121" s="106">
        <v>100</v>
      </c>
      <c r="B121" s="290"/>
      <c r="C121" s="20"/>
      <c r="D121" s="635"/>
      <c r="E121" s="637"/>
      <c r="F121" s="639"/>
      <c r="G121" s="45"/>
      <c r="H121" s="291"/>
      <c r="I121" s="291"/>
      <c r="J121" s="292"/>
      <c r="K121" s="293"/>
      <c r="L121" s="35" t="str">
        <f t="shared" si="65"/>
        <v/>
      </c>
      <c r="M121" s="35" t="str">
        <f t="shared" si="66"/>
        <v/>
      </c>
      <c r="N121" s="35" t="str">
        <f t="shared" si="67"/>
        <v/>
      </c>
      <c r="O121" s="36" t="str">
        <f t="shared" si="68"/>
        <v/>
      </c>
      <c r="P121" s="37" t="str">
        <f t="shared" si="120"/>
        <v/>
      </c>
      <c r="Q121" s="69" t="str">
        <f t="shared" si="69"/>
        <v/>
      </c>
      <c r="R121" s="294" t="str">
        <f t="shared" si="70"/>
        <v/>
      </c>
      <c r="S121" s="37" t="str">
        <f t="shared" si="71"/>
        <v/>
      </c>
      <c r="T121" s="69" t="str">
        <f t="shared" si="72"/>
        <v/>
      </c>
      <c r="U121" s="294" t="str">
        <f t="shared" si="73"/>
        <v/>
      </c>
      <c r="V121" s="37" t="str">
        <f t="shared" si="74"/>
        <v/>
      </c>
      <c r="W121" s="69" t="str">
        <f t="shared" si="75"/>
        <v/>
      </c>
      <c r="X121" s="38" t="str">
        <f t="shared" si="76"/>
        <v/>
      </c>
      <c r="Y121" s="38" t="str">
        <f t="shared" si="77"/>
        <v/>
      </c>
      <c r="Z121" s="38" t="str">
        <f t="shared" si="78"/>
        <v/>
      </c>
      <c r="AA121" s="39" t="str">
        <f t="shared" si="79"/>
        <v/>
      </c>
      <c r="AB121" s="295">
        <f t="shared" si="80"/>
        <v>0</v>
      </c>
      <c r="AC121" s="295" t="str">
        <f t="shared" si="81"/>
        <v/>
      </c>
      <c r="AD121" s="295" t="str">
        <f t="shared" si="82"/>
        <v/>
      </c>
      <c r="AE121" s="296" t="str">
        <f t="shared" si="83"/>
        <v/>
      </c>
      <c r="AF121" s="296" t="str">
        <f t="shared" si="84"/>
        <v/>
      </c>
      <c r="AG121" s="297" t="str">
        <f t="shared" si="85"/>
        <v/>
      </c>
      <c r="AH121" s="296" t="str">
        <f t="shared" si="86"/>
        <v/>
      </c>
      <c r="AI121" s="296" t="str">
        <f t="shared" si="87"/>
        <v/>
      </c>
      <c r="AJ121" s="297" t="str">
        <f t="shared" si="88"/>
        <v/>
      </c>
      <c r="AK121" s="296" t="str">
        <f t="shared" si="89"/>
        <v/>
      </c>
      <c r="AL121" s="296" t="str">
        <f t="shared" si="90"/>
        <v/>
      </c>
      <c r="AM121" s="297" t="str">
        <f t="shared" si="91"/>
        <v/>
      </c>
      <c r="AN121" s="298" t="str">
        <f t="shared" si="92"/>
        <v/>
      </c>
      <c r="AO121" s="299" t="str">
        <f t="shared" si="93"/>
        <v/>
      </c>
      <c r="AP121" s="296" t="str">
        <f t="shared" si="94"/>
        <v/>
      </c>
      <c r="AQ121" s="297" t="str">
        <f t="shared" si="95"/>
        <v/>
      </c>
      <c r="AR121" s="299" t="str">
        <f t="shared" si="96"/>
        <v/>
      </c>
      <c r="AS121" s="296" t="str">
        <f t="shared" si="97"/>
        <v/>
      </c>
      <c r="AT121" s="297" t="str">
        <f t="shared" si="98"/>
        <v/>
      </c>
      <c r="AU121" s="299" t="str">
        <f t="shared" si="99"/>
        <v/>
      </c>
      <c r="AV121" s="296" t="str">
        <f t="shared" si="100"/>
        <v/>
      </c>
      <c r="AW121" s="297" t="str">
        <f t="shared" si="101"/>
        <v/>
      </c>
      <c r="AX121" s="300"/>
      <c r="AY121" s="297" t="str">
        <f t="shared" si="102"/>
        <v/>
      </c>
      <c r="AZ121" s="297" t="str">
        <f t="shared" si="103"/>
        <v/>
      </c>
      <c r="BA121" s="301" t="str">
        <f t="shared" si="104"/>
        <v/>
      </c>
      <c r="BB121" s="302" t="str">
        <f t="shared" si="105"/>
        <v/>
      </c>
      <c r="BC121" s="303" t="str">
        <f t="shared" si="106"/>
        <v/>
      </c>
      <c r="BD121" s="301" t="str">
        <f t="shared" si="107"/>
        <v/>
      </c>
      <c r="BE121" s="302" t="str">
        <f t="shared" si="108"/>
        <v/>
      </c>
      <c r="BF121" s="303" t="str">
        <f t="shared" si="109"/>
        <v/>
      </c>
      <c r="BG121" s="301" t="str">
        <f t="shared" si="110"/>
        <v/>
      </c>
      <c r="BH121" s="304" t="str">
        <f t="shared" si="111"/>
        <v/>
      </c>
      <c r="BI121" s="305" t="str">
        <f t="shared" si="112"/>
        <v/>
      </c>
      <c r="BJ121" s="305" t="str">
        <f t="shared" si="113"/>
        <v/>
      </c>
      <c r="BK121" s="443" t="str">
        <f t="shared" si="114"/>
        <v/>
      </c>
      <c r="BL121" s="306" t="str">
        <f t="shared" si="121"/>
        <v/>
      </c>
      <c r="BM121" s="100" t="str">
        <f t="shared" si="122"/>
        <v/>
      </c>
      <c r="BN121" s="101" t="str">
        <f t="shared" si="123"/>
        <v/>
      </c>
      <c r="BO121" s="102" t="str">
        <f t="shared" si="124"/>
        <v/>
      </c>
      <c r="BP121" s="100" t="str">
        <f t="shared" si="125"/>
        <v/>
      </c>
      <c r="BQ121" s="101" t="str">
        <f t="shared" si="126"/>
        <v/>
      </c>
      <c r="BR121" s="102" t="str">
        <f t="shared" si="127"/>
        <v/>
      </c>
      <c r="BS121" s="100" t="str">
        <f t="shared" si="128"/>
        <v/>
      </c>
      <c r="BT121" s="105" t="str">
        <f t="shared" si="129"/>
        <v/>
      </c>
      <c r="BU121" s="305" t="str">
        <f t="shared" si="115"/>
        <v/>
      </c>
      <c r="BV121" s="305" t="str">
        <f t="shared" si="116"/>
        <v/>
      </c>
      <c r="BW121" s="305" t="str">
        <f t="shared" si="117"/>
        <v/>
      </c>
      <c r="BX121" s="307" t="str">
        <f t="shared" si="118"/>
        <v/>
      </c>
      <c r="BY121" s="308" t="str">
        <f t="shared" si="119"/>
        <v/>
      </c>
    </row>
    <row r="122" spans="1:77" s="4" customFormat="1" ht="15.5" x14ac:dyDescent="0.35">
      <c r="A122" s="106">
        <v>101</v>
      </c>
      <c r="B122" s="290"/>
      <c r="C122" s="20"/>
      <c r="D122" s="635"/>
      <c r="E122" s="637"/>
      <c r="F122" s="639"/>
      <c r="G122" s="45"/>
      <c r="H122" s="291"/>
      <c r="I122" s="291"/>
      <c r="J122" s="292"/>
      <c r="K122" s="293"/>
      <c r="L122" s="35" t="str">
        <f t="shared" si="65"/>
        <v/>
      </c>
      <c r="M122" s="35" t="str">
        <f t="shared" si="66"/>
        <v/>
      </c>
      <c r="N122" s="35" t="str">
        <f t="shared" si="67"/>
        <v/>
      </c>
      <c r="O122" s="36" t="str">
        <f t="shared" si="68"/>
        <v/>
      </c>
      <c r="P122" s="37" t="str">
        <f t="shared" si="120"/>
        <v/>
      </c>
      <c r="Q122" s="69" t="str">
        <f t="shared" si="69"/>
        <v/>
      </c>
      <c r="R122" s="294" t="str">
        <f t="shared" si="70"/>
        <v/>
      </c>
      <c r="S122" s="37" t="str">
        <f t="shared" si="71"/>
        <v/>
      </c>
      <c r="T122" s="69" t="str">
        <f t="shared" si="72"/>
        <v/>
      </c>
      <c r="U122" s="294" t="str">
        <f t="shared" si="73"/>
        <v/>
      </c>
      <c r="V122" s="37" t="str">
        <f t="shared" si="74"/>
        <v/>
      </c>
      <c r="W122" s="69" t="str">
        <f t="shared" si="75"/>
        <v/>
      </c>
      <c r="X122" s="38" t="str">
        <f t="shared" si="76"/>
        <v/>
      </c>
      <c r="Y122" s="38" t="str">
        <f t="shared" si="77"/>
        <v/>
      </c>
      <c r="Z122" s="38" t="str">
        <f t="shared" si="78"/>
        <v/>
      </c>
      <c r="AA122" s="39" t="str">
        <f t="shared" si="79"/>
        <v/>
      </c>
      <c r="AB122" s="295">
        <f t="shared" si="80"/>
        <v>0</v>
      </c>
      <c r="AC122" s="295" t="str">
        <f t="shared" si="81"/>
        <v/>
      </c>
      <c r="AD122" s="295" t="str">
        <f t="shared" si="82"/>
        <v/>
      </c>
      <c r="AE122" s="296" t="str">
        <f t="shared" si="83"/>
        <v/>
      </c>
      <c r="AF122" s="296" t="str">
        <f t="shared" si="84"/>
        <v/>
      </c>
      <c r="AG122" s="297" t="str">
        <f t="shared" si="85"/>
        <v/>
      </c>
      <c r="AH122" s="296" t="str">
        <f t="shared" si="86"/>
        <v/>
      </c>
      <c r="AI122" s="296" t="str">
        <f t="shared" si="87"/>
        <v/>
      </c>
      <c r="AJ122" s="297" t="str">
        <f t="shared" si="88"/>
        <v/>
      </c>
      <c r="AK122" s="296" t="str">
        <f t="shared" si="89"/>
        <v/>
      </c>
      <c r="AL122" s="296" t="str">
        <f t="shared" si="90"/>
        <v/>
      </c>
      <c r="AM122" s="297" t="str">
        <f t="shared" si="91"/>
        <v/>
      </c>
      <c r="AN122" s="298" t="str">
        <f t="shared" si="92"/>
        <v/>
      </c>
      <c r="AO122" s="299" t="str">
        <f t="shared" si="93"/>
        <v/>
      </c>
      <c r="AP122" s="296" t="str">
        <f t="shared" si="94"/>
        <v/>
      </c>
      <c r="AQ122" s="297" t="str">
        <f t="shared" si="95"/>
        <v/>
      </c>
      <c r="AR122" s="299" t="str">
        <f t="shared" si="96"/>
        <v/>
      </c>
      <c r="AS122" s="296" t="str">
        <f t="shared" si="97"/>
        <v/>
      </c>
      <c r="AT122" s="297" t="str">
        <f t="shared" si="98"/>
        <v/>
      </c>
      <c r="AU122" s="299" t="str">
        <f t="shared" si="99"/>
        <v/>
      </c>
      <c r="AV122" s="296" t="str">
        <f t="shared" si="100"/>
        <v/>
      </c>
      <c r="AW122" s="297" t="str">
        <f t="shared" si="101"/>
        <v/>
      </c>
      <c r="AX122" s="300"/>
      <c r="AY122" s="297" t="str">
        <f t="shared" si="102"/>
        <v/>
      </c>
      <c r="AZ122" s="297" t="str">
        <f t="shared" si="103"/>
        <v/>
      </c>
      <c r="BA122" s="301" t="str">
        <f t="shared" si="104"/>
        <v/>
      </c>
      <c r="BB122" s="302" t="str">
        <f t="shared" si="105"/>
        <v/>
      </c>
      <c r="BC122" s="303" t="str">
        <f t="shared" si="106"/>
        <v/>
      </c>
      <c r="BD122" s="301" t="str">
        <f t="shared" si="107"/>
        <v/>
      </c>
      <c r="BE122" s="302" t="str">
        <f t="shared" si="108"/>
        <v/>
      </c>
      <c r="BF122" s="303" t="str">
        <f t="shared" si="109"/>
        <v/>
      </c>
      <c r="BG122" s="301" t="str">
        <f t="shared" si="110"/>
        <v/>
      </c>
      <c r="BH122" s="304" t="str">
        <f t="shared" si="111"/>
        <v/>
      </c>
      <c r="BI122" s="305" t="str">
        <f t="shared" si="112"/>
        <v/>
      </c>
      <c r="BJ122" s="305" t="str">
        <f t="shared" si="113"/>
        <v/>
      </c>
      <c r="BK122" s="443" t="str">
        <f t="shared" si="114"/>
        <v/>
      </c>
      <c r="BL122" s="306" t="str">
        <f t="shared" si="121"/>
        <v/>
      </c>
      <c r="BM122" s="100" t="str">
        <f t="shared" si="122"/>
        <v/>
      </c>
      <c r="BN122" s="101" t="str">
        <f t="shared" si="123"/>
        <v/>
      </c>
      <c r="BO122" s="102" t="str">
        <f t="shared" si="124"/>
        <v/>
      </c>
      <c r="BP122" s="100" t="str">
        <f t="shared" si="125"/>
        <v/>
      </c>
      <c r="BQ122" s="101" t="str">
        <f t="shared" si="126"/>
        <v/>
      </c>
      <c r="BR122" s="102" t="str">
        <f t="shared" si="127"/>
        <v/>
      </c>
      <c r="BS122" s="100" t="str">
        <f t="shared" si="128"/>
        <v/>
      </c>
      <c r="BT122" s="105" t="str">
        <f t="shared" si="129"/>
        <v/>
      </c>
      <c r="BU122" s="305" t="str">
        <f t="shared" si="115"/>
        <v/>
      </c>
      <c r="BV122" s="305" t="str">
        <f t="shared" si="116"/>
        <v/>
      </c>
      <c r="BW122" s="305" t="str">
        <f t="shared" si="117"/>
        <v/>
      </c>
      <c r="BX122" s="307" t="str">
        <f t="shared" si="118"/>
        <v/>
      </c>
      <c r="BY122" s="308" t="str">
        <f t="shared" si="119"/>
        <v/>
      </c>
    </row>
    <row r="123" spans="1:77" s="4" customFormat="1" ht="15.5" x14ac:dyDescent="0.35">
      <c r="A123" s="106">
        <v>102</v>
      </c>
      <c r="B123" s="290"/>
      <c r="C123" s="20"/>
      <c r="D123" s="635"/>
      <c r="E123" s="637"/>
      <c r="F123" s="639"/>
      <c r="G123" s="45"/>
      <c r="H123" s="291"/>
      <c r="I123" s="291"/>
      <c r="J123" s="292"/>
      <c r="K123" s="293"/>
      <c r="L123" s="35" t="str">
        <f t="shared" si="65"/>
        <v/>
      </c>
      <c r="M123" s="35" t="str">
        <f t="shared" si="66"/>
        <v/>
      </c>
      <c r="N123" s="35" t="str">
        <f t="shared" si="67"/>
        <v/>
      </c>
      <c r="O123" s="36" t="str">
        <f t="shared" si="68"/>
        <v/>
      </c>
      <c r="P123" s="37" t="str">
        <f t="shared" si="120"/>
        <v/>
      </c>
      <c r="Q123" s="69" t="str">
        <f t="shared" si="69"/>
        <v/>
      </c>
      <c r="R123" s="294" t="str">
        <f t="shared" si="70"/>
        <v/>
      </c>
      <c r="S123" s="37" t="str">
        <f t="shared" si="71"/>
        <v/>
      </c>
      <c r="T123" s="69" t="str">
        <f t="shared" si="72"/>
        <v/>
      </c>
      <c r="U123" s="294" t="str">
        <f t="shared" si="73"/>
        <v/>
      </c>
      <c r="V123" s="37" t="str">
        <f t="shared" si="74"/>
        <v/>
      </c>
      <c r="W123" s="69" t="str">
        <f t="shared" si="75"/>
        <v/>
      </c>
      <c r="X123" s="38" t="str">
        <f t="shared" si="76"/>
        <v/>
      </c>
      <c r="Y123" s="38" t="str">
        <f t="shared" si="77"/>
        <v/>
      </c>
      <c r="Z123" s="38" t="str">
        <f t="shared" si="78"/>
        <v/>
      </c>
      <c r="AA123" s="39" t="str">
        <f t="shared" si="79"/>
        <v/>
      </c>
      <c r="AB123" s="295">
        <f t="shared" si="80"/>
        <v>0</v>
      </c>
      <c r="AC123" s="295" t="str">
        <f t="shared" si="81"/>
        <v/>
      </c>
      <c r="AD123" s="295" t="str">
        <f t="shared" si="82"/>
        <v/>
      </c>
      <c r="AE123" s="296" t="str">
        <f t="shared" si="83"/>
        <v/>
      </c>
      <c r="AF123" s="296" t="str">
        <f t="shared" si="84"/>
        <v/>
      </c>
      <c r="AG123" s="297" t="str">
        <f t="shared" si="85"/>
        <v/>
      </c>
      <c r="AH123" s="296" t="str">
        <f t="shared" si="86"/>
        <v/>
      </c>
      <c r="AI123" s="296" t="str">
        <f t="shared" si="87"/>
        <v/>
      </c>
      <c r="AJ123" s="297" t="str">
        <f t="shared" si="88"/>
        <v/>
      </c>
      <c r="AK123" s="296" t="str">
        <f t="shared" si="89"/>
        <v/>
      </c>
      <c r="AL123" s="296" t="str">
        <f t="shared" si="90"/>
        <v/>
      </c>
      <c r="AM123" s="297" t="str">
        <f t="shared" si="91"/>
        <v/>
      </c>
      <c r="AN123" s="298" t="str">
        <f t="shared" si="92"/>
        <v/>
      </c>
      <c r="AO123" s="299" t="str">
        <f t="shared" si="93"/>
        <v/>
      </c>
      <c r="AP123" s="296" t="str">
        <f t="shared" si="94"/>
        <v/>
      </c>
      <c r="AQ123" s="297" t="str">
        <f t="shared" si="95"/>
        <v/>
      </c>
      <c r="AR123" s="299" t="str">
        <f t="shared" si="96"/>
        <v/>
      </c>
      <c r="AS123" s="296" t="str">
        <f t="shared" si="97"/>
        <v/>
      </c>
      <c r="AT123" s="297" t="str">
        <f t="shared" si="98"/>
        <v/>
      </c>
      <c r="AU123" s="299" t="str">
        <f t="shared" si="99"/>
        <v/>
      </c>
      <c r="AV123" s="296" t="str">
        <f t="shared" si="100"/>
        <v/>
      </c>
      <c r="AW123" s="297" t="str">
        <f t="shared" si="101"/>
        <v/>
      </c>
      <c r="AX123" s="300"/>
      <c r="AY123" s="297" t="str">
        <f t="shared" si="102"/>
        <v/>
      </c>
      <c r="AZ123" s="297" t="str">
        <f t="shared" si="103"/>
        <v/>
      </c>
      <c r="BA123" s="301" t="str">
        <f t="shared" si="104"/>
        <v/>
      </c>
      <c r="BB123" s="302" t="str">
        <f t="shared" si="105"/>
        <v/>
      </c>
      <c r="BC123" s="303" t="str">
        <f t="shared" si="106"/>
        <v/>
      </c>
      <c r="BD123" s="301" t="str">
        <f t="shared" si="107"/>
        <v/>
      </c>
      <c r="BE123" s="302" t="str">
        <f t="shared" si="108"/>
        <v/>
      </c>
      <c r="BF123" s="303" t="str">
        <f t="shared" si="109"/>
        <v/>
      </c>
      <c r="BG123" s="301" t="str">
        <f t="shared" si="110"/>
        <v/>
      </c>
      <c r="BH123" s="304" t="str">
        <f t="shared" si="111"/>
        <v/>
      </c>
      <c r="BI123" s="305" t="str">
        <f t="shared" si="112"/>
        <v/>
      </c>
      <c r="BJ123" s="305" t="str">
        <f t="shared" si="113"/>
        <v/>
      </c>
      <c r="BK123" s="443" t="str">
        <f t="shared" si="114"/>
        <v/>
      </c>
      <c r="BL123" s="306" t="str">
        <f t="shared" si="121"/>
        <v/>
      </c>
      <c r="BM123" s="100" t="str">
        <f t="shared" si="122"/>
        <v/>
      </c>
      <c r="BN123" s="101" t="str">
        <f t="shared" si="123"/>
        <v/>
      </c>
      <c r="BO123" s="102" t="str">
        <f t="shared" si="124"/>
        <v/>
      </c>
      <c r="BP123" s="100" t="str">
        <f t="shared" si="125"/>
        <v/>
      </c>
      <c r="BQ123" s="101" t="str">
        <f t="shared" si="126"/>
        <v/>
      </c>
      <c r="BR123" s="102" t="str">
        <f t="shared" si="127"/>
        <v/>
      </c>
      <c r="BS123" s="100" t="str">
        <f t="shared" si="128"/>
        <v/>
      </c>
      <c r="BT123" s="105" t="str">
        <f t="shared" si="129"/>
        <v/>
      </c>
      <c r="BU123" s="305" t="str">
        <f t="shared" si="115"/>
        <v/>
      </c>
      <c r="BV123" s="305" t="str">
        <f t="shared" si="116"/>
        <v/>
      </c>
      <c r="BW123" s="305" t="str">
        <f t="shared" si="117"/>
        <v/>
      </c>
      <c r="BX123" s="307" t="str">
        <f t="shared" si="118"/>
        <v/>
      </c>
      <c r="BY123" s="308" t="str">
        <f t="shared" si="119"/>
        <v/>
      </c>
    </row>
    <row r="124" spans="1:77" s="4" customFormat="1" ht="15.5" x14ac:dyDescent="0.35">
      <c r="A124" s="106">
        <v>103</v>
      </c>
      <c r="B124" s="290"/>
      <c r="C124" s="20"/>
      <c r="D124" s="635"/>
      <c r="E124" s="637"/>
      <c r="F124" s="639"/>
      <c r="G124" s="45"/>
      <c r="H124" s="291"/>
      <c r="I124" s="291"/>
      <c r="J124" s="292"/>
      <c r="K124" s="293"/>
      <c r="L124" s="35" t="str">
        <f t="shared" si="65"/>
        <v/>
      </c>
      <c r="M124" s="35" t="str">
        <f t="shared" si="66"/>
        <v/>
      </c>
      <c r="N124" s="35" t="str">
        <f t="shared" si="67"/>
        <v/>
      </c>
      <c r="O124" s="36" t="str">
        <f t="shared" si="68"/>
        <v/>
      </c>
      <c r="P124" s="37" t="str">
        <f t="shared" si="120"/>
        <v/>
      </c>
      <c r="Q124" s="69" t="str">
        <f t="shared" si="69"/>
        <v/>
      </c>
      <c r="R124" s="294" t="str">
        <f t="shared" si="70"/>
        <v/>
      </c>
      <c r="S124" s="37" t="str">
        <f t="shared" si="71"/>
        <v/>
      </c>
      <c r="T124" s="69" t="str">
        <f t="shared" si="72"/>
        <v/>
      </c>
      <c r="U124" s="294" t="str">
        <f t="shared" si="73"/>
        <v/>
      </c>
      <c r="V124" s="37" t="str">
        <f t="shared" si="74"/>
        <v/>
      </c>
      <c r="W124" s="69" t="str">
        <f t="shared" si="75"/>
        <v/>
      </c>
      <c r="X124" s="38" t="str">
        <f t="shared" si="76"/>
        <v/>
      </c>
      <c r="Y124" s="38" t="str">
        <f t="shared" si="77"/>
        <v/>
      </c>
      <c r="Z124" s="38" t="str">
        <f t="shared" si="78"/>
        <v/>
      </c>
      <c r="AA124" s="39" t="str">
        <f t="shared" si="79"/>
        <v/>
      </c>
      <c r="AB124" s="295">
        <f t="shared" si="80"/>
        <v>0</v>
      </c>
      <c r="AC124" s="295" t="str">
        <f t="shared" si="81"/>
        <v/>
      </c>
      <c r="AD124" s="295" t="str">
        <f t="shared" si="82"/>
        <v/>
      </c>
      <c r="AE124" s="296" t="str">
        <f t="shared" si="83"/>
        <v/>
      </c>
      <c r="AF124" s="296" t="str">
        <f t="shared" si="84"/>
        <v/>
      </c>
      <c r="AG124" s="297" t="str">
        <f t="shared" si="85"/>
        <v/>
      </c>
      <c r="AH124" s="296" t="str">
        <f t="shared" si="86"/>
        <v/>
      </c>
      <c r="AI124" s="296" t="str">
        <f t="shared" si="87"/>
        <v/>
      </c>
      <c r="AJ124" s="297" t="str">
        <f t="shared" si="88"/>
        <v/>
      </c>
      <c r="AK124" s="296" t="str">
        <f t="shared" si="89"/>
        <v/>
      </c>
      <c r="AL124" s="296" t="str">
        <f t="shared" si="90"/>
        <v/>
      </c>
      <c r="AM124" s="297" t="str">
        <f t="shared" si="91"/>
        <v/>
      </c>
      <c r="AN124" s="298" t="str">
        <f t="shared" si="92"/>
        <v/>
      </c>
      <c r="AO124" s="299" t="str">
        <f t="shared" si="93"/>
        <v/>
      </c>
      <c r="AP124" s="296" t="str">
        <f t="shared" si="94"/>
        <v/>
      </c>
      <c r="AQ124" s="297" t="str">
        <f t="shared" si="95"/>
        <v/>
      </c>
      <c r="AR124" s="299" t="str">
        <f t="shared" si="96"/>
        <v/>
      </c>
      <c r="AS124" s="296" t="str">
        <f t="shared" si="97"/>
        <v/>
      </c>
      <c r="AT124" s="297" t="str">
        <f t="shared" si="98"/>
        <v/>
      </c>
      <c r="AU124" s="299" t="str">
        <f t="shared" si="99"/>
        <v/>
      </c>
      <c r="AV124" s="296" t="str">
        <f t="shared" si="100"/>
        <v/>
      </c>
      <c r="AW124" s="297" t="str">
        <f t="shared" si="101"/>
        <v/>
      </c>
      <c r="AX124" s="300"/>
      <c r="AY124" s="297" t="str">
        <f t="shared" si="102"/>
        <v/>
      </c>
      <c r="AZ124" s="297" t="str">
        <f t="shared" si="103"/>
        <v/>
      </c>
      <c r="BA124" s="301" t="str">
        <f t="shared" si="104"/>
        <v/>
      </c>
      <c r="BB124" s="302" t="str">
        <f t="shared" si="105"/>
        <v/>
      </c>
      <c r="BC124" s="303" t="str">
        <f t="shared" si="106"/>
        <v/>
      </c>
      <c r="BD124" s="301" t="str">
        <f t="shared" si="107"/>
        <v/>
      </c>
      <c r="BE124" s="302" t="str">
        <f t="shared" si="108"/>
        <v/>
      </c>
      <c r="BF124" s="303" t="str">
        <f t="shared" si="109"/>
        <v/>
      </c>
      <c r="BG124" s="301" t="str">
        <f t="shared" si="110"/>
        <v/>
      </c>
      <c r="BH124" s="304" t="str">
        <f t="shared" si="111"/>
        <v/>
      </c>
      <c r="BI124" s="305" t="str">
        <f t="shared" si="112"/>
        <v/>
      </c>
      <c r="BJ124" s="305" t="str">
        <f t="shared" si="113"/>
        <v/>
      </c>
      <c r="BK124" s="443" t="str">
        <f t="shared" si="114"/>
        <v/>
      </c>
      <c r="BL124" s="306" t="str">
        <f t="shared" si="121"/>
        <v/>
      </c>
      <c r="BM124" s="100" t="str">
        <f t="shared" si="122"/>
        <v/>
      </c>
      <c r="BN124" s="101" t="str">
        <f t="shared" si="123"/>
        <v/>
      </c>
      <c r="BO124" s="102" t="str">
        <f t="shared" si="124"/>
        <v/>
      </c>
      <c r="BP124" s="100" t="str">
        <f t="shared" si="125"/>
        <v/>
      </c>
      <c r="BQ124" s="101" t="str">
        <f t="shared" si="126"/>
        <v/>
      </c>
      <c r="BR124" s="102" t="str">
        <f t="shared" si="127"/>
        <v/>
      </c>
      <c r="BS124" s="100" t="str">
        <f t="shared" si="128"/>
        <v/>
      </c>
      <c r="BT124" s="105" t="str">
        <f t="shared" si="129"/>
        <v/>
      </c>
      <c r="BU124" s="305" t="str">
        <f t="shared" si="115"/>
        <v/>
      </c>
      <c r="BV124" s="305" t="str">
        <f t="shared" si="116"/>
        <v/>
      </c>
      <c r="BW124" s="305" t="str">
        <f t="shared" si="117"/>
        <v/>
      </c>
      <c r="BX124" s="307" t="str">
        <f t="shared" si="118"/>
        <v/>
      </c>
      <c r="BY124" s="308" t="str">
        <f t="shared" si="119"/>
        <v/>
      </c>
    </row>
    <row r="125" spans="1:77" s="4" customFormat="1" ht="15.5" x14ac:dyDescent="0.35">
      <c r="A125" s="106">
        <v>104</v>
      </c>
      <c r="B125" s="290"/>
      <c r="C125" s="20"/>
      <c r="D125" s="635"/>
      <c r="E125" s="637"/>
      <c r="F125" s="639"/>
      <c r="G125" s="45"/>
      <c r="H125" s="291"/>
      <c r="I125" s="291"/>
      <c r="J125" s="292"/>
      <c r="K125" s="293"/>
      <c r="L125" s="35" t="str">
        <f t="shared" si="65"/>
        <v/>
      </c>
      <c r="M125" s="35" t="str">
        <f t="shared" si="66"/>
        <v/>
      </c>
      <c r="N125" s="35" t="str">
        <f t="shared" si="67"/>
        <v/>
      </c>
      <c r="O125" s="36" t="str">
        <f t="shared" si="68"/>
        <v/>
      </c>
      <c r="P125" s="37" t="str">
        <f t="shared" si="120"/>
        <v/>
      </c>
      <c r="Q125" s="69" t="str">
        <f t="shared" si="69"/>
        <v/>
      </c>
      <c r="R125" s="294" t="str">
        <f t="shared" si="70"/>
        <v/>
      </c>
      <c r="S125" s="37" t="str">
        <f t="shared" si="71"/>
        <v/>
      </c>
      <c r="T125" s="69" t="str">
        <f t="shared" si="72"/>
        <v/>
      </c>
      <c r="U125" s="294" t="str">
        <f t="shared" si="73"/>
        <v/>
      </c>
      <c r="V125" s="37" t="str">
        <f t="shared" si="74"/>
        <v/>
      </c>
      <c r="W125" s="69" t="str">
        <f t="shared" si="75"/>
        <v/>
      </c>
      <c r="X125" s="38" t="str">
        <f t="shared" si="76"/>
        <v/>
      </c>
      <c r="Y125" s="38" t="str">
        <f t="shared" si="77"/>
        <v/>
      </c>
      <c r="Z125" s="38" t="str">
        <f t="shared" si="78"/>
        <v/>
      </c>
      <c r="AA125" s="39" t="str">
        <f t="shared" si="79"/>
        <v/>
      </c>
      <c r="AB125" s="295">
        <f t="shared" si="80"/>
        <v>0</v>
      </c>
      <c r="AC125" s="295" t="str">
        <f t="shared" si="81"/>
        <v/>
      </c>
      <c r="AD125" s="295" t="str">
        <f t="shared" si="82"/>
        <v/>
      </c>
      <c r="AE125" s="296" t="str">
        <f t="shared" si="83"/>
        <v/>
      </c>
      <c r="AF125" s="296" t="str">
        <f t="shared" si="84"/>
        <v/>
      </c>
      <c r="AG125" s="297" t="str">
        <f t="shared" si="85"/>
        <v/>
      </c>
      <c r="AH125" s="296" t="str">
        <f t="shared" si="86"/>
        <v/>
      </c>
      <c r="AI125" s="296" t="str">
        <f t="shared" si="87"/>
        <v/>
      </c>
      <c r="AJ125" s="297" t="str">
        <f t="shared" si="88"/>
        <v/>
      </c>
      <c r="AK125" s="296" t="str">
        <f t="shared" si="89"/>
        <v/>
      </c>
      <c r="AL125" s="296" t="str">
        <f t="shared" si="90"/>
        <v/>
      </c>
      <c r="AM125" s="297" t="str">
        <f t="shared" si="91"/>
        <v/>
      </c>
      <c r="AN125" s="298" t="str">
        <f t="shared" si="92"/>
        <v/>
      </c>
      <c r="AO125" s="299" t="str">
        <f t="shared" si="93"/>
        <v/>
      </c>
      <c r="AP125" s="296" t="str">
        <f t="shared" si="94"/>
        <v/>
      </c>
      <c r="AQ125" s="297" t="str">
        <f t="shared" si="95"/>
        <v/>
      </c>
      <c r="AR125" s="299" t="str">
        <f t="shared" si="96"/>
        <v/>
      </c>
      <c r="AS125" s="296" t="str">
        <f t="shared" si="97"/>
        <v/>
      </c>
      <c r="AT125" s="297" t="str">
        <f t="shared" si="98"/>
        <v/>
      </c>
      <c r="AU125" s="299" t="str">
        <f t="shared" si="99"/>
        <v/>
      </c>
      <c r="AV125" s="296" t="str">
        <f t="shared" si="100"/>
        <v/>
      </c>
      <c r="AW125" s="297" t="str">
        <f t="shared" si="101"/>
        <v/>
      </c>
      <c r="AX125" s="300"/>
      <c r="AY125" s="297" t="str">
        <f t="shared" si="102"/>
        <v/>
      </c>
      <c r="AZ125" s="297" t="str">
        <f t="shared" si="103"/>
        <v/>
      </c>
      <c r="BA125" s="301" t="str">
        <f t="shared" si="104"/>
        <v/>
      </c>
      <c r="BB125" s="302" t="str">
        <f t="shared" si="105"/>
        <v/>
      </c>
      <c r="BC125" s="303" t="str">
        <f t="shared" si="106"/>
        <v/>
      </c>
      <c r="BD125" s="301" t="str">
        <f t="shared" si="107"/>
        <v/>
      </c>
      <c r="BE125" s="302" t="str">
        <f t="shared" si="108"/>
        <v/>
      </c>
      <c r="BF125" s="303" t="str">
        <f t="shared" si="109"/>
        <v/>
      </c>
      <c r="BG125" s="301" t="str">
        <f t="shared" si="110"/>
        <v/>
      </c>
      <c r="BH125" s="304" t="str">
        <f t="shared" si="111"/>
        <v/>
      </c>
      <c r="BI125" s="305" t="str">
        <f t="shared" si="112"/>
        <v/>
      </c>
      <c r="BJ125" s="305" t="str">
        <f t="shared" si="113"/>
        <v/>
      </c>
      <c r="BK125" s="443" t="str">
        <f t="shared" si="114"/>
        <v/>
      </c>
      <c r="BL125" s="306" t="str">
        <f t="shared" si="121"/>
        <v/>
      </c>
      <c r="BM125" s="100" t="str">
        <f t="shared" si="122"/>
        <v/>
      </c>
      <c r="BN125" s="101" t="str">
        <f t="shared" si="123"/>
        <v/>
      </c>
      <c r="BO125" s="102" t="str">
        <f t="shared" si="124"/>
        <v/>
      </c>
      <c r="BP125" s="100" t="str">
        <f t="shared" si="125"/>
        <v/>
      </c>
      <c r="BQ125" s="101" t="str">
        <f t="shared" si="126"/>
        <v/>
      </c>
      <c r="BR125" s="102" t="str">
        <f t="shared" si="127"/>
        <v/>
      </c>
      <c r="BS125" s="100" t="str">
        <f t="shared" si="128"/>
        <v/>
      </c>
      <c r="BT125" s="105" t="str">
        <f t="shared" si="129"/>
        <v/>
      </c>
      <c r="BU125" s="305" t="str">
        <f t="shared" si="115"/>
        <v/>
      </c>
      <c r="BV125" s="305" t="str">
        <f t="shared" si="116"/>
        <v/>
      </c>
      <c r="BW125" s="305" t="str">
        <f t="shared" si="117"/>
        <v/>
      </c>
      <c r="BX125" s="307" t="str">
        <f t="shared" si="118"/>
        <v/>
      </c>
      <c r="BY125" s="308" t="str">
        <f t="shared" si="119"/>
        <v/>
      </c>
    </row>
    <row r="126" spans="1:77" s="4" customFormat="1" ht="15.5" x14ac:dyDescent="0.35">
      <c r="A126" s="106">
        <v>105</v>
      </c>
      <c r="B126" s="290"/>
      <c r="C126" s="20"/>
      <c r="D126" s="635"/>
      <c r="E126" s="637"/>
      <c r="F126" s="639"/>
      <c r="G126" s="45"/>
      <c r="H126" s="291"/>
      <c r="I126" s="291"/>
      <c r="J126" s="292"/>
      <c r="K126" s="293"/>
      <c r="L126" s="35" t="str">
        <f t="shared" si="65"/>
        <v/>
      </c>
      <c r="M126" s="35" t="str">
        <f t="shared" si="66"/>
        <v/>
      </c>
      <c r="N126" s="35" t="str">
        <f t="shared" si="67"/>
        <v/>
      </c>
      <c r="O126" s="36" t="str">
        <f t="shared" si="68"/>
        <v/>
      </c>
      <c r="P126" s="37" t="str">
        <f t="shared" si="120"/>
        <v/>
      </c>
      <c r="Q126" s="69" t="str">
        <f t="shared" si="69"/>
        <v/>
      </c>
      <c r="R126" s="294" t="str">
        <f t="shared" si="70"/>
        <v/>
      </c>
      <c r="S126" s="37" t="str">
        <f t="shared" si="71"/>
        <v/>
      </c>
      <c r="T126" s="69" t="str">
        <f t="shared" si="72"/>
        <v/>
      </c>
      <c r="U126" s="294" t="str">
        <f t="shared" si="73"/>
        <v/>
      </c>
      <c r="V126" s="37" t="str">
        <f t="shared" si="74"/>
        <v/>
      </c>
      <c r="W126" s="69" t="str">
        <f t="shared" si="75"/>
        <v/>
      </c>
      <c r="X126" s="38" t="str">
        <f t="shared" si="76"/>
        <v/>
      </c>
      <c r="Y126" s="38" t="str">
        <f t="shared" si="77"/>
        <v/>
      </c>
      <c r="Z126" s="38" t="str">
        <f t="shared" si="78"/>
        <v/>
      </c>
      <c r="AA126" s="39" t="str">
        <f t="shared" si="79"/>
        <v/>
      </c>
      <c r="AB126" s="295">
        <f t="shared" si="80"/>
        <v>0</v>
      </c>
      <c r="AC126" s="295" t="str">
        <f t="shared" si="81"/>
        <v/>
      </c>
      <c r="AD126" s="295" t="str">
        <f t="shared" si="82"/>
        <v/>
      </c>
      <c r="AE126" s="296" t="str">
        <f t="shared" si="83"/>
        <v/>
      </c>
      <c r="AF126" s="296" t="str">
        <f t="shared" si="84"/>
        <v/>
      </c>
      <c r="AG126" s="297" t="str">
        <f t="shared" si="85"/>
        <v/>
      </c>
      <c r="AH126" s="296" t="str">
        <f t="shared" si="86"/>
        <v/>
      </c>
      <c r="AI126" s="296" t="str">
        <f t="shared" si="87"/>
        <v/>
      </c>
      <c r="AJ126" s="297" t="str">
        <f t="shared" si="88"/>
        <v/>
      </c>
      <c r="AK126" s="296" t="str">
        <f t="shared" si="89"/>
        <v/>
      </c>
      <c r="AL126" s="296" t="str">
        <f t="shared" si="90"/>
        <v/>
      </c>
      <c r="AM126" s="297" t="str">
        <f t="shared" si="91"/>
        <v/>
      </c>
      <c r="AN126" s="298" t="str">
        <f t="shared" si="92"/>
        <v/>
      </c>
      <c r="AO126" s="299" t="str">
        <f t="shared" si="93"/>
        <v/>
      </c>
      <c r="AP126" s="296" t="str">
        <f t="shared" si="94"/>
        <v/>
      </c>
      <c r="AQ126" s="297" t="str">
        <f t="shared" si="95"/>
        <v/>
      </c>
      <c r="AR126" s="299" t="str">
        <f t="shared" si="96"/>
        <v/>
      </c>
      <c r="AS126" s="296" t="str">
        <f t="shared" si="97"/>
        <v/>
      </c>
      <c r="AT126" s="297" t="str">
        <f t="shared" si="98"/>
        <v/>
      </c>
      <c r="AU126" s="299" t="str">
        <f t="shared" si="99"/>
        <v/>
      </c>
      <c r="AV126" s="296" t="str">
        <f t="shared" si="100"/>
        <v/>
      </c>
      <c r="AW126" s="297" t="str">
        <f t="shared" si="101"/>
        <v/>
      </c>
      <c r="AX126" s="300"/>
      <c r="AY126" s="297" t="str">
        <f t="shared" si="102"/>
        <v/>
      </c>
      <c r="AZ126" s="297" t="str">
        <f t="shared" si="103"/>
        <v/>
      </c>
      <c r="BA126" s="301" t="str">
        <f t="shared" si="104"/>
        <v/>
      </c>
      <c r="BB126" s="302" t="str">
        <f t="shared" si="105"/>
        <v/>
      </c>
      <c r="BC126" s="303" t="str">
        <f t="shared" si="106"/>
        <v/>
      </c>
      <c r="BD126" s="301" t="str">
        <f t="shared" si="107"/>
        <v/>
      </c>
      <c r="BE126" s="302" t="str">
        <f t="shared" si="108"/>
        <v/>
      </c>
      <c r="BF126" s="303" t="str">
        <f t="shared" si="109"/>
        <v/>
      </c>
      <c r="BG126" s="301" t="str">
        <f t="shared" si="110"/>
        <v/>
      </c>
      <c r="BH126" s="304" t="str">
        <f t="shared" si="111"/>
        <v/>
      </c>
      <c r="BI126" s="305" t="str">
        <f t="shared" si="112"/>
        <v/>
      </c>
      <c r="BJ126" s="305" t="str">
        <f t="shared" si="113"/>
        <v/>
      </c>
      <c r="BK126" s="443" t="str">
        <f t="shared" si="114"/>
        <v/>
      </c>
      <c r="BL126" s="306" t="str">
        <f t="shared" si="121"/>
        <v/>
      </c>
      <c r="BM126" s="100" t="str">
        <f t="shared" si="122"/>
        <v/>
      </c>
      <c r="BN126" s="101" t="str">
        <f t="shared" si="123"/>
        <v/>
      </c>
      <c r="BO126" s="102" t="str">
        <f t="shared" si="124"/>
        <v/>
      </c>
      <c r="BP126" s="100" t="str">
        <f t="shared" si="125"/>
        <v/>
      </c>
      <c r="BQ126" s="101" t="str">
        <f t="shared" si="126"/>
        <v/>
      </c>
      <c r="BR126" s="102" t="str">
        <f t="shared" si="127"/>
        <v/>
      </c>
      <c r="BS126" s="100" t="str">
        <f t="shared" si="128"/>
        <v/>
      </c>
      <c r="BT126" s="105" t="str">
        <f t="shared" si="129"/>
        <v/>
      </c>
      <c r="BU126" s="305" t="str">
        <f t="shared" si="115"/>
        <v/>
      </c>
      <c r="BV126" s="305" t="str">
        <f t="shared" si="116"/>
        <v/>
      </c>
      <c r="BW126" s="305" t="str">
        <f t="shared" si="117"/>
        <v/>
      </c>
      <c r="BX126" s="307" t="str">
        <f t="shared" si="118"/>
        <v/>
      </c>
      <c r="BY126" s="308" t="str">
        <f t="shared" si="119"/>
        <v/>
      </c>
    </row>
    <row r="127" spans="1:77" s="4" customFormat="1" ht="15.5" x14ac:dyDescent="0.35">
      <c r="A127" s="106">
        <v>106</v>
      </c>
      <c r="B127" s="290"/>
      <c r="C127" s="20"/>
      <c r="D127" s="635"/>
      <c r="E127" s="637"/>
      <c r="F127" s="639"/>
      <c r="G127" s="45"/>
      <c r="H127" s="291"/>
      <c r="I127" s="291"/>
      <c r="J127" s="292"/>
      <c r="K127" s="293"/>
      <c r="L127" s="35" t="str">
        <f t="shared" si="65"/>
        <v/>
      </c>
      <c r="M127" s="35" t="str">
        <f t="shared" si="66"/>
        <v/>
      </c>
      <c r="N127" s="35" t="str">
        <f t="shared" si="67"/>
        <v/>
      </c>
      <c r="O127" s="36" t="str">
        <f t="shared" si="68"/>
        <v/>
      </c>
      <c r="P127" s="37" t="str">
        <f t="shared" si="120"/>
        <v/>
      </c>
      <c r="Q127" s="69" t="str">
        <f t="shared" si="69"/>
        <v/>
      </c>
      <c r="R127" s="294" t="str">
        <f t="shared" si="70"/>
        <v/>
      </c>
      <c r="S127" s="37" t="str">
        <f t="shared" si="71"/>
        <v/>
      </c>
      <c r="T127" s="69" t="str">
        <f t="shared" si="72"/>
        <v/>
      </c>
      <c r="U127" s="294" t="str">
        <f t="shared" si="73"/>
        <v/>
      </c>
      <c r="V127" s="37" t="str">
        <f t="shared" si="74"/>
        <v/>
      </c>
      <c r="W127" s="69" t="str">
        <f t="shared" si="75"/>
        <v/>
      </c>
      <c r="X127" s="38" t="str">
        <f t="shared" si="76"/>
        <v/>
      </c>
      <c r="Y127" s="38" t="str">
        <f t="shared" si="77"/>
        <v/>
      </c>
      <c r="Z127" s="38" t="str">
        <f t="shared" si="78"/>
        <v/>
      </c>
      <c r="AA127" s="39" t="str">
        <f t="shared" si="79"/>
        <v/>
      </c>
      <c r="AB127" s="295">
        <f t="shared" si="80"/>
        <v>0</v>
      </c>
      <c r="AC127" s="295" t="str">
        <f t="shared" si="81"/>
        <v/>
      </c>
      <c r="AD127" s="295" t="str">
        <f t="shared" si="82"/>
        <v/>
      </c>
      <c r="AE127" s="296" t="str">
        <f t="shared" si="83"/>
        <v/>
      </c>
      <c r="AF127" s="296" t="str">
        <f t="shared" si="84"/>
        <v/>
      </c>
      <c r="AG127" s="297" t="str">
        <f t="shared" si="85"/>
        <v/>
      </c>
      <c r="AH127" s="296" t="str">
        <f t="shared" si="86"/>
        <v/>
      </c>
      <c r="AI127" s="296" t="str">
        <f t="shared" si="87"/>
        <v/>
      </c>
      <c r="AJ127" s="297" t="str">
        <f t="shared" si="88"/>
        <v/>
      </c>
      <c r="AK127" s="296" t="str">
        <f t="shared" si="89"/>
        <v/>
      </c>
      <c r="AL127" s="296" t="str">
        <f t="shared" si="90"/>
        <v/>
      </c>
      <c r="AM127" s="297" t="str">
        <f t="shared" si="91"/>
        <v/>
      </c>
      <c r="AN127" s="298" t="str">
        <f t="shared" si="92"/>
        <v/>
      </c>
      <c r="AO127" s="299" t="str">
        <f t="shared" si="93"/>
        <v/>
      </c>
      <c r="AP127" s="296" t="str">
        <f t="shared" si="94"/>
        <v/>
      </c>
      <c r="AQ127" s="297" t="str">
        <f t="shared" si="95"/>
        <v/>
      </c>
      <c r="AR127" s="299" t="str">
        <f t="shared" si="96"/>
        <v/>
      </c>
      <c r="AS127" s="296" t="str">
        <f t="shared" si="97"/>
        <v/>
      </c>
      <c r="AT127" s="297" t="str">
        <f t="shared" si="98"/>
        <v/>
      </c>
      <c r="AU127" s="299" t="str">
        <f t="shared" si="99"/>
        <v/>
      </c>
      <c r="AV127" s="296" t="str">
        <f t="shared" si="100"/>
        <v/>
      </c>
      <c r="AW127" s="297" t="str">
        <f t="shared" si="101"/>
        <v/>
      </c>
      <c r="AX127" s="300"/>
      <c r="AY127" s="297" t="str">
        <f t="shared" si="102"/>
        <v/>
      </c>
      <c r="AZ127" s="297" t="str">
        <f t="shared" si="103"/>
        <v/>
      </c>
      <c r="BA127" s="301" t="str">
        <f t="shared" si="104"/>
        <v/>
      </c>
      <c r="BB127" s="302" t="str">
        <f t="shared" si="105"/>
        <v/>
      </c>
      <c r="BC127" s="303" t="str">
        <f t="shared" si="106"/>
        <v/>
      </c>
      <c r="BD127" s="301" t="str">
        <f t="shared" si="107"/>
        <v/>
      </c>
      <c r="BE127" s="302" t="str">
        <f t="shared" si="108"/>
        <v/>
      </c>
      <c r="BF127" s="303" t="str">
        <f t="shared" si="109"/>
        <v/>
      </c>
      <c r="BG127" s="301" t="str">
        <f t="shared" si="110"/>
        <v/>
      </c>
      <c r="BH127" s="304" t="str">
        <f t="shared" si="111"/>
        <v/>
      </c>
      <c r="BI127" s="305" t="str">
        <f t="shared" si="112"/>
        <v/>
      </c>
      <c r="BJ127" s="305" t="str">
        <f t="shared" si="113"/>
        <v/>
      </c>
      <c r="BK127" s="443" t="str">
        <f t="shared" si="114"/>
        <v/>
      </c>
      <c r="BL127" s="306" t="str">
        <f t="shared" si="121"/>
        <v/>
      </c>
      <c r="BM127" s="100" t="str">
        <f t="shared" si="122"/>
        <v/>
      </c>
      <c r="BN127" s="101" t="str">
        <f t="shared" si="123"/>
        <v/>
      </c>
      <c r="BO127" s="102" t="str">
        <f t="shared" si="124"/>
        <v/>
      </c>
      <c r="BP127" s="100" t="str">
        <f t="shared" si="125"/>
        <v/>
      </c>
      <c r="BQ127" s="101" t="str">
        <f t="shared" si="126"/>
        <v/>
      </c>
      <c r="BR127" s="102" t="str">
        <f t="shared" si="127"/>
        <v/>
      </c>
      <c r="BS127" s="100" t="str">
        <f t="shared" si="128"/>
        <v/>
      </c>
      <c r="BT127" s="105" t="str">
        <f t="shared" si="129"/>
        <v/>
      </c>
      <c r="BU127" s="305" t="str">
        <f t="shared" si="115"/>
        <v/>
      </c>
      <c r="BV127" s="305" t="str">
        <f t="shared" si="116"/>
        <v/>
      </c>
      <c r="BW127" s="305" t="str">
        <f t="shared" si="117"/>
        <v/>
      </c>
      <c r="BX127" s="307" t="str">
        <f t="shared" si="118"/>
        <v/>
      </c>
      <c r="BY127" s="308" t="str">
        <f t="shared" si="119"/>
        <v/>
      </c>
    </row>
    <row r="128" spans="1:77" s="4" customFormat="1" ht="15.5" x14ac:dyDescent="0.35">
      <c r="A128" s="106">
        <v>107</v>
      </c>
      <c r="B128" s="290"/>
      <c r="C128" s="20"/>
      <c r="D128" s="635"/>
      <c r="E128" s="637"/>
      <c r="F128" s="639"/>
      <c r="G128" s="45"/>
      <c r="H128" s="291"/>
      <c r="I128" s="291"/>
      <c r="J128" s="292"/>
      <c r="K128" s="293"/>
      <c r="L128" s="35" t="str">
        <f t="shared" si="65"/>
        <v/>
      </c>
      <c r="M128" s="35" t="str">
        <f t="shared" si="66"/>
        <v/>
      </c>
      <c r="N128" s="35" t="str">
        <f t="shared" si="67"/>
        <v/>
      </c>
      <c r="O128" s="36" t="str">
        <f t="shared" si="68"/>
        <v/>
      </c>
      <c r="P128" s="37" t="str">
        <f t="shared" si="120"/>
        <v/>
      </c>
      <c r="Q128" s="69" t="str">
        <f t="shared" si="69"/>
        <v/>
      </c>
      <c r="R128" s="294" t="str">
        <f t="shared" si="70"/>
        <v/>
      </c>
      <c r="S128" s="37" t="str">
        <f t="shared" si="71"/>
        <v/>
      </c>
      <c r="T128" s="69" t="str">
        <f t="shared" si="72"/>
        <v/>
      </c>
      <c r="U128" s="294" t="str">
        <f t="shared" si="73"/>
        <v/>
      </c>
      <c r="V128" s="37" t="str">
        <f t="shared" si="74"/>
        <v/>
      </c>
      <c r="W128" s="69" t="str">
        <f t="shared" si="75"/>
        <v/>
      </c>
      <c r="X128" s="38" t="str">
        <f t="shared" si="76"/>
        <v/>
      </c>
      <c r="Y128" s="38" t="str">
        <f t="shared" si="77"/>
        <v/>
      </c>
      <c r="Z128" s="38" t="str">
        <f t="shared" si="78"/>
        <v/>
      </c>
      <c r="AA128" s="39" t="str">
        <f t="shared" si="79"/>
        <v/>
      </c>
      <c r="AB128" s="295">
        <f t="shared" si="80"/>
        <v>0</v>
      </c>
      <c r="AC128" s="295" t="str">
        <f t="shared" si="81"/>
        <v/>
      </c>
      <c r="AD128" s="295" t="str">
        <f t="shared" si="82"/>
        <v/>
      </c>
      <c r="AE128" s="296" t="str">
        <f t="shared" si="83"/>
        <v/>
      </c>
      <c r="AF128" s="296" t="str">
        <f t="shared" si="84"/>
        <v/>
      </c>
      <c r="AG128" s="297" t="str">
        <f t="shared" si="85"/>
        <v/>
      </c>
      <c r="AH128" s="296" t="str">
        <f t="shared" si="86"/>
        <v/>
      </c>
      <c r="AI128" s="296" t="str">
        <f t="shared" si="87"/>
        <v/>
      </c>
      <c r="AJ128" s="297" t="str">
        <f t="shared" si="88"/>
        <v/>
      </c>
      <c r="AK128" s="296" t="str">
        <f t="shared" si="89"/>
        <v/>
      </c>
      <c r="AL128" s="296" t="str">
        <f t="shared" si="90"/>
        <v/>
      </c>
      <c r="AM128" s="297" t="str">
        <f t="shared" si="91"/>
        <v/>
      </c>
      <c r="AN128" s="298" t="str">
        <f t="shared" si="92"/>
        <v/>
      </c>
      <c r="AO128" s="299" t="str">
        <f t="shared" si="93"/>
        <v/>
      </c>
      <c r="AP128" s="296" t="str">
        <f t="shared" si="94"/>
        <v/>
      </c>
      <c r="AQ128" s="297" t="str">
        <f t="shared" si="95"/>
        <v/>
      </c>
      <c r="AR128" s="299" t="str">
        <f t="shared" si="96"/>
        <v/>
      </c>
      <c r="AS128" s="296" t="str">
        <f t="shared" si="97"/>
        <v/>
      </c>
      <c r="AT128" s="297" t="str">
        <f t="shared" si="98"/>
        <v/>
      </c>
      <c r="AU128" s="299" t="str">
        <f t="shared" si="99"/>
        <v/>
      </c>
      <c r="AV128" s="296" t="str">
        <f t="shared" si="100"/>
        <v/>
      </c>
      <c r="AW128" s="297" t="str">
        <f t="shared" si="101"/>
        <v/>
      </c>
      <c r="AX128" s="300"/>
      <c r="AY128" s="297" t="str">
        <f t="shared" si="102"/>
        <v/>
      </c>
      <c r="AZ128" s="297" t="str">
        <f t="shared" si="103"/>
        <v/>
      </c>
      <c r="BA128" s="301" t="str">
        <f t="shared" si="104"/>
        <v/>
      </c>
      <c r="BB128" s="302" t="str">
        <f t="shared" si="105"/>
        <v/>
      </c>
      <c r="BC128" s="303" t="str">
        <f t="shared" si="106"/>
        <v/>
      </c>
      <c r="BD128" s="301" t="str">
        <f t="shared" si="107"/>
        <v/>
      </c>
      <c r="BE128" s="302" t="str">
        <f t="shared" si="108"/>
        <v/>
      </c>
      <c r="BF128" s="303" t="str">
        <f t="shared" si="109"/>
        <v/>
      </c>
      <c r="BG128" s="301" t="str">
        <f t="shared" si="110"/>
        <v/>
      </c>
      <c r="BH128" s="304" t="str">
        <f t="shared" si="111"/>
        <v/>
      </c>
      <c r="BI128" s="305" t="str">
        <f t="shared" si="112"/>
        <v/>
      </c>
      <c r="BJ128" s="305" t="str">
        <f t="shared" si="113"/>
        <v/>
      </c>
      <c r="BK128" s="443" t="str">
        <f t="shared" si="114"/>
        <v/>
      </c>
      <c r="BL128" s="306" t="str">
        <f t="shared" si="121"/>
        <v/>
      </c>
      <c r="BM128" s="100" t="str">
        <f t="shared" si="122"/>
        <v/>
      </c>
      <c r="BN128" s="101" t="str">
        <f t="shared" si="123"/>
        <v/>
      </c>
      <c r="BO128" s="102" t="str">
        <f t="shared" si="124"/>
        <v/>
      </c>
      <c r="BP128" s="100" t="str">
        <f t="shared" si="125"/>
        <v/>
      </c>
      <c r="BQ128" s="101" t="str">
        <f t="shared" si="126"/>
        <v/>
      </c>
      <c r="BR128" s="102" t="str">
        <f t="shared" si="127"/>
        <v/>
      </c>
      <c r="BS128" s="100" t="str">
        <f t="shared" si="128"/>
        <v/>
      </c>
      <c r="BT128" s="105" t="str">
        <f t="shared" si="129"/>
        <v/>
      </c>
      <c r="BU128" s="305" t="str">
        <f t="shared" si="115"/>
        <v/>
      </c>
      <c r="BV128" s="305" t="str">
        <f t="shared" si="116"/>
        <v/>
      </c>
      <c r="BW128" s="305" t="str">
        <f t="shared" si="117"/>
        <v/>
      </c>
      <c r="BX128" s="307" t="str">
        <f t="shared" si="118"/>
        <v/>
      </c>
      <c r="BY128" s="308" t="str">
        <f t="shared" si="119"/>
        <v/>
      </c>
    </row>
    <row r="129" spans="1:77" s="4" customFormat="1" ht="15.5" x14ac:dyDescent="0.35">
      <c r="A129" s="106">
        <v>108</v>
      </c>
      <c r="B129" s="290"/>
      <c r="C129" s="20"/>
      <c r="D129" s="635"/>
      <c r="E129" s="637"/>
      <c r="F129" s="639"/>
      <c r="G129" s="45"/>
      <c r="H129" s="291"/>
      <c r="I129" s="291"/>
      <c r="J129" s="292"/>
      <c r="K129" s="293"/>
      <c r="L129" s="35" t="str">
        <f t="shared" si="65"/>
        <v/>
      </c>
      <c r="M129" s="35" t="str">
        <f t="shared" si="66"/>
        <v/>
      </c>
      <c r="N129" s="35" t="str">
        <f t="shared" si="67"/>
        <v/>
      </c>
      <c r="O129" s="36" t="str">
        <f t="shared" si="68"/>
        <v/>
      </c>
      <c r="P129" s="37" t="str">
        <f t="shared" si="120"/>
        <v/>
      </c>
      <c r="Q129" s="69" t="str">
        <f t="shared" si="69"/>
        <v/>
      </c>
      <c r="R129" s="294" t="str">
        <f t="shared" si="70"/>
        <v/>
      </c>
      <c r="S129" s="37" t="str">
        <f t="shared" si="71"/>
        <v/>
      </c>
      <c r="T129" s="69" t="str">
        <f t="shared" si="72"/>
        <v/>
      </c>
      <c r="U129" s="294" t="str">
        <f t="shared" si="73"/>
        <v/>
      </c>
      <c r="V129" s="37" t="str">
        <f t="shared" si="74"/>
        <v/>
      </c>
      <c r="W129" s="69" t="str">
        <f t="shared" si="75"/>
        <v/>
      </c>
      <c r="X129" s="38" t="str">
        <f t="shared" si="76"/>
        <v/>
      </c>
      <c r="Y129" s="38" t="str">
        <f t="shared" si="77"/>
        <v/>
      </c>
      <c r="Z129" s="38" t="str">
        <f t="shared" si="78"/>
        <v/>
      </c>
      <c r="AA129" s="39" t="str">
        <f t="shared" si="79"/>
        <v/>
      </c>
      <c r="AB129" s="295">
        <f t="shared" si="80"/>
        <v>0</v>
      </c>
      <c r="AC129" s="295" t="str">
        <f t="shared" si="81"/>
        <v/>
      </c>
      <c r="AD129" s="295" t="str">
        <f t="shared" si="82"/>
        <v/>
      </c>
      <c r="AE129" s="296" t="str">
        <f t="shared" si="83"/>
        <v/>
      </c>
      <c r="AF129" s="296" t="str">
        <f t="shared" si="84"/>
        <v/>
      </c>
      <c r="AG129" s="297" t="str">
        <f t="shared" si="85"/>
        <v/>
      </c>
      <c r="AH129" s="296" t="str">
        <f t="shared" si="86"/>
        <v/>
      </c>
      <c r="AI129" s="296" t="str">
        <f t="shared" si="87"/>
        <v/>
      </c>
      <c r="AJ129" s="297" t="str">
        <f t="shared" si="88"/>
        <v/>
      </c>
      <c r="AK129" s="296" t="str">
        <f t="shared" si="89"/>
        <v/>
      </c>
      <c r="AL129" s="296" t="str">
        <f t="shared" si="90"/>
        <v/>
      </c>
      <c r="AM129" s="297" t="str">
        <f t="shared" si="91"/>
        <v/>
      </c>
      <c r="AN129" s="298" t="str">
        <f t="shared" si="92"/>
        <v/>
      </c>
      <c r="AO129" s="299" t="str">
        <f t="shared" si="93"/>
        <v/>
      </c>
      <c r="AP129" s="296" t="str">
        <f t="shared" si="94"/>
        <v/>
      </c>
      <c r="AQ129" s="297" t="str">
        <f t="shared" si="95"/>
        <v/>
      </c>
      <c r="AR129" s="299" t="str">
        <f t="shared" si="96"/>
        <v/>
      </c>
      <c r="AS129" s="296" t="str">
        <f t="shared" si="97"/>
        <v/>
      </c>
      <c r="AT129" s="297" t="str">
        <f t="shared" si="98"/>
        <v/>
      </c>
      <c r="AU129" s="299" t="str">
        <f t="shared" si="99"/>
        <v/>
      </c>
      <c r="AV129" s="296" t="str">
        <f t="shared" si="100"/>
        <v/>
      </c>
      <c r="AW129" s="297" t="str">
        <f t="shared" si="101"/>
        <v/>
      </c>
      <c r="AX129" s="300"/>
      <c r="AY129" s="297" t="str">
        <f t="shared" si="102"/>
        <v/>
      </c>
      <c r="AZ129" s="297" t="str">
        <f t="shared" si="103"/>
        <v/>
      </c>
      <c r="BA129" s="301" t="str">
        <f t="shared" si="104"/>
        <v/>
      </c>
      <c r="BB129" s="302" t="str">
        <f t="shared" si="105"/>
        <v/>
      </c>
      <c r="BC129" s="303" t="str">
        <f t="shared" si="106"/>
        <v/>
      </c>
      <c r="BD129" s="301" t="str">
        <f t="shared" si="107"/>
        <v/>
      </c>
      <c r="BE129" s="302" t="str">
        <f t="shared" si="108"/>
        <v/>
      </c>
      <c r="BF129" s="303" t="str">
        <f t="shared" si="109"/>
        <v/>
      </c>
      <c r="BG129" s="301" t="str">
        <f t="shared" si="110"/>
        <v/>
      </c>
      <c r="BH129" s="304" t="str">
        <f t="shared" si="111"/>
        <v/>
      </c>
      <c r="BI129" s="305" t="str">
        <f t="shared" si="112"/>
        <v/>
      </c>
      <c r="BJ129" s="305" t="str">
        <f t="shared" si="113"/>
        <v/>
      </c>
      <c r="BK129" s="443" t="str">
        <f t="shared" si="114"/>
        <v/>
      </c>
      <c r="BL129" s="306" t="str">
        <f t="shared" si="121"/>
        <v/>
      </c>
      <c r="BM129" s="100" t="str">
        <f t="shared" si="122"/>
        <v/>
      </c>
      <c r="BN129" s="101" t="str">
        <f t="shared" si="123"/>
        <v/>
      </c>
      <c r="BO129" s="102" t="str">
        <f t="shared" si="124"/>
        <v/>
      </c>
      <c r="BP129" s="100" t="str">
        <f t="shared" si="125"/>
        <v/>
      </c>
      <c r="BQ129" s="101" t="str">
        <f t="shared" si="126"/>
        <v/>
      </c>
      <c r="BR129" s="102" t="str">
        <f t="shared" si="127"/>
        <v/>
      </c>
      <c r="BS129" s="100" t="str">
        <f t="shared" si="128"/>
        <v/>
      </c>
      <c r="BT129" s="105" t="str">
        <f t="shared" si="129"/>
        <v/>
      </c>
      <c r="BU129" s="305" t="str">
        <f t="shared" si="115"/>
        <v/>
      </c>
      <c r="BV129" s="305" t="str">
        <f t="shared" si="116"/>
        <v/>
      </c>
      <c r="BW129" s="305" t="str">
        <f t="shared" si="117"/>
        <v/>
      </c>
      <c r="BX129" s="307" t="str">
        <f t="shared" si="118"/>
        <v/>
      </c>
      <c r="BY129" s="308" t="str">
        <f t="shared" si="119"/>
        <v/>
      </c>
    </row>
    <row r="130" spans="1:77" s="4" customFormat="1" ht="15.5" x14ac:dyDescent="0.35">
      <c r="A130" s="106">
        <v>109</v>
      </c>
      <c r="B130" s="290"/>
      <c r="C130" s="20"/>
      <c r="D130" s="635"/>
      <c r="E130" s="637"/>
      <c r="F130" s="639"/>
      <c r="G130" s="45"/>
      <c r="H130" s="291"/>
      <c r="I130" s="291"/>
      <c r="J130" s="292"/>
      <c r="K130" s="293"/>
      <c r="L130" s="35" t="str">
        <f t="shared" si="65"/>
        <v/>
      </c>
      <c r="M130" s="35" t="str">
        <f t="shared" si="66"/>
        <v/>
      </c>
      <c r="N130" s="35" t="str">
        <f t="shared" si="67"/>
        <v/>
      </c>
      <c r="O130" s="36" t="str">
        <f t="shared" si="68"/>
        <v/>
      </c>
      <c r="P130" s="37" t="str">
        <f t="shared" si="120"/>
        <v/>
      </c>
      <c r="Q130" s="69" t="str">
        <f t="shared" si="69"/>
        <v/>
      </c>
      <c r="R130" s="294" t="str">
        <f t="shared" si="70"/>
        <v/>
      </c>
      <c r="S130" s="37" t="str">
        <f t="shared" si="71"/>
        <v/>
      </c>
      <c r="T130" s="69" t="str">
        <f t="shared" si="72"/>
        <v/>
      </c>
      <c r="U130" s="294" t="str">
        <f t="shared" si="73"/>
        <v/>
      </c>
      <c r="V130" s="37" t="str">
        <f t="shared" si="74"/>
        <v/>
      </c>
      <c r="W130" s="69" t="str">
        <f t="shared" si="75"/>
        <v/>
      </c>
      <c r="X130" s="38" t="str">
        <f t="shared" si="76"/>
        <v/>
      </c>
      <c r="Y130" s="38" t="str">
        <f t="shared" si="77"/>
        <v/>
      </c>
      <c r="Z130" s="38" t="str">
        <f t="shared" si="78"/>
        <v/>
      </c>
      <c r="AA130" s="39" t="str">
        <f t="shared" si="79"/>
        <v/>
      </c>
      <c r="AB130" s="295">
        <f t="shared" si="80"/>
        <v>0</v>
      </c>
      <c r="AC130" s="295" t="str">
        <f t="shared" si="81"/>
        <v/>
      </c>
      <c r="AD130" s="295" t="str">
        <f t="shared" si="82"/>
        <v/>
      </c>
      <c r="AE130" s="296" t="str">
        <f t="shared" si="83"/>
        <v/>
      </c>
      <c r="AF130" s="296" t="str">
        <f t="shared" si="84"/>
        <v/>
      </c>
      <c r="AG130" s="297" t="str">
        <f t="shared" si="85"/>
        <v/>
      </c>
      <c r="AH130" s="296" t="str">
        <f t="shared" si="86"/>
        <v/>
      </c>
      <c r="AI130" s="296" t="str">
        <f t="shared" si="87"/>
        <v/>
      </c>
      <c r="AJ130" s="297" t="str">
        <f t="shared" si="88"/>
        <v/>
      </c>
      <c r="AK130" s="296" t="str">
        <f t="shared" si="89"/>
        <v/>
      </c>
      <c r="AL130" s="296" t="str">
        <f t="shared" si="90"/>
        <v/>
      </c>
      <c r="AM130" s="297" t="str">
        <f t="shared" si="91"/>
        <v/>
      </c>
      <c r="AN130" s="298" t="str">
        <f t="shared" si="92"/>
        <v/>
      </c>
      <c r="AO130" s="299" t="str">
        <f t="shared" si="93"/>
        <v/>
      </c>
      <c r="AP130" s="296" t="str">
        <f t="shared" si="94"/>
        <v/>
      </c>
      <c r="AQ130" s="297" t="str">
        <f t="shared" si="95"/>
        <v/>
      </c>
      <c r="AR130" s="299" t="str">
        <f t="shared" si="96"/>
        <v/>
      </c>
      <c r="AS130" s="296" t="str">
        <f t="shared" si="97"/>
        <v/>
      </c>
      <c r="AT130" s="297" t="str">
        <f t="shared" si="98"/>
        <v/>
      </c>
      <c r="AU130" s="299" t="str">
        <f t="shared" si="99"/>
        <v/>
      </c>
      <c r="AV130" s="296" t="str">
        <f t="shared" si="100"/>
        <v/>
      </c>
      <c r="AW130" s="297" t="str">
        <f t="shared" si="101"/>
        <v/>
      </c>
      <c r="AX130" s="300"/>
      <c r="AY130" s="297" t="str">
        <f t="shared" si="102"/>
        <v/>
      </c>
      <c r="AZ130" s="297" t="str">
        <f t="shared" si="103"/>
        <v/>
      </c>
      <c r="BA130" s="301" t="str">
        <f t="shared" si="104"/>
        <v/>
      </c>
      <c r="BB130" s="302" t="str">
        <f t="shared" si="105"/>
        <v/>
      </c>
      <c r="BC130" s="303" t="str">
        <f t="shared" si="106"/>
        <v/>
      </c>
      <c r="BD130" s="301" t="str">
        <f t="shared" si="107"/>
        <v/>
      </c>
      <c r="BE130" s="302" t="str">
        <f t="shared" si="108"/>
        <v/>
      </c>
      <c r="BF130" s="303" t="str">
        <f t="shared" si="109"/>
        <v/>
      </c>
      <c r="BG130" s="301" t="str">
        <f t="shared" si="110"/>
        <v/>
      </c>
      <c r="BH130" s="304" t="str">
        <f t="shared" si="111"/>
        <v/>
      </c>
      <c r="BI130" s="305" t="str">
        <f t="shared" si="112"/>
        <v/>
      </c>
      <c r="BJ130" s="305" t="str">
        <f t="shared" si="113"/>
        <v/>
      </c>
      <c r="BK130" s="443" t="str">
        <f t="shared" si="114"/>
        <v/>
      </c>
      <c r="BL130" s="306" t="str">
        <f t="shared" si="121"/>
        <v/>
      </c>
      <c r="BM130" s="100" t="str">
        <f t="shared" si="122"/>
        <v/>
      </c>
      <c r="BN130" s="101" t="str">
        <f t="shared" si="123"/>
        <v/>
      </c>
      <c r="BO130" s="102" t="str">
        <f t="shared" si="124"/>
        <v/>
      </c>
      <c r="BP130" s="100" t="str">
        <f t="shared" si="125"/>
        <v/>
      </c>
      <c r="BQ130" s="101" t="str">
        <f t="shared" si="126"/>
        <v/>
      </c>
      <c r="BR130" s="102" t="str">
        <f t="shared" si="127"/>
        <v/>
      </c>
      <c r="BS130" s="100" t="str">
        <f t="shared" si="128"/>
        <v/>
      </c>
      <c r="BT130" s="105" t="str">
        <f t="shared" si="129"/>
        <v/>
      </c>
      <c r="BU130" s="305" t="str">
        <f t="shared" si="115"/>
        <v/>
      </c>
      <c r="BV130" s="305" t="str">
        <f t="shared" si="116"/>
        <v/>
      </c>
      <c r="BW130" s="305" t="str">
        <f t="shared" si="117"/>
        <v/>
      </c>
      <c r="BX130" s="307" t="str">
        <f t="shared" si="118"/>
        <v/>
      </c>
      <c r="BY130" s="308" t="str">
        <f t="shared" si="119"/>
        <v/>
      </c>
    </row>
    <row r="131" spans="1:77" s="4" customFormat="1" ht="15.5" x14ac:dyDescent="0.35">
      <c r="A131" s="106">
        <v>110</v>
      </c>
      <c r="B131" s="290"/>
      <c r="C131" s="20"/>
      <c r="D131" s="635"/>
      <c r="E131" s="637"/>
      <c r="F131" s="639"/>
      <c r="G131" s="45"/>
      <c r="H131" s="291"/>
      <c r="I131" s="291"/>
      <c r="J131" s="292"/>
      <c r="K131" s="293"/>
      <c r="L131" s="35" t="str">
        <f t="shared" si="65"/>
        <v/>
      </c>
      <c r="M131" s="35" t="str">
        <f t="shared" si="66"/>
        <v/>
      </c>
      <c r="N131" s="35" t="str">
        <f t="shared" si="67"/>
        <v/>
      </c>
      <c r="O131" s="36" t="str">
        <f t="shared" si="68"/>
        <v/>
      </c>
      <c r="P131" s="37" t="str">
        <f t="shared" si="120"/>
        <v/>
      </c>
      <c r="Q131" s="69" t="str">
        <f t="shared" si="69"/>
        <v/>
      </c>
      <c r="R131" s="294" t="str">
        <f t="shared" si="70"/>
        <v/>
      </c>
      <c r="S131" s="37" t="str">
        <f t="shared" si="71"/>
        <v/>
      </c>
      <c r="T131" s="69" t="str">
        <f t="shared" si="72"/>
        <v/>
      </c>
      <c r="U131" s="294" t="str">
        <f t="shared" si="73"/>
        <v/>
      </c>
      <c r="V131" s="37" t="str">
        <f t="shared" si="74"/>
        <v/>
      </c>
      <c r="W131" s="69" t="str">
        <f t="shared" si="75"/>
        <v/>
      </c>
      <c r="X131" s="38" t="str">
        <f t="shared" si="76"/>
        <v/>
      </c>
      <c r="Y131" s="38" t="str">
        <f t="shared" si="77"/>
        <v/>
      </c>
      <c r="Z131" s="38" t="str">
        <f t="shared" si="78"/>
        <v/>
      </c>
      <c r="AA131" s="39" t="str">
        <f t="shared" si="79"/>
        <v/>
      </c>
      <c r="AB131" s="295">
        <f t="shared" si="80"/>
        <v>0</v>
      </c>
      <c r="AC131" s="295" t="str">
        <f t="shared" si="81"/>
        <v/>
      </c>
      <c r="AD131" s="295" t="str">
        <f t="shared" si="82"/>
        <v/>
      </c>
      <c r="AE131" s="296" t="str">
        <f t="shared" si="83"/>
        <v/>
      </c>
      <c r="AF131" s="296" t="str">
        <f t="shared" si="84"/>
        <v/>
      </c>
      <c r="AG131" s="297" t="str">
        <f t="shared" si="85"/>
        <v/>
      </c>
      <c r="AH131" s="296" t="str">
        <f t="shared" si="86"/>
        <v/>
      </c>
      <c r="AI131" s="296" t="str">
        <f t="shared" si="87"/>
        <v/>
      </c>
      <c r="AJ131" s="297" t="str">
        <f t="shared" si="88"/>
        <v/>
      </c>
      <c r="AK131" s="296" t="str">
        <f t="shared" si="89"/>
        <v/>
      </c>
      <c r="AL131" s="296" t="str">
        <f t="shared" si="90"/>
        <v/>
      </c>
      <c r="AM131" s="297" t="str">
        <f t="shared" si="91"/>
        <v/>
      </c>
      <c r="AN131" s="298" t="str">
        <f t="shared" si="92"/>
        <v/>
      </c>
      <c r="AO131" s="299" t="str">
        <f t="shared" si="93"/>
        <v/>
      </c>
      <c r="AP131" s="296" t="str">
        <f t="shared" si="94"/>
        <v/>
      </c>
      <c r="AQ131" s="297" t="str">
        <f t="shared" si="95"/>
        <v/>
      </c>
      <c r="AR131" s="299" t="str">
        <f t="shared" si="96"/>
        <v/>
      </c>
      <c r="AS131" s="296" t="str">
        <f t="shared" si="97"/>
        <v/>
      </c>
      <c r="AT131" s="297" t="str">
        <f t="shared" si="98"/>
        <v/>
      </c>
      <c r="AU131" s="299" t="str">
        <f t="shared" si="99"/>
        <v/>
      </c>
      <c r="AV131" s="296" t="str">
        <f t="shared" si="100"/>
        <v/>
      </c>
      <c r="AW131" s="297" t="str">
        <f t="shared" si="101"/>
        <v/>
      </c>
      <c r="AX131" s="300"/>
      <c r="AY131" s="297" t="str">
        <f t="shared" si="102"/>
        <v/>
      </c>
      <c r="AZ131" s="297" t="str">
        <f t="shared" si="103"/>
        <v/>
      </c>
      <c r="BA131" s="301" t="str">
        <f t="shared" si="104"/>
        <v/>
      </c>
      <c r="BB131" s="302" t="str">
        <f t="shared" si="105"/>
        <v/>
      </c>
      <c r="BC131" s="303" t="str">
        <f t="shared" si="106"/>
        <v/>
      </c>
      <c r="BD131" s="301" t="str">
        <f t="shared" si="107"/>
        <v/>
      </c>
      <c r="BE131" s="302" t="str">
        <f t="shared" si="108"/>
        <v/>
      </c>
      <c r="BF131" s="303" t="str">
        <f t="shared" si="109"/>
        <v/>
      </c>
      <c r="BG131" s="301" t="str">
        <f t="shared" si="110"/>
        <v/>
      </c>
      <c r="BH131" s="304" t="str">
        <f t="shared" si="111"/>
        <v/>
      </c>
      <c r="BI131" s="305" t="str">
        <f t="shared" si="112"/>
        <v/>
      </c>
      <c r="BJ131" s="305" t="str">
        <f t="shared" si="113"/>
        <v/>
      </c>
      <c r="BK131" s="443" t="str">
        <f t="shared" si="114"/>
        <v/>
      </c>
      <c r="BL131" s="306" t="str">
        <f t="shared" si="121"/>
        <v/>
      </c>
      <c r="BM131" s="100" t="str">
        <f t="shared" si="122"/>
        <v/>
      </c>
      <c r="BN131" s="101" t="str">
        <f t="shared" si="123"/>
        <v/>
      </c>
      <c r="BO131" s="102" t="str">
        <f t="shared" si="124"/>
        <v/>
      </c>
      <c r="BP131" s="100" t="str">
        <f t="shared" si="125"/>
        <v/>
      </c>
      <c r="BQ131" s="101" t="str">
        <f t="shared" si="126"/>
        <v/>
      </c>
      <c r="BR131" s="102" t="str">
        <f t="shared" si="127"/>
        <v/>
      </c>
      <c r="BS131" s="100" t="str">
        <f t="shared" si="128"/>
        <v/>
      </c>
      <c r="BT131" s="105" t="str">
        <f t="shared" si="129"/>
        <v/>
      </c>
      <c r="BU131" s="305" t="str">
        <f t="shared" si="115"/>
        <v/>
      </c>
      <c r="BV131" s="305" t="str">
        <f t="shared" si="116"/>
        <v/>
      </c>
      <c r="BW131" s="305" t="str">
        <f t="shared" si="117"/>
        <v/>
      </c>
      <c r="BX131" s="307" t="str">
        <f t="shared" si="118"/>
        <v/>
      </c>
      <c r="BY131" s="308" t="str">
        <f t="shared" si="119"/>
        <v/>
      </c>
    </row>
    <row r="132" spans="1:77" s="4" customFormat="1" ht="15.5" x14ac:dyDescent="0.35">
      <c r="A132" s="106">
        <v>111</v>
      </c>
      <c r="B132" s="290"/>
      <c r="C132" s="20"/>
      <c r="D132" s="635"/>
      <c r="E132" s="637"/>
      <c r="F132" s="639"/>
      <c r="G132" s="45"/>
      <c r="H132" s="291"/>
      <c r="I132" s="291"/>
      <c r="J132" s="292"/>
      <c r="K132" s="293"/>
      <c r="L132" s="35" t="str">
        <f t="shared" si="65"/>
        <v/>
      </c>
      <c r="M132" s="35" t="str">
        <f t="shared" si="66"/>
        <v/>
      </c>
      <c r="N132" s="35" t="str">
        <f t="shared" si="67"/>
        <v/>
      </c>
      <c r="O132" s="36" t="str">
        <f t="shared" si="68"/>
        <v/>
      </c>
      <c r="P132" s="37" t="str">
        <f t="shared" si="120"/>
        <v/>
      </c>
      <c r="Q132" s="69" t="str">
        <f t="shared" si="69"/>
        <v/>
      </c>
      <c r="R132" s="294" t="str">
        <f t="shared" si="70"/>
        <v/>
      </c>
      <c r="S132" s="37" t="str">
        <f t="shared" si="71"/>
        <v/>
      </c>
      <c r="T132" s="69" t="str">
        <f t="shared" si="72"/>
        <v/>
      </c>
      <c r="U132" s="294" t="str">
        <f t="shared" si="73"/>
        <v/>
      </c>
      <c r="V132" s="37" t="str">
        <f t="shared" si="74"/>
        <v/>
      </c>
      <c r="W132" s="69" t="str">
        <f t="shared" si="75"/>
        <v/>
      </c>
      <c r="X132" s="38" t="str">
        <f t="shared" si="76"/>
        <v/>
      </c>
      <c r="Y132" s="38" t="str">
        <f t="shared" si="77"/>
        <v/>
      </c>
      <c r="Z132" s="38" t="str">
        <f t="shared" si="78"/>
        <v/>
      </c>
      <c r="AA132" s="39" t="str">
        <f t="shared" si="79"/>
        <v/>
      </c>
      <c r="AB132" s="295">
        <f t="shared" si="80"/>
        <v>0</v>
      </c>
      <c r="AC132" s="295" t="str">
        <f t="shared" si="81"/>
        <v/>
      </c>
      <c r="AD132" s="295" t="str">
        <f t="shared" si="82"/>
        <v/>
      </c>
      <c r="AE132" s="296" t="str">
        <f t="shared" si="83"/>
        <v/>
      </c>
      <c r="AF132" s="296" t="str">
        <f t="shared" si="84"/>
        <v/>
      </c>
      <c r="AG132" s="297" t="str">
        <f t="shared" si="85"/>
        <v/>
      </c>
      <c r="AH132" s="296" t="str">
        <f t="shared" si="86"/>
        <v/>
      </c>
      <c r="AI132" s="296" t="str">
        <f t="shared" si="87"/>
        <v/>
      </c>
      <c r="AJ132" s="297" t="str">
        <f t="shared" si="88"/>
        <v/>
      </c>
      <c r="AK132" s="296" t="str">
        <f t="shared" si="89"/>
        <v/>
      </c>
      <c r="AL132" s="296" t="str">
        <f t="shared" si="90"/>
        <v/>
      </c>
      <c r="AM132" s="297" t="str">
        <f t="shared" si="91"/>
        <v/>
      </c>
      <c r="AN132" s="298" t="str">
        <f t="shared" si="92"/>
        <v/>
      </c>
      <c r="AO132" s="299" t="str">
        <f t="shared" si="93"/>
        <v/>
      </c>
      <c r="AP132" s="296" t="str">
        <f t="shared" si="94"/>
        <v/>
      </c>
      <c r="AQ132" s="297" t="str">
        <f t="shared" si="95"/>
        <v/>
      </c>
      <c r="AR132" s="299" t="str">
        <f t="shared" si="96"/>
        <v/>
      </c>
      <c r="AS132" s="296" t="str">
        <f t="shared" si="97"/>
        <v/>
      </c>
      <c r="AT132" s="297" t="str">
        <f t="shared" si="98"/>
        <v/>
      </c>
      <c r="AU132" s="299" t="str">
        <f t="shared" si="99"/>
        <v/>
      </c>
      <c r="AV132" s="296" t="str">
        <f t="shared" si="100"/>
        <v/>
      </c>
      <c r="AW132" s="297" t="str">
        <f t="shared" si="101"/>
        <v/>
      </c>
      <c r="AX132" s="300"/>
      <c r="AY132" s="297" t="str">
        <f t="shared" si="102"/>
        <v/>
      </c>
      <c r="AZ132" s="297" t="str">
        <f t="shared" si="103"/>
        <v/>
      </c>
      <c r="BA132" s="301" t="str">
        <f t="shared" si="104"/>
        <v/>
      </c>
      <c r="BB132" s="302" t="str">
        <f t="shared" si="105"/>
        <v/>
      </c>
      <c r="BC132" s="303" t="str">
        <f t="shared" si="106"/>
        <v/>
      </c>
      <c r="BD132" s="301" t="str">
        <f t="shared" si="107"/>
        <v/>
      </c>
      <c r="BE132" s="302" t="str">
        <f t="shared" si="108"/>
        <v/>
      </c>
      <c r="BF132" s="303" t="str">
        <f t="shared" si="109"/>
        <v/>
      </c>
      <c r="BG132" s="301" t="str">
        <f t="shared" si="110"/>
        <v/>
      </c>
      <c r="BH132" s="304" t="str">
        <f t="shared" si="111"/>
        <v/>
      </c>
      <c r="BI132" s="305" t="str">
        <f t="shared" si="112"/>
        <v/>
      </c>
      <c r="BJ132" s="305" t="str">
        <f t="shared" si="113"/>
        <v/>
      </c>
      <c r="BK132" s="443" t="str">
        <f t="shared" si="114"/>
        <v/>
      </c>
      <c r="BL132" s="306" t="str">
        <f t="shared" si="121"/>
        <v/>
      </c>
      <c r="BM132" s="100" t="str">
        <f t="shared" si="122"/>
        <v/>
      </c>
      <c r="BN132" s="101" t="str">
        <f t="shared" si="123"/>
        <v/>
      </c>
      <c r="BO132" s="102" t="str">
        <f t="shared" si="124"/>
        <v/>
      </c>
      <c r="BP132" s="100" t="str">
        <f t="shared" si="125"/>
        <v/>
      </c>
      <c r="BQ132" s="101" t="str">
        <f t="shared" si="126"/>
        <v/>
      </c>
      <c r="BR132" s="102" t="str">
        <f t="shared" si="127"/>
        <v/>
      </c>
      <c r="BS132" s="100" t="str">
        <f t="shared" si="128"/>
        <v/>
      </c>
      <c r="BT132" s="105" t="str">
        <f t="shared" si="129"/>
        <v/>
      </c>
      <c r="BU132" s="305" t="str">
        <f t="shared" si="115"/>
        <v/>
      </c>
      <c r="BV132" s="305" t="str">
        <f t="shared" si="116"/>
        <v/>
      </c>
      <c r="BW132" s="305" t="str">
        <f t="shared" si="117"/>
        <v/>
      </c>
      <c r="BX132" s="307" t="str">
        <f t="shared" si="118"/>
        <v/>
      </c>
      <c r="BY132" s="308" t="str">
        <f t="shared" si="119"/>
        <v/>
      </c>
    </row>
    <row r="133" spans="1:77" s="4" customFormat="1" ht="15.5" x14ac:dyDescent="0.35">
      <c r="A133" s="106">
        <v>112</v>
      </c>
      <c r="B133" s="290"/>
      <c r="C133" s="20"/>
      <c r="D133" s="635"/>
      <c r="E133" s="637"/>
      <c r="F133" s="639"/>
      <c r="G133" s="45"/>
      <c r="H133" s="291"/>
      <c r="I133" s="291"/>
      <c r="J133" s="292"/>
      <c r="K133" s="293"/>
      <c r="L133" s="35" t="str">
        <f t="shared" si="65"/>
        <v/>
      </c>
      <c r="M133" s="35" t="str">
        <f t="shared" si="66"/>
        <v/>
      </c>
      <c r="N133" s="35" t="str">
        <f t="shared" si="67"/>
        <v/>
      </c>
      <c r="O133" s="36" t="str">
        <f t="shared" si="68"/>
        <v/>
      </c>
      <c r="P133" s="37" t="str">
        <f t="shared" si="120"/>
        <v/>
      </c>
      <c r="Q133" s="69" t="str">
        <f t="shared" si="69"/>
        <v/>
      </c>
      <c r="R133" s="294" t="str">
        <f t="shared" si="70"/>
        <v/>
      </c>
      <c r="S133" s="37" t="str">
        <f t="shared" si="71"/>
        <v/>
      </c>
      <c r="T133" s="69" t="str">
        <f t="shared" si="72"/>
        <v/>
      </c>
      <c r="U133" s="294" t="str">
        <f t="shared" si="73"/>
        <v/>
      </c>
      <c r="V133" s="37" t="str">
        <f t="shared" si="74"/>
        <v/>
      </c>
      <c r="W133" s="69" t="str">
        <f t="shared" si="75"/>
        <v/>
      </c>
      <c r="X133" s="38" t="str">
        <f t="shared" si="76"/>
        <v/>
      </c>
      <c r="Y133" s="38" t="str">
        <f t="shared" si="77"/>
        <v/>
      </c>
      <c r="Z133" s="38" t="str">
        <f t="shared" si="78"/>
        <v/>
      </c>
      <c r="AA133" s="39" t="str">
        <f t="shared" si="79"/>
        <v/>
      </c>
      <c r="AB133" s="295">
        <f t="shared" si="80"/>
        <v>0</v>
      </c>
      <c r="AC133" s="295" t="str">
        <f t="shared" si="81"/>
        <v/>
      </c>
      <c r="AD133" s="295" t="str">
        <f t="shared" si="82"/>
        <v/>
      </c>
      <c r="AE133" s="296" t="str">
        <f t="shared" si="83"/>
        <v/>
      </c>
      <c r="AF133" s="296" t="str">
        <f t="shared" si="84"/>
        <v/>
      </c>
      <c r="AG133" s="297" t="str">
        <f t="shared" si="85"/>
        <v/>
      </c>
      <c r="AH133" s="296" t="str">
        <f t="shared" si="86"/>
        <v/>
      </c>
      <c r="AI133" s="296" t="str">
        <f t="shared" si="87"/>
        <v/>
      </c>
      <c r="AJ133" s="297" t="str">
        <f t="shared" si="88"/>
        <v/>
      </c>
      <c r="AK133" s="296" t="str">
        <f t="shared" si="89"/>
        <v/>
      </c>
      <c r="AL133" s="296" t="str">
        <f t="shared" si="90"/>
        <v/>
      </c>
      <c r="AM133" s="297" t="str">
        <f t="shared" si="91"/>
        <v/>
      </c>
      <c r="AN133" s="298" t="str">
        <f t="shared" si="92"/>
        <v/>
      </c>
      <c r="AO133" s="299" t="str">
        <f t="shared" si="93"/>
        <v/>
      </c>
      <c r="AP133" s="296" t="str">
        <f t="shared" si="94"/>
        <v/>
      </c>
      <c r="AQ133" s="297" t="str">
        <f t="shared" si="95"/>
        <v/>
      </c>
      <c r="AR133" s="299" t="str">
        <f t="shared" si="96"/>
        <v/>
      </c>
      <c r="AS133" s="296" t="str">
        <f t="shared" si="97"/>
        <v/>
      </c>
      <c r="AT133" s="297" t="str">
        <f t="shared" si="98"/>
        <v/>
      </c>
      <c r="AU133" s="299" t="str">
        <f t="shared" si="99"/>
        <v/>
      </c>
      <c r="AV133" s="296" t="str">
        <f t="shared" si="100"/>
        <v/>
      </c>
      <c r="AW133" s="297" t="str">
        <f t="shared" si="101"/>
        <v/>
      </c>
      <c r="AX133" s="300"/>
      <c r="AY133" s="297" t="str">
        <f t="shared" si="102"/>
        <v/>
      </c>
      <c r="AZ133" s="297" t="str">
        <f t="shared" si="103"/>
        <v/>
      </c>
      <c r="BA133" s="301" t="str">
        <f t="shared" si="104"/>
        <v/>
      </c>
      <c r="BB133" s="302" t="str">
        <f t="shared" si="105"/>
        <v/>
      </c>
      <c r="BC133" s="303" t="str">
        <f t="shared" si="106"/>
        <v/>
      </c>
      <c r="BD133" s="301" t="str">
        <f t="shared" si="107"/>
        <v/>
      </c>
      <c r="BE133" s="302" t="str">
        <f t="shared" si="108"/>
        <v/>
      </c>
      <c r="BF133" s="303" t="str">
        <f t="shared" si="109"/>
        <v/>
      </c>
      <c r="BG133" s="301" t="str">
        <f t="shared" si="110"/>
        <v/>
      </c>
      <c r="BH133" s="304" t="str">
        <f t="shared" si="111"/>
        <v/>
      </c>
      <c r="BI133" s="305" t="str">
        <f t="shared" si="112"/>
        <v/>
      </c>
      <c r="BJ133" s="305" t="str">
        <f t="shared" si="113"/>
        <v/>
      </c>
      <c r="BK133" s="443" t="str">
        <f t="shared" si="114"/>
        <v/>
      </c>
      <c r="BL133" s="306" t="str">
        <f t="shared" si="121"/>
        <v/>
      </c>
      <c r="BM133" s="100" t="str">
        <f t="shared" si="122"/>
        <v/>
      </c>
      <c r="BN133" s="101" t="str">
        <f t="shared" si="123"/>
        <v/>
      </c>
      <c r="BO133" s="102" t="str">
        <f t="shared" si="124"/>
        <v/>
      </c>
      <c r="BP133" s="100" t="str">
        <f t="shared" si="125"/>
        <v/>
      </c>
      <c r="BQ133" s="101" t="str">
        <f t="shared" si="126"/>
        <v/>
      </c>
      <c r="BR133" s="102" t="str">
        <f t="shared" si="127"/>
        <v/>
      </c>
      <c r="BS133" s="100" t="str">
        <f t="shared" si="128"/>
        <v/>
      </c>
      <c r="BT133" s="105" t="str">
        <f t="shared" si="129"/>
        <v/>
      </c>
      <c r="BU133" s="305" t="str">
        <f t="shared" si="115"/>
        <v/>
      </c>
      <c r="BV133" s="305" t="str">
        <f t="shared" si="116"/>
        <v/>
      </c>
      <c r="BW133" s="305" t="str">
        <f t="shared" si="117"/>
        <v/>
      </c>
      <c r="BX133" s="307" t="str">
        <f t="shared" si="118"/>
        <v/>
      </c>
      <c r="BY133" s="308" t="str">
        <f t="shared" si="119"/>
        <v/>
      </c>
    </row>
    <row r="134" spans="1:77" s="4" customFormat="1" ht="15.5" x14ac:dyDescent="0.35">
      <c r="A134" s="106">
        <v>113</v>
      </c>
      <c r="B134" s="290"/>
      <c r="C134" s="20"/>
      <c r="D134" s="635"/>
      <c r="E134" s="637"/>
      <c r="F134" s="639"/>
      <c r="G134" s="45"/>
      <c r="H134" s="291"/>
      <c r="I134" s="291"/>
      <c r="J134" s="292"/>
      <c r="K134" s="293"/>
      <c r="L134" s="35" t="str">
        <f t="shared" si="65"/>
        <v/>
      </c>
      <c r="M134" s="35" t="str">
        <f t="shared" si="66"/>
        <v/>
      </c>
      <c r="N134" s="35" t="str">
        <f t="shared" si="67"/>
        <v/>
      </c>
      <c r="O134" s="36" t="str">
        <f t="shared" si="68"/>
        <v/>
      </c>
      <c r="P134" s="37" t="str">
        <f t="shared" si="120"/>
        <v/>
      </c>
      <c r="Q134" s="69" t="str">
        <f t="shared" si="69"/>
        <v/>
      </c>
      <c r="R134" s="294" t="str">
        <f t="shared" si="70"/>
        <v/>
      </c>
      <c r="S134" s="37" t="str">
        <f t="shared" si="71"/>
        <v/>
      </c>
      <c r="T134" s="69" t="str">
        <f t="shared" si="72"/>
        <v/>
      </c>
      <c r="U134" s="294" t="str">
        <f t="shared" si="73"/>
        <v/>
      </c>
      <c r="V134" s="37" t="str">
        <f t="shared" si="74"/>
        <v/>
      </c>
      <c r="W134" s="69" t="str">
        <f t="shared" si="75"/>
        <v/>
      </c>
      <c r="X134" s="38" t="str">
        <f t="shared" si="76"/>
        <v/>
      </c>
      <c r="Y134" s="38" t="str">
        <f t="shared" si="77"/>
        <v/>
      </c>
      <c r="Z134" s="38" t="str">
        <f t="shared" si="78"/>
        <v/>
      </c>
      <c r="AA134" s="39" t="str">
        <f t="shared" si="79"/>
        <v/>
      </c>
      <c r="AB134" s="295">
        <f t="shared" si="80"/>
        <v>0</v>
      </c>
      <c r="AC134" s="295" t="str">
        <f t="shared" si="81"/>
        <v/>
      </c>
      <c r="AD134" s="295" t="str">
        <f t="shared" si="82"/>
        <v/>
      </c>
      <c r="AE134" s="296" t="str">
        <f t="shared" si="83"/>
        <v/>
      </c>
      <c r="AF134" s="296" t="str">
        <f t="shared" si="84"/>
        <v/>
      </c>
      <c r="AG134" s="297" t="str">
        <f t="shared" si="85"/>
        <v/>
      </c>
      <c r="AH134" s="296" t="str">
        <f t="shared" si="86"/>
        <v/>
      </c>
      <c r="AI134" s="296" t="str">
        <f t="shared" si="87"/>
        <v/>
      </c>
      <c r="AJ134" s="297" t="str">
        <f t="shared" si="88"/>
        <v/>
      </c>
      <c r="AK134" s="296" t="str">
        <f t="shared" si="89"/>
        <v/>
      </c>
      <c r="AL134" s="296" t="str">
        <f t="shared" si="90"/>
        <v/>
      </c>
      <c r="AM134" s="297" t="str">
        <f t="shared" si="91"/>
        <v/>
      </c>
      <c r="AN134" s="298" t="str">
        <f t="shared" si="92"/>
        <v/>
      </c>
      <c r="AO134" s="299" t="str">
        <f t="shared" si="93"/>
        <v/>
      </c>
      <c r="AP134" s="296" t="str">
        <f t="shared" si="94"/>
        <v/>
      </c>
      <c r="AQ134" s="297" t="str">
        <f t="shared" si="95"/>
        <v/>
      </c>
      <c r="AR134" s="299" t="str">
        <f t="shared" si="96"/>
        <v/>
      </c>
      <c r="AS134" s="296" t="str">
        <f t="shared" si="97"/>
        <v/>
      </c>
      <c r="AT134" s="297" t="str">
        <f t="shared" si="98"/>
        <v/>
      </c>
      <c r="AU134" s="299" t="str">
        <f t="shared" si="99"/>
        <v/>
      </c>
      <c r="AV134" s="296" t="str">
        <f t="shared" si="100"/>
        <v/>
      </c>
      <c r="AW134" s="297" t="str">
        <f t="shared" si="101"/>
        <v/>
      </c>
      <c r="AX134" s="300"/>
      <c r="AY134" s="297" t="str">
        <f t="shared" si="102"/>
        <v/>
      </c>
      <c r="AZ134" s="297" t="str">
        <f t="shared" si="103"/>
        <v/>
      </c>
      <c r="BA134" s="301" t="str">
        <f t="shared" si="104"/>
        <v/>
      </c>
      <c r="BB134" s="302" t="str">
        <f t="shared" si="105"/>
        <v/>
      </c>
      <c r="BC134" s="303" t="str">
        <f t="shared" si="106"/>
        <v/>
      </c>
      <c r="BD134" s="301" t="str">
        <f t="shared" si="107"/>
        <v/>
      </c>
      <c r="BE134" s="302" t="str">
        <f t="shared" si="108"/>
        <v/>
      </c>
      <c r="BF134" s="303" t="str">
        <f t="shared" si="109"/>
        <v/>
      </c>
      <c r="BG134" s="301" t="str">
        <f t="shared" si="110"/>
        <v/>
      </c>
      <c r="BH134" s="304" t="str">
        <f t="shared" si="111"/>
        <v/>
      </c>
      <c r="BI134" s="305" t="str">
        <f t="shared" si="112"/>
        <v/>
      </c>
      <c r="BJ134" s="305" t="str">
        <f t="shared" si="113"/>
        <v/>
      </c>
      <c r="BK134" s="443" t="str">
        <f t="shared" si="114"/>
        <v/>
      </c>
      <c r="BL134" s="306" t="str">
        <f t="shared" si="121"/>
        <v/>
      </c>
      <c r="BM134" s="100" t="str">
        <f t="shared" si="122"/>
        <v/>
      </c>
      <c r="BN134" s="101" t="str">
        <f t="shared" si="123"/>
        <v/>
      </c>
      <c r="BO134" s="102" t="str">
        <f t="shared" si="124"/>
        <v/>
      </c>
      <c r="BP134" s="100" t="str">
        <f t="shared" si="125"/>
        <v/>
      </c>
      <c r="BQ134" s="101" t="str">
        <f t="shared" si="126"/>
        <v/>
      </c>
      <c r="BR134" s="102" t="str">
        <f t="shared" si="127"/>
        <v/>
      </c>
      <c r="BS134" s="100" t="str">
        <f t="shared" si="128"/>
        <v/>
      </c>
      <c r="BT134" s="105" t="str">
        <f t="shared" si="129"/>
        <v/>
      </c>
      <c r="BU134" s="305" t="str">
        <f t="shared" si="115"/>
        <v/>
      </c>
      <c r="BV134" s="305" t="str">
        <f t="shared" si="116"/>
        <v/>
      </c>
      <c r="BW134" s="305" t="str">
        <f t="shared" si="117"/>
        <v/>
      </c>
      <c r="BX134" s="307" t="str">
        <f t="shared" si="118"/>
        <v/>
      </c>
      <c r="BY134" s="308" t="str">
        <f t="shared" si="119"/>
        <v/>
      </c>
    </row>
    <row r="135" spans="1:77" s="4" customFormat="1" ht="15.5" x14ac:dyDescent="0.35">
      <c r="A135" s="106">
        <v>114</v>
      </c>
      <c r="B135" s="290"/>
      <c r="C135" s="20"/>
      <c r="D135" s="635"/>
      <c r="E135" s="637"/>
      <c r="F135" s="639"/>
      <c r="G135" s="45"/>
      <c r="H135" s="291"/>
      <c r="I135" s="291"/>
      <c r="J135" s="292"/>
      <c r="K135" s="293"/>
      <c r="L135" s="35" t="str">
        <f t="shared" si="65"/>
        <v/>
      </c>
      <c r="M135" s="35" t="str">
        <f t="shared" si="66"/>
        <v/>
      </c>
      <c r="N135" s="35" t="str">
        <f t="shared" si="67"/>
        <v/>
      </c>
      <c r="O135" s="36" t="str">
        <f t="shared" si="68"/>
        <v/>
      </c>
      <c r="P135" s="37" t="str">
        <f t="shared" si="120"/>
        <v/>
      </c>
      <c r="Q135" s="69" t="str">
        <f t="shared" si="69"/>
        <v/>
      </c>
      <c r="R135" s="294" t="str">
        <f t="shared" si="70"/>
        <v/>
      </c>
      <c r="S135" s="37" t="str">
        <f t="shared" si="71"/>
        <v/>
      </c>
      <c r="T135" s="69" t="str">
        <f t="shared" si="72"/>
        <v/>
      </c>
      <c r="U135" s="294" t="str">
        <f t="shared" si="73"/>
        <v/>
      </c>
      <c r="V135" s="37" t="str">
        <f t="shared" si="74"/>
        <v/>
      </c>
      <c r="W135" s="69" t="str">
        <f t="shared" si="75"/>
        <v/>
      </c>
      <c r="X135" s="38" t="str">
        <f t="shared" si="76"/>
        <v/>
      </c>
      <c r="Y135" s="38" t="str">
        <f t="shared" si="77"/>
        <v/>
      </c>
      <c r="Z135" s="38" t="str">
        <f t="shared" si="78"/>
        <v/>
      </c>
      <c r="AA135" s="39" t="str">
        <f t="shared" si="79"/>
        <v/>
      </c>
      <c r="AB135" s="295">
        <f t="shared" si="80"/>
        <v>0</v>
      </c>
      <c r="AC135" s="295" t="str">
        <f t="shared" si="81"/>
        <v/>
      </c>
      <c r="AD135" s="295" t="str">
        <f t="shared" si="82"/>
        <v/>
      </c>
      <c r="AE135" s="296" t="str">
        <f t="shared" si="83"/>
        <v/>
      </c>
      <c r="AF135" s="296" t="str">
        <f t="shared" si="84"/>
        <v/>
      </c>
      <c r="AG135" s="297" t="str">
        <f t="shared" si="85"/>
        <v/>
      </c>
      <c r="AH135" s="296" t="str">
        <f t="shared" si="86"/>
        <v/>
      </c>
      <c r="AI135" s="296" t="str">
        <f t="shared" si="87"/>
        <v/>
      </c>
      <c r="AJ135" s="297" t="str">
        <f t="shared" si="88"/>
        <v/>
      </c>
      <c r="AK135" s="296" t="str">
        <f t="shared" si="89"/>
        <v/>
      </c>
      <c r="AL135" s="296" t="str">
        <f t="shared" si="90"/>
        <v/>
      </c>
      <c r="AM135" s="297" t="str">
        <f t="shared" si="91"/>
        <v/>
      </c>
      <c r="AN135" s="298" t="str">
        <f t="shared" si="92"/>
        <v/>
      </c>
      <c r="AO135" s="299" t="str">
        <f t="shared" si="93"/>
        <v/>
      </c>
      <c r="AP135" s="296" t="str">
        <f t="shared" si="94"/>
        <v/>
      </c>
      <c r="AQ135" s="297" t="str">
        <f t="shared" si="95"/>
        <v/>
      </c>
      <c r="AR135" s="299" t="str">
        <f t="shared" si="96"/>
        <v/>
      </c>
      <c r="AS135" s="296" t="str">
        <f t="shared" si="97"/>
        <v/>
      </c>
      <c r="AT135" s="297" t="str">
        <f t="shared" si="98"/>
        <v/>
      </c>
      <c r="AU135" s="299" t="str">
        <f t="shared" si="99"/>
        <v/>
      </c>
      <c r="AV135" s="296" t="str">
        <f t="shared" si="100"/>
        <v/>
      </c>
      <c r="AW135" s="297" t="str">
        <f t="shared" si="101"/>
        <v/>
      </c>
      <c r="AX135" s="300"/>
      <c r="AY135" s="297" t="str">
        <f t="shared" si="102"/>
        <v/>
      </c>
      <c r="AZ135" s="297" t="str">
        <f t="shared" si="103"/>
        <v/>
      </c>
      <c r="BA135" s="301" t="str">
        <f t="shared" si="104"/>
        <v/>
      </c>
      <c r="BB135" s="302" t="str">
        <f t="shared" si="105"/>
        <v/>
      </c>
      <c r="BC135" s="303" t="str">
        <f t="shared" si="106"/>
        <v/>
      </c>
      <c r="BD135" s="301" t="str">
        <f t="shared" si="107"/>
        <v/>
      </c>
      <c r="BE135" s="302" t="str">
        <f t="shared" si="108"/>
        <v/>
      </c>
      <c r="BF135" s="303" t="str">
        <f t="shared" si="109"/>
        <v/>
      </c>
      <c r="BG135" s="301" t="str">
        <f t="shared" si="110"/>
        <v/>
      </c>
      <c r="BH135" s="304" t="str">
        <f t="shared" si="111"/>
        <v/>
      </c>
      <c r="BI135" s="305" t="str">
        <f t="shared" si="112"/>
        <v/>
      </c>
      <c r="BJ135" s="305" t="str">
        <f t="shared" si="113"/>
        <v/>
      </c>
      <c r="BK135" s="443" t="str">
        <f t="shared" si="114"/>
        <v/>
      </c>
      <c r="BL135" s="306" t="str">
        <f t="shared" si="121"/>
        <v/>
      </c>
      <c r="BM135" s="100" t="str">
        <f t="shared" si="122"/>
        <v/>
      </c>
      <c r="BN135" s="101" t="str">
        <f t="shared" si="123"/>
        <v/>
      </c>
      <c r="BO135" s="102" t="str">
        <f t="shared" si="124"/>
        <v/>
      </c>
      <c r="BP135" s="100" t="str">
        <f t="shared" si="125"/>
        <v/>
      </c>
      <c r="BQ135" s="101" t="str">
        <f t="shared" si="126"/>
        <v/>
      </c>
      <c r="BR135" s="102" t="str">
        <f t="shared" si="127"/>
        <v/>
      </c>
      <c r="BS135" s="100" t="str">
        <f t="shared" si="128"/>
        <v/>
      </c>
      <c r="BT135" s="105" t="str">
        <f t="shared" si="129"/>
        <v/>
      </c>
      <c r="BU135" s="305" t="str">
        <f t="shared" si="115"/>
        <v/>
      </c>
      <c r="BV135" s="305" t="str">
        <f t="shared" si="116"/>
        <v/>
      </c>
      <c r="BW135" s="305" t="str">
        <f t="shared" si="117"/>
        <v/>
      </c>
      <c r="BX135" s="307" t="str">
        <f t="shared" si="118"/>
        <v/>
      </c>
      <c r="BY135" s="308" t="str">
        <f t="shared" si="119"/>
        <v/>
      </c>
    </row>
    <row r="136" spans="1:77" s="4" customFormat="1" ht="15.5" x14ac:dyDescent="0.35">
      <c r="A136" s="106">
        <v>115</v>
      </c>
      <c r="B136" s="290"/>
      <c r="C136" s="20"/>
      <c r="D136" s="635"/>
      <c r="E136" s="637"/>
      <c r="F136" s="639"/>
      <c r="G136" s="45"/>
      <c r="H136" s="291"/>
      <c r="I136" s="291"/>
      <c r="J136" s="292"/>
      <c r="K136" s="293"/>
      <c r="L136" s="35" t="str">
        <f t="shared" si="65"/>
        <v/>
      </c>
      <c r="M136" s="35" t="str">
        <f t="shared" si="66"/>
        <v/>
      </c>
      <c r="N136" s="35" t="str">
        <f t="shared" si="67"/>
        <v/>
      </c>
      <c r="O136" s="36" t="str">
        <f t="shared" si="68"/>
        <v/>
      </c>
      <c r="P136" s="37" t="str">
        <f t="shared" si="120"/>
        <v/>
      </c>
      <c r="Q136" s="69" t="str">
        <f t="shared" si="69"/>
        <v/>
      </c>
      <c r="R136" s="294" t="str">
        <f t="shared" si="70"/>
        <v/>
      </c>
      <c r="S136" s="37" t="str">
        <f t="shared" si="71"/>
        <v/>
      </c>
      <c r="T136" s="69" t="str">
        <f t="shared" si="72"/>
        <v/>
      </c>
      <c r="U136" s="294" t="str">
        <f t="shared" si="73"/>
        <v/>
      </c>
      <c r="V136" s="37" t="str">
        <f t="shared" si="74"/>
        <v/>
      </c>
      <c r="W136" s="69" t="str">
        <f t="shared" si="75"/>
        <v/>
      </c>
      <c r="X136" s="38" t="str">
        <f t="shared" si="76"/>
        <v/>
      </c>
      <c r="Y136" s="38" t="str">
        <f t="shared" si="77"/>
        <v/>
      </c>
      <c r="Z136" s="38" t="str">
        <f t="shared" si="78"/>
        <v/>
      </c>
      <c r="AA136" s="39" t="str">
        <f t="shared" si="79"/>
        <v/>
      </c>
      <c r="AB136" s="295">
        <f t="shared" si="80"/>
        <v>0</v>
      </c>
      <c r="AC136" s="295" t="str">
        <f t="shared" si="81"/>
        <v/>
      </c>
      <c r="AD136" s="295" t="str">
        <f t="shared" si="82"/>
        <v/>
      </c>
      <c r="AE136" s="296" t="str">
        <f t="shared" si="83"/>
        <v/>
      </c>
      <c r="AF136" s="296" t="str">
        <f t="shared" si="84"/>
        <v/>
      </c>
      <c r="AG136" s="297" t="str">
        <f t="shared" si="85"/>
        <v/>
      </c>
      <c r="AH136" s="296" t="str">
        <f t="shared" si="86"/>
        <v/>
      </c>
      <c r="AI136" s="296" t="str">
        <f t="shared" si="87"/>
        <v/>
      </c>
      <c r="AJ136" s="297" t="str">
        <f t="shared" si="88"/>
        <v/>
      </c>
      <c r="AK136" s="296" t="str">
        <f t="shared" si="89"/>
        <v/>
      </c>
      <c r="AL136" s="296" t="str">
        <f t="shared" si="90"/>
        <v/>
      </c>
      <c r="AM136" s="297" t="str">
        <f t="shared" si="91"/>
        <v/>
      </c>
      <c r="AN136" s="298" t="str">
        <f t="shared" si="92"/>
        <v/>
      </c>
      <c r="AO136" s="299" t="str">
        <f t="shared" si="93"/>
        <v/>
      </c>
      <c r="AP136" s="296" t="str">
        <f t="shared" si="94"/>
        <v/>
      </c>
      <c r="AQ136" s="297" t="str">
        <f t="shared" si="95"/>
        <v/>
      </c>
      <c r="AR136" s="299" t="str">
        <f t="shared" si="96"/>
        <v/>
      </c>
      <c r="AS136" s="296" t="str">
        <f t="shared" si="97"/>
        <v/>
      </c>
      <c r="AT136" s="297" t="str">
        <f t="shared" si="98"/>
        <v/>
      </c>
      <c r="AU136" s="299" t="str">
        <f t="shared" si="99"/>
        <v/>
      </c>
      <c r="AV136" s="296" t="str">
        <f t="shared" si="100"/>
        <v/>
      </c>
      <c r="AW136" s="297" t="str">
        <f t="shared" si="101"/>
        <v/>
      </c>
      <c r="AX136" s="300"/>
      <c r="AY136" s="297" t="str">
        <f t="shared" si="102"/>
        <v/>
      </c>
      <c r="AZ136" s="297" t="str">
        <f t="shared" si="103"/>
        <v/>
      </c>
      <c r="BA136" s="301" t="str">
        <f t="shared" si="104"/>
        <v/>
      </c>
      <c r="BB136" s="302" t="str">
        <f t="shared" si="105"/>
        <v/>
      </c>
      <c r="BC136" s="303" t="str">
        <f t="shared" si="106"/>
        <v/>
      </c>
      <c r="BD136" s="301" t="str">
        <f t="shared" si="107"/>
        <v/>
      </c>
      <c r="BE136" s="302" t="str">
        <f t="shared" si="108"/>
        <v/>
      </c>
      <c r="BF136" s="303" t="str">
        <f t="shared" si="109"/>
        <v/>
      </c>
      <c r="BG136" s="301" t="str">
        <f t="shared" si="110"/>
        <v/>
      </c>
      <c r="BH136" s="304" t="str">
        <f t="shared" si="111"/>
        <v/>
      </c>
      <c r="BI136" s="305" t="str">
        <f t="shared" si="112"/>
        <v/>
      </c>
      <c r="BJ136" s="305" t="str">
        <f t="shared" si="113"/>
        <v/>
      </c>
      <c r="BK136" s="443" t="str">
        <f t="shared" si="114"/>
        <v/>
      </c>
      <c r="BL136" s="306" t="str">
        <f t="shared" si="121"/>
        <v/>
      </c>
      <c r="BM136" s="100" t="str">
        <f t="shared" si="122"/>
        <v/>
      </c>
      <c r="BN136" s="101" t="str">
        <f t="shared" si="123"/>
        <v/>
      </c>
      <c r="BO136" s="102" t="str">
        <f t="shared" si="124"/>
        <v/>
      </c>
      <c r="BP136" s="100" t="str">
        <f t="shared" si="125"/>
        <v/>
      </c>
      <c r="BQ136" s="101" t="str">
        <f t="shared" si="126"/>
        <v/>
      </c>
      <c r="BR136" s="102" t="str">
        <f t="shared" si="127"/>
        <v/>
      </c>
      <c r="BS136" s="100" t="str">
        <f t="shared" si="128"/>
        <v/>
      </c>
      <c r="BT136" s="105" t="str">
        <f t="shared" si="129"/>
        <v/>
      </c>
      <c r="BU136" s="305" t="str">
        <f t="shared" si="115"/>
        <v/>
      </c>
      <c r="BV136" s="305" t="str">
        <f t="shared" si="116"/>
        <v/>
      </c>
      <c r="BW136" s="305" t="str">
        <f t="shared" si="117"/>
        <v/>
      </c>
      <c r="BX136" s="307" t="str">
        <f t="shared" si="118"/>
        <v/>
      </c>
      <c r="BY136" s="308" t="str">
        <f t="shared" si="119"/>
        <v/>
      </c>
    </row>
    <row r="137" spans="1:77" s="4" customFormat="1" ht="16" thickBot="1" x14ac:dyDescent="0.4">
      <c r="A137" s="107">
        <v>116</v>
      </c>
      <c r="B137" s="417"/>
      <c r="C137" s="418"/>
      <c r="D137" s="636"/>
      <c r="E137" s="638"/>
      <c r="F137" s="640"/>
      <c r="G137" s="419"/>
      <c r="H137" s="420"/>
      <c r="I137" s="420"/>
      <c r="J137" s="421"/>
      <c r="K137" s="422"/>
      <c r="L137" s="112" t="str">
        <f t="shared" si="65"/>
        <v/>
      </c>
      <c r="M137" s="112" t="str">
        <f t="shared" si="66"/>
        <v/>
      </c>
      <c r="N137" s="112" t="str">
        <f t="shared" si="67"/>
        <v/>
      </c>
      <c r="O137" s="423" t="str">
        <f t="shared" si="68"/>
        <v/>
      </c>
      <c r="P137" s="114" t="str">
        <f t="shared" si="120"/>
        <v/>
      </c>
      <c r="Q137" s="424" t="str">
        <f t="shared" si="69"/>
        <v/>
      </c>
      <c r="R137" s="425" t="str">
        <f t="shared" si="70"/>
        <v/>
      </c>
      <c r="S137" s="114" t="str">
        <f t="shared" si="71"/>
        <v/>
      </c>
      <c r="T137" s="424" t="str">
        <f t="shared" si="72"/>
        <v/>
      </c>
      <c r="U137" s="425" t="str">
        <f t="shared" si="73"/>
        <v/>
      </c>
      <c r="V137" s="114" t="str">
        <f t="shared" si="74"/>
        <v/>
      </c>
      <c r="W137" s="424" t="str">
        <f t="shared" si="75"/>
        <v/>
      </c>
      <c r="X137" s="426" t="str">
        <f t="shared" si="76"/>
        <v/>
      </c>
      <c r="Y137" s="426" t="str">
        <f t="shared" si="77"/>
        <v/>
      </c>
      <c r="Z137" s="426" t="str">
        <f t="shared" si="78"/>
        <v/>
      </c>
      <c r="AA137" s="427" t="str">
        <f t="shared" si="79"/>
        <v/>
      </c>
      <c r="AB137" s="428">
        <f t="shared" si="80"/>
        <v>0</v>
      </c>
      <c r="AC137" s="428" t="str">
        <f t="shared" si="81"/>
        <v/>
      </c>
      <c r="AD137" s="428" t="str">
        <f t="shared" si="82"/>
        <v/>
      </c>
      <c r="AE137" s="429" t="str">
        <f t="shared" si="83"/>
        <v/>
      </c>
      <c r="AF137" s="429" t="str">
        <f t="shared" si="84"/>
        <v/>
      </c>
      <c r="AG137" s="430" t="str">
        <f t="shared" si="85"/>
        <v/>
      </c>
      <c r="AH137" s="429" t="str">
        <f t="shared" si="86"/>
        <v/>
      </c>
      <c r="AI137" s="429" t="str">
        <f t="shared" si="87"/>
        <v/>
      </c>
      <c r="AJ137" s="430" t="str">
        <f t="shared" si="88"/>
        <v/>
      </c>
      <c r="AK137" s="429" t="str">
        <f t="shared" si="89"/>
        <v/>
      </c>
      <c r="AL137" s="429" t="str">
        <f t="shared" si="90"/>
        <v/>
      </c>
      <c r="AM137" s="430" t="str">
        <f t="shared" si="91"/>
        <v/>
      </c>
      <c r="AN137" s="431" t="str">
        <f t="shared" si="92"/>
        <v/>
      </c>
      <c r="AO137" s="432" t="str">
        <f t="shared" si="93"/>
        <v/>
      </c>
      <c r="AP137" s="429" t="str">
        <f t="shared" si="94"/>
        <v/>
      </c>
      <c r="AQ137" s="430" t="str">
        <f t="shared" si="95"/>
        <v/>
      </c>
      <c r="AR137" s="432" t="str">
        <f t="shared" si="96"/>
        <v/>
      </c>
      <c r="AS137" s="429" t="str">
        <f t="shared" si="97"/>
        <v/>
      </c>
      <c r="AT137" s="430" t="str">
        <f t="shared" si="98"/>
        <v/>
      </c>
      <c r="AU137" s="432" t="str">
        <f t="shared" si="99"/>
        <v/>
      </c>
      <c r="AV137" s="429" t="str">
        <f t="shared" si="100"/>
        <v/>
      </c>
      <c r="AW137" s="430" t="str">
        <f t="shared" si="101"/>
        <v/>
      </c>
      <c r="AX137" s="433"/>
      <c r="AY137" s="430" t="str">
        <f t="shared" si="102"/>
        <v/>
      </c>
      <c r="AZ137" s="430" t="str">
        <f t="shared" si="103"/>
        <v/>
      </c>
      <c r="BA137" s="434" t="str">
        <f t="shared" si="104"/>
        <v/>
      </c>
      <c r="BB137" s="435" t="str">
        <f t="shared" si="105"/>
        <v/>
      </c>
      <c r="BC137" s="436" t="str">
        <f t="shared" si="106"/>
        <v/>
      </c>
      <c r="BD137" s="434" t="str">
        <f t="shared" si="107"/>
        <v/>
      </c>
      <c r="BE137" s="435" t="str">
        <f t="shared" si="108"/>
        <v/>
      </c>
      <c r="BF137" s="436" t="str">
        <f t="shared" si="109"/>
        <v/>
      </c>
      <c r="BG137" s="434" t="str">
        <f t="shared" si="110"/>
        <v/>
      </c>
      <c r="BH137" s="437" t="str">
        <f t="shared" si="111"/>
        <v/>
      </c>
      <c r="BI137" s="438" t="str">
        <f t="shared" si="112"/>
        <v/>
      </c>
      <c r="BJ137" s="438" t="str">
        <f t="shared" si="113"/>
        <v/>
      </c>
      <c r="BK137" s="444" t="str">
        <f t="shared" si="114"/>
        <v/>
      </c>
      <c r="BL137" s="439" t="str">
        <f t="shared" si="121"/>
        <v/>
      </c>
      <c r="BM137" s="440" t="str">
        <f t="shared" si="122"/>
        <v/>
      </c>
      <c r="BN137" s="441" t="str">
        <f t="shared" si="123"/>
        <v/>
      </c>
      <c r="BO137" s="442" t="str">
        <f t="shared" si="124"/>
        <v/>
      </c>
      <c r="BP137" s="440" t="str">
        <f t="shared" si="125"/>
        <v/>
      </c>
      <c r="BQ137" s="441" t="str">
        <f t="shared" si="126"/>
        <v/>
      </c>
      <c r="BR137" s="442" t="str">
        <f t="shared" si="127"/>
        <v/>
      </c>
      <c r="BS137" s="440" t="str">
        <f t="shared" si="128"/>
        <v/>
      </c>
      <c r="BT137" s="117" t="str">
        <f t="shared" si="129"/>
        <v/>
      </c>
      <c r="BU137" s="305" t="str">
        <f t="shared" si="115"/>
        <v/>
      </c>
      <c r="BV137" s="305" t="str">
        <f t="shared" si="116"/>
        <v/>
      </c>
      <c r="BW137" s="305" t="str">
        <f t="shared" si="117"/>
        <v/>
      </c>
      <c r="BX137" s="307" t="str">
        <f t="shared" si="118"/>
        <v/>
      </c>
      <c r="BY137" s="308" t="str">
        <f t="shared" si="119"/>
        <v/>
      </c>
    </row>
    <row r="138" spans="1:77" s="55" customFormat="1" ht="16" hidden="1" thickTop="1" x14ac:dyDescent="0.35">
      <c r="A138" s="398">
        <v>117</v>
      </c>
      <c r="B138" s="91"/>
      <c r="C138" s="342" t="s">
        <v>35</v>
      </c>
      <c r="D138" s="310"/>
      <c r="E138" s="311"/>
      <c r="F138" s="312"/>
      <c r="G138" s="313"/>
      <c r="H138" s="314"/>
      <c r="I138" s="314"/>
      <c r="J138" s="314"/>
      <c r="K138" s="56"/>
      <c r="L138" s="399" t="str">
        <f t="shared" si="65"/>
        <v/>
      </c>
      <c r="M138" s="399" t="str">
        <f t="shared" si="66"/>
        <v/>
      </c>
      <c r="N138" s="399" t="str">
        <f t="shared" si="67"/>
        <v/>
      </c>
      <c r="O138" s="400" t="str">
        <f t="shared" si="68"/>
        <v/>
      </c>
      <c r="P138" s="337" t="str">
        <f t="shared" si="120"/>
        <v/>
      </c>
      <c r="Q138" s="401" t="str">
        <f t="shared" si="69"/>
        <v/>
      </c>
      <c r="R138" s="402" t="str">
        <f t="shared" si="70"/>
        <v/>
      </c>
      <c r="S138" s="337" t="str">
        <f t="shared" si="71"/>
        <v/>
      </c>
      <c r="T138" s="401" t="str">
        <f t="shared" si="72"/>
        <v/>
      </c>
      <c r="U138" s="402" t="str">
        <f t="shared" si="73"/>
        <v/>
      </c>
      <c r="V138" s="337" t="str">
        <f t="shared" si="74"/>
        <v/>
      </c>
      <c r="W138" s="401" t="str">
        <f t="shared" si="75"/>
        <v/>
      </c>
      <c r="X138" s="403">
        <f t="shared" si="76"/>
        <v>0</v>
      </c>
      <c r="Y138" s="403">
        <f t="shared" si="77"/>
        <v>0</v>
      </c>
      <c r="Z138" s="403">
        <f t="shared" si="78"/>
        <v>0</v>
      </c>
      <c r="AA138" s="404">
        <f t="shared" si="79"/>
        <v>0</v>
      </c>
      <c r="AB138" s="405">
        <f t="shared" si="80"/>
        <v>0</v>
      </c>
      <c r="AC138" s="405" t="str">
        <f t="shared" si="81"/>
        <v>Elem. Grade Span Group</v>
      </c>
      <c r="AD138" s="405" t="str">
        <f t="shared" si="82"/>
        <v/>
      </c>
      <c r="AE138" s="406" t="str">
        <f t="shared" si="83"/>
        <v/>
      </c>
      <c r="AF138" s="406" t="str">
        <f t="shared" si="84"/>
        <v/>
      </c>
      <c r="AG138" s="407" t="str">
        <f t="shared" si="85"/>
        <v/>
      </c>
      <c r="AH138" s="406" t="str">
        <f t="shared" si="86"/>
        <v/>
      </c>
      <c r="AI138" s="406" t="str">
        <f t="shared" si="87"/>
        <v/>
      </c>
      <c r="AJ138" s="407" t="str">
        <f t="shared" si="88"/>
        <v/>
      </c>
      <c r="AK138" s="406" t="str">
        <f t="shared" si="89"/>
        <v/>
      </c>
      <c r="AL138" s="406" t="str">
        <f t="shared" si="90"/>
        <v/>
      </c>
      <c r="AM138" s="407" t="str">
        <f t="shared" si="91"/>
        <v/>
      </c>
      <c r="AN138" s="408" t="str">
        <f t="shared" si="92"/>
        <v/>
      </c>
      <c r="AO138" s="409" t="str">
        <f t="shared" si="93"/>
        <v/>
      </c>
      <c r="AP138" s="406" t="str">
        <f t="shared" si="94"/>
        <v/>
      </c>
      <c r="AQ138" s="407" t="str">
        <f t="shared" si="95"/>
        <v/>
      </c>
      <c r="AR138" s="409" t="str">
        <f t="shared" si="96"/>
        <v/>
      </c>
      <c r="AS138" s="406" t="str">
        <f t="shared" si="97"/>
        <v/>
      </c>
      <c r="AT138" s="407" t="str">
        <f t="shared" si="98"/>
        <v/>
      </c>
      <c r="AU138" s="409" t="str">
        <f t="shared" si="99"/>
        <v/>
      </c>
      <c r="AV138" s="406" t="str">
        <f t="shared" si="100"/>
        <v/>
      </c>
      <c r="AW138" s="407" t="str">
        <f t="shared" si="101"/>
        <v/>
      </c>
      <c r="AX138" s="410"/>
      <c r="AY138" s="407" t="str">
        <f t="shared" si="102"/>
        <v/>
      </c>
      <c r="AZ138" s="407" t="str">
        <f t="shared" si="103"/>
        <v/>
      </c>
      <c r="BA138" s="411" t="str">
        <f t="shared" si="104"/>
        <v/>
      </c>
      <c r="BB138" s="412" t="str">
        <f t="shared" si="105"/>
        <v/>
      </c>
      <c r="BC138" s="413" t="str">
        <f t="shared" si="106"/>
        <v/>
      </c>
      <c r="BD138" s="411" t="str">
        <f t="shared" si="107"/>
        <v/>
      </c>
      <c r="BE138" s="412" t="str">
        <f t="shared" si="108"/>
        <v/>
      </c>
      <c r="BF138" s="413" t="str">
        <f t="shared" si="109"/>
        <v/>
      </c>
      <c r="BG138" s="411" t="str">
        <f t="shared" si="110"/>
        <v/>
      </c>
      <c r="BH138" s="414" t="str">
        <f t="shared" si="111"/>
        <v/>
      </c>
      <c r="BI138" s="334" t="str">
        <f t="shared" si="112"/>
        <v/>
      </c>
      <c r="BJ138" s="334" t="str">
        <f t="shared" si="113"/>
        <v/>
      </c>
      <c r="BK138" s="335" t="str">
        <f t="shared" si="114"/>
        <v/>
      </c>
      <c r="BL138" s="336" t="str">
        <f t="shared" si="121"/>
        <v/>
      </c>
      <c r="BM138" s="337" t="str">
        <f t="shared" si="122"/>
        <v/>
      </c>
      <c r="BN138" s="338" t="str">
        <f t="shared" si="123"/>
        <v/>
      </c>
      <c r="BO138" s="339" t="str">
        <f t="shared" si="124"/>
        <v/>
      </c>
      <c r="BP138" s="337" t="str">
        <f t="shared" si="125"/>
        <v/>
      </c>
      <c r="BQ138" s="338" t="str">
        <f t="shared" si="126"/>
        <v/>
      </c>
      <c r="BR138" s="339" t="str">
        <f t="shared" si="127"/>
        <v/>
      </c>
      <c r="BS138" s="337" t="str">
        <f t="shared" si="128"/>
        <v/>
      </c>
      <c r="BT138" s="401" t="str">
        <f t="shared" si="129"/>
        <v/>
      </c>
      <c r="BU138" s="334" t="str">
        <f t="shared" si="115"/>
        <v/>
      </c>
      <c r="BV138" s="334" t="str">
        <f t="shared" si="116"/>
        <v/>
      </c>
      <c r="BW138" s="334" t="str">
        <f t="shared" si="117"/>
        <v/>
      </c>
      <c r="BX138" s="340" t="str">
        <f t="shared" si="118"/>
        <v/>
      </c>
      <c r="BY138" s="341" t="str">
        <f t="shared" si="119"/>
        <v/>
      </c>
    </row>
    <row r="139" spans="1:77" s="55" customFormat="1" ht="16" hidden="1" thickTop="1" x14ac:dyDescent="0.35">
      <c r="A139" s="309">
        <v>118</v>
      </c>
      <c r="B139" s="91"/>
      <c r="C139" s="342" t="s">
        <v>36</v>
      </c>
      <c r="D139" s="310"/>
      <c r="E139" s="311"/>
      <c r="F139" s="312"/>
      <c r="G139" s="313"/>
      <c r="H139" s="314"/>
      <c r="I139" s="314"/>
      <c r="J139" s="315"/>
      <c r="K139" s="316"/>
      <c r="L139" s="317" t="str">
        <f t="shared" si="65"/>
        <v/>
      </c>
      <c r="M139" s="317" t="str">
        <f t="shared" si="66"/>
        <v/>
      </c>
      <c r="N139" s="317" t="str">
        <f t="shared" si="67"/>
        <v/>
      </c>
      <c r="O139" s="318" t="str">
        <f t="shared" si="68"/>
        <v/>
      </c>
      <c r="P139" s="319" t="str">
        <f t="shared" si="120"/>
        <v/>
      </c>
      <c r="Q139" s="320" t="str">
        <f t="shared" si="69"/>
        <v/>
      </c>
      <c r="R139" s="321" t="str">
        <f t="shared" si="70"/>
        <v/>
      </c>
      <c r="S139" s="319" t="str">
        <f t="shared" si="71"/>
        <v/>
      </c>
      <c r="T139" s="320" t="str">
        <f t="shared" si="72"/>
        <v/>
      </c>
      <c r="U139" s="321" t="str">
        <f t="shared" si="73"/>
        <v/>
      </c>
      <c r="V139" s="319" t="str">
        <f t="shared" si="74"/>
        <v/>
      </c>
      <c r="W139" s="320" t="str">
        <f t="shared" si="75"/>
        <v/>
      </c>
      <c r="X139" s="322">
        <f t="shared" si="76"/>
        <v>0</v>
      </c>
      <c r="Y139" s="322">
        <f t="shared" si="77"/>
        <v>0</v>
      </c>
      <c r="Z139" s="322">
        <f t="shared" si="78"/>
        <v>0</v>
      </c>
      <c r="AA139" s="323">
        <f t="shared" si="79"/>
        <v>0</v>
      </c>
      <c r="AB139" s="324">
        <f t="shared" si="80"/>
        <v>0</v>
      </c>
      <c r="AC139" s="324" t="str">
        <f t="shared" si="81"/>
        <v>Middle Grade Span Group</v>
      </c>
      <c r="AD139" s="324" t="str">
        <f t="shared" si="82"/>
        <v/>
      </c>
      <c r="AE139" s="325" t="str">
        <f t="shared" si="83"/>
        <v/>
      </c>
      <c r="AF139" s="325" t="str">
        <f t="shared" si="84"/>
        <v/>
      </c>
      <c r="AG139" s="326" t="str">
        <f t="shared" si="85"/>
        <v/>
      </c>
      <c r="AH139" s="325" t="str">
        <f t="shared" si="86"/>
        <v/>
      </c>
      <c r="AI139" s="325" t="str">
        <f t="shared" si="87"/>
        <v/>
      </c>
      <c r="AJ139" s="326" t="str">
        <f t="shared" si="88"/>
        <v/>
      </c>
      <c r="AK139" s="325" t="str">
        <f t="shared" si="89"/>
        <v/>
      </c>
      <c r="AL139" s="325" t="str">
        <f t="shared" si="90"/>
        <v/>
      </c>
      <c r="AM139" s="326" t="str">
        <f t="shared" si="91"/>
        <v/>
      </c>
      <c r="AN139" s="327" t="str">
        <f t="shared" si="92"/>
        <v/>
      </c>
      <c r="AO139" s="328" t="str">
        <f t="shared" si="93"/>
        <v/>
      </c>
      <c r="AP139" s="325" t="str">
        <f t="shared" si="94"/>
        <v/>
      </c>
      <c r="AQ139" s="326" t="str">
        <f t="shared" si="95"/>
        <v/>
      </c>
      <c r="AR139" s="328" t="str">
        <f t="shared" si="96"/>
        <v/>
      </c>
      <c r="AS139" s="325" t="str">
        <f t="shared" si="97"/>
        <v/>
      </c>
      <c r="AT139" s="326" t="str">
        <f t="shared" si="98"/>
        <v/>
      </c>
      <c r="AU139" s="328" t="str">
        <f t="shared" si="99"/>
        <v/>
      </c>
      <c r="AV139" s="325" t="str">
        <f t="shared" si="100"/>
        <v/>
      </c>
      <c r="AW139" s="326" t="str">
        <f t="shared" si="101"/>
        <v/>
      </c>
      <c r="AX139" s="329"/>
      <c r="AY139" s="326" t="str">
        <f t="shared" si="102"/>
        <v/>
      </c>
      <c r="AZ139" s="326" t="str">
        <f t="shared" si="103"/>
        <v/>
      </c>
      <c r="BA139" s="330" t="str">
        <f t="shared" si="104"/>
        <v/>
      </c>
      <c r="BB139" s="331" t="str">
        <f t="shared" si="105"/>
        <v/>
      </c>
      <c r="BC139" s="332" t="str">
        <f t="shared" si="106"/>
        <v/>
      </c>
      <c r="BD139" s="330" t="str">
        <f t="shared" si="107"/>
        <v/>
      </c>
      <c r="BE139" s="331" t="str">
        <f t="shared" si="108"/>
        <v/>
      </c>
      <c r="BF139" s="332" t="str">
        <f t="shared" si="109"/>
        <v/>
      </c>
      <c r="BG139" s="330" t="str">
        <f t="shared" si="110"/>
        <v/>
      </c>
      <c r="BH139" s="333" t="str">
        <f t="shared" si="111"/>
        <v/>
      </c>
      <c r="BI139" s="334" t="str">
        <f t="shared" si="112"/>
        <v/>
      </c>
      <c r="BJ139" s="334" t="str">
        <f t="shared" si="113"/>
        <v/>
      </c>
      <c r="BK139" s="335" t="str">
        <f t="shared" si="114"/>
        <v/>
      </c>
      <c r="BL139" s="336" t="str">
        <f t="shared" si="121"/>
        <v/>
      </c>
      <c r="BM139" s="337" t="str">
        <f t="shared" si="122"/>
        <v/>
      </c>
      <c r="BN139" s="338" t="str">
        <f t="shared" si="123"/>
        <v/>
      </c>
      <c r="BO139" s="339" t="str">
        <f t="shared" si="124"/>
        <v/>
      </c>
      <c r="BP139" s="337" t="str">
        <f t="shared" si="125"/>
        <v/>
      </c>
      <c r="BQ139" s="338" t="str">
        <f t="shared" si="126"/>
        <v/>
      </c>
      <c r="BR139" s="339" t="str">
        <f t="shared" si="127"/>
        <v/>
      </c>
      <c r="BS139" s="337" t="str">
        <f t="shared" si="128"/>
        <v/>
      </c>
      <c r="BT139" s="320" t="str">
        <f t="shared" si="129"/>
        <v/>
      </c>
      <c r="BU139" s="334" t="str">
        <f t="shared" si="115"/>
        <v/>
      </c>
      <c r="BV139" s="334" t="str">
        <f t="shared" si="116"/>
        <v/>
      </c>
      <c r="BW139" s="334" t="str">
        <f t="shared" si="117"/>
        <v/>
      </c>
      <c r="BX139" s="340" t="str">
        <f t="shared" si="118"/>
        <v/>
      </c>
      <c r="BY139" s="341" t="str">
        <f t="shared" si="119"/>
        <v/>
      </c>
    </row>
    <row r="140" spans="1:77" s="55" customFormat="1" ht="16" hidden="1" thickTop="1" x14ac:dyDescent="0.35">
      <c r="A140" s="309">
        <v>119</v>
      </c>
      <c r="B140" s="91"/>
      <c r="C140" s="342" t="s">
        <v>37</v>
      </c>
      <c r="D140" s="310"/>
      <c r="E140" s="311"/>
      <c r="F140" s="312"/>
      <c r="G140" s="313"/>
      <c r="H140" s="314"/>
      <c r="I140" s="314"/>
      <c r="J140" s="315"/>
      <c r="K140" s="316"/>
      <c r="L140" s="317" t="str">
        <f t="shared" si="65"/>
        <v/>
      </c>
      <c r="M140" s="317" t="str">
        <f t="shared" si="66"/>
        <v/>
      </c>
      <c r="N140" s="317" t="str">
        <f t="shared" si="67"/>
        <v/>
      </c>
      <c r="O140" s="318" t="str">
        <f t="shared" si="68"/>
        <v/>
      </c>
      <c r="P140" s="319" t="str">
        <f t="shared" si="120"/>
        <v/>
      </c>
      <c r="Q140" s="320" t="str">
        <f t="shared" si="69"/>
        <v/>
      </c>
      <c r="R140" s="321" t="str">
        <f t="shared" si="70"/>
        <v/>
      </c>
      <c r="S140" s="319" t="str">
        <f t="shared" si="71"/>
        <v/>
      </c>
      <c r="T140" s="320" t="str">
        <f t="shared" si="72"/>
        <v/>
      </c>
      <c r="U140" s="321" t="str">
        <f t="shared" si="73"/>
        <v/>
      </c>
      <c r="V140" s="319" t="str">
        <f t="shared" si="74"/>
        <v/>
      </c>
      <c r="W140" s="320" t="str">
        <f t="shared" si="75"/>
        <v/>
      </c>
      <c r="X140" s="322">
        <f t="shared" si="76"/>
        <v>0</v>
      </c>
      <c r="Y140" s="322">
        <f t="shared" si="77"/>
        <v>0</v>
      </c>
      <c r="Z140" s="322">
        <f t="shared" si="78"/>
        <v>0</v>
      </c>
      <c r="AA140" s="323">
        <f t="shared" si="79"/>
        <v>0</v>
      </c>
      <c r="AB140" s="324">
        <f t="shared" si="80"/>
        <v>0</v>
      </c>
      <c r="AC140" s="324" t="str">
        <f t="shared" si="81"/>
        <v>High Grade Span Group</v>
      </c>
      <c r="AD140" s="324" t="str">
        <f t="shared" si="82"/>
        <v/>
      </c>
      <c r="AE140" s="325" t="str">
        <f t="shared" si="83"/>
        <v/>
      </c>
      <c r="AF140" s="325" t="str">
        <f t="shared" si="84"/>
        <v/>
      </c>
      <c r="AG140" s="326" t="str">
        <f t="shared" si="85"/>
        <v/>
      </c>
      <c r="AH140" s="325" t="str">
        <f t="shared" si="86"/>
        <v/>
      </c>
      <c r="AI140" s="325" t="str">
        <f t="shared" si="87"/>
        <v/>
      </c>
      <c r="AJ140" s="326" t="str">
        <f t="shared" si="88"/>
        <v/>
      </c>
      <c r="AK140" s="325" t="str">
        <f t="shared" si="89"/>
        <v/>
      </c>
      <c r="AL140" s="325" t="str">
        <f t="shared" si="90"/>
        <v/>
      </c>
      <c r="AM140" s="326" t="str">
        <f t="shared" si="91"/>
        <v/>
      </c>
      <c r="AN140" s="327" t="str">
        <f t="shared" si="92"/>
        <v/>
      </c>
      <c r="AO140" s="328" t="str">
        <f t="shared" si="93"/>
        <v/>
      </c>
      <c r="AP140" s="325" t="str">
        <f t="shared" si="94"/>
        <v/>
      </c>
      <c r="AQ140" s="326" t="str">
        <f t="shared" si="95"/>
        <v/>
      </c>
      <c r="AR140" s="328" t="str">
        <f t="shared" si="96"/>
        <v/>
      </c>
      <c r="AS140" s="325" t="str">
        <f t="shared" si="97"/>
        <v/>
      </c>
      <c r="AT140" s="326" t="str">
        <f t="shared" si="98"/>
        <v/>
      </c>
      <c r="AU140" s="328" t="str">
        <f t="shared" si="99"/>
        <v/>
      </c>
      <c r="AV140" s="325" t="str">
        <f t="shared" si="100"/>
        <v/>
      </c>
      <c r="AW140" s="326" t="str">
        <f t="shared" si="101"/>
        <v/>
      </c>
      <c r="AX140" s="329"/>
      <c r="AY140" s="326" t="str">
        <f t="shared" si="102"/>
        <v/>
      </c>
      <c r="AZ140" s="326" t="str">
        <f t="shared" si="103"/>
        <v/>
      </c>
      <c r="BA140" s="330" t="str">
        <f t="shared" si="104"/>
        <v/>
      </c>
      <c r="BB140" s="331" t="str">
        <f t="shared" si="105"/>
        <v/>
      </c>
      <c r="BC140" s="332" t="str">
        <f t="shared" si="106"/>
        <v/>
      </c>
      <c r="BD140" s="330" t="str">
        <f t="shared" si="107"/>
        <v/>
      </c>
      <c r="BE140" s="331" t="str">
        <f t="shared" si="108"/>
        <v/>
      </c>
      <c r="BF140" s="332" t="str">
        <f t="shared" si="109"/>
        <v/>
      </c>
      <c r="BG140" s="330" t="str">
        <f t="shared" si="110"/>
        <v/>
      </c>
      <c r="BH140" s="333" t="str">
        <f t="shared" si="111"/>
        <v/>
      </c>
      <c r="BI140" s="334" t="str">
        <f t="shared" si="112"/>
        <v/>
      </c>
      <c r="BJ140" s="334" t="str">
        <f t="shared" si="113"/>
        <v/>
      </c>
      <c r="BK140" s="335" t="str">
        <f t="shared" si="114"/>
        <v/>
      </c>
      <c r="BL140" s="336" t="str">
        <f t="shared" si="121"/>
        <v/>
      </c>
      <c r="BM140" s="337" t="str">
        <f t="shared" si="122"/>
        <v/>
      </c>
      <c r="BN140" s="338" t="str">
        <f t="shared" si="123"/>
        <v/>
      </c>
      <c r="BO140" s="339" t="str">
        <f t="shared" si="124"/>
        <v/>
      </c>
      <c r="BP140" s="337" t="str">
        <f t="shared" si="125"/>
        <v/>
      </c>
      <c r="BQ140" s="338" t="str">
        <f t="shared" si="126"/>
        <v/>
      </c>
      <c r="BR140" s="339" t="str">
        <f t="shared" si="127"/>
        <v/>
      </c>
      <c r="BS140" s="337" t="str">
        <f t="shared" si="128"/>
        <v/>
      </c>
      <c r="BT140" s="320" t="str">
        <f t="shared" si="129"/>
        <v/>
      </c>
      <c r="BU140" s="334" t="str">
        <f t="shared" si="115"/>
        <v/>
      </c>
      <c r="BV140" s="334" t="str">
        <f t="shared" si="116"/>
        <v/>
      </c>
      <c r="BW140" s="334" t="str">
        <f t="shared" si="117"/>
        <v/>
      </c>
      <c r="BX140" s="340" t="str">
        <f t="shared" si="118"/>
        <v/>
      </c>
      <c r="BY140" s="341" t="str">
        <f t="shared" si="119"/>
        <v/>
      </c>
    </row>
    <row r="141" spans="1:77" s="55" customFormat="1" ht="16" hidden="1" thickTop="1" x14ac:dyDescent="0.35">
      <c r="A141" s="309">
        <v>120</v>
      </c>
      <c r="B141" s="91"/>
      <c r="C141" s="342" t="s">
        <v>39</v>
      </c>
      <c r="D141" s="310"/>
      <c r="E141" s="311"/>
      <c r="F141" s="312"/>
      <c r="G141" s="313"/>
      <c r="H141" s="314"/>
      <c r="I141" s="314"/>
      <c r="J141" s="315"/>
      <c r="K141" s="316"/>
      <c r="L141" s="317" t="str">
        <f t="shared" si="65"/>
        <v/>
      </c>
      <c r="M141" s="317" t="str">
        <f t="shared" si="66"/>
        <v/>
      </c>
      <c r="N141" s="317" t="str">
        <f t="shared" si="67"/>
        <v/>
      </c>
      <c r="O141" s="318" t="str">
        <f t="shared" si="68"/>
        <v/>
      </c>
      <c r="P141" s="319" t="str">
        <f t="shared" si="120"/>
        <v/>
      </c>
      <c r="Q141" s="320" t="str">
        <f t="shared" si="69"/>
        <v/>
      </c>
      <c r="R141" s="321" t="str">
        <f t="shared" si="70"/>
        <v/>
      </c>
      <c r="S141" s="319" t="str">
        <f t="shared" si="71"/>
        <v/>
      </c>
      <c r="T141" s="320" t="str">
        <f t="shared" si="72"/>
        <v/>
      </c>
      <c r="U141" s="321" t="str">
        <f t="shared" si="73"/>
        <v/>
      </c>
      <c r="V141" s="319" t="str">
        <f t="shared" si="74"/>
        <v/>
      </c>
      <c r="W141" s="320" t="str">
        <f t="shared" si="75"/>
        <v/>
      </c>
      <c r="X141" s="322">
        <f t="shared" si="76"/>
        <v>0</v>
      </c>
      <c r="Y141" s="322">
        <f t="shared" si="77"/>
        <v>0</v>
      </c>
      <c r="Z141" s="322">
        <f t="shared" si="78"/>
        <v>0</v>
      </c>
      <c r="AA141" s="323">
        <f t="shared" si="79"/>
        <v>0</v>
      </c>
      <c r="AB141" s="324">
        <f t="shared" si="80"/>
        <v>0</v>
      </c>
      <c r="AC141" s="324" t="str">
        <f t="shared" si="81"/>
        <v>Elem. Grade Span Group/Low</v>
      </c>
      <c r="AD141" s="324" t="str">
        <f t="shared" si="82"/>
        <v/>
      </c>
      <c r="AE141" s="325" t="str">
        <f t="shared" si="83"/>
        <v/>
      </c>
      <c r="AF141" s="325" t="str">
        <f t="shared" si="84"/>
        <v/>
      </c>
      <c r="AG141" s="326" t="str">
        <f t="shared" si="85"/>
        <v/>
      </c>
      <c r="AH141" s="325" t="str">
        <f t="shared" si="86"/>
        <v/>
      </c>
      <c r="AI141" s="325" t="str">
        <f t="shared" si="87"/>
        <v/>
      </c>
      <c r="AJ141" s="326" t="str">
        <f t="shared" si="88"/>
        <v/>
      </c>
      <c r="AK141" s="325" t="str">
        <f t="shared" si="89"/>
        <v/>
      </c>
      <c r="AL141" s="325" t="str">
        <f t="shared" si="90"/>
        <v/>
      </c>
      <c r="AM141" s="326" t="str">
        <f t="shared" si="91"/>
        <v/>
      </c>
      <c r="AN141" s="327" t="str">
        <f t="shared" si="92"/>
        <v/>
      </c>
      <c r="AO141" s="328" t="str">
        <f t="shared" si="93"/>
        <v/>
      </c>
      <c r="AP141" s="325" t="str">
        <f t="shared" si="94"/>
        <v/>
      </c>
      <c r="AQ141" s="326" t="str">
        <f t="shared" si="95"/>
        <v/>
      </c>
      <c r="AR141" s="328" t="str">
        <f t="shared" si="96"/>
        <v/>
      </c>
      <c r="AS141" s="325" t="str">
        <f t="shared" si="97"/>
        <v/>
      </c>
      <c r="AT141" s="326" t="str">
        <f t="shared" si="98"/>
        <v/>
      </c>
      <c r="AU141" s="328" t="str">
        <f t="shared" si="99"/>
        <v/>
      </c>
      <c r="AV141" s="325" t="str">
        <f t="shared" si="100"/>
        <v/>
      </c>
      <c r="AW141" s="326" t="str">
        <f t="shared" si="101"/>
        <v/>
      </c>
      <c r="AX141" s="329"/>
      <c r="AY141" s="326" t="str">
        <f t="shared" si="102"/>
        <v/>
      </c>
      <c r="AZ141" s="326" t="str">
        <f t="shared" si="103"/>
        <v/>
      </c>
      <c r="BA141" s="330" t="str">
        <f t="shared" si="104"/>
        <v/>
      </c>
      <c r="BB141" s="331" t="str">
        <f t="shared" si="105"/>
        <v/>
      </c>
      <c r="BC141" s="332" t="str">
        <f t="shared" si="106"/>
        <v/>
      </c>
      <c r="BD141" s="330" t="str">
        <f t="shared" si="107"/>
        <v/>
      </c>
      <c r="BE141" s="331" t="str">
        <f t="shared" si="108"/>
        <v/>
      </c>
      <c r="BF141" s="332" t="str">
        <f t="shared" si="109"/>
        <v/>
      </c>
      <c r="BG141" s="330" t="str">
        <f t="shared" si="110"/>
        <v/>
      </c>
      <c r="BH141" s="333" t="str">
        <f t="shared" si="111"/>
        <v/>
      </c>
      <c r="BI141" s="334" t="str">
        <f t="shared" si="112"/>
        <v/>
      </c>
      <c r="BJ141" s="334" t="str">
        <f t="shared" si="113"/>
        <v/>
      </c>
      <c r="BK141" s="335" t="str">
        <f t="shared" si="114"/>
        <v/>
      </c>
      <c r="BL141" s="336" t="str">
        <f t="shared" si="121"/>
        <v/>
      </c>
      <c r="BM141" s="337" t="str">
        <f t="shared" si="122"/>
        <v/>
      </c>
      <c r="BN141" s="338" t="str">
        <f t="shared" si="123"/>
        <v/>
      </c>
      <c r="BO141" s="339" t="str">
        <f t="shared" si="124"/>
        <v/>
      </c>
      <c r="BP141" s="337" t="str">
        <f t="shared" si="125"/>
        <v/>
      </c>
      <c r="BQ141" s="338" t="str">
        <f t="shared" si="126"/>
        <v/>
      </c>
      <c r="BR141" s="339" t="str">
        <f t="shared" si="127"/>
        <v/>
      </c>
      <c r="BS141" s="337" t="str">
        <f t="shared" si="128"/>
        <v/>
      </c>
      <c r="BT141" s="320" t="str">
        <f t="shared" si="129"/>
        <v/>
      </c>
      <c r="BU141" s="334" t="str">
        <f t="shared" si="115"/>
        <v/>
      </c>
      <c r="BV141" s="334" t="str">
        <f t="shared" si="116"/>
        <v/>
      </c>
      <c r="BW141" s="334" t="str">
        <f t="shared" si="117"/>
        <v/>
      </c>
      <c r="BX141" s="340" t="str">
        <f t="shared" si="118"/>
        <v/>
      </c>
      <c r="BY141" s="341" t="str">
        <f t="shared" si="119"/>
        <v/>
      </c>
    </row>
    <row r="142" spans="1:77" s="55" customFormat="1" ht="16" hidden="1" thickTop="1" x14ac:dyDescent="0.35">
      <c r="A142" s="309">
        <v>121</v>
      </c>
      <c r="B142" s="91"/>
      <c r="C142" s="342" t="s">
        <v>38</v>
      </c>
      <c r="D142" s="310"/>
      <c r="E142" s="311"/>
      <c r="F142" s="312"/>
      <c r="G142" s="313"/>
      <c r="H142" s="314"/>
      <c r="I142" s="314"/>
      <c r="J142" s="315"/>
      <c r="K142" s="316"/>
      <c r="L142" s="317" t="str">
        <f t="shared" si="65"/>
        <v/>
      </c>
      <c r="M142" s="317" t="str">
        <f t="shared" si="66"/>
        <v/>
      </c>
      <c r="N142" s="317" t="str">
        <f t="shared" si="67"/>
        <v/>
      </c>
      <c r="O142" s="318" t="str">
        <f t="shared" si="68"/>
        <v/>
      </c>
      <c r="P142" s="319" t="str">
        <f t="shared" si="120"/>
        <v/>
      </c>
      <c r="Q142" s="320" t="str">
        <f t="shared" si="69"/>
        <v/>
      </c>
      <c r="R142" s="321" t="str">
        <f t="shared" si="70"/>
        <v/>
      </c>
      <c r="S142" s="319" t="str">
        <f t="shared" si="71"/>
        <v/>
      </c>
      <c r="T142" s="320" t="str">
        <f t="shared" si="72"/>
        <v/>
      </c>
      <c r="U142" s="321" t="str">
        <f t="shared" si="73"/>
        <v/>
      </c>
      <c r="V142" s="319" t="str">
        <f t="shared" si="74"/>
        <v/>
      </c>
      <c r="W142" s="320" t="str">
        <f t="shared" si="75"/>
        <v/>
      </c>
      <c r="X142" s="322">
        <f t="shared" si="76"/>
        <v>0</v>
      </c>
      <c r="Y142" s="322">
        <f t="shared" si="77"/>
        <v>0</v>
      </c>
      <c r="Z142" s="322">
        <f t="shared" si="78"/>
        <v>0</v>
      </c>
      <c r="AA142" s="323">
        <f t="shared" si="79"/>
        <v>0</v>
      </c>
      <c r="AB142" s="324">
        <f t="shared" si="80"/>
        <v>0</v>
      </c>
      <c r="AC142" s="324" t="str">
        <f t="shared" si="81"/>
        <v>Elem. Grade Span Group/High</v>
      </c>
      <c r="AD142" s="324" t="str">
        <f t="shared" si="82"/>
        <v/>
      </c>
      <c r="AE142" s="325" t="str">
        <f t="shared" si="83"/>
        <v/>
      </c>
      <c r="AF142" s="325" t="str">
        <f t="shared" si="84"/>
        <v/>
      </c>
      <c r="AG142" s="326" t="str">
        <f t="shared" si="85"/>
        <v/>
      </c>
      <c r="AH142" s="325" t="str">
        <f t="shared" si="86"/>
        <v/>
      </c>
      <c r="AI142" s="325" t="str">
        <f t="shared" si="87"/>
        <v/>
      </c>
      <c r="AJ142" s="326" t="str">
        <f t="shared" si="88"/>
        <v/>
      </c>
      <c r="AK142" s="325" t="str">
        <f t="shared" si="89"/>
        <v/>
      </c>
      <c r="AL142" s="325" t="str">
        <f t="shared" si="90"/>
        <v/>
      </c>
      <c r="AM142" s="326" t="str">
        <f t="shared" si="91"/>
        <v/>
      </c>
      <c r="AN142" s="327" t="str">
        <f t="shared" si="92"/>
        <v/>
      </c>
      <c r="AO142" s="328" t="str">
        <f t="shared" si="93"/>
        <v/>
      </c>
      <c r="AP142" s="325" t="str">
        <f t="shared" si="94"/>
        <v/>
      </c>
      <c r="AQ142" s="326" t="str">
        <f t="shared" si="95"/>
        <v/>
      </c>
      <c r="AR142" s="328" t="str">
        <f t="shared" si="96"/>
        <v/>
      </c>
      <c r="AS142" s="325" t="str">
        <f t="shared" si="97"/>
        <v/>
      </c>
      <c r="AT142" s="326" t="str">
        <f t="shared" si="98"/>
        <v/>
      </c>
      <c r="AU142" s="328" t="str">
        <f t="shared" si="99"/>
        <v/>
      </c>
      <c r="AV142" s="325" t="str">
        <f t="shared" si="100"/>
        <v/>
      </c>
      <c r="AW142" s="326" t="str">
        <f t="shared" si="101"/>
        <v/>
      </c>
      <c r="AX142" s="329"/>
      <c r="AY142" s="326" t="str">
        <f t="shared" si="102"/>
        <v/>
      </c>
      <c r="AZ142" s="326" t="str">
        <f t="shared" si="103"/>
        <v/>
      </c>
      <c r="BA142" s="330" t="str">
        <f t="shared" si="104"/>
        <v/>
      </c>
      <c r="BB142" s="331" t="str">
        <f t="shared" si="105"/>
        <v/>
      </c>
      <c r="BC142" s="332" t="str">
        <f t="shared" si="106"/>
        <v/>
      </c>
      <c r="BD142" s="330" t="str">
        <f t="shared" si="107"/>
        <v/>
      </c>
      <c r="BE142" s="331" t="str">
        <f t="shared" si="108"/>
        <v/>
      </c>
      <c r="BF142" s="332" t="str">
        <f t="shared" si="109"/>
        <v/>
      </c>
      <c r="BG142" s="330" t="str">
        <f t="shared" si="110"/>
        <v/>
      </c>
      <c r="BH142" s="333" t="str">
        <f t="shared" si="111"/>
        <v/>
      </c>
      <c r="BI142" s="334" t="str">
        <f t="shared" si="112"/>
        <v/>
      </c>
      <c r="BJ142" s="334" t="str">
        <f t="shared" si="113"/>
        <v/>
      </c>
      <c r="BK142" s="335" t="str">
        <f t="shared" si="114"/>
        <v/>
      </c>
      <c r="BL142" s="336" t="str">
        <f t="shared" si="121"/>
        <v/>
      </c>
      <c r="BM142" s="337" t="str">
        <f t="shared" si="122"/>
        <v/>
      </c>
      <c r="BN142" s="338" t="str">
        <f t="shared" si="123"/>
        <v/>
      </c>
      <c r="BO142" s="339" t="str">
        <f t="shared" si="124"/>
        <v/>
      </c>
      <c r="BP142" s="337" t="str">
        <f t="shared" si="125"/>
        <v/>
      </c>
      <c r="BQ142" s="338" t="str">
        <f t="shared" si="126"/>
        <v/>
      </c>
      <c r="BR142" s="339" t="str">
        <f t="shared" si="127"/>
        <v/>
      </c>
      <c r="BS142" s="337" t="str">
        <f t="shared" si="128"/>
        <v/>
      </c>
      <c r="BT142" s="320" t="str">
        <f t="shared" si="129"/>
        <v/>
      </c>
      <c r="BU142" s="334" t="str">
        <f t="shared" si="115"/>
        <v/>
      </c>
      <c r="BV142" s="334" t="str">
        <f t="shared" si="116"/>
        <v/>
      </c>
      <c r="BW142" s="334" t="str">
        <f t="shared" si="117"/>
        <v/>
      </c>
      <c r="BX142" s="340" t="str">
        <f t="shared" si="118"/>
        <v/>
      </c>
      <c r="BY142" s="341" t="str">
        <f t="shared" si="119"/>
        <v/>
      </c>
    </row>
    <row r="143" spans="1:77" s="55" customFormat="1" ht="16" hidden="1" thickTop="1" x14ac:dyDescent="0.35">
      <c r="A143" s="309">
        <v>122</v>
      </c>
      <c r="B143" s="91"/>
      <c r="C143" s="342" t="s">
        <v>40</v>
      </c>
      <c r="D143" s="310"/>
      <c r="E143" s="311"/>
      <c r="F143" s="312"/>
      <c r="G143" s="313"/>
      <c r="H143" s="314"/>
      <c r="I143" s="314"/>
      <c r="J143" s="315"/>
      <c r="K143" s="316"/>
      <c r="L143" s="317" t="str">
        <f t="shared" si="65"/>
        <v/>
      </c>
      <c r="M143" s="317" t="str">
        <f t="shared" si="66"/>
        <v/>
      </c>
      <c r="N143" s="317" t="str">
        <f t="shared" si="67"/>
        <v/>
      </c>
      <c r="O143" s="318" t="str">
        <f t="shared" si="68"/>
        <v/>
      </c>
      <c r="P143" s="319" t="str">
        <f t="shared" si="120"/>
        <v/>
      </c>
      <c r="Q143" s="320" t="str">
        <f t="shared" si="69"/>
        <v/>
      </c>
      <c r="R143" s="321" t="str">
        <f t="shared" si="70"/>
        <v/>
      </c>
      <c r="S143" s="319" t="str">
        <f t="shared" si="71"/>
        <v/>
      </c>
      <c r="T143" s="320" t="str">
        <f t="shared" si="72"/>
        <v/>
      </c>
      <c r="U143" s="321" t="str">
        <f t="shared" si="73"/>
        <v/>
      </c>
      <c r="V143" s="319" t="str">
        <f t="shared" si="74"/>
        <v/>
      </c>
      <c r="W143" s="320" t="str">
        <f t="shared" si="75"/>
        <v/>
      </c>
      <c r="X143" s="322">
        <f t="shared" si="76"/>
        <v>0</v>
      </c>
      <c r="Y143" s="322">
        <f t="shared" si="77"/>
        <v>0</v>
      </c>
      <c r="Z143" s="322">
        <f t="shared" si="78"/>
        <v>0</v>
      </c>
      <c r="AA143" s="323">
        <f t="shared" si="79"/>
        <v>0</v>
      </c>
      <c r="AB143" s="324">
        <f t="shared" si="80"/>
        <v>0</v>
      </c>
      <c r="AC143" s="324" t="str">
        <f t="shared" si="81"/>
        <v>Middle Grade Span Group/Low</v>
      </c>
      <c r="AD143" s="324" t="str">
        <f t="shared" si="82"/>
        <v/>
      </c>
      <c r="AE143" s="325" t="str">
        <f t="shared" si="83"/>
        <v/>
      </c>
      <c r="AF143" s="325" t="str">
        <f t="shared" si="84"/>
        <v/>
      </c>
      <c r="AG143" s="326" t="str">
        <f t="shared" si="85"/>
        <v/>
      </c>
      <c r="AH143" s="325" t="str">
        <f t="shared" si="86"/>
        <v/>
      </c>
      <c r="AI143" s="325" t="str">
        <f t="shared" si="87"/>
        <v/>
      </c>
      <c r="AJ143" s="326" t="str">
        <f t="shared" si="88"/>
        <v/>
      </c>
      <c r="AK143" s="325" t="str">
        <f t="shared" si="89"/>
        <v/>
      </c>
      <c r="AL143" s="325" t="str">
        <f t="shared" si="90"/>
        <v/>
      </c>
      <c r="AM143" s="326" t="str">
        <f t="shared" si="91"/>
        <v/>
      </c>
      <c r="AN143" s="327" t="str">
        <f t="shared" si="92"/>
        <v/>
      </c>
      <c r="AO143" s="328" t="str">
        <f t="shared" si="93"/>
        <v/>
      </c>
      <c r="AP143" s="325" t="str">
        <f t="shared" si="94"/>
        <v/>
      </c>
      <c r="AQ143" s="326" t="str">
        <f t="shared" si="95"/>
        <v/>
      </c>
      <c r="AR143" s="328" t="str">
        <f t="shared" si="96"/>
        <v/>
      </c>
      <c r="AS143" s="325" t="str">
        <f t="shared" si="97"/>
        <v/>
      </c>
      <c r="AT143" s="326" t="str">
        <f t="shared" si="98"/>
        <v/>
      </c>
      <c r="AU143" s="328" t="str">
        <f t="shared" si="99"/>
        <v/>
      </c>
      <c r="AV143" s="325" t="str">
        <f t="shared" si="100"/>
        <v/>
      </c>
      <c r="AW143" s="326" t="str">
        <f t="shared" si="101"/>
        <v/>
      </c>
      <c r="AX143" s="329"/>
      <c r="AY143" s="326" t="str">
        <f t="shared" si="102"/>
        <v/>
      </c>
      <c r="AZ143" s="326" t="str">
        <f t="shared" si="103"/>
        <v/>
      </c>
      <c r="BA143" s="330" t="str">
        <f t="shared" si="104"/>
        <v/>
      </c>
      <c r="BB143" s="331" t="str">
        <f t="shared" si="105"/>
        <v/>
      </c>
      <c r="BC143" s="332" t="str">
        <f t="shared" si="106"/>
        <v/>
      </c>
      <c r="BD143" s="330" t="str">
        <f t="shared" si="107"/>
        <v/>
      </c>
      <c r="BE143" s="331" t="str">
        <f t="shared" si="108"/>
        <v/>
      </c>
      <c r="BF143" s="332" t="str">
        <f t="shared" si="109"/>
        <v/>
      </c>
      <c r="BG143" s="330" t="str">
        <f t="shared" si="110"/>
        <v/>
      </c>
      <c r="BH143" s="333" t="str">
        <f t="shared" si="111"/>
        <v/>
      </c>
      <c r="BI143" s="334" t="str">
        <f t="shared" si="112"/>
        <v/>
      </c>
      <c r="BJ143" s="334" t="str">
        <f t="shared" si="113"/>
        <v/>
      </c>
      <c r="BK143" s="335" t="str">
        <f t="shared" si="114"/>
        <v/>
      </c>
      <c r="BL143" s="336" t="str">
        <f t="shared" si="121"/>
        <v/>
      </c>
      <c r="BM143" s="337" t="str">
        <f t="shared" si="122"/>
        <v/>
      </c>
      <c r="BN143" s="338" t="str">
        <f t="shared" si="123"/>
        <v/>
      </c>
      <c r="BO143" s="339" t="str">
        <f t="shared" si="124"/>
        <v/>
      </c>
      <c r="BP143" s="337" t="str">
        <f t="shared" si="125"/>
        <v/>
      </c>
      <c r="BQ143" s="338" t="str">
        <f t="shared" si="126"/>
        <v/>
      </c>
      <c r="BR143" s="339" t="str">
        <f t="shared" si="127"/>
        <v/>
      </c>
      <c r="BS143" s="337" t="str">
        <f t="shared" si="128"/>
        <v/>
      </c>
      <c r="BT143" s="320" t="str">
        <f t="shared" si="129"/>
        <v/>
      </c>
      <c r="BU143" s="334" t="str">
        <f t="shared" si="115"/>
        <v/>
      </c>
      <c r="BV143" s="334" t="str">
        <f t="shared" si="116"/>
        <v/>
      </c>
      <c r="BW143" s="334" t="str">
        <f t="shared" si="117"/>
        <v/>
      </c>
      <c r="BX143" s="340" t="str">
        <f t="shared" si="118"/>
        <v/>
      </c>
      <c r="BY143" s="341" t="str">
        <f t="shared" si="119"/>
        <v/>
      </c>
    </row>
    <row r="144" spans="1:77" s="55" customFormat="1" ht="16" hidden="1" thickTop="1" x14ac:dyDescent="0.35">
      <c r="A144" s="309">
        <v>123</v>
      </c>
      <c r="B144" s="91"/>
      <c r="C144" s="342" t="s">
        <v>41</v>
      </c>
      <c r="D144" s="310"/>
      <c r="E144" s="311"/>
      <c r="F144" s="312"/>
      <c r="G144" s="313"/>
      <c r="H144" s="314"/>
      <c r="I144" s="314"/>
      <c r="J144" s="315"/>
      <c r="K144" s="316"/>
      <c r="L144" s="317" t="str">
        <f t="shared" si="65"/>
        <v/>
      </c>
      <c r="M144" s="317" t="str">
        <f t="shared" si="66"/>
        <v/>
      </c>
      <c r="N144" s="317" t="str">
        <f t="shared" si="67"/>
        <v/>
      </c>
      <c r="O144" s="318" t="str">
        <f t="shared" si="68"/>
        <v/>
      </c>
      <c r="P144" s="319" t="str">
        <f t="shared" si="120"/>
        <v/>
      </c>
      <c r="Q144" s="320" t="str">
        <f t="shared" si="69"/>
        <v/>
      </c>
      <c r="R144" s="321" t="str">
        <f t="shared" si="70"/>
        <v/>
      </c>
      <c r="S144" s="319" t="str">
        <f t="shared" si="71"/>
        <v/>
      </c>
      <c r="T144" s="320" t="str">
        <f t="shared" si="72"/>
        <v/>
      </c>
      <c r="U144" s="321" t="str">
        <f t="shared" si="73"/>
        <v/>
      </c>
      <c r="V144" s="319" t="str">
        <f t="shared" si="74"/>
        <v/>
      </c>
      <c r="W144" s="320" t="str">
        <f t="shared" si="75"/>
        <v/>
      </c>
      <c r="X144" s="322">
        <f t="shared" si="76"/>
        <v>0</v>
      </c>
      <c r="Y144" s="322">
        <f t="shared" si="77"/>
        <v>0</v>
      </c>
      <c r="Z144" s="322">
        <f t="shared" si="78"/>
        <v>0</v>
      </c>
      <c r="AA144" s="323">
        <f t="shared" si="79"/>
        <v>0</v>
      </c>
      <c r="AB144" s="324">
        <f t="shared" si="80"/>
        <v>0</v>
      </c>
      <c r="AC144" s="324" t="str">
        <f t="shared" si="81"/>
        <v>Middle Grade Span Group/High</v>
      </c>
      <c r="AD144" s="324" t="str">
        <f t="shared" si="82"/>
        <v/>
      </c>
      <c r="AE144" s="325" t="str">
        <f t="shared" si="83"/>
        <v/>
      </c>
      <c r="AF144" s="325" t="str">
        <f t="shared" si="84"/>
        <v/>
      </c>
      <c r="AG144" s="326" t="str">
        <f t="shared" si="85"/>
        <v/>
      </c>
      <c r="AH144" s="325" t="str">
        <f t="shared" si="86"/>
        <v/>
      </c>
      <c r="AI144" s="325" t="str">
        <f t="shared" si="87"/>
        <v/>
      </c>
      <c r="AJ144" s="326" t="str">
        <f t="shared" si="88"/>
        <v/>
      </c>
      <c r="AK144" s="325" t="str">
        <f t="shared" si="89"/>
        <v/>
      </c>
      <c r="AL144" s="325" t="str">
        <f t="shared" si="90"/>
        <v/>
      </c>
      <c r="AM144" s="326" t="str">
        <f t="shared" si="91"/>
        <v/>
      </c>
      <c r="AN144" s="327" t="str">
        <f t="shared" si="92"/>
        <v/>
      </c>
      <c r="AO144" s="328" t="str">
        <f t="shared" si="93"/>
        <v/>
      </c>
      <c r="AP144" s="325" t="str">
        <f t="shared" si="94"/>
        <v/>
      </c>
      <c r="AQ144" s="326" t="str">
        <f t="shared" si="95"/>
        <v/>
      </c>
      <c r="AR144" s="328" t="str">
        <f t="shared" si="96"/>
        <v/>
      </c>
      <c r="AS144" s="325" t="str">
        <f t="shared" si="97"/>
        <v/>
      </c>
      <c r="AT144" s="326" t="str">
        <f t="shared" si="98"/>
        <v/>
      </c>
      <c r="AU144" s="328" t="str">
        <f t="shared" si="99"/>
        <v/>
      </c>
      <c r="AV144" s="325" t="str">
        <f t="shared" si="100"/>
        <v/>
      </c>
      <c r="AW144" s="326" t="str">
        <f t="shared" si="101"/>
        <v/>
      </c>
      <c r="AX144" s="329"/>
      <c r="AY144" s="326" t="str">
        <f t="shared" si="102"/>
        <v/>
      </c>
      <c r="AZ144" s="326" t="str">
        <f t="shared" si="103"/>
        <v/>
      </c>
      <c r="BA144" s="330" t="str">
        <f t="shared" si="104"/>
        <v/>
      </c>
      <c r="BB144" s="331" t="str">
        <f t="shared" si="105"/>
        <v/>
      </c>
      <c r="BC144" s="332" t="str">
        <f t="shared" si="106"/>
        <v/>
      </c>
      <c r="BD144" s="330" t="str">
        <f t="shared" si="107"/>
        <v/>
      </c>
      <c r="BE144" s="331" t="str">
        <f t="shared" si="108"/>
        <v/>
      </c>
      <c r="BF144" s="332" t="str">
        <f t="shared" si="109"/>
        <v/>
      </c>
      <c r="BG144" s="330" t="str">
        <f t="shared" si="110"/>
        <v/>
      </c>
      <c r="BH144" s="333" t="str">
        <f t="shared" si="111"/>
        <v/>
      </c>
      <c r="BI144" s="334" t="str">
        <f t="shared" si="112"/>
        <v/>
      </c>
      <c r="BJ144" s="334" t="str">
        <f t="shared" si="113"/>
        <v/>
      </c>
      <c r="BK144" s="335" t="str">
        <f t="shared" si="114"/>
        <v/>
      </c>
      <c r="BL144" s="336" t="str">
        <f t="shared" si="121"/>
        <v/>
      </c>
      <c r="BM144" s="337" t="str">
        <f t="shared" si="122"/>
        <v/>
      </c>
      <c r="BN144" s="338" t="str">
        <f t="shared" si="123"/>
        <v/>
      </c>
      <c r="BO144" s="339" t="str">
        <f t="shared" si="124"/>
        <v/>
      </c>
      <c r="BP144" s="337" t="str">
        <f t="shared" si="125"/>
        <v/>
      </c>
      <c r="BQ144" s="338" t="str">
        <f t="shared" si="126"/>
        <v/>
      </c>
      <c r="BR144" s="339" t="str">
        <f t="shared" si="127"/>
        <v/>
      </c>
      <c r="BS144" s="337" t="str">
        <f t="shared" si="128"/>
        <v/>
      </c>
      <c r="BT144" s="320" t="str">
        <f t="shared" si="129"/>
        <v/>
      </c>
      <c r="BU144" s="334" t="str">
        <f t="shared" si="115"/>
        <v/>
      </c>
      <c r="BV144" s="334" t="str">
        <f t="shared" si="116"/>
        <v/>
      </c>
      <c r="BW144" s="334" t="str">
        <f t="shared" si="117"/>
        <v/>
      </c>
      <c r="BX144" s="340" t="str">
        <f t="shared" si="118"/>
        <v/>
      </c>
      <c r="BY144" s="341" t="str">
        <f t="shared" si="119"/>
        <v/>
      </c>
    </row>
    <row r="145" spans="1:77" s="55" customFormat="1" ht="16" hidden="1" thickTop="1" x14ac:dyDescent="0.35">
      <c r="A145" s="309">
        <v>124</v>
      </c>
      <c r="B145" s="91"/>
      <c r="C145" s="342" t="s">
        <v>42</v>
      </c>
      <c r="D145" s="310"/>
      <c r="E145" s="311"/>
      <c r="F145" s="312"/>
      <c r="G145" s="313"/>
      <c r="H145" s="314"/>
      <c r="I145" s="314"/>
      <c r="J145" s="315"/>
      <c r="K145" s="316"/>
      <c r="L145" s="317" t="str">
        <f t="shared" si="65"/>
        <v/>
      </c>
      <c r="M145" s="317" t="str">
        <f t="shared" si="66"/>
        <v/>
      </c>
      <c r="N145" s="317" t="str">
        <f t="shared" si="67"/>
        <v/>
      </c>
      <c r="O145" s="318" t="str">
        <f t="shared" si="68"/>
        <v/>
      </c>
      <c r="P145" s="319" t="str">
        <f t="shared" si="120"/>
        <v/>
      </c>
      <c r="Q145" s="320" t="str">
        <f t="shared" si="69"/>
        <v/>
      </c>
      <c r="R145" s="321" t="str">
        <f t="shared" si="70"/>
        <v/>
      </c>
      <c r="S145" s="319" t="str">
        <f t="shared" si="71"/>
        <v/>
      </c>
      <c r="T145" s="320" t="str">
        <f t="shared" si="72"/>
        <v/>
      </c>
      <c r="U145" s="321" t="str">
        <f t="shared" si="73"/>
        <v/>
      </c>
      <c r="V145" s="319" t="str">
        <f t="shared" si="74"/>
        <v/>
      </c>
      <c r="W145" s="320" t="str">
        <f t="shared" si="75"/>
        <v/>
      </c>
      <c r="X145" s="322">
        <f t="shared" si="76"/>
        <v>0</v>
      </c>
      <c r="Y145" s="322">
        <f t="shared" si="77"/>
        <v>0</v>
      </c>
      <c r="Z145" s="322">
        <f t="shared" si="78"/>
        <v>0</v>
      </c>
      <c r="AA145" s="323">
        <f t="shared" si="79"/>
        <v>0</v>
      </c>
      <c r="AB145" s="324">
        <f t="shared" si="80"/>
        <v>0</v>
      </c>
      <c r="AC145" s="324" t="str">
        <f t="shared" si="81"/>
        <v>High Grade Span Group/Low</v>
      </c>
      <c r="AD145" s="324" t="str">
        <f t="shared" si="82"/>
        <v/>
      </c>
      <c r="AE145" s="325" t="str">
        <f t="shared" si="83"/>
        <v/>
      </c>
      <c r="AF145" s="325" t="str">
        <f t="shared" si="84"/>
        <v/>
      </c>
      <c r="AG145" s="326" t="str">
        <f t="shared" si="85"/>
        <v/>
      </c>
      <c r="AH145" s="325" t="str">
        <f t="shared" si="86"/>
        <v/>
      </c>
      <c r="AI145" s="325" t="str">
        <f t="shared" si="87"/>
        <v/>
      </c>
      <c r="AJ145" s="326" t="str">
        <f t="shared" si="88"/>
        <v/>
      </c>
      <c r="AK145" s="325" t="str">
        <f t="shared" si="89"/>
        <v/>
      </c>
      <c r="AL145" s="325" t="str">
        <f t="shared" si="90"/>
        <v/>
      </c>
      <c r="AM145" s="326" t="str">
        <f t="shared" si="91"/>
        <v/>
      </c>
      <c r="AN145" s="327" t="str">
        <f t="shared" si="92"/>
        <v/>
      </c>
      <c r="AO145" s="328" t="str">
        <f t="shared" si="93"/>
        <v/>
      </c>
      <c r="AP145" s="325" t="str">
        <f t="shared" si="94"/>
        <v/>
      </c>
      <c r="AQ145" s="326" t="str">
        <f t="shared" si="95"/>
        <v/>
      </c>
      <c r="AR145" s="328" t="str">
        <f t="shared" si="96"/>
        <v/>
      </c>
      <c r="AS145" s="325" t="str">
        <f t="shared" si="97"/>
        <v/>
      </c>
      <c r="AT145" s="326" t="str">
        <f t="shared" si="98"/>
        <v/>
      </c>
      <c r="AU145" s="328" t="str">
        <f t="shared" si="99"/>
        <v/>
      </c>
      <c r="AV145" s="325" t="str">
        <f t="shared" si="100"/>
        <v/>
      </c>
      <c r="AW145" s="326" t="str">
        <f t="shared" si="101"/>
        <v/>
      </c>
      <c r="AX145" s="329"/>
      <c r="AY145" s="326" t="str">
        <f t="shared" si="102"/>
        <v/>
      </c>
      <c r="AZ145" s="326" t="str">
        <f t="shared" si="103"/>
        <v/>
      </c>
      <c r="BA145" s="330" t="str">
        <f t="shared" si="104"/>
        <v/>
      </c>
      <c r="BB145" s="331" t="str">
        <f t="shared" si="105"/>
        <v/>
      </c>
      <c r="BC145" s="332" t="str">
        <f t="shared" si="106"/>
        <v/>
      </c>
      <c r="BD145" s="330" t="str">
        <f t="shared" si="107"/>
        <v/>
      </c>
      <c r="BE145" s="331" t="str">
        <f t="shared" si="108"/>
        <v/>
      </c>
      <c r="BF145" s="332" t="str">
        <f t="shared" si="109"/>
        <v/>
      </c>
      <c r="BG145" s="330" t="str">
        <f t="shared" si="110"/>
        <v/>
      </c>
      <c r="BH145" s="333" t="str">
        <f t="shared" si="111"/>
        <v/>
      </c>
      <c r="BI145" s="334" t="str">
        <f t="shared" si="112"/>
        <v/>
      </c>
      <c r="BJ145" s="334" t="str">
        <f t="shared" si="113"/>
        <v/>
      </c>
      <c r="BK145" s="335" t="str">
        <f t="shared" si="114"/>
        <v/>
      </c>
      <c r="BL145" s="336" t="str">
        <f t="shared" si="121"/>
        <v/>
      </c>
      <c r="BM145" s="337" t="str">
        <f t="shared" si="122"/>
        <v/>
      </c>
      <c r="BN145" s="338" t="str">
        <f t="shared" si="123"/>
        <v/>
      </c>
      <c r="BO145" s="339" t="str">
        <f t="shared" si="124"/>
        <v/>
      </c>
      <c r="BP145" s="337" t="str">
        <f t="shared" si="125"/>
        <v/>
      </c>
      <c r="BQ145" s="338" t="str">
        <f t="shared" si="126"/>
        <v/>
      </c>
      <c r="BR145" s="339" t="str">
        <f t="shared" si="127"/>
        <v/>
      </c>
      <c r="BS145" s="337" t="str">
        <f t="shared" si="128"/>
        <v/>
      </c>
      <c r="BT145" s="320" t="str">
        <f t="shared" si="129"/>
        <v/>
      </c>
      <c r="BU145" s="334" t="str">
        <f t="shared" si="115"/>
        <v/>
      </c>
      <c r="BV145" s="334" t="str">
        <f t="shared" si="116"/>
        <v/>
      </c>
      <c r="BW145" s="334" t="str">
        <f t="shared" si="117"/>
        <v/>
      </c>
      <c r="BX145" s="340" t="str">
        <f t="shared" si="118"/>
        <v/>
      </c>
      <c r="BY145" s="341" t="str">
        <f t="shared" si="119"/>
        <v/>
      </c>
    </row>
    <row r="146" spans="1:77" s="57" customFormat="1" ht="16.5" hidden="1" thickTop="1" thickBot="1" x14ac:dyDescent="0.4">
      <c r="A146" s="309">
        <v>125</v>
      </c>
      <c r="B146" s="91"/>
      <c r="C146" s="342" t="s">
        <v>43</v>
      </c>
      <c r="D146" s="310"/>
      <c r="E146" s="311"/>
      <c r="F146" s="312"/>
      <c r="G146" s="313"/>
      <c r="H146" s="314"/>
      <c r="I146" s="314"/>
      <c r="J146" s="315"/>
      <c r="K146" s="316"/>
      <c r="L146" s="317" t="str">
        <f t="shared" si="65"/>
        <v/>
      </c>
      <c r="M146" s="317" t="str">
        <f t="shared" si="66"/>
        <v/>
      </c>
      <c r="N146" s="317" t="str">
        <f t="shared" si="67"/>
        <v/>
      </c>
      <c r="O146" s="318" t="str">
        <f t="shared" si="68"/>
        <v/>
      </c>
      <c r="P146" s="319" t="str">
        <f t="shared" si="120"/>
        <v/>
      </c>
      <c r="Q146" s="320" t="str">
        <f t="shared" si="69"/>
        <v/>
      </c>
      <c r="R146" s="321" t="str">
        <f t="shared" si="70"/>
        <v/>
      </c>
      <c r="S146" s="319" t="str">
        <f t="shared" si="71"/>
        <v/>
      </c>
      <c r="T146" s="320" t="str">
        <f t="shared" si="72"/>
        <v/>
      </c>
      <c r="U146" s="321" t="str">
        <f t="shared" si="73"/>
        <v/>
      </c>
      <c r="V146" s="319" t="str">
        <f t="shared" si="74"/>
        <v/>
      </c>
      <c r="W146" s="320" t="str">
        <f t="shared" si="75"/>
        <v/>
      </c>
      <c r="X146" s="322">
        <f t="shared" si="76"/>
        <v>0</v>
      </c>
      <c r="Y146" s="322">
        <f t="shared" si="77"/>
        <v>0</v>
      </c>
      <c r="Z146" s="322">
        <f t="shared" si="78"/>
        <v>0</v>
      </c>
      <c r="AA146" s="323">
        <f t="shared" si="79"/>
        <v>0</v>
      </c>
      <c r="AB146" s="324">
        <f t="shared" si="80"/>
        <v>0</v>
      </c>
      <c r="AC146" s="324" t="str">
        <f t="shared" si="81"/>
        <v>High Grade Span Group/High</v>
      </c>
      <c r="AD146" s="324" t="str">
        <f t="shared" si="82"/>
        <v/>
      </c>
      <c r="AE146" s="325" t="str">
        <f t="shared" si="83"/>
        <v/>
      </c>
      <c r="AF146" s="325" t="str">
        <f t="shared" si="84"/>
        <v/>
      </c>
      <c r="AG146" s="326" t="str">
        <f t="shared" si="85"/>
        <v/>
      </c>
      <c r="AH146" s="325" t="str">
        <f t="shared" si="86"/>
        <v/>
      </c>
      <c r="AI146" s="325" t="str">
        <f t="shared" si="87"/>
        <v/>
      </c>
      <c r="AJ146" s="326" t="str">
        <f t="shared" si="88"/>
        <v/>
      </c>
      <c r="AK146" s="325" t="str">
        <f t="shared" si="89"/>
        <v/>
      </c>
      <c r="AL146" s="325" t="str">
        <f t="shared" si="90"/>
        <v/>
      </c>
      <c r="AM146" s="326" t="str">
        <f t="shared" si="91"/>
        <v/>
      </c>
      <c r="AN146" s="327" t="str">
        <f t="shared" si="92"/>
        <v/>
      </c>
      <c r="AO146" s="328" t="str">
        <f t="shared" si="93"/>
        <v/>
      </c>
      <c r="AP146" s="325" t="str">
        <f t="shared" si="94"/>
        <v/>
      </c>
      <c r="AQ146" s="326" t="str">
        <f t="shared" si="95"/>
        <v/>
      </c>
      <c r="AR146" s="328" t="str">
        <f t="shared" si="96"/>
        <v/>
      </c>
      <c r="AS146" s="325" t="str">
        <f t="shared" si="97"/>
        <v/>
      </c>
      <c r="AT146" s="326" t="str">
        <f t="shared" si="98"/>
        <v/>
      </c>
      <c r="AU146" s="328" t="str">
        <f t="shared" si="99"/>
        <v/>
      </c>
      <c r="AV146" s="325" t="str">
        <f t="shared" si="100"/>
        <v/>
      </c>
      <c r="AW146" s="326" t="str">
        <f t="shared" si="101"/>
        <v/>
      </c>
      <c r="AX146" s="329"/>
      <c r="AY146" s="326" t="str">
        <f t="shared" si="102"/>
        <v/>
      </c>
      <c r="AZ146" s="326" t="str">
        <f t="shared" si="103"/>
        <v/>
      </c>
      <c r="BA146" s="330" t="str">
        <f t="shared" si="104"/>
        <v/>
      </c>
      <c r="BB146" s="331" t="str">
        <f t="shared" si="105"/>
        <v/>
      </c>
      <c r="BC146" s="332" t="str">
        <f t="shared" si="106"/>
        <v/>
      </c>
      <c r="BD146" s="330" t="str">
        <f t="shared" si="107"/>
        <v/>
      </c>
      <c r="BE146" s="331" t="str">
        <f t="shared" si="108"/>
        <v/>
      </c>
      <c r="BF146" s="332" t="str">
        <f t="shared" si="109"/>
        <v/>
      </c>
      <c r="BG146" s="330" t="str">
        <f t="shared" si="110"/>
        <v/>
      </c>
      <c r="BH146" s="333" t="str">
        <f t="shared" si="111"/>
        <v/>
      </c>
      <c r="BI146" s="334" t="str">
        <f t="shared" si="112"/>
        <v/>
      </c>
      <c r="BJ146" s="334" t="str">
        <f t="shared" si="113"/>
        <v/>
      </c>
      <c r="BK146" s="335" t="str">
        <f t="shared" si="114"/>
        <v/>
      </c>
      <c r="BL146" s="336" t="str">
        <f t="shared" si="121"/>
        <v/>
      </c>
      <c r="BM146" s="337" t="str">
        <f t="shared" si="122"/>
        <v/>
      </c>
      <c r="BN146" s="338" t="str">
        <f t="shared" si="123"/>
        <v/>
      </c>
      <c r="BO146" s="339" t="str">
        <f t="shared" si="124"/>
        <v/>
      </c>
      <c r="BP146" s="337" t="str">
        <f t="shared" si="125"/>
        <v/>
      </c>
      <c r="BQ146" s="338" t="str">
        <f t="shared" si="126"/>
        <v/>
      </c>
      <c r="BR146" s="339" t="str">
        <f t="shared" si="127"/>
        <v/>
      </c>
      <c r="BS146" s="337" t="str">
        <f t="shared" si="128"/>
        <v/>
      </c>
      <c r="BT146" s="320" t="str">
        <f t="shared" si="129"/>
        <v/>
      </c>
      <c r="BU146" s="334" t="str">
        <f t="shared" si="115"/>
        <v/>
      </c>
      <c r="BV146" s="334" t="str">
        <f t="shared" si="116"/>
        <v/>
      </c>
      <c r="BW146" s="334" t="str">
        <f t="shared" si="117"/>
        <v/>
      </c>
      <c r="BX146" s="340" t="str">
        <f t="shared" si="118"/>
        <v/>
      </c>
      <c r="BY146" s="341" t="str">
        <f t="shared" si="119"/>
        <v/>
      </c>
    </row>
    <row r="147" spans="1:77" s="4" customFormat="1" ht="16" thickTop="1" x14ac:dyDescent="0.35">
      <c r="A147" s="19">
        <v>101</v>
      </c>
      <c r="B147" s="19"/>
      <c r="C147" s="19"/>
      <c r="D147" s="19"/>
      <c r="E147" s="19"/>
      <c r="F147" s="19"/>
      <c r="G147" s="19"/>
      <c r="H147" s="19"/>
      <c r="I147" s="19"/>
      <c r="J147" s="19"/>
      <c r="K147" s="19"/>
      <c r="L147" s="19" t="str">
        <f t="shared" si="65"/>
        <v/>
      </c>
      <c r="M147" s="19" t="str">
        <f t="shared" si="66"/>
        <v/>
      </c>
      <c r="N147" s="19" t="str">
        <f t="shared" si="67"/>
        <v/>
      </c>
      <c r="O147" s="19" t="str">
        <f t="shared" si="68"/>
        <v/>
      </c>
      <c r="P147" s="19" t="str">
        <f t="shared" si="120"/>
        <v/>
      </c>
      <c r="Q147" s="19" t="str">
        <f t="shared" si="69"/>
        <v/>
      </c>
      <c r="R147" s="19" t="str">
        <f t="shared" si="70"/>
        <v/>
      </c>
      <c r="S147" s="19" t="str">
        <f t="shared" si="71"/>
        <v/>
      </c>
      <c r="T147" s="19" t="str">
        <f t="shared" si="72"/>
        <v/>
      </c>
      <c r="U147" s="19" t="str">
        <f t="shared" si="73"/>
        <v/>
      </c>
      <c r="V147" s="19" t="str">
        <f t="shared" si="74"/>
        <v/>
      </c>
      <c r="W147" s="19" t="str">
        <f>IF($D147="","",IF(U147="yes",(V147/V$18),IF(OR(V147&lt;$U118,V147&gt;W$18),(V147/V$18))))</f>
        <v/>
      </c>
      <c r="X147" s="19" t="str">
        <f>IF(C147="","",IF($D147="",$G147,""))</f>
        <v/>
      </c>
      <c r="Y147" s="19" t="str">
        <f t="shared" si="77"/>
        <v/>
      </c>
      <c r="Z147" s="19" t="str">
        <f t="shared" si="78"/>
        <v/>
      </c>
      <c r="AA147" s="19" t="str">
        <f t="shared" si="79"/>
        <v/>
      </c>
      <c r="AB147" s="19">
        <f t="shared" si="80"/>
        <v>0</v>
      </c>
      <c r="AC147" s="19"/>
      <c r="AD147" s="19"/>
      <c r="AE147" s="343"/>
      <c r="AF147" s="344"/>
      <c r="AG147" s="345"/>
      <c r="AH147" s="343"/>
      <c r="AI147" s="344">
        <f>SUM(AI22:AI32)</f>
        <v>0</v>
      </c>
      <c r="AJ147" s="345" t="str">
        <f>IF(AI147="","",IF(AI147&gt;=$CA$12,"Yes",IF(AI147&lt;#REF!,"NC")))</f>
        <v>Yes</v>
      </c>
      <c r="AK147" s="343"/>
      <c r="AL147" s="346"/>
      <c r="AM147" s="345"/>
      <c r="AN147" s="347"/>
      <c r="AO147" s="343"/>
      <c r="AP147" s="348"/>
      <c r="AQ147" s="345"/>
      <c r="AR147" s="343"/>
      <c r="AS147" s="344"/>
      <c r="AT147" s="345"/>
      <c r="AU147" s="343"/>
      <c r="AV147" s="346"/>
      <c r="AW147" s="345"/>
      <c r="AX147" s="349"/>
      <c r="AY147" s="343"/>
      <c r="AZ147" s="343"/>
      <c r="BA147" s="345"/>
      <c r="BB147" s="343"/>
      <c r="BC147" s="343"/>
      <c r="BD147" s="345"/>
      <c r="BE147" s="343"/>
      <c r="BF147" s="343"/>
      <c r="BG147" s="345"/>
      <c r="BH147" s="350"/>
      <c r="BI147" s="351"/>
      <c r="BJ147" s="351"/>
      <c r="BK147" s="352"/>
      <c r="BL147" s="343"/>
      <c r="BM147" s="343"/>
      <c r="BN147" s="345"/>
      <c r="BO147" s="343"/>
      <c r="BP147" s="343"/>
      <c r="BQ147" s="345"/>
      <c r="BR147" s="343"/>
      <c r="BS147" s="343"/>
      <c r="BT147" s="345"/>
      <c r="BU147" s="351"/>
      <c r="BV147" s="351"/>
      <c r="BW147" s="351"/>
      <c r="BX147" s="351"/>
      <c r="BY147" s="351"/>
    </row>
  </sheetData>
  <sheetProtection algorithmName="SHA-512" hashValue="UpNeYtl9tO8/B52mN1ifGacuxR4qDGHVXmUXakiXsJSPRatfkJSF4Kc6zrpOO1OV77aoYT0bvvE70vEjdj6ySg==" saltValue="X4IkUxYl/IOtYCM9vwXreA==" spinCount="100000" sheet="1" objects="1" scenarios="1" selectLockedCells="1"/>
  <protectedRanges>
    <protectedRange password="CF1D" sqref="C16:E16 G16:H16" name="Input Ranges_1"/>
    <protectedRange password="CF1D" sqref="F147:F171" name="CCF Input"/>
    <protectedRange password="CF1D" sqref="C5:D5" name="Input Ranges_1_1"/>
  </protectedRanges>
  <mergeCells count="80">
    <mergeCell ref="A1:BK2"/>
    <mergeCell ref="A3:J3"/>
    <mergeCell ref="BH3:BK3"/>
    <mergeCell ref="A5:B5"/>
    <mergeCell ref="C5:D5"/>
    <mergeCell ref="G5:I5"/>
    <mergeCell ref="A7:L7"/>
    <mergeCell ref="BH7:BK7"/>
    <mergeCell ref="F9:G9"/>
    <mergeCell ref="I9:J9"/>
    <mergeCell ref="AY11:BG11"/>
    <mergeCell ref="BL11:BT11"/>
    <mergeCell ref="BL12:BN12"/>
    <mergeCell ref="BO12:BQ12"/>
    <mergeCell ref="BR12:BT12"/>
    <mergeCell ref="BL13:BN13"/>
    <mergeCell ref="BO13:BQ13"/>
    <mergeCell ref="BR13:BT13"/>
    <mergeCell ref="H14:I14"/>
    <mergeCell ref="BL14:BN14"/>
    <mergeCell ref="BO14:BQ14"/>
    <mergeCell ref="BR14:BT14"/>
    <mergeCell ref="H15:I15"/>
    <mergeCell ref="BL15:BN15"/>
    <mergeCell ref="BO15:BQ15"/>
    <mergeCell ref="BR15:BT15"/>
    <mergeCell ref="C16:E16"/>
    <mergeCell ref="H16:I16"/>
    <mergeCell ref="BL16:BN16"/>
    <mergeCell ref="BO16:BQ16"/>
    <mergeCell ref="BR16:BT16"/>
    <mergeCell ref="E17:E18"/>
    <mergeCell ref="F17:F18"/>
    <mergeCell ref="G17:G18"/>
    <mergeCell ref="H17:H18"/>
    <mergeCell ref="I17:I18"/>
    <mergeCell ref="J17:J18"/>
    <mergeCell ref="X17:X18"/>
    <mergeCell ref="Y17:Y18"/>
    <mergeCell ref="Z17:Z18"/>
    <mergeCell ref="AA17:AA18"/>
    <mergeCell ref="L18:N18"/>
    <mergeCell ref="AE18:AG18"/>
    <mergeCell ref="AH18:AJ18"/>
    <mergeCell ref="AK18:AM18"/>
    <mergeCell ref="AO18:AQ18"/>
    <mergeCell ref="AR18:AT18"/>
    <mergeCell ref="AU18:AW18"/>
    <mergeCell ref="BX18:BY18"/>
    <mergeCell ref="A19:A21"/>
    <mergeCell ref="B19:B21"/>
    <mergeCell ref="C19:C20"/>
    <mergeCell ref="D19:D20"/>
    <mergeCell ref="E19:E20"/>
    <mergeCell ref="F19:F20"/>
    <mergeCell ref="G19:G20"/>
    <mergeCell ref="H19:H20"/>
    <mergeCell ref="I19:I20"/>
    <mergeCell ref="J19:J20"/>
    <mergeCell ref="O19:Q19"/>
    <mergeCell ref="R19:T19"/>
    <mergeCell ref="U19:W19"/>
    <mergeCell ref="X19:X20"/>
    <mergeCell ref="BL19:BN19"/>
    <mergeCell ref="BO19:BQ19"/>
    <mergeCell ref="BR19:BT19"/>
    <mergeCell ref="AU19:AW19"/>
    <mergeCell ref="BH19:BK19"/>
    <mergeCell ref="C21:D21"/>
    <mergeCell ref="AH19:AJ19"/>
    <mergeCell ref="AK19:AM19"/>
    <mergeCell ref="AO19:AQ19"/>
    <mergeCell ref="AR19:AT19"/>
    <mergeCell ref="AD19:AD20"/>
    <mergeCell ref="AE19:AG19"/>
    <mergeCell ref="Y19:Y20"/>
    <mergeCell ref="Z19:Z20"/>
    <mergeCell ref="AA19:AA20"/>
    <mergeCell ref="AB19:AB20"/>
    <mergeCell ref="AC19:AC20"/>
  </mergeCells>
  <conditionalFormatting sqref="C5:D5 J5 C9 I9">
    <cfRule type="cellIs" dxfId="95" priority="8" stopIfTrue="1" operator="equal">
      <formula>0</formula>
    </cfRule>
  </conditionalFormatting>
  <conditionalFormatting sqref="E9:F9">
    <cfRule type="cellIs" dxfId="94" priority="1" stopIfTrue="1" operator="equal">
      <formula>0</formula>
    </cfRule>
  </conditionalFormatting>
  <conditionalFormatting sqref="K9">
    <cfRule type="cellIs" dxfId="93" priority="10" stopIfTrue="1" operator="equal">
      <formula>0</formula>
    </cfRule>
  </conditionalFormatting>
  <conditionalFormatting sqref="L22:N146">
    <cfRule type="cellIs" dxfId="92" priority="24" stopIfTrue="1" operator="equal">
      <formula>"NC"</formula>
    </cfRule>
  </conditionalFormatting>
  <conditionalFormatting sqref="O22:O146 BL22:BL146">
    <cfRule type="cellIs" dxfId="91" priority="25" stopIfTrue="1" operator="equal">
      <formula>"NC"</formula>
    </cfRule>
  </conditionalFormatting>
  <conditionalFormatting sqref="P22:P146 S22:S146 V22:V146 BC22:BC146 BF22:BF146 BM22:BM146 BP22:BP146 BS22:BS146">
    <cfRule type="cellIs" dxfId="90" priority="26" stopIfTrue="1" operator="equal">
      <formula>"""NC"""</formula>
    </cfRule>
  </conditionalFormatting>
  <conditionalFormatting sqref="Q22:Q146 W22:W146 BA22:BA146 BD22:BD146 BG22:BG146 BN22:BN146 BQ22:BQ146 BT22:BT146">
    <cfRule type="cellIs" dxfId="89" priority="12" stopIfTrue="1" operator="between">
      <formula>0.1</formula>
      <formula>0.9</formula>
    </cfRule>
    <cfRule type="cellIs" dxfId="88" priority="13" stopIfTrue="1" operator="between">
      <formula>1.1000001</formula>
      <formula>5</formula>
    </cfRule>
  </conditionalFormatting>
  <conditionalFormatting sqref="R22:R146 U22:U146 BB22:BB146 BE22:BE146 BO22:BO146 BR22:BR146">
    <cfRule type="cellIs" dxfId="87" priority="27" stopIfTrue="1" operator="between">
      <formula>$R$18</formula>
      <formula>$T$18</formula>
    </cfRule>
    <cfRule type="cellIs" dxfId="86" priority="28" stopIfTrue="1" operator="equal">
      <formula>"""yes"""</formula>
    </cfRule>
    <cfRule type="cellIs" dxfId="85" priority="29" stopIfTrue="1" operator="equal">
      <formula>"NC"</formula>
    </cfRule>
  </conditionalFormatting>
  <conditionalFormatting sqref="T22:T146">
    <cfRule type="cellIs" dxfId="84" priority="14" stopIfTrue="1" operator="between">
      <formula>0.1</formula>
      <formula>0.9</formula>
    </cfRule>
    <cfRule type="cellIs" dxfId="83" priority="15" stopIfTrue="1" operator="between">
      <formula>1.100001</formula>
      <formula>5</formula>
    </cfRule>
  </conditionalFormatting>
  <conditionalFormatting sqref="AN22:AN146">
    <cfRule type="cellIs" dxfId="82" priority="19" stopIfTrue="1" operator="equal">
      <formula>"above"</formula>
    </cfRule>
    <cfRule type="cellIs" dxfId="81" priority="20" stopIfTrue="1" operator="equal">
      <formula>"below"</formula>
    </cfRule>
  </conditionalFormatting>
  <conditionalFormatting sqref="BH22:BH146">
    <cfRule type="cellIs" dxfId="80" priority="21" stopIfTrue="1" operator="greaterThan">
      <formula>$F$16</formula>
    </cfRule>
    <cfRule type="cellIs" dxfId="79" priority="22" stopIfTrue="1" operator="lessThan">
      <formula>$F$16</formula>
    </cfRule>
  </conditionalFormatting>
  <conditionalFormatting sqref="BI9">
    <cfRule type="cellIs" dxfId="78" priority="5" stopIfTrue="1" operator="equal">
      <formula>0</formula>
    </cfRule>
  </conditionalFormatting>
  <conditionalFormatting sqref="BI22:BK146">
    <cfRule type="cellIs" dxfId="77" priority="11" stopIfTrue="1" operator="equal">
      <formula>"NC"</formula>
    </cfRule>
  </conditionalFormatting>
  <conditionalFormatting sqref="BK9:BL9">
    <cfRule type="cellIs" dxfId="76" priority="7" stopIfTrue="1" operator="equal">
      <formula>0</formula>
    </cfRule>
  </conditionalFormatting>
  <conditionalFormatting sqref="BU22:BW146">
    <cfRule type="cellIs" dxfId="75" priority="23" stopIfTrue="1" operator="equal">
      <formula>"NC"</formula>
    </cfRule>
  </conditionalFormatting>
  <conditionalFormatting sqref="BX22:BX146">
    <cfRule type="cellIs" dxfId="74" priority="16" stopIfTrue="1" operator="greaterThan">
      <formula>0</formula>
    </cfRule>
  </conditionalFormatting>
  <conditionalFormatting sqref="BY22:BY146">
    <cfRule type="cellIs" dxfId="73" priority="17" stopIfTrue="1" operator="equal">
      <formula>$BX$16</formula>
    </cfRule>
    <cfRule type="cellIs" dxfId="72" priority="18" stopIfTrue="1" operator="equal">
      <formula>$BX$15</formula>
    </cfRule>
  </conditionalFormatting>
  <dataValidations count="6">
    <dataValidation type="textLength" allowBlank="1" showInputMessage="1" showErrorMessage="1" error="Please enter three-digit campus number" sqref="B22:B137" xr:uid="{00000000-0002-0000-0D00-000000000000}">
      <formula1>0</formula1>
      <formula2>3</formula2>
    </dataValidation>
    <dataValidation allowBlank="1" showInputMessage="1" showErrorMessage="1" promptTitle="The District's Average" prompt="The District's average percentage of Low Income Students is required.  The tests will not generate the proper results if the percentage is not entered." sqref="F16" xr:uid="{00000000-0002-0000-0D00-000001000000}"/>
    <dataValidation type="list" allowBlank="1" showInputMessage="1" showErrorMessage="1" error="Please pick a Grade Span Group from the pull down list" promptTitle="Enter Grade Span Group" prompt="Please select the proper grade span group from the list.  _x000a__x000a_If the LEA has split into low/high enrollment groups, please select the appropriate grade span low/high group._x000a__x000a_Please rename the tab at the bottom of this worksheet the same name._x000a_" sqref="H16:I16" xr:uid="{00000000-0002-0000-0D00-000002000000}">
      <formula1>$C$138:$C$146</formula1>
    </dataValidation>
    <dataValidation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D15" xr:uid="{00000000-0002-0000-0D00-000003000000}"/>
    <dataValidation type="textLength"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J5:K5" xr:uid="{00000000-0002-0000-0D00-000004000000}">
      <formula1>6</formula1>
      <formula2>6</formula2>
    </dataValidation>
    <dataValidation type="custom" allowBlank="1" showInputMessage="1" showErrorMessage="1" errorTitle="Enter a Y" error="All Campuses must be Title I or Skipped" sqref="D22:D137" xr:uid="{00000000-0002-0000-0D00-000005000000}">
      <formula1>OR(E23="Y",E23="y")</formula1>
    </dataValidation>
  </dataValidations>
  <printOptions horizontalCentered="1" verticalCentered="1"/>
  <pageMargins left="0.7" right="0.7" top="0.75" bottom="0.75" header="0.3" footer="0.3"/>
  <pageSetup scale="44" fitToHeight="2" orientation="landscape" horizontalDpi="1200" verticalDpi="1200" r:id="rId1"/>
  <headerFooter>
    <oddHeader>&amp;C&amp;A</oddHeader>
    <oddFooter>&amp;L&amp;D&amp;C2014 © Texas Education Agency&amp;RPage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pageSetUpPr fitToPage="1"/>
  </sheetPr>
  <dimension ref="A1:IU147"/>
  <sheetViews>
    <sheetView zoomScale="60" zoomScaleNormal="60" workbookViewId="0">
      <pane ySplit="21" topLeftCell="A22" activePane="bottomLeft" state="frozen"/>
      <selection activeCell="F16" sqref="F16"/>
      <selection pane="bottomLeft" activeCell="F16" sqref="F16"/>
    </sheetView>
  </sheetViews>
  <sheetFormatPr defaultColWidth="8.984375E-2" defaultRowHeight="13" zeroHeight="1" x14ac:dyDescent="0.3"/>
  <cols>
    <col min="1" max="1" width="7.08984375" style="11" customWidth="1"/>
    <col min="2" max="2" width="11" style="12" customWidth="1"/>
    <col min="3" max="3" width="36.453125" style="13" customWidth="1"/>
    <col min="4" max="4" width="15.453125" style="14" customWidth="1"/>
    <col min="5" max="5" width="15" style="16" hidden="1" customWidth="1"/>
    <col min="6" max="6" width="12.90625" style="353" customWidth="1"/>
    <col min="7" max="7" width="15.453125" style="354" customWidth="1"/>
    <col min="8" max="8" width="19.54296875" style="15" customWidth="1"/>
    <col min="9" max="9" width="20" style="2" customWidth="1"/>
    <col min="10" max="10" width="15.453125" style="2" customWidth="1"/>
    <col min="11" max="11" width="21.453125" style="2" hidden="1" customWidth="1"/>
    <col min="12" max="12" width="13.453125" style="2" hidden="1" customWidth="1"/>
    <col min="13" max="13" width="12" style="2" hidden="1" customWidth="1"/>
    <col min="14" max="14" width="10.54296875" style="8" hidden="1" customWidth="1"/>
    <col min="15" max="15" width="12" style="2" hidden="1" customWidth="1"/>
    <col min="16" max="16" width="16.453125" style="6" hidden="1" customWidth="1"/>
    <col min="17" max="17" width="13.54296875" style="2" hidden="1" customWidth="1"/>
    <col min="18" max="18" width="14.453125" style="3" hidden="1" customWidth="1"/>
    <col min="19" max="19" width="18.54296875" style="6" hidden="1" customWidth="1"/>
    <col min="20" max="20" width="13.08984375" style="3" hidden="1" customWidth="1"/>
    <col min="21" max="21" width="10.453125" style="3" hidden="1" customWidth="1"/>
    <col min="22" max="22" width="11" style="6" hidden="1" customWidth="1"/>
    <col min="23" max="23" width="16.90625" style="9" hidden="1" customWidth="1"/>
    <col min="24" max="24" width="27.54296875" style="17" hidden="1" customWidth="1"/>
    <col min="25" max="25" width="43" style="18" hidden="1" customWidth="1"/>
    <col min="26" max="26" width="68.08984375" style="18" hidden="1" customWidth="1"/>
    <col min="27" max="27" width="55.08984375" style="18" hidden="1" customWidth="1"/>
    <col min="28" max="28" width="15.453125" hidden="1" customWidth="1"/>
    <col min="29" max="29" width="32.453125" hidden="1" customWidth="1"/>
    <col min="30" max="30" width="18.453125" hidden="1" customWidth="1"/>
    <col min="31" max="31" width="19.08984375" hidden="1" customWidth="1"/>
    <col min="32" max="32" width="42.08984375" hidden="1" customWidth="1"/>
    <col min="33" max="33" width="16.453125" hidden="1" customWidth="1"/>
    <col min="34" max="34" width="19.08984375" hidden="1" customWidth="1"/>
    <col min="35" max="35" width="19.453125" hidden="1" customWidth="1"/>
    <col min="36" max="36" width="16.453125" hidden="1" customWidth="1"/>
    <col min="37" max="37" width="42.08984375" hidden="1" customWidth="1"/>
    <col min="38" max="38" width="15.54296875" hidden="1" customWidth="1"/>
    <col min="39" max="39" width="16" hidden="1" customWidth="1"/>
    <col min="40" max="40" width="19.453125" hidden="1" customWidth="1"/>
    <col min="41" max="42" width="19.08984375" hidden="1" customWidth="1"/>
    <col min="43" max="43" width="42.08984375" hidden="1" customWidth="1"/>
    <col min="44" max="44" width="19.08984375" hidden="1" customWidth="1"/>
    <col min="45" max="45" width="19.453125" hidden="1" customWidth="1"/>
    <col min="46" max="46" width="16.453125" hidden="1" customWidth="1"/>
    <col min="47" max="47" width="19.08984375" hidden="1" customWidth="1"/>
    <col min="48" max="48" width="15.54296875" hidden="1" customWidth="1"/>
    <col min="49" max="49" width="16.453125" hidden="1" customWidth="1"/>
    <col min="50" max="50" width="21.453125" style="355" hidden="1" customWidth="1"/>
    <col min="51" max="51" width="22" hidden="1" customWidth="1"/>
    <col min="52" max="52" width="20.08984375" hidden="1" customWidth="1"/>
    <col min="53" max="53" width="18.453125" hidden="1" customWidth="1"/>
    <col min="54" max="54" width="22" hidden="1" customWidth="1"/>
    <col min="55" max="55" width="20.08984375" hidden="1" customWidth="1"/>
    <col min="56" max="56" width="18.453125" hidden="1" customWidth="1"/>
    <col min="57" max="57" width="16.453125" hidden="1" customWidth="1"/>
    <col min="58" max="58" width="20.90625" hidden="1" customWidth="1"/>
    <col min="59" max="59" width="18.453125" hidden="1" customWidth="1"/>
    <col min="60" max="60" width="14" style="356" customWidth="1"/>
    <col min="61" max="62" width="33.54296875" customWidth="1"/>
    <col min="63" max="63" width="33.54296875" style="357" customWidth="1"/>
    <col min="64" max="64" width="17" hidden="1" customWidth="1"/>
    <col min="65" max="65" width="15.54296875" hidden="1" customWidth="1"/>
    <col min="66" max="66" width="12.08984375" hidden="1" customWidth="1"/>
    <col min="67" max="67" width="16.453125" hidden="1" customWidth="1"/>
    <col min="68" max="70" width="15.54296875" hidden="1" customWidth="1"/>
    <col min="71" max="71" width="13.453125" hidden="1" customWidth="1"/>
    <col min="72" max="72" width="15.54296875" hidden="1" customWidth="1"/>
    <col min="73" max="75" width="8.54296875" hidden="1" customWidth="1"/>
    <col min="76" max="77" width="15.54296875" hidden="1" customWidth="1"/>
    <col min="78" max="255" width="27" hidden="1" customWidth="1"/>
  </cols>
  <sheetData>
    <row r="1" spans="1:77" ht="78" customHeight="1" thickTop="1" x14ac:dyDescent="0.25">
      <c r="A1" s="792" t="str">
        <f>a!B1</f>
        <v>Federal Fiscal Compliance and Reporting Division
Comparability Computation Form (CCF)
2026-2027 School Year</v>
      </c>
      <c r="B1" s="865"/>
      <c r="C1" s="865"/>
      <c r="D1" s="865"/>
      <c r="E1" s="865"/>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6"/>
      <c r="BL1" s="415"/>
      <c r="BM1" s="415"/>
      <c r="BN1" s="415"/>
      <c r="BO1" s="415"/>
      <c r="BP1" s="415"/>
      <c r="BQ1" s="415"/>
      <c r="BR1" s="415"/>
      <c r="BS1" s="415"/>
      <c r="BT1" s="416"/>
    </row>
    <row r="2" spans="1:77" ht="12.75" customHeight="1" thickBot="1" x14ac:dyDescent="0.3">
      <c r="A2" s="867"/>
      <c r="B2" s="868"/>
      <c r="C2" s="868"/>
      <c r="D2" s="868"/>
      <c r="E2" s="868"/>
      <c r="F2" s="868"/>
      <c r="G2" s="868"/>
      <c r="H2" s="868"/>
      <c r="I2" s="868"/>
      <c r="J2" s="868"/>
      <c r="K2" s="868"/>
      <c r="L2" s="868"/>
      <c r="M2" s="868"/>
      <c r="N2" s="868"/>
      <c r="O2" s="868"/>
      <c r="P2" s="868"/>
      <c r="Q2" s="868"/>
      <c r="R2" s="868"/>
      <c r="S2" s="868"/>
      <c r="T2" s="868"/>
      <c r="U2" s="868"/>
      <c r="V2" s="868"/>
      <c r="W2" s="868"/>
      <c r="X2" s="868"/>
      <c r="Y2" s="868"/>
      <c r="Z2" s="868"/>
      <c r="AA2" s="868"/>
      <c r="AB2" s="868"/>
      <c r="AC2" s="868"/>
      <c r="AD2" s="868"/>
      <c r="AE2" s="868"/>
      <c r="AF2" s="868"/>
      <c r="AG2" s="868"/>
      <c r="AH2" s="868"/>
      <c r="AI2" s="868"/>
      <c r="AJ2" s="868"/>
      <c r="AK2" s="868"/>
      <c r="AL2" s="868"/>
      <c r="AM2" s="868"/>
      <c r="AN2" s="868"/>
      <c r="AO2" s="868"/>
      <c r="AP2" s="868"/>
      <c r="AQ2" s="868"/>
      <c r="AR2" s="868"/>
      <c r="AS2" s="868"/>
      <c r="AT2" s="868"/>
      <c r="AU2" s="868"/>
      <c r="AV2" s="868"/>
      <c r="AW2" s="868"/>
      <c r="AX2" s="868"/>
      <c r="AY2" s="868"/>
      <c r="AZ2" s="868"/>
      <c r="BA2" s="868"/>
      <c r="BB2" s="868"/>
      <c r="BC2" s="868"/>
      <c r="BD2" s="868"/>
      <c r="BE2" s="868"/>
      <c r="BF2" s="868"/>
      <c r="BG2" s="868"/>
      <c r="BH2" s="868"/>
      <c r="BI2" s="868"/>
      <c r="BJ2" s="868"/>
      <c r="BK2" s="869"/>
      <c r="BT2" s="357"/>
    </row>
    <row r="3" spans="1:77" ht="23.5" thickBot="1" x14ac:dyDescent="0.3">
      <c r="A3" s="821" t="s">
        <v>48</v>
      </c>
      <c r="B3" s="822"/>
      <c r="C3" s="822"/>
      <c r="D3" s="822"/>
      <c r="E3" s="822"/>
      <c r="F3" s="822"/>
      <c r="G3" s="822"/>
      <c r="H3" s="822"/>
      <c r="I3" s="822"/>
      <c r="J3" s="822"/>
      <c r="K3" s="603"/>
      <c r="L3" s="603"/>
      <c r="M3" s="603"/>
      <c r="N3" s="603"/>
      <c r="O3" s="603"/>
      <c r="P3" s="604"/>
      <c r="Q3" s="603"/>
      <c r="R3" s="605"/>
      <c r="S3" s="604"/>
      <c r="T3" s="605"/>
      <c r="U3" s="605"/>
      <c r="V3" s="604"/>
      <c r="W3" s="605"/>
      <c r="X3" s="606"/>
      <c r="Y3" s="607"/>
      <c r="Z3" s="607"/>
      <c r="AA3" s="607"/>
      <c r="AB3" s="608"/>
      <c r="AC3" s="608"/>
      <c r="AD3" s="608"/>
      <c r="AE3" s="608"/>
      <c r="AF3" s="608"/>
      <c r="AG3" s="608"/>
      <c r="AH3" s="608"/>
      <c r="AI3" s="608"/>
      <c r="AJ3" s="608"/>
      <c r="AK3" s="608"/>
      <c r="AL3" s="608"/>
      <c r="AM3" s="608"/>
      <c r="AN3" s="608"/>
      <c r="AO3" s="608"/>
      <c r="AP3" s="608"/>
      <c r="AQ3" s="608"/>
      <c r="AR3" s="608"/>
      <c r="AS3" s="608"/>
      <c r="AT3" s="608"/>
      <c r="AU3" s="608"/>
      <c r="AV3" s="608"/>
      <c r="AW3" s="608"/>
      <c r="AX3" s="609"/>
      <c r="AY3" s="608"/>
      <c r="AZ3" s="608"/>
      <c r="BA3" s="608"/>
      <c r="BB3" s="608"/>
      <c r="BC3" s="608"/>
      <c r="BD3" s="608"/>
      <c r="BE3" s="608"/>
      <c r="BF3" s="608"/>
      <c r="BG3" s="608"/>
      <c r="BH3" s="822"/>
      <c r="BI3" s="822"/>
      <c r="BJ3" s="822"/>
      <c r="BK3" s="823"/>
      <c r="BT3" s="357"/>
    </row>
    <row r="4" spans="1:77" ht="9.9" customHeight="1" thickBot="1" x14ac:dyDescent="0.3">
      <c r="A4" s="144"/>
      <c r="B4" s="141"/>
      <c r="C4" s="141"/>
      <c r="D4" s="141"/>
      <c r="E4" s="141"/>
      <c r="F4" s="141"/>
      <c r="G4" s="141"/>
      <c r="H4" s="141"/>
      <c r="I4" s="141"/>
      <c r="J4" s="141"/>
      <c r="N4" s="2"/>
      <c r="W4" s="3"/>
      <c r="X4" s="446"/>
      <c r="Y4" s="447"/>
      <c r="Z4" s="447"/>
      <c r="AA4" s="447"/>
      <c r="BH4" s="141"/>
      <c r="BI4" s="141"/>
      <c r="BJ4" s="141"/>
      <c r="BK4" s="448"/>
      <c r="BT4" s="357"/>
    </row>
    <row r="5" spans="1:77" ht="26.25" customHeight="1" thickBot="1" x14ac:dyDescent="0.3">
      <c r="A5" s="799" t="s">
        <v>50</v>
      </c>
      <c r="B5" s="800"/>
      <c r="C5" s="872">
        <f>a!D5</f>
        <v>0</v>
      </c>
      <c r="D5" s="873"/>
      <c r="E5" s="216"/>
      <c r="F5" s="397"/>
      <c r="G5" s="805" t="s">
        <v>49</v>
      </c>
      <c r="H5" s="805"/>
      <c r="I5" s="806"/>
      <c r="J5" s="600">
        <f>a!J5</f>
        <v>0</v>
      </c>
      <c r="K5" s="445"/>
      <c r="N5" s="2"/>
      <c r="W5" s="3"/>
      <c r="X5" s="446"/>
      <c r="Y5" s="447"/>
      <c r="Z5" s="447"/>
      <c r="AA5" s="447"/>
      <c r="BH5" s="141"/>
      <c r="BI5" s="141"/>
      <c r="BJ5" s="141"/>
      <c r="BK5" s="448"/>
      <c r="BT5" s="357"/>
    </row>
    <row r="6" spans="1:77" ht="9.9" customHeight="1" thickBot="1" x14ac:dyDescent="0.3">
      <c r="A6" s="144"/>
      <c r="B6" s="141"/>
      <c r="C6" s="141"/>
      <c r="D6" s="141"/>
      <c r="E6" s="141"/>
      <c r="F6" s="141"/>
      <c r="G6" s="141"/>
      <c r="H6" s="141"/>
      <c r="I6" s="141"/>
      <c r="J6" s="141"/>
      <c r="N6" s="2"/>
      <c r="W6" s="3"/>
      <c r="X6" s="446"/>
      <c r="Y6" s="447"/>
      <c r="Z6" s="447"/>
      <c r="AA6" s="447"/>
      <c r="BH6" s="141"/>
      <c r="BI6" s="141"/>
      <c r="BJ6" s="141"/>
      <c r="BK6" s="448"/>
      <c r="BT6" s="357"/>
    </row>
    <row r="7" spans="1:77" ht="23.5" thickBot="1" x14ac:dyDescent="0.3">
      <c r="A7" s="821" t="s">
        <v>51</v>
      </c>
      <c r="B7" s="822"/>
      <c r="C7" s="822"/>
      <c r="D7" s="822"/>
      <c r="E7" s="822"/>
      <c r="F7" s="822"/>
      <c r="G7" s="822"/>
      <c r="H7" s="822"/>
      <c r="I7" s="822"/>
      <c r="J7" s="822"/>
      <c r="K7" s="822"/>
      <c r="L7" s="822"/>
      <c r="N7" s="2"/>
      <c r="W7" s="3"/>
      <c r="X7" s="446"/>
      <c r="Y7" s="447"/>
      <c r="Z7" s="447"/>
      <c r="AA7" s="447"/>
      <c r="BH7" s="822"/>
      <c r="BI7" s="822"/>
      <c r="BJ7" s="822"/>
      <c r="BK7" s="823"/>
      <c r="BT7" s="357"/>
    </row>
    <row r="8" spans="1:77" ht="9.9" customHeight="1" thickBot="1" x14ac:dyDescent="0.3">
      <c r="A8" s="208"/>
      <c r="B8" s="209"/>
      <c r="C8" s="209"/>
      <c r="D8" s="209"/>
      <c r="E8" s="509"/>
      <c r="F8" s="509"/>
      <c r="G8" s="509"/>
      <c r="H8" s="209"/>
      <c r="I8" s="209"/>
      <c r="J8" s="209"/>
      <c r="K8" s="209"/>
      <c r="L8" s="210"/>
      <c r="N8" s="2"/>
      <c r="W8" s="3"/>
      <c r="X8" s="446"/>
      <c r="Y8" s="447"/>
      <c r="Z8" s="447"/>
      <c r="AA8" s="447"/>
      <c r="BH8" s="209"/>
      <c r="BI8" s="209"/>
      <c r="BJ8" s="209"/>
      <c r="BK8" s="210"/>
      <c r="BT8" s="357"/>
    </row>
    <row r="9" spans="1:77" ht="26.25" customHeight="1" thickBot="1" x14ac:dyDescent="0.3">
      <c r="A9" s="208"/>
      <c r="B9" s="599" t="s">
        <v>52</v>
      </c>
      <c r="C9" s="602">
        <f>a!M5</f>
        <v>0</v>
      </c>
      <c r="D9" s="599" t="s">
        <v>166</v>
      </c>
      <c r="E9" s="612"/>
      <c r="F9" s="876">
        <f>a!M7</f>
        <v>0</v>
      </c>
      <c r="G9" s="875"/>
      <c r="H9" s="599" t="s">
        <v>53</v>
      </c>
      <c r="I9" s="874">
        <f>a!S5</f>
        <v>0</v>
      </c>
      <c r="J9" s="875"/>
      <c r="K9" s="212" t="e">
        <f>#REF!</f>
        <v>#REF!</v>
      </c>
      <c r="L9" s="210"/>
      <c r="N9" s="2"/>
      <c r="W9" s="3"/>
      <c r="X9" s="446"/>
      <c r="Y9" s="447"/>
      <c r="Z9" s="447"/>
      <c r="AA9" s="447"/>
      <c r="BH9" s="599" t="s">
        <v>54</v>
      </c>
      <c r="BI9" s="601">
        <f>a!V5</f>
        <v>0</v>
      </c>
      <c r="BJ9" s="599" t="s">
        <v>55</v>
      </c>
      <c r="BK9" s="630">
        <f>a!S7</f>
        <v>0</v>
      </c>
      <c r="BL9" s="598"/>
      <c r="BT9" s="357"/>
    </row>
    <row r="10" spans="1:77" ht="9.9" customHeight="1" thickBot="1" x14ac:dyDescent="0.3">
      <c r="A10" s="358"/>
      <c r="B10" s="359"/>
      <c r="C10" s="359"/>
      <c r="D10" s="359"/>
      <c r="E10" s="360"/>
      <c r="F10" s="360"/>
      <c r="G10" s="360"/>
      <c r="H10" s="359"/>
      <c r="I10" s="359"/>
      <c r="J10" s="359"/>
      <c r="K10" s="359"/>
      <c r="L10" s="361"/>
      <c r="M10" s="449"/>
      <c r="N10" s="449"/>
      <c r="O10" s="449"/>
      <c r="P10" s="450"/>
      <c r="Q10" s="449"/>
      <c r="R10" s="451"/>
      <c r="S10" s="450"/>
      <c r="T10" s="451"/>
      <c r="U10" s="451"/>
      <c r="V10" s="450"/>
      <c r="W10" s="451"/>
      <c r="X10" s="452"/>
      <c r="Y10" s="453"/>
      <c r="Z10" s="453"/>
      <c r="AA10" s="453"/>
      <c r="AB10" s="454"/>
      <c r="AC10" s="454"/>
      <c r="AD10" s="454"/>
      <c r="AE10" s="454"/>
      <c r="AF10" s="454"/>
      <c r="AG10" s="454"/>
      <c r="AH10" s="454"/>
      <c r="AI10" s="454"/>
      <c r="AJ10" s="454"/>
      <c r="AK10" s="454"/>
      <c r="AL10" s="454"/>
      <c r="AM10" s="454"/>
      <c r="AN10" s="454"/>
      <c r="AO10" s="454"/>
      <c r="AP10" s="454"/>
      <c r="AQ10" s="454"/>
      <c r="AR10" s="454"/>
      <c r="AS10" s="454"/>
      <c r="AT10" s="454"/>
      <c r="AU10" s="454"/>
      <c r="AV10" s="454"/>
      <c r="AW10" s="454"/>
      <c r="AX10" s="455"/>
      <c r="AY10" s="454"/>
      <c r="AZ10" s="454"/>
      <c r="BA10" s="454"/>
      <c r="BB10" s="454"/>
      <c r="BC10" s="454"/>
      <c r="BD10" s="454"/>
      <c r="BE10" s="454"/>
      <c r="BF10" s="454"/>
      <c r="BG10" s="454"/>
      <c r="BH10" s="359"/>
      <c r="BI10" s="359"/>
      <c r="BJ10" s="359"/>
      <c r="BK10" s="361"/>
      <c r="BT10" s="357"/>
    </row>
    <row r="11" spans="1:77" ht="9.9" customHeight="1" thickTop="1" thickBot="1" x14ac:dyDescent="1.8">
      <c r="A11" s="208"/>
      <c r="B11" s="209"/>
      <c r="C11" s="209"/>
      <c r="D11" s="209"/>
      <c r="E11" s="209"/>
      <c r="F11" s="209"/>
      <c r="G11" s="209"/>
      <c r="H11" s="209"/>
      <c r="I11" s="209"/>
      <c r="J11" s="218"/>
      <c r="K11" s="219"/>
      <c r="L11" s="219"/>
      <c r="M11" s="219"/>
      <c r="N11" s="219"/>
      <c r="O11" s="219"/>
      <c r="P11" s="219"/>
      <c r="Q11" s="219"/>
      <c r="R11" s="220"/>
      <c r="S11" s="219"/>
      <c r="T11" s="220"/>
      <c r="U11" s="220"/>
      <c r="V11" s="219"/>
      <c r="W11" s="220"/>
      <c r="X11" s="32"/>
      <c r="Y11" s="32"/>
      <c r="Z11" s="33"/>
      <c r="AA11" s="33"/>
      <c r="AB11" s="221" t="e">
        <f>SUM(AO22:AO146)/SUM(AD22:AD146)*0.9</f>
        <v>#DIV/0!</v>
      </c>
      <c r="AC11" s="222" t="s">
        <v>63</v>
      </c>
      <c r="AD11" s="222"/>
      <c r="AE11" s="223"/>
      <c r="AF11" s="223"/>
      <c r="AG11" s="223"/>
      <c r="AH11" s="223"/>
      <c r="AI11" s="223"/>
      <c r="AJ11" s="223"/>
      <c r="AK11" s="223"/>
      <c r="AL11" s="223"/>
      <c r="AM11" s="223"/>
      <c r="AN11" s="223"/>
      <c r="AO11" s="223"/>
      <c r="AP11" s="223"/>
      <c r="AQ11" s="223"/>
      <c r="AR11" s="223"/>
      <c r="AS11" s="223"/>
      <c r="AT11" s="223"/>
      <c r="AU11" s="223"/>
      <c r="AV11" s="223"/>
      <c r="AW11" s="223"/>
      <c r="AX11" s="223"/>
      <c r="AY11" s="877" t="s">
        <v>64</v>
      </c>
      <c r="AZ11" s="877"/>
      <c r="BA11" s="877"/>
      <c r="BB11" s="877"/>
      <c r="BC11" s="877"/>
      <c r="BD11" s="877"/>
      <c r="BE11" s="877"/>
      <c r="BF11" s="877"/>
      <c r="BG11" s="877"/>
      <c r="BH11" s="224"/>
      <c r="BI11" s="225"/>
      <c r="BJ11" s="225"/>
      <c r="BK11" s="226"/>
      <c r="BL11" s="942" t="s">
        <v>64</v>
      </c>
      <c r="BM11" s="942"/>
      <c r="BN11" s="942"/>
      <c r="BO11" s="942"/>
      <c r="BP11" s="942"/>
      <c r="BQ11" s="942"/>
      <c r="BR11" s="942"/>
      <c r="BS11" s="942"/>
      <c r="BT11" s="943"/>
      <c r="BU11" s="227" t="str">
        <f>IF(BY14=0,"",IF($BY$17="N","",COUNTIF($BH$22:$BH$146,"&gt;0")))</f>
        <v/>
      </c>
      <c r="BV11" s="228" t="str">
        <f>IF(BY14=0,"",IF($BY$17="N","",COUNTIF($BH$22:$BH$146,"&gt;0")))</f>
        <v/>
      </c>
      <c r="BW11" s="228" t="str">
        <f>IF(BY14=0,"",IF($BY$17="N","",COUNTIF($BH$22:$BH$146,"&gt;0")))</f>
        <v/>
      </c>
      <c r="BX11" s="229"/>
      <c r="BY11" s="229"/>
    </row>
    <row r="12" spans="1:77" s="21" customFormat="1" ht="20.149999999999999" customHeight="1" thickBot="1" x14ac:dyDescent="0.3">
      <c r="A12" s="208"/>
      <c r="B12" s="209"/>
      <c r="C12" s="584" t="s">
        <v>142</v>
      </c>
      <c r="D12" s="209"/>
      <c r="E12" s="209"/>
      <c r="F12" s="209"/>
      <c r="G12" s="209"/>
      <c r="H12" s="209"/>
      <c r="I12" s="209"/>
      <c r="J12" s="230"/>
      <c r="K12" s="231" t="s">
        <v>65</v>
      </c>
      <c r="L12" s="232">
        <f>COUNT($B$22:$B$147)</f>
        <v>0</v>
      </c>
      <c r="M12" s="232">
        <f>COUNT($B$22:$B$147)</f>
        <v>0</v>
      </c>
      <c r="N12" s="232">
        <f>COUNT($B$22:$B$147)</f>
        <v>0</v>
      </c>
      <c r="O12" s="233">
        <f>COUNT($B$22:$B$147)</f>
        <v>0</v>
      </c>
      <c r="P12" s="233"/>
      <c r="Q12" s="233"/>
      <c r="R12" s="233">
        <f>COUNT($B$22:$B$147)</f>
        <v>0</v>
      </c>
      <c r="S12" s="233"/>
      <c r="T12" s="233"/>
      <c r="U12" s="233">
        <f>COUNT($B$22:$B$147)</f>
        <v>0</v>
      </c>
      <c r="V12" s="233"/>
      <c r="W12" s="233"/>
      <c r="X12" s="24"/>
      <c r="Y12" s="24"/>
      <c r="Z12" s="25"/>
      <c r="AA12" s="25"/>
      <c r="AB12" s="234" t="e">
        <f>SUM(AR22:AR146)/SUM(AD22:AD146)*0.9</f>
        <v>#DIV/0!</v>
      </c>
      <c r="AC12" s="235" t="s">
        <v>66</v>
      </c>
      <c r="AD12" s="236"/>
      <c r="AE12" s="237"/>
      <c r="AF12" s="237"/>
      <c r="AG12" s="237"/>
      <c r="AH12" s="237"/>
      <c r="AI12" s="237"/>
      <c r="AJ12" s="237"/>
      <c r="AK12" s="237"/>
      <c r="AL12" s="237"/>
      <c r="AM12" s="237"/>
      <c r="AN12" s="237"/>
      <c r="AO12" s="237"/>
      <c r="AP12" s="237"/>
      <c r="AQ12" s="237"/>
      <c r="AR12" s="237"/>
      <c r="AS12" s="237"/>
      <c r="AT12" s="237"/>
      <c r="AU12" s="237"/>
      <c r="AV12" s="237"/>
      <c r="AW12" s="237"/>
      <c r="AX12" s="231" t="s">
        <v>65</v>
      </c>
      <c r="AY12" s="233">
        <f>COUNT($BH$22:$BH$147)</f>
        <v>0</v>
      </c>
      <c r="AZ12" s="233"/>
      <c r="BA12" s="233"/>
      <c r="BB12" s="233">
        <f>COUNT($BH$22:$BH$147)</f>
        <v>0</v>
      </c>
      <c r="BC12" s="233"/>
      <c r="BD12" s="233"/>
      <c r="BE12" s="233">
        <f>COUNT($BH$22:$BH$147)</f>
        <v>0</v>
      </c>
      <c r="BF12" s="233"/>
      <c r="BG12" s="233"/>
      <c r="BH12" s="362" t="s">
        <v>65</v>
      </c>
      <c r="BI12" s="364" t="str">
        <f>IF($BY$17="y","",COUNTIF($BH$22:$BH$146,"&gt;0"))</f>
        <v/>
      </c>
      <c r="BJ12" s="364" t="str">
        <f>IF($BY$17="y","",COUNTIF($BH$22:$BH$146,"&gt;0"))</f>
        <v/>
      </c>
      <c r="BK12" s="365" t="str">
        <f>IF($BY$17="y","",COUNTIF($BH$22:$BH$146,"&gt;0"))</f>
        <v/>
      </c>
      <c r="BL12" s="936">
        <f>COUNT($BH$22:$BH$147)</f>
        <v>0</v>
      </c>
      <c r="BM12" s="936"/>
      <c r="BN12" s="936"/>
      <c r="BO12" s="936">
        <f>COUNT($BH$22:$BH$147)</f>
        <v>0</v>
      </c>
      <c r="BP12" s="936"/>
      <c r="BQ12" s="936"/>
      <c r="BR12" s="936">
        <f>COUNT($BH$22:$BH$147)</f>
        <v>0</v>
      </c>
      <c r="BS12" s="936"/>
      <c r="BT12" s="937"/>
      <c r="BU12" s="238" t="str">
        <f>IF(BY14=0,"",IF($BY$17="N","",COUNTIF($BY$22:$BY$146,"above")))</f>
        <v/>
      </c>
      <c r="BV12" s="238" t="str">
        <f>IF(BY14=0,"",IF($BY$17="N","",COUNTIF($BY22:$BY146,"above")))</f>
        <v/>
      </c>
      <c r="BW12" s="238" t="str">
        <f>IF(BY14=0,"",IF($BY$17="N","",COUNTIF($BY22:$BY146,"above")))</f>
        <v/>
      </c>
      <c r="BX12" s="239"/>
      <c r="BY12" s="239"/>
    </row>
    <row r="13" spans="1:77" s="22" customFormat="1" ht="20.149999999999999" customHeight="1" thickBot="1" x14ac:dyDescent="0.3">
      <c r="A13" s="208"/>
      <c r="B13" s="209"/>
      <c r="C13" s="584" t="s">
        <v>141</v>
      </c>
      <c r="D13" s="209"/>
      <c r="E13" s="209"/>
      <c r="F13" s="209"/>
      <c r="G13" s="209"/>
      <c r="H13" s="209"/>
      <c r="I13" s="209"/>
      <c r="J13" s="230"/>
      <c r="K13" s="231" t="s">
        <v>67</v>
      </c>
      <c r="L13" s="240">
        <f>COUNTIF($D$22:$D$147,"Y")</f>
        <v>0</v>
      </c>
      <c r="M13" s="240">
        <f>COUNTIF($D$22:$D$147,"Y")</f>
        <v>0</v>
      </c>
      <c r="N13" s="240">
        <f>COUNTIF($D$22:$D$147,"Y")</f>
        <v>0</v>
      </c>
      <c r="O13" s="241">
        <f>COUNTIF($D$22:$D$147,"Y")</f>
        <v>0</v>
      </c>
      <c r="P13" s="241"/>
      <c r="Q13" s="241"/>
      <c r="R13" s="241">
        <f>COUNTIF($D$22:$D$147,"Y")</f>
        <v>0</v>
      </c>
      <c r="S13" s="241"/>
      <c r="T13" s="241"/>
      <c r="U13" s="241">
        <f>COUNTIF($D$22:$D$147,"Y")</f>
        <v>0</v>
      </c>
      <c r="V13" s="241"/>
      <c r="W13" s="241"/>
      <c r="X13" s="26"/>
      <c r="Y13" s="27"/>
      <c r="Z13" s="25"/>
      <c r="AA13" s="25"/>
      <c r="AB13" s="234" t="e">
        <f>SUM(AD22:AD146)/SUM(AK22:AK146)*1.1</f>
        <v>#DIV/0!</v>
      </c>
      <c r="AC13" s="242" t="s">
        <v>68</v>
      </c>
      <c r="AD13" s="242"/>
      <c r="AE13" s="237"/>
      <c r="AF13" s="237"/>
      <c r="AG13" s="237"/>
      <c r="AH13" s="237"/>
      <c r="AI13" s="237"/>
      <c r="AJ13" s="237"/>
      <c r="AK13" s="237"/>
      <c r="AL13" s="237"/>
      <c r="AM13" s="237"/>
      <c r="AN13" s="237"/>
      <c r="AO13" s="237"/>
      <c r="AP13" s="237"/>
      <c r="AQ13" s="237"/>
      <c r="AR13" s="237"/>
      <c r="AS13" s="237"/>
      <c r="AT13" s="237"/>
      <c r="AU13" s="237"/>
      <c r="AV13" s="237"/>
      <c r="AW13" s="237"/>
      <c r="AX13" s="231" t="s">
        <v>67</v>
      </c>
      <c r="AY13" s="241">
        <f>COUNTIF($D$22:$D$147,"Y")</f>
        <v>0</v>
      </c>
      <c r="AZ13" s="241"/>
      <c r="BA13" s="241"/>
      <c r="BB13" s="241">
        <f>COUNTIF($D$22:$D$147,"Y")</f>
        <v>0</v>
      </c>
      <c r="BC13" s="241"/>
      <c r="BD13" s="241"/>
      <c r="BE13" s="241">
        <f>COUNTIF($D$22:$D$147,"Y")</f>
        <v>0</v>
      </c>
      <c r="BF13" s="241"/>
      <c r="BG13" s="241"/>
      <c r="BH13" s="363" t="s">
        <v>69</v>
      </c>
      <c r="BI13" s="366" t="str">
        <f>IF($BY$17="Y","",COUNTIF($BY$22:$BY$146,"above"))</f>
        <v/>
      </c>
      <c r="BJ13" s="366" t="str">
        <f>IF($BY$17="Y","",COUNTIF($BY$22:$BY$146,"above"))</f>
        <v/>
      </c>
      <c r="BK13" s="367" t="str">
        <f>IF($BY$17="Y","",COUNTIF($BY$22:$BY$146,"above"))</f>
        <v/>
      </c>
      <c r="BL13" s="936">
        <f>COUNTIF($D$22:$D$147,"Y")</f>
        <v>0</v>
      </c>
      <c r="BM13" s="936"/>
      <c r="BN13" s="936"/>
      <c r="BO13" s="936">
        <f>COUNTIF($D$22:$D$147,"Y")</f>
        <v>0</v>
      </c>
      <c r="BP13" s="936"/>
      <c r="BQ13" s="936"/>
      <c r="BR13" s="936">
        <f>COUNTIF($D$22:$D$147,"Y")</f>
        <v>0</v>
      </c>
      <c r="BS13" s="936"/>
      <c r="BT13" s="937"/>
      <c r="BU13" s="238" t="str">
        <f>IF(BY14=0,"",IF($BY$17="N","",COUNTIF($BY$22:$BY$146,"below")))</f>
        <v/>
      </c>
      <c r="BV13" s="238" t="str">
        <f>IF(BY14=0,"",IF($BY$17="N","",COUNTIF($BY22:$BY146,"below")))</f>
        <v/>
      </c>
      <c r="BW13" s="238" t="str">
        <f>IF(BY14=0,"",IF($BY$17="N","",COUNTIF($BY22:$BY146,"below")))</f>
        <v/>
      </c>
      <c r="BX13" s="243"/>
      <c r="BY13" s="243"/>
    </row>
    <row r="14" spans="1:77" s="22" customFormat="1" ht="20.149999999999999" customHeight="1" thickBot="1" x14ac:dyDescent="0.3">
      <c r="A14" s="208"/>
      <c r="B14" s="209"/>
      <c r="C14" s="584" t="s">
        <v>59</v>
      </c>
      <c r="D14" s="209"/>
      <c r="E14" s="209"/>
      <c r="F14" s="209"/>
      <c r="G14" s="209"/>
      <c r="H14" s="878" t="s">
        <v>60</v>
      </c>
      <c r="I14" s="879"/>
      <c r="J14" s="230"/>
      <c r="K14" s="231" t="s">
        <v>70</v>
      </c>
      <c r="L14" s="244">
        <f>L12-L13</f>
        <v>0</v>
      </c>
      <c r="M14" s="244">
        <f>M12-M13</f>
        <v>0</v>
      </c>
      <c r="N14" s="244">
        <f>N12-N13</f>
        <v>0</v>
      </c>
      <c r="O14" s="245">
        <f>O12-O13</f>
        <v>0</v>
      </c>
      <c r="P14" s="245"/>
      <c r="Q14" s="245"/>
      <c r="R14" s="245">
        <f>R12-R13</f>
        <v>0</v>
      </c>
      <c r="S14" s="245"/>
      <c r="T14" s="245"/>
      <c r="U14" s="245">
        <f>U12-U13</f>
        <v>0</v>
      </c>
      <c r="V14" s="245"/>
      <c r="W14" s="245"/>
      <c r="X14" s="246"/>
      <c r="Y14" s="29"/>
      <c r="Z14" s="25"/>
      <c r="AA14" s="25"/>
      <c r="AB14" s="234" t="e">
        <f>SUM($H$22:$H$146)/SUM($F$22:$F$146)*0.9</f>
        <v>#DIV/0!</v>
      </c>
      <c r="AC14" s="242" t="s">
        <v>71</v>
      </c>
      <c r="AD14" s="235"/>
      <c r="AE14" s="237"/>
      <c r="AF14" s="237"/>
      <c r="AG14" s="237"/>
      <c r="AH14" s="237"/>
      <c r="AI14" s="237"/>
      <c r="AJ14" s="237"/>
      <c r="AK14" s="237"/>
      <c r="AL14" s="237"/>
      <c r="AM14" s="237"/>
      <c r="AN14" s="237"/>
      <c r="AO14" s="237"/>
      <c r="AP14" s="237"/>
      <c r="AQ14" s="237"/>
      <c r="AR14" s="237"/>
      <c r="AS14" s="237"/>
      <c r="AT14" s="237"/>
      <c r="AU14" s="237"/>
      <c r="AV14" s="237"/>
      <c r="AW14" s="237"/>
      <c r="AX14" s="231" t="s">
        <v>70</v>
      </c>
      <c r="AY14" s="245">
        <f>AY12-AY13</f>
        <v>0</v>
      </c>
      <c r="AZ14" s="245"/>
      <c r="BA14" s="245"/>
      <c r="BB14" s="245">
        <f>BB12-BB13</f>
        <v>0</v>
      </c>
      <c r="BC14" s="245"/>
      <c r="BD14" s="245"/>
      <c r="BE14" s="245">
        <f>BE12-BE13</f>
        <v>0</v>
      </c>
      <c r="BF14" s="245"/>
      <c r="BG14" s="245"/>
      <c r="BH14" s="363" t="s">
        <v>72</v>
      </c>
      <c r="BI14" s="366" t="str">
        <f>IF($BY$17="Y","",COUNTIF($BY$22:$BY$146,"below"))</f>
        <v/>
      </c>
      <c r="BJ14" s="366" t="str">
        <f>IF($BY$17="Y","",COUNTIF($BY$22:$BY$146,"below"))</f>
        <v/>
      </c>
      <c r="BK14" s="367" t="str">
        <f>IF($BY$17="Y","",COUNTIF($BY$22:$BY$146,"below"))</f>
        <v/>
      </c>
      <c r="BL14" s="936">
        <f>BL12-BL13</f>
        <v>0</v>
      </c>
      <c r="BM14" s="936"/>
      <c r="BN14" s="936"/>
      <c r="BO14" s="936">
        <f>BO12-BO13</f>
        <v>0</v>
      </c>
      <c r="BP14" s="936"/>
      <c r="BQ14" s="936"/>
      <c r="BR14" s="936">
        <f>BR12-BR13</f>
        <v>0</v>
      </c>
      <c r="BS14" s="936"/>
      <c r="BT14" s="937"/>
      <c r="BU14" s="238" t="str">
        <f>IF(BY14=0,"",IF($BY$17="N","",COUNTIF(BU22:BU146,"Yes")))</f>
        <v/>
      </c>
      <c r="BV14" s="247" t="str">
        <f>IF(BY14=0,"",IF($BY$17="N","",COUNTIF(BV22:BV146,"Yes")))</f>
        <v/>
      </c>
      <c r="BW14" s="238" t="str">
        <f>IF(BY14=0,"",IF($BY$17="N","",COUNTIF(BW22:BW146,"Yes")))</f>
        <v/>
      </c>
      <c r="BX14" s="248" t="s">
        <v>73</v>
      </c>
      <c r="BY14" s="249">
        <f>COUNT(BX22:BX146)</f>
        <v>0</v>
      </c>
    </row>
    <row r="15" spans="1:77" s="22" customFormat="1" ht="20.149999999999999" customHeight="1" thickBot="1" x14ac:dyDescent="0.3">
      <c r="A15" s="208"/>
      <c r="B15" s="209"/>
      <c r="C15" s="209"/>
      <c r="D15" s="209"/>
      <c r="E15" s="209"/>
      <c r="F15" s="209"/>
      <c r="G15" s="209"/>
      <c r="H15" s="870" t="s">
        <v>34</v>
      </c>
      <c r="I15" s="871"/>
      <c r="J15" s="230"/>
      <c r="K15" s="231" t="s">
        <v>74</v>
      </c>
      <c r="L15" s="240">
        <f>COUNTIF(L22:L147,"Yes")</f>
        <v>0</v>
      </c>
      <c r="M15" s="240">
        <f>COUNTIF(M22:M147,"Yes")</f>
        <v>0</v>
      </c>
      <c r="N15" s="240">
        <f>COUNTIF(N22:N147,"Yes")</f>
        <v>0</v>
      </c>
      <c r="O15" s="241">
        <f>COUNTIF(O22:O147,"Yes")</f>
        <v>0</v>
      </c>
      <c r="P15" s="241"/>
      <c r="Q15" s="241"/>
      <c r="R15" s="241">
        <f>COUNTIF(R22:R147,"Yes")</f>
        <v>0</v>
      </c>
      <c r="S15" s="241"/>
      <c r="T15" s="241"/>
      <c r="U15" s="241">
        <f>COUNTIF(U22:U147,"Yes")</f>
        <v>0</v>
      </c>
      <c r="V15" s="241"/>
      <c r="W15" s="241"/>
      <c r="X15" s="30"/>
      <c r="Y15" s="31"/>
      <c r="Z15" s="25"/>
      <c r="AA15" s="25"/>
      <c r="AB15" s="234" t="e">
        <f>SUM(I22:I146)/SUM(F22:F146)*0.9</f>
        <v>#DIV/0!</v>
      </c>
      <c r="AC15" s="242" t="s">
        <v>75</v>
      </c>
      <c r="AD15" s="242"/>
      <c r="AE15" s="250"/>
      <c r="AF15" s="250" t="s">
        <v>76</v>
      </c>
      <c r="AG15" s="250"/>
      <c r="AH15" s="250"/>
      <c r="AI15" s="250"/>
      <c r="AJ15" s="250"/>
      <c r="AK15" s="250" t="s">
        <v>76</v>
      </c>
      <c r="AL15" s="250"/>
      <c r="AM15" s="250"/>
      <c r="AN15" s="250"/>
      <c r="AO15" s="250"/>
      <c r="AP15" s="250"/>
      <c r="AQ15" s="250" t="s">
        <v>76</v>
      </c>
      <c r="AR15" s="250"/>
      <c r="AS15" s="250"/>
      <c r="AT15" s="250"/>
      <c r="AU15" s="250"/>
      <c r="AV15" s="250"/>
      <c r="AW15" s="250"/>
      <c r="AX15" s="231" t="s">
        <v>74</v>
      </c>
      <c r="AY15" s="241">
        <f>COUNTIF(AY22:AY147,"Yes")</f>
        <v>0</v>
      </c>
      <c r="AZ15" s="241"/>
      <c r="BA15" s="241"/>
      <c r="BB15" s="241">
        <f>COUNTIF(BB22:BB147,"Yes")</f>
        <v>0</v>
      </c>
      <c r="BC15" s="241"/>
      <c r="BD15" s="241"/>
      <c r="BE15" s="241">
        <f>COUNTIF(BE22:BE147,"Yes")</f>
        <v>0</v>
      </c>
      <c r="BF15" s="241"/>
      <c r="BG15" s="241"/>
      <c r="BH15" s="362" t="s">
        <v>77</v>
      </c>
      <c r="BI15" s="366" t="str">
        <f>IF($BY$17="Y","",COUNTIF(BI22:BI146,"Yes"))</f>
        <v/>
      </c>
      <c r="BJ15" s="366" t="str">
        <f>IF($BY$17="Y","",COUNTIF(BJ22:BJ146,"Yes"))</f>
        <v/>
      </c>
      <c r="BK15" s="368" t="str">
        <f>IF($BY$17="Y","",COUNTIF(BK22:BK146,"Yes"))</f>
        <v/>
      </c>
      <c r="BL15" s="936">
        <f>COUNTIF(BL22:BL147,"Yes")</f>
        <v>0</v>
      </c>
      <c r="BM15" s="936"/>
      <c r="BN15" s="936"/>
      <c r="BO15" s="936">
        <f>COUNTIF(BO22:BO147,"Yes")</f>
        <v>0</v>
      </c>
      <c r="BP15" s="936"/>
      <c r="BQ15" s="936"/>
      <c r="BR15" s="936">
        <f>COUNTIF(BR22:BR147,"Yes")</f>
        <v>0</v>
      </c>
      <c r="BS15" s="936"/>
      <c r="BT15" s="937"/>
      <c r="BU15" s="251" t="str">
        <f>IF(BY14=0,"",IF($BY$17="N","",COUNTIF(BU22:BU146,"NC")))</f>
        <v/>
      </c>
      <c r="BV15" s="252" t="str">
        <f>IF(BY14=0,"",IF($BY$17="N","",COUNTIF(BV22:BV146,"NC")))</f>
        <v/>
      </c>
      <c r="BW15" s="252" t="str">
        <f>IF(BY14=0,"",IF($BY$17="N","",COUNTIF(BW22:BW146,"NC")))</f>
        <v/>
      </c>
      <c r="BX15" s="248" t="s">
        <v>78</v>
      </c>
      <c r="BY15" s="253">
        <f>COUNTIF($BY$22:$BY$146,"above")</f>
        <v>0</v>
      </c>
    </row>
    <row r="16" spans="1:77" s="23" customFormat="1" ht="20.149999999999999" customHeight="1" thickBot="1" x14ac:dyDescent="0.3">
      <c r="A16" s="208"/>
      <c r="B16" s="209"/>
      <c r="C16" s="938" t="s">
        <v>135</v>
      </c>
      <c r="D16" s="938"/>
      <c r="E16" s="939"/>
      <c r="F16" s="388"/>
      <c r="G16" s="389"/>
      <c r="H16" s="940"/>
      <c r="I16" s="941"/>
      <c r="J16" s="254"/>
      <c r="K16" s="255" t="s">
        <v>79</v>
      </c>
      <c r="L16" s="256">
        <f>COUNTIF(L22:L147,"NC")</f>
        <v>0</v>
      </c>
      <c r="M16" s="256">
        <f>COUNTIF(M22:M147,"NC")</f>
        <v>0</v>
      </c>
      <c r="N16" s="256">
        <f>COUNTIF(N22:N147,"NC")</f>
        <v>0</v>
      </c>
      <c r="O16" s="257">
        <f>COUNTIF(O22:O147,"NC")</f>
        <v>0</v>
      </c>
      <c r="P16" s="257"/>
      <c r="Q16" s="257"/>
      <c r="R16" s="257">
        <f>COUNTIF(R22:R147,"NC")</f>
        <v>0</v>
      </c>
      <c r="S16" s="257"/>
      <c r="T16" s="257"/>
      <c r="U16" s="257">
        <f>COUNTIF(U22:U147,"NC")</f>
        <v>0</v>
      </c>
      <c r="V16" s="257"/>
      <c r="W16" s="257"/>
      <c r="X16" s="30"/>
      <c r="Y16" s="31"/>
      <c r="Z16" s="25"/>
      <c r="AA16" s="25"/>
      <c r="AB16" s="258" t="e">
        <f>SUM(F22:F146)/SUM(J22:J146)*1.1</f>
        <v>#DIV/0!</v>
      </c>
      <c r="AC16" s="259" t="s">
        <v>80</v>
      </c>
      <c r="AD16" s="260"/>
      <c r="AE16" s="261" t="s">
        <v>81</v>
      </c>
      <c r="AF16" s="262" t="s">
        <v>77</v>
      </c>
      <c r="AG16" s="263" t="s">
        <v>82</v>
      </c>
      <c r="AH16" s="261" t="s">
        <v>81</v>
      </c>
      <c r="AI16" s="262" t="s">
        <v>77</v>
      </c>
      <c r="AJ16" s="263" t="s">
        <v>82</v>
      </c>
      <c r="AK16" s="261" t="s">
        <v>81</v>
      </c>
      <c r="AL16" s="263" t="s">
        <v>77</v>
      </c>
      <c r="AM16" s="263" t="s">
        <v>82</v>
      </c>
      <c r="AN16" s="261"/>
      <c r="AO16" s="261" t="s">
        <v>81</v>
      </c>
      <c r="AP16" s="263" t="s">
        <v>77</v>
      </c>
      <c r="AQ16" s="263" t="s">
        <v>82</v>
      </c>
      <c r="AR16" s="261" t="s">
        <v>81</v>
      </c>
      <c r="AS16" s="262" t="s">
        <v>77</v>
      </c>
      <c r="AT16" s="263" t="s">
        <v>82</v>
      </c>
      <c r="AU16" s="261" t="s">
        <v>81</v>
      </c>
      <c r="AV16" s="263" t="s">
        <v>77</v>
      </c>
      <c r="AW16" s="263" t="s">
        <v>82</v>
      </c>
      <c r="AX16" s="255" t="s">
        <v>79</v>
      </c>
      <c r="AY16" s="257">
        <f>COUNTIF(AY22:AY147,"NC")</f>
        <v>0</v>
      </c>
      <c r="AZ16" s="257"/>
      <c r="BA16" s="257"/>
      <c r="BB16" s="257">
        <f>COUNTIF(BB22:BB147,"NC")</f>
        <v>0</v>
      </c>
      <c r="BC16" s="257"/>
      <c r="BD16" s="257"/>
      <c r="BE16" s="257">
        <f>COUNTIF(BE22:BE147,"NC")</f>
        <v>0</v>
      </c>
      <c r="BF16" s="257"/>
      <c r="BG16" s="257"/>
      <c r="BH16" s="362" t="s">
        <v>83</v>
      </c>
      <c r="BI16" s="390" t="str">
        <f>IF($BY$17="Y","",COUNTIF(BI22:BI146,"NC"))</f>
        <v/>
      </c>
      <c r="BJ16" s="390" t="str">
        <f>IF($BY$17="Y","",COUNTIF(BJ22:BJ146,"NC"))</f>
        <v/>
      </c>
      <c r="BK16" s="391" t="str">
        <f>IF($BY$17="Y","",COUNTIF(BK22:BK146,"NC"))</f>
        <v/>
      </c>
      <c r="BL16" s="936">
        <f>COUNTIF(BL22:BL147,"NC")</f>
        <v>0</v>
      </c>
      <c r="BM16" s="936"/>
      <c r="BN16" s="936"/>
      <c r="BO16" s="936">
        <f>COUNTIF(BO22:BO147,"NC")</f>
        <v>0</v>
      </c>
      <c r="BP16" s="936"/>
      <c r="BQ16" s="936"/>
      <c r="BR16" s="936">
        <f>COUNTIF(BR22:BR147,"NC")</f>
        <v>0</v>
      </c>
      <c r="BS16" s="936"/>
      <c r="BT16" s="937"/>
      <c r="BU16" s="239"/>
      <c r="BV16" s="239"/>
      <c r="BW16" s="239"/>
      <c r="BX16" s="248" t="s">
        <v>84</v>
      </c>
      <c r="BY16" s="253">
        <f>COUNTIF($BY$22:$BY$146,"below")</f>
        <v>0</v>
      </c>
    </row>
    <row r="17" spans="1:77" s="1" customFormat="1" ht="9.9" customHeight="1" thickBot="1" x14ac:dyDescent="0.45">
      <c r="A17" s="515"/>
      <c r="B17" s="516"/>
      <c r="C17" s="516"/>
      <c r="D17" s="517"/>
      <c r="E17" s="930"/>
      <c r="F17" s="932" t="s">
        <v>9</v>
      </c>
      <c r="G17" s="932" t="s">
        <v>9</v>
      </c>
      <c r="H17" s="934" t="s">
        <v>1</v>
      </c>
      <c r="I17" s="934" t="s">
        <v>2</v>
      </c>
      <c r="J17" s="923" t="s">
        <v>10</v>
      </c>
      <c r="K17" s="518"/>
      <c r="L17" s="519" t="s">
        <v>85</v>
      </c>
      <c r="M17" s="520" t="s">
        <v>86</v>
      </c>
      <c r="N17" s="519" t="s">
        <v>87</v>
      </c>
      <c r="O17" s="519">
        <v>0.9</v>
      </c>
      <c r="P17" s="520" t="s">
        <v>14</v>
      </c>
      <c r="Q17" s="519">
        <v>1.1000000000000001</v>
      </c>
      <c r="R17" s="519">
        <v>0.9</v>
      </c>
      <c r="S17" s="520" t="s">
        <v>14</v>
      </c>
      <c r="T17" s="519">
        <v>1.1000000000000001</v>
      </c>
      <c r="U17" s="519">
        <v>0.9</v>
      </c>
      <c r="V17" s="520" t="s">
        <v>14</v>
      </c>
      <c r="W17" s="519">
        <v>1.1000000000000001</v>
      </c>
      <c r="X17" s="925" t="s">
        <v>17</v>
      </c>
      <c r="Y17" s="927" t="s">
        <v>16</v>
      </c>
      <c r="Z17" s="927" t="s">
        <v>16</v>
      </c>
      <c r="AA17" s="927" t="s">
        <v>16</v>
      </c>
      <c r="AB17" s="521"/>
      <c r="AC17" s="521"/>
      <c r="AD17" s="521"/>
      <c r="AE17" s="522">
        <f>COUNTIF(AE22:AE146,"&gt;0")</f>
        <v>0</v>
      </c>
      <c r="AF17" s="523">
        <f>COUNTIF(AG22:AG146,"Yes")</f>
        <v>0</v>
      </c>
      <c r="AG17" s="524">
        <f>COUNTIF(AG22:AG146,"NC")</f>
        <v>0</v>
      </c>
      <c r="AH17" s="522">
        <f>COUNTIF(AH22:AH146,"&gt;0")</f>
        <v>0</v>
      </c>
      <c r="AI17" s="523">
        <f>COUNTIF(AJ22:AJ146,"Yes")</f>
        <v>0</v>
      </c>
      <c r="AJ17" s="524">
        <f>COUNTIF(AJ22:AJ146,"NC")</f>
        <v>0</v>
      </c>
      <c r="AK17" s="522">
        <f>COUNTIF(AK22:AK146,"&gt;0")</f>
        <v>0</v>
      </c>
      <c r="AL17" s="523">
        <f>COUNTIF(AM22:AM146,"Yes")</f>
        <v>0</v>
      </c>
      <c r="AM17" s="524">
        <f>COUNTIF(AM22:AM146,"NC")</f>
        <v>0</v>
      </c>
      <c r="AN17" s="522"/>
      <c r="AO17" s="522">
        <f>COUNTIF(AO22:AO146,"&gt;0")</f>
        <v>0</v>
      </c>
      <c r="AP17" s="523">
        <f>COUNTIF(AQ22:AQ146,"Yes")</f>
        <v>0</v>
      </c>
      <c r="AQ17" s="524">
        <f>COUNTIF(AQ22:AQ146,"NC")</f>
        <v>0</v>
      </c>
      <c r="AR17" s="522">
        <f>COUNTIF(AR$22:AR$117,"&gt;0")</f>
        <v>0</v>
      </c>
      <c r="AS17" s="523">
        <f>COUNTIF(AT$22:AT$117,"Yes")</f>
        <v>0</v>
      </c>
      <c r="AT17" s="524">
        <f>COUNTIF(AT$22:AT$117,"NC")</f>
        <v>0</v>
      </c>
      <c r="AU17" s="522">
        <f>COUNTIF(AU$22:AU$117,"&gt;0")</f>
        <v>0</v>
      </c>
      <c r="AV17" s="523">
        <f>COUNTIF(AW$22:AW$117,"Yes")</f>
        <v>0</v>
      </c>
      <c r="AW17" s="524">
        <f>COUNTIF(AW$22:AW$117,"NC")</f>
        <v>0</v>
      </c>
      <c r="AX17" s="524"/>
      <c r="AY17" s="525" t="s">
        <v>88</v>
      </c>
      <c r="AZ17" s="526" t="s">
        <v>89</v>
      </c>
      <c r="BA17" s="527">
        <v>1.1000000000000001</v>
      </c>
      <c r="BB17" s="525" t="s">
        <v>88</v>
      </c>
      <c r="BC17" s="526" t="s">
        <v>89</v>
      </c>
      <c r="BD17" s="527">
        <v>1.1000000000000001</v>
      </c>
      <c r="BE17" s="525" t="s">
        <v>88</v>
      </c>
      <c r="BF17" s="526" t="s">
        <v>89</v>
      </c>
      <c r="BG17" s="527">
        <v>1.1000000000000001</v>
      </c>
      <c r="BH17" s="528"/>
      <c r="BI17" s="529"/>
      <c r="BJ17" s="529"/>
      <c r="BK17" s="530"/>
      <c r="BL17" s="264" t="s">
        <v>88</v>
      </c>
      <c r="BM17" s="265" t="s">
        <v>89</v>
      </c>
      <c r="BN17" s="266">
        <v>1.1000000000000001</v>
      </c>
      <c r="BO17" s="267" t="s">
        <v>88</v>
      </c>
      <c r="BP17" s="265" t="s">
        <v>89</v>
      </c>
      <c r="BQ17" s="266">
        <v>1.1000000000000001</v>
      </c>
      <c r="BR17" s="267" t="s">
        <v>88</v>
      </c>
      <c r="BS17" s="265" t="s">
        <v>89</v>
      </c>
      <c r="BT17" s="392">
        <v>1.1000000000000001</v>
      </c>
      <c r="BU17" s="229"/>
      <c r="BV17" s="229"/>
      <c r="BW17" s="229"/>
      <c r="BX17" s="268" t="s">
        <v>90</v>
      </c>
      <c r="BY17" s="269" t="str">
        <f>IF(BY14=BY16,"Y",IF(BY15=BY14,"Y","N"))</f>
        <v>Y</v>
      </c>
    </row>
    <row r="18" spans="1:77" s="1" customFormat="1" ht="9.9" customHeight="1" thickBot="1" x14ac:dyDescent="0.45">
      <c r="A18" s="531"/>
      <c r="B18" s="532"/>
      <c r="C18" s="532"/>
      <c r="D18" s="533"/>
      <c r="E18" s="931"/>
      <c r="F18" s="933"/>
      <c r="G18" s="933"/>
      <c r="H18" s="935"/>
      <c r="I18" s="935"/>
      <c r="J18" s="924"/>
      <c r="K18" s="534"/>
      <c r="L18" s="929"/>
      <c r="M18" s="929"/>
      <c r="N18" s="929"/>
      <c r="O18" s="535" t="str">
        <f>IF($P18="","",($P$18*0.9))</f>
        <v/>
      </c>
      <c r="P18" s="536" t="str">
        <f>IF($G21=0,"",$H$21/$G$21)</f>
        <v/>
      </c>
      <c r="Q18" s="535" t="str">
        <f>IF(P18="","",($P$18*1.1))</f>
        <v/>
      </c>
      <c r="R18" s="535" t="str">
        <f>IF($S$18="","",($S$18*0.9))</f>
        <v/>
      </c>
      <c r="S18" s="536" t="str">
        <f>IF($G21=0,"",$I$21/$G$21)</f>
        <v/>
      </c>
      <c r="T18" s="535" t="str">
        <f>IF($S$18="","",($S$18*1.1))</f>
        <v/>
      </c>
      <c r="U18" s="537" t="str">
        <f>IF($V18="","",($V$18*0.9))</f>
        <v/>
      </c>
      <c r="V18" s="538" t="str">
        <f>IF($G21=0,"",$G$21/$J$21)</f>
        <v/>
      </c>
      <c r="W18" s="537" t="str">
        <f>IF(V18="","",($V$18*1.1))</f>
        <v/>
      </c>
      <c r="X18" s="926"/>
      <c r="Y18" s="928"/>
      <c r="Z18" s="928"/>
      <c r="AA18" s="928"/>
      <c r="AB18" s="539"/>
      <c r="AC18" s="539"/>
      <c r="AD18" s="539"/>
      <c r="AE18" s="864" t="s">
        <v>91</v>
      </c>
      <c r="AF18" s="864"/>
      <c r="AG18" s="864"/>
      <c r="AH18" s="864" t="s">
        <v>92</v>
      </c>
      <c r="AI18" s="864"/>
      <c r="AJ18" s="864"/>
      <c r="AK18" s="864" t="s">
        <v>93</v>
      </c>
      <c r="AL18" s="864"/>
      <c r="AM18" s="864"/>
      <c r="AN18" s="540"/>
      <c r="AO18" s="864" t="s">
        <v>94</v>
      </c>
      <c r="AP18" s="864"/>
      <c r="AQ18" s="864"/>
      <c r="AR18" s="864" t="s">
        <v>95</v>
      </c>
      <c r="AS18" s="864"/>
      <c r="AT18" s="864"/>
      <c r="AU18" s="864" t="s">
        <v>96</v>
      </c>
      <c r="AV18" s="864"/>
      <c r="AW18" s="864"/>
      <c r="AX18" s="541"/>
      <c r="AY18" s="535" t="str">
        <f>IF($P18="","",($AZ$18*0.9))</f>
        <v/>
      </c>
      <c r="AZ18" s="536" t="str">
        <f>IF($G21=0,"",$H$21/$G$21)</f>
        <v/>
      </c>
      <c r="BA18" s="535" t="str">
        <f>IF(AZ18="","",($AZ$18*1.1))</f>
        <v/>
      </c>
      <c r="BB18" s="535" t="str">
        <f>IF($BC$18="","",($BC$18*0.9))</f>
        <v/>
      </c>
      <c r="BC18" s="536" t="str">
        <f>IF($G21=0,"",$I$21/$G$21)</f>
        <v/>
      </c>
      <c r="BD18" s="535" t="str">
        <f>IF($BC$18="","",($BC$18*1.1))</f>
        <v/>
      </c>
      <c r="BE18" s="537" t="str">
        <f>IF($V18="","",($V$18*0.9))</f>
        <v/>
      </c>
      <c r="BF18" s="538" t="str">
        <f>IF($G21=0,"",$G$21/$J$21)</f>
        <v/>
      </c>
      <c r="BG18" s="537" t="str">
        <f>IF(BF18="","",($V$18*1.1))</f>
        <v/>
      </c>
      <c r="BH18" s="542"/>
      <c r="BI18" s="543"/>
      <c r="BJ18" s="543"/>
      <c r="BK18" s="544"/>
      <c r="BL18" s="40" t="str">
        <f>IF($P18="","",($AZ$18*0.9))</f>
        <v/>
      </c>
      <c r="BM18" s="270" t="str">
        <f>IF($G21=0,"",$H$21/$G$21)</f>
        <v/>
      </c>
      <c r="BN18" s="34" t="str">
        <f>IF(BM18="","",($AZ$18*1.1))</f>
        <v/>
      </c>
      <c r="BO18" s="34" t="str">
        <f>IF($BC$18="","",($BC$18*0.9))</f>
        <v/>
      </c>
      <c r="BP18" s="270" t="str">
        <f>IF($G21=0,"",$I$21/$G$21)</f>
        <v/>
      </c>
      <c r="BQ18" s="34" t="str">
        <f>IF($BC$18="","",($BC$18*1.1))</f>
        <v/>
      </c>
      <c r="BR18" s="271" t="str">
        <f>IF($V18="","",($V$18*0.9))</f>
        <v/>
      </c>
      <c r="BS18" s="272" t="str">
        <f>IF($G21=0,"",$G$21/$J$21)</f>
        <v/>
      </c>
      <c r="BT18" s="393" t="str">
        <f>IF(BS18="","",($V$18*1.1))</f>
        <v/>
      </c>
      <c r="BU18" s="229"/>
      <c r="BV18" s="229"/>
      <c r="BW18" s="229"/>
      <c r="BX18" s="899" t="s">
        <v>97</v>
      </c>
      <c r="BY18" s="900"/>
    </row>
    <row r="19" spans="1:77" s="5" customFormat="1" ht="16.5" customHeight="1" thickBot="1" x14ac:dyDescent="0.4">
      <c r="A19" s="901" t="s">
        <v>11</v>
      </c>
      <c r="B19" s="903" t="s">
        <v>12</v>
      </c>
      <c r="C19" s="905" t="s">
        <v>0</v>
      </c>
      <c r="D19" s="906" t="s">
        <v>98</v>
      </c>
      <c r="E19" s="908"/>
      <c r="F19" s="910" t="s">
        <v>99</v>
      </c>
      <c r="G19" s="916" t="s">
        <v>18</v>
      </c>
      <c r="H19" s="908" t="s">
        <v>19</v>
      </c>
      <c r="I19" s="917" t="s">
        <v>100</v>
      </c>
      <c r="J19" s="917" t="s">
        <v>101</v>
      </c>
      <c r="K19" s="545"/>
      <c r="L19" s="546" t="s">
        <v>3</v>
      </c>
      <c r="M19" s="547" t="s">
        <v>4</v>
      </c>
      <c r="N19" s="546" t="s">
        <v>5</v>
      </c>
      <c r="O19" s="920" t="s">
        <v>6</v>
      </c>
      <c r="P19" s="921"/>
      <c r="Q19" s="922"/>
      <c r="R19" s="861" t="s">
        <v>7</v>
      </c>
      <c r="S19" s="862"/>
      <c r="T19" s="863"/>
      <c r="U19" s="885" t="s">
        <v>8</v>
      </c>
      <c r="V19" s="862"/>
      <c r="W19" s="886"/>
      <c r="X19" s="887" t="s">
        <v>27</v>
      </c>
      <c r="Y19" s="889" t="s">
        <v>28</v>
      </c>
      <c r="Z19" s="889" t="s">
        <v>29</v>
      </c>
      <c r="AA19" s="912" t="s">
        <v>30</v>
      </c>
      <c r="AB19" s="914" t="s">
        <v>102</v>
      </c>
      <c r="AC19" s="914" t="s">
        <v>0</v>
      </c>
      <c r="AD19" s="897" t="s">
        <v>103</v>
      </c>
      <c r="AE19" s="891" t="s">
        <v>104</v>
      </c>
      <c r="AF19" s="892"/>
      <c r="AG19" s="893"/>
      <c r="AH19" s="891" t="s">
        <v>105</v>
      </c>
      <c r="AI19" s="892"/>
      <c r="AJ19" s="893"/>
      <c r="AK19" s="891" t="s">
        <v>106</v>
      </c>
      <c r="AL19" s="892"/>
      <c r="AM19" s="893"/>
      <c r="AN19" s="548"/>
      <c r="AO19" s="891" t="s">
        <v>107</v>
      </c>
      <c r="AP19" s="892"/>
      <c r="AQ19" s="893"/>
      <c r="AR19" s="891" t="s">
        <v>107</v>
      </c>
      <c r="AS19" s="892"/>
      <c r="AT19" s="893"/>
      <c r="AU19" s="891" t="s">
        <v>108</v>
      </c>
      <c r="AV19" s="892"/>
      <c r="AW19" s="893"/>
      <c r="AX19" s="549"/>
      <c r="AY19" s="550"/>
      <c r="AZ19" s="551" t="s">
        <v>109</v>
      </c>
      <c r="BA19" s="552"/>
      <c r="BB19" s="550"/>
      <c r="BC19" s="551" t="s">
        <v>110</v>
      </c>
      <c r="BD19" s="553"/>
      <c r="BE19" s="554"/>
      <c r="BF19" s="555" t="s">
        <v>111</v>
      </c>
      <c r="BG19" s="556"/>
      <c r="BH19" s="894" t="s">
        <v>112</v>
      </c>
      <c r="BI19" s="895"/>
      <c r="BJ19" s="895"/>
      <c r="BK19" s="896"/>
      <c r="BL19" s="880" t="s">
        <v>113</v>
      </c>
      <c r="BM19" s="881"/>
      <c r="BN19" s="881"/>
      <c r="BO19" s="880" t="s">
        <v>114</v>
      </c>
      <c r="BP19" s="881"/>
      <c r="BQ19" s="881"/>
      <c r="BR19" s="880" t="s">
        <v>115</v>
      </c>
      <c r="BS19" s="881"/>
      <c r="BT19" s="882"/>
      <c r="BU19" s="273"/>
      <c r="BV19" s="273"/>
      <c r="BW19" s="274"/>
      <c r="BX19" s="275"/>
      <c r="BY19" s="276"/>
    </row>
    <row r="20" spans="1:77" s="5" customFormat="1" ht="62.5" thickBot="1" x14ac:dyDescent="0.4">
      <c r="A20" s="901"/>
      <c r="B20" s="903"/>
      <c r="C20" s="726"/>
      <c r="D20" s="907"/>
      <c r="E20" s="909"/>
      <c r="F20" s="911"/>
      <c r="G20" s="732"/>
      <c r="H20" s="741"/>
      <c r="I20" s="918"/>
      <c r="J20" s="919"/>
      <c r="K20" s="557"/>
      <c r="L20" s="558" t="s">
        <v>21</v>
      </c>
      <c r="M20" s="559" t="s">
        <v>22</v>
      </c>
      <c r="N20" s="558" t="s">
        <v>23</v>
      </c>
      <c r="O20" s="560" t="s">
        <v>13</v>
      </c>
      <c r="P20" s="561" t="s">
        <v>24</v>
      </c>
      <c r="Q20" s="562" t="s">
        <v>15</v>
      </c>
      <c r="R20" s="563" t="s">
        <v>13</v>
      </c>
      <c r="S20" s="561" t="s">
        <v>25</v>
      </c>
      <c r="T20" s="564" t="s">
        <v>15</v>
      </c>
      <c r="U20" s="560" t="s">
        <v>13</v>
      </c>
      <c r="V20" s="561" t="s">
        <v>26</v>
      </c>
      <c r="W20" s="562" t="s">
        <v>15</v>
      </c>
      <c r="X20" s="888"/>
      <c r="Y20" s="890"/>
      <c r="Z20" s="890"/>
      <c r="AA20" s="913"/>
      <c r="AB20" s="915"/>
      <c r="AC20" s="915"/>
      <c r="AD20" s="898"/>
      <c r="AE20" s="565" t="s">
        <v>116</v>
      </c>
      <c r="AF20" s="566" t="s">
        <v>117</v>
      </c>
      <c r="AG20" s="567" t="s">
        <v>118</v>
      </c>
      <c r="AH20" s="565" t="s">
        <v>119</v>
      </c>
      <c r="AI20" s="568" t="s">
        <v>120</v>
      </c>
      <c r="AJ20" s="569" t="s">
        <v>118</v>
      </c>
      <c r="AK20" s="565" t="s">
        <v>121</v>
      </c>
      <c r="AL20" s="568" t="s">
        <v>122</v>
      </c>
      <c r="AM20" s="570" t="s">
        <v>123</v>
      </c>
      <c r="AN20" s="571" t="s">
        <v>124</v>
      </c>
      <c r="AO20" s="572" t="s">
        <v>116</v>
      </c>
      <c r="AP20" s="568" t="s">
        <v>125</v>
      </c>
      <c r="AQ20" s="569" t="s">
        <v>118</v>
      </c>
      <c r="AR20" s="565" t="s">
        <v>119</v>
      </c>
      <c r="AS20" s="566" t="s">
        <v>120</v>
      </c>
      <c r="AT20" s="569" t="s">
        <v>118</v>
      </c>
      <c r="AU20" s="565" t="s">
        <v>121</v>
      </c>
      <c r="AV20" s="568" t="s">
        <v>122</v>
      </c>
      <c r="AW20" s="569" t="s">
        <v>118</v>
      </c>
      <c r="AX20" s="573"/>
      <c r="AY20" s="562" t="s">
        <v>118</v>
      </c>
      <c r="AZ20" s="562" t="s">
        <v>125</v>
      </c>
      <c r="BA20" s="562" t="s">
        <v>126</v>
      </c>
      <c r="BB20" s="562" t="s">
        <v>118</v>
      </c>
      <c r="BC20" s="562" t="s">
        <v>125</v>
      </c>
      <c r="BD20" s="562" t="s">
        <v>126</v>
      </c>
      <c r="BE20" s="562" t="s">
        <v>118</v>
      </c>
      <c r="BF20" s="574" t="s">
        <v>127</v>
      </c>
      <c r="BG20" s="562" t="s">
        <v>126</v>
      </c>
      <c r="BH20" s="575" t="s">
        <v>128</v>
      </c>
      <c r="BI20" s="576" t="s">
        <v>129</v>
      </c>
      <c r="BJ20" s="576" t="s">
        <v>130</v>
      </c>
      <c r="BK20" s="577" t="s">
        <v>131</v>
      </c>
      <c r="BL20" s="277" t="s">
        <v>13</v>
      </c>
      <c r="BM20" s="278" t="s">
        <v>24</v>
      </c>
      <c r="BN20" s="278" t="s">
        <v>15</v>
      </c>
      <c r="BO20" s="278" t="s">
        <v>13</v>
      </c>
      <c r="BP20" s="278" t="s">
        <v>132</v>
      </c>
      <c r="BQ20" s="278" t="s">
        <v>15</v>
      </c>
      <c r="BR20" s="278" t="s">
        <v>13</v>
      </c>
      <c r="BS20" s="279" t="s">
        <v>127</v>
      </c>
      <c r="BT20" s="394" t="s">
        <v>15</v>
      </c>
      <c r="BU20" s="280" t="s">
        <v>6</v>
      </c>
      <c r="BV20" s="281" t="s">
        <v>7</v>
      </c>
      <c r="BW20" s="281" t="s">
        <v>8</v>
      </c>
      <c r="BX20" s="282" t="s">
        <v>133</v>
      </c>
      <c r="BY20" s="282" t="s">
        <v>134</v>
      </c>
    </row>
    <row r="21" spans="1:77" s="7" customFormat="1" ht="16.5" customHeight="1" thickTop="1" thickBot="1" x14ac:dyDescent="0.4">
      <c r="A21" s="902"/>
      <c r="B21" s="904"/>
      <c r="C21" s="883" t="s">
        <v>165</v>
      </c>
      <c r="D21" s="884"/>
      <c r="E21" s="578"/>
      <c r="F21" s="385">
        <f>SUM($F22:$F147)</f>
        <v>0</v>
      </c>
      <c r="G21" s="385">
        <f>SUM($G22:$G147)</f>
        <v>0</v>
      </c>
      <c r="H21" s="578">
        <f>SUM($H22:$H147)</f>
        <v>0</v>
      </c>
      <c r="I21" s="578">
        <f>SUM($I22:$I147)</f>
        <v>0</v>
      </c>
      <c r="J21" s="386">
        <f>SUM(J22:J147)</f>
        <v>0</v>
      </c>
      <c r="K21" s="387"/>
      <c r="L21" s="386">
        <f>SUM($J22:$J147)</f>
        <v>0</v>
      </c>
      <c r="M21" s="386">
        <f>SUM($J22:$J147)</f>
        <v>0</v>
      </c>
      <c r="N21" s="386">
        <f>SUM($J22:$J147)</f>
        <v>0</v>
      </c>
      <c r="O21" s="387"/>
      <c r="P21" s="386" t="e">
        <f>AVERAGE(P22:P146)</f>
        <v>#DIV/0!</v>
      </c>
      <c r="Q21" s="387"/>
      <c r="R21" s="387"/>
      <c r="S21" s="386" t="e">
        <f>AVERAGE(S22:S146)</f>
        <v>#DIV/0!</v>
      </c>
      <c r="T21" s="387"/>
      <c r="U21" s="387"/>
      <c r="V21" s="386" t="e">
        <f>AVERAGE(V22:V146)</f>
        <v>#DIV/0!</v>
      </c>
      <c r="W21" s="387"/>
      <c r="X21" s="386"/>
      <c r="Y21" s="386"/>
      <c r="Z21" s="386"/>
      <c r="AA21" s="386"/>
      <c r="AB21" s="386"/>
      <c r="AC21" s="386"/>
      <c r="AD21" s="386">
        <f>SUM(AD22:AD146)</f>
        <v>0</v>
      </c>
      <c r="AE21" s="386">
        <f>SUM(AE22:AE147)</f>
        <v>0</v>
      </c>
      <c r="AF21" s="386" t="e">
        <f>AVERAGE(AF22:AF147)</f>
        <v>#DIV/0!</v>
      </c>
      <c r="AG21" s="386"/>
      <c r="AH21" s="386">
        <f>SUM(AH22:AH147)</f>
        <v>0</v>
      </c>
      <c r="AI21" s="386">
        <f>AVERAGE(AI22:AI147)</f>
        <v>0</v>
      </c>
      <c r="AJ21" s="386"/>
      <c r="AK21" s="386">
        <f>SUM(AK22:AK147)</f>
        <v>0</v>
      </c>
      <c r="AL21" s="386" t="e">
        <f>AVERAGE(AL22:AL147)</f>
        <v>#DIV/0!</v>
      </c>
      <c r="AM21" s="386"/>
      <c r="AN21" s="386"/>
      <c r="AO21" s="386">
        <f>SUM(AO22:AO147)</f>
        <v>0</v>
      </c>
      <c r="AP21" s="386" t="e">
        <f>AVERAGE(AP22:AP147)</f>
        <v>#DIV/0!</v>
      </c>
      <c r="AQ21" s="386"/>
      <c r="AR21" s="386">
        <f>SUM(AR22:AR147)</f>
        <v>0</v>
      </c>
      <c r="AS21" s="386">
        <f>SUM(AS22:AS147)</f>
        <v>0</v>
      </c>
      <c r="AT21" s="386"/>
      <c r="AU21" s="386">
        <f>SUM(AU22:AU147)</f>
        <v>0</v>
      </c>
      <c r="AV21" s="386">
        <f>SUM(AV22:AV147)</f>
        <v>0</v>
      </c>
      <c r="AW21" s="386"/>
      <c r="AX21" s="579"/>
      <c r="AY21" s="386">
        <f>SUM(AY22:AY147)</f>
        <v>0</v>
      </c>
      <c r="AZ21" s="580" t="e">
        <f>AVERAGE(AZ22:AZ147)</f>
        <v>#DIV/0!</v>
      </c>
      <c r="BA21" s="386"/>
      <c r="BB21" s="386">
        <f>SUM(BB22:BB147)</f>
        <v>0</v>
      </c>
      <c r="BC21" s="386">
        <f>SUM(BC22:BC147)</f>
        <v>0</v>
      </c>
      <c r="BD21" s="386"/>
      <c r="BE21" s="386">
        <f>SUM(BE22:BE147)</f>
        <v>0</v>
      </c>
      <c r="BF21" s="386" t="e">
        <f>AVERAGE(BF22:BF147)</f>
        <v>#DIV/0!</v>
      </c>
      <c r="BG21" s="386"/>
      <c r="BH21" s="581" t="str">
        <f>IF($F$16&gt;0,SUM(F22:F146)/SUM(G22:G146),"")</f>
        <v/>
      </c>
      <c r="BI21" s="582"/>
      <c r="BJ21" s="582"/>
      <c r="BK21" s="583"/>
      <c r="BL21" s="283"/>
      <c r="BM21" s="284"/>
      <c r="BN21" s="285"/>
      <c r="BO21" s="285"/>
      <c r="BP21" s="285"/>
      <c r="BQ21" s="285"/>
      <c r="BR21" s="285"/>
      <c r="BS21" s="285"/>
      <c r="BT21" s="395"/>
      <c r="BU21" s="286"/>
      <c r="BV21" s="287"/>
      <c r="BW21" s="287"/>
      <c r="BX21" s="288" t="e">
        <f>AVERAGE(BX22:BX147)</f>
        <v>#DIV/0!</v>
      </c>
      <c r="BY21" s="289"/>
    </row>
    <row r="22" spans="1:77" s="4" customFormat="1" ht="15.75" customHeight="1" x14ac:dyDescent="0.35">
      <c r="A22" s="104">
        <v>1</v>
      </c>
      <c r="B22" s="290"/>
      <c r="C22" s="20"/>
      <c r="D22" s="635"/>
      <c r="E22" s="637"/>
      <c r="F22" s="639"/>
      <c r="G22" s="45"/>
      <c r="H22" s="291"/>
      <c r="I22" s="291"/>
      <c r="J22" s="369"/>
      <c r="K22" s="370"/>
      <c r="L22" s="98" t="str">
        <f t="shared" ref="L22:L85" si="0">IF($X$21=0,"",IF(D22="","",IF($H22="","",IF($G22="","",IF($H22/$G22&gt;=$L$21,"yes","NC")))))</f>
        <v/>
      </c>
      <c r="M22" s="98" t="str">
        <f t="shared" ref="M22:M85" si="1">IF($X$21=0,"",IF($D22="","",IF($H22="","",IF($I22="","",IF($I22/$G22&gt;=$M$21,"yes","NC")))))</f>
        <v/>
      </c>
      <c r="N22" s="98" t="str">
        <f t="shared" ref="N22:N85" si="2">IF($X$21=0,"",IF($D22="","",IF($H22="","",IF($J22="","",IF($G22/$J22&lt;=$N$21,"yes","NC")))))</f>
        <v/>
      </c>
      <c r="O22" s="371" t="str">
        <f t="shared" ref="O22:O85" si="3">IF($D22="","",IF($P$18="","",IF(OR($P22&lt;$O$18,$P22&gt;$Q$18),"NC","yes")))</f>
        <v/>
      </c>
      <c r="P22" s="100" t="str">
        <f>IF($D22="","",$H22/$G22)</f>
        <v/>
      </c>
      <c r="Q22" s="103" t="str">
        <f t="shared" ref="Q22:Q85" si="4">IF($D22=0,"",IF(O22="yes",($P22/$P$18),IF(OR($P22&lt;$O$18,$P22&gt;$Q$18),($P22/$P$18))))</f>
        <v/>
      </c>
      <c r="R22" s="372" t="str">
        <f t="shared" ref="R22:R85" si="5">IF($D22="","",IF($S$18="","",IF(OR($S22&lt;$R$18,$S22&gt;$T$18),"NC","yes")))</f>
        <v/>
      </c>
      <c r="S22" s="100" t="str">
        <f t="shared" ref="S22:S85" si="6">IF($D22="","",$I22/$G22)</f>
        <v/>
      </c>
      <c r="T22" s="103" t="str">
        <f t="shared" ref="T22:T85" si="7">IF($D22=0,"",IF(R22="yes",($S22/$S$18),IF(OR($S22&gt;$R$18,$S22&lt;$T$18),($S22/$S$18))))</f>
        <v/>
      </c>
      <c r="U22" s="372" t="str">
        <f t="shared" ref="U22:U85" si="8">IF($D22="","",IF($V$18="","",IF(OR($V22&lt;$U$18,V22&gt;$W$18),"NC","yes")))</f>
        <v/>
      </c>
      <c r="V22" s="100" t="str">
        <f t="shared" ref="V22:V85" si="9">IF($D22="","",$G22/$J22)</f>
        <v/>
      </c>
      <c r="W22" s="103" t="str">
        <f t="shared" ref="W22:W85" si="10">IF($D22="","",IF(U22="yes",(V22/V$18),IF(OR(V22&lt;$U$18,V22&gt;W$18),(V22/V$18))))</f>
        <v/>
      </c>
      <c r="X22" s="373" t="str">
        <f t="shared" ref="X22:X85" si="11">IF(C22="","",IF($D22="",$H22,""))</f>
        <v/>
      </c>
      <c r="Y22" s="373" t="str">
        <f t="shared" ref="Y22:Y85" si="12">IF($C22="","",IF($D22="",$H22,""))</f>
        <v/>
      </c>
      <c r="Z22" s="373" t="str">
        <f t="shared" ref="Z22:Z85" si="13">IF($C22="","",IF($D22="",$I22,""))</f>
        <v/>
      </c>
      <c r="AA22" s="374" t="str">
        <f t="shared" ref="AA22:AA85" si="14">IF($C22="","",IF($D22="",J22,""))</f>
        <v/>
      </c>
      <c r="AB22" s="375">
        <f t="shared" ref="AB22:AB85" si="15">B21</f>
        <v>0</v>
      </c>
      <c r="AC22" s="375" t="str">
        <f t="shared" ref="AC22:AC85" si="16">IF($C22="","",$C22)</f>
        <v/>
      </c>
      <c r="AD22" s="375" t="str">
        <f t="shared" ref="AD22:AD85" si="17">IF($D22="","",IF(AN22="below",$G22,"0"))</f>
        <v/>
      </c>
      <c r="AE22" s="376" t="str">
        <f t="shared" ref="AE22:AE85" si="18">IF($D22="","",IF(AN22="below",$H22,0))</f>
        <v/>
      </c>
      <c r="AF22" s="376" t="str">
        <f t="shared" ref="AF22:AF85" si="19">IF($D22="","",$H22/$G22)</f>
        <v/>
      </c>
      <c r="AG22" s="377" t="str">
        <f t="shared" ref="AG22:AG85" si="20">IF($D22="","",IF(AF22&gt;$AB$11,"Yes",IF(AF22&lt;$AB$11,"NC")))</f>
        <v/>
      </c>
      <c r="AH22" s="376" t="str">
        <f t="shared" ref="AH22:AH85" si="21">IF($D22="","",IF(AN22="above",$I22,0))</f>
        <v/>
      </c>
      <c r="AI22" s="376" t="str">
        <f t="shared" ref="AI22:AI85" si="22">IF($D22="","",IF(AN22="above",$I22/$F22,0))</f>
        <v/>
      </c>
      <c r="AJ22" s="377" t="str">
        <f t="shared" ref="AJ22:AJ85" si="23">IF(AI22="","",IF(AI22&gt;=$AB$12,"Yes",IF(AI22&lt;$AB$12,"NC")))</f>
        <v/>
      </c>
      <c r="AK22" s="376" t="str">
        <f t="shared" ref="AK22:AK85" si="24">IF($D22="","",IF(AN22="below",$J22,0))</f>
        <v/>
      </c>
      <c r="AL22" s="376" t="str">
        <f t="shared" ref="AL22:AL85" si="25">IF($D22="","",$G22/$J22)</f>
        <v/>
      </c>
      <c r="AM22" s="377" t="str">
        <f t="shared" ref="AM22:AM85" si="26">IF(AL22="","",IF(AL22&lt;=$AB$13,"Yes",IF(AL22&gt;$AB$13,"NC")))</f>
        <v/>
      </c>
      <c r="AN22" s="378" t="str">
        <f t="shared" ref="AN22:AN85" si="27">IF($B22="","",IF(BX22&gt;$F$16,"above","below"))</f>
        <v/>
      </c>
      <c r="AO22" s="379" t="str">
        <f t="shared" ref="AO22:AO85" si="28">IF(AN22="","",IF(AN22="below",$H22,""))</f>
        <v/>
      </c>
      <c r="AP22" s="376" t="str">
        <f t="shared" ref="AP22:AP85" si="29">IF($AN22="","",IF($AN22="above","",$H22/$G22))</f>
        <v/>
      </c>
      <c r="AQ22" s="377" t="str">
        <f t="shared" ref="AQ22:AQ85" si="30">IF(AP22="","",IF(AP22&gt;$AB$11,"Yes",IF(AP22&lt;$AB$11,"NC")))</f>
        <v/>
      </c>
      <c r="AR22" s="379" t="str">
        <f t="shared" ref="AR22:AR85" si="31">IF($AN22="","",IF($AN22="above","",$I22))</f>
        <v/>
      </c>
      <c r="AS22" s="376" t="str">
        <f t="shared" ref="AS22:AS85" si="32">IF($AN22="","",IF($AN22="above","",$I22/$G22))</f>
        <v/>
      </c>
      <c r="AT22" s="377" t="str">
        <f t="shared" ref="AT22:AT85" si="33">IF(AN22="","",IF(($I22/$G22&gt;$AB$12),"Yes",IF(($I22/$G22)&lt;$AB$12,"NC")))</f>
        <v/>
      </c>
      <c r="AU22" s="379" t="str">
        <f t="shared" ref="AU22:AU85" si="34">IF($AN22="","",IF($AN22="above","",$J22))</f>
        <v/>
      </c>
      <c r="AV22" s="376" t="str">
        <f t="shared" ref="AV22:AV85" si="35">IF($AN22="","",IF($AN22="above","",$G22/$J22))</f>
        <v/>
      </c>
      <c r="AW22" s="377" t="str">
        <f t="shared" ref="AW22:AW85" si="36">IF(AV22="","",IF(AV22&lt;=$AB$13,"Yes",IF(AV22&gt;$AB$13,"NC")))</f>
        <v/>
      </c>
      <c r="AX22" s="380"/>
      <c r="AY22" s="377" t="str">
        <f t="shared" ref="AY22:AY85" si="37">IF($D22="","",IF($AZ$18="","",IF(OR($AZ22&lt;$AY$18,$AZ22&gt;$BA$18),"NC","yes")))</f>
        <v/>
      </c>
      <c r="AZ22" s="377" t="str">
        <f t="shared" ref="AZ22:AZ85" si="38">IF($D22="","",$H22/$G22)</f>
        <v/>
      </c>
      <c r="BA22" s="381" t="str">
        <f t="shared" ref="BA22:BA85" si="39">IF($D22=0,"",IF(AY22="yes",($AZ22/$AZ$18),IF(OR($AZ22&lt;$AY$18,$AZ22&gt;$BA$18),($AZ22/$AZ$18))))</f>
        <v/>
      </c>
      <c r="BB22" s="382" t="str">
        <f t="shared" ref="BB22:BB85" si="40">IF($D22="","",IF($BC$18="","",IF(OR($BC22&lt;$BB$18,$BC22&gt;$BD$18),"NC","yes")))</f>
        <v/>
      </c>
      <c r="BC22" s="383" t="str">
        <f t="shared" ref="BC22:BC85" si="41">IF($D22="","",$I22/$G22)</f>
        <v/>
      </c>
      <c r="BD22" s="381" t="str">
        <f t="shared" ref="BD22:BD85" si="42">IF($D22=0,"",IF(BB22="yes",($BC22/$BC$18),IF(OR($BC22&gt;$BB$18,$BC22&lt;$BD$18),($BC22/$BC$18))))</f>
        <v/>
      </c>
      <c r="BE22" s="382" t="str">
        <f t="shared" ref="BE22:BE85" si="43">IF($D22="","",IF($BF$18="","",IF(OR($BF22&lt;$BE$18,BF22&gt;$BG$18),"NC","yes")))</f>
        <v/>
      </c>
      <c r="BF22" s="383" t="str">
        <f t="shared" ref="BF22:BF85" si="44">IF($D22="","",$G22/$J22)</f>
        <v/>
      </c>
      <c r="BG22" s="381" t="str">
        <f t="shared" ref="BG22:BG85" si="45">IF($D22="","",IF(BE22="yes",(BF22/BF$18),IF(OR(BF22&lt;$U$18,BF22&gt;BG$18),(BF22/BF$18))))</f>
        <v/>
      </c>
      <c r="BH22" s="384" t="str">
        <f t="shared" ref="BH22:BH85" si="46">IF(G22&gt; 0,F22/G22,"")</f>
        <v/>
      </c>
      <c r="BI22" s="305" t="str">
        <f t="shared" ref="BI22:BI85" si="47">IF(BH22="","",IF(AN22="below","",IF($BY$17="Y","",IF(AF22&gt;$AB$11,"Yes",IF(AF22&lt;$AB$11,"NC")))))</f>
        <v/>
      </c>
      <c r="BJ22" s="305" t="str">
        <f t="shared" ref="BJ22:BJ85" si="48">IF(BH22="","",IF(AN22="below","",IF($BY$17="Y","",IF(($I22/$G22)&gt;=$AB$12,"Yes",IF(($I22/$G22)&lt;$AB$12,"NC")))))</f>
        <v/>
      </c>
      <c r="BK22" s="443" t="str">
        <f t="shared" ref="BK22:BK85" si="49">IF(BH22="","",IF(AN22="below","",IF($BY$17="Y","",IF(AL22&lt;=$AB$13,"Yes",IF(AL22&gt;$AB$13,"NC")))))</f>
        <v/>
      </c>
      <c r="BL22" s="306" t="str">
        <f>IF(AN22="below","",IF($D22="","",IF($AZ$18="","",IF(OR($AZ22&lt;$AY$18,$AZ22&gt;$BA$18),"NC","yes"))))</f>
        <v/>
      </c>
      <c r="BM22" s="100" t="str">
        <f>IF(AN22="below","",IF($D22="","",$H22/$G22))</f>
        <v/>
      </c>
      <c r="BN22" s="101" t="str">
        <f>IF(AN22="below","",IF($D22=0,"",IF(BL22="yes",($AZ22/$AZ$18),IF(OR($AZ22&lt;$AY$18,$AZ22&gt;$BA$18),($AZ22/$AZ$18)))))</f>
        <v/>
      </c>
      <c r="BO22" s="102" t="str">
        <f>IF(AN22="below","",IF($D22="","",IF($BC$18="","",IF(OR($BC22&lt;$BB$18,$BC22&gt;$BD$18),"NC","yes"))))</f>
        <v/>
      </c>
      <c r="BP22" s="100" t="str">
        <f>IF(AN22="below","",IF($D22="","",$I22/$G22))</f>
        <v/>
      </c>
      <c r="BQ22" s="101" t="str">
        <f>IF(AN22="below","",IF($D22=0,"",IF(BO22="yes",($BC22/$BC$18),IF(OR($BC22&gt;$BB$18,$BC22&lt;$BD$18),($BC22/$BC$18)))))</f>
        <v/>
      </c>
      <c r="BR22" s="102" t="str">
        <f>IF(AN22="below","",IF($D22="","",IF($BF$18="","",IF(OR($BF22&lt;$BE$18,BS22&gt;$BG$18),"NC","yes"))))</f>
        <v/>
      </c>
      <c r="BS22" s="100" t="str">
        <f>IF(AN22="below","",IF($D22="","",$G22/$J22))</f>
        <v/>
      </c>
      <c r="BT22" s="105" t="str">
        <f>IF(AN22="below","",IF($D22="","",IF(BR22="yes",(BS22/BS$18),IF(OR(BS22&lt;$U$18,BS22&gt;BT$18),(BS22/BS$18)))))</f>
        <v/>
      </c>
      <c r="BU22" s="305" t="str">
        <f t="shared" ref="BU22:BU85" si="50">IF($BY$17="N","",$AY22)</f>
        <v/>
      </c>
      <c r="BV22" s="305" t="str">
        <f t="shared" ref="BV22:BV85" si="51">IF($BY$17="N","",$BB22)</f>
        <v/>
      </c>
      <c r="BW22" s="305" t="str">
        <f t="shared" ref="BW22:BW85" si="52">IF($BY$17="N","",$BE22)</f>
        <v/>
      </c>
      <c r="BX22" s="307" t="str">
        <f t="shared" ref="BX22:BX85" si="53">IF(F22&gt;0,F22/G22,"")</f>
        <v/>
      </c>
      <c r="BY22" s="308" t="str">
        <f t="shared" ref="BY22:BY85" si="54">IF(BX22="","",IF(BX22&gt;$F$16,"above","below"))</f>
        <v/>
      </c>
    </row>
    <row r="23" spans="1:77" s="4" customFormat="1" ht="15.5" x14ac:dyDescent="0.35">
      <c r="A23" s="106">
        <v>2</v>
      </c>
      <c r="B23" s="290"/>
      <c r="C23" s="20"/>
      <c r="D23" s="635"/>
      <c r="E23" s="637"/>
      <c r="F23" s="639"/>
      <c r="G23" s="45"/>
      <c r="H23" s="291"/>
      <c r="I23" s="291"/>
      <c r="J23" s="292"/>
      <c r="K23" s="293"/>
      <c r="L23" s="35" t="str">
        <f t="shared" si="0"/>
        <v/>
      </c>
      <c r="M23" s="35" t="str">
        <f t="shared" si="1"/>
        <v/>
      </c>
      <c r="N23" s="35" t="str">
        <f t="shared" si="2"/>
        <v/>
      </c>
      <c r="O23" s="36" t="str">
        <f t="shared" si="3"/>
        <v/>
      </c>
      <c r="P23" s="37" t="str">
        <f t="shared" ref="P23:P86" si="55">IF($D23="","",H23/$G23)</f>
        <v/>
      </c>
      <c r="Q23" s="69" t="str">
        <f t="shared" si="4"/>
        <v/>
      </c>
      <c r="R23" s="294" t="str">
        <f t="shared" si="5"/>
        <v/>
      </c>
      <c r="S23" s="37" t="str">
        <f t="shared" si="6"/>
        <v/>
      </c>
      <c r="T23" s="69" t="str">
        <f t="shared" si="7"/>
        <v/>
      </c>
      <c r="U23" s="294" t="str">
        <f t="shared" si="8"/>
        <v/>
      </c>
      <c r="V23" s="37" t="str">
        <f t="shared" si="9"/>
        <v/>
      </c>
      <c r="W23" s="69" t="str">
        <f t="shared" si="10"/>
        <v/>
      </c>
      <c r="X23" s="38" t="str">
        <f t="shared" si="11"/>
        <v/>
      </c>
      <c r="Y23" s="38" t="str">
        <f t="shared" si="12"/>
        <v/>
      </c>
      <c r="Z23" s="38" t="str">
        <f t="shared" si="13"/>
        <v/>
      </c>
      <c r="AA23" s="39" t="str">
        <f t="shared" si="14"/>
        <v/>
      </c>
      <c r="AB23" s="295">
        <f t="shared" si="15"/>
        <v>0</v>
      </c>
      <c r="AC23" s="295" t="str">
        <f t="shared" si="16"/>
        <v/>
      </c>
      <c r="AD23" s="295" t="str">
        <f t="shared" si="17"/>
        <v/>
      </c>
      <c r="AE23" s="296" t="str">
        <f t="shared" si="18"/>
        <v/>
      </c>
      <c r="AF23" s="296" t="str">
        <f t="shared" si="19"/>
        <v/>
      </c>
      <c r="AG23" s="297" t="str">
        <f t="shared" si="20"/>
        <v/>
      </c>
      <c r="AH23" s="296" t="str">
        <f t="shared" si="21"/>
        <v/>
      </c>
      <c r="AI23" s="296" t="str">
        <f t="shared" si="22"/>
        <v/>
      </c>
      <c r="AJ23" s="297" t="str">
        <f t="shared" si="23"/>
        <v/>
      </c>
      <c r="AK23" s="296" t="str">
        <f t="shared" si="24"/>
        <v/>
      </c>
      <c r="AL23" s="296" t="str">
        <f t="shared" si="25"/>
        <v/>
      </c>
      <c r="AM23" s="297" t="str">
        <f t="shared" si="26"/>
        <v/>
      </c>
      <c r="AN23" s="298" t="str">
        <f t="shared" si="27"/>
        <v/>
      </c>
      <c r="AO23" s="299" t="str">
        <f t="shared" si="28"/>
        <v/>
      </c>
      <c r="AP23" s="296" t="str">
        <f t="shared" si="29"/>
        <v/>
      </c>
      <c r="AQ23" s="297" t="str">
        <f t="shared" si="30"/>
        <v/>
      </c>
      <c r="AR23" s="299" t="str">
        <f t="shared" si="31"/>
        <v/>
      </c>
      <c r="AS23" s="296" t="str">
        <f t="shared" si="32"/>
        <v/>
      </c>
      <c r="AT23" s="297" t="str">
        <f t="shared" si="33"/>
        <v/>
      </c>
      <c r="AU23" s="299" t="str">
        <f t="shared" si="34"/>
        <v/>
      </c>
      <c r="AV23" s="296" t="str">
        <f t="shared" si="35"/>
        <v/>
      </c>
      <c r="AW23" s="297" t="str">
        <f t="shared" si="36"/>
        <v/>
      </c>
      <c r="AX23" s="300"/>
      <c r="AY23" s="297" t="str">
        <f t="shared" si="37"/>
        <v/>
      </c>
      <c r="AZ23" s="297" t="str">
        <f t="shared" si="38"/>
        <v/>
      </c>
      <c r="BA23" s="301" t="str">
        <f t="shared" si="39"/>
        <v/>
      </c>
      <c r="BB23" s="302" t="str">
        <f t="shared" si="40"/>
        <v/>
      </c>
      <c r="BC23" s="303" t="str">
        <f t="shared" si="41"/>
        <v/>
      </c>
      <c r="BD23" s="301" t="str">
        <f t="shared" si="42"/>
        <v/>
      </c>
      <c r="BE23" s="302" t="str">
        <f t="shared" si="43"/>
        <v/>
      </c>
      <c r="BF23" s="303" t="str">
        <f t="shared" si="44"/>
        <v/>
      </c>
      <c r="BG23" s="301" t="str">
        <f t="shared" si="45"/>
        <v/>
      </c>
      <c r="BH23" s="304" t="str">
        <f t="shared" si="46"/>
        <v/>
      </c>
      <c r="BI23" s="305" t="str">
        <f t="shared" si="47"/>
        <v/>
      </c>
      <c r="BJ23" s="305" t="str">
        <f t="shared" si="48"/>
        <v/>
      </c>
      <c r="BK23" s="443" t="str">
        <f t="shared" si="49"/>
        <v/>
      </c>
      <c r="BL23" s="306" t="str">
        <f t="shared" ref="BL23:BL86" si="56">IF(AN23="below","",IF($D23="","",IF($AZ$18="","",IF(OR($AZ23&lt;$AY$18,$AZ23&gt;$BA$18),"NC","yes"))))</f>
        <v/>
      </c>
      <c r="BM23" s="100" t="str">
        <f t="shared" ref="BM23:BM86" si="57">IF(AN23="below","",IF($D23="","",$H23/$G23))</f>
        <v/>
      </c>
      <c r="BN23" s="101" t="str">
        <f t="shared" ref="BN23:BN86" si="58">IF(AN23="below","",IF($D23=0,"",IF(BL23="yes",($AZ23/$AZ$18),IF(OR($AZ23&lt;$AY$18,$AZ23&gt;$BA$18),($AZ23/$AZ$18)))))</f>
        <v/>
      </c>
      <c r="BO23" s="102" t="str">
        <f t="shared" ref="BO23:BO86" si="59">IF(AN23="below","",IF($D23="","",IF($BC$18="","",IF(OR($BC23&lt;$BB$18,$BC23&gt;$BD$18),"NC","yes"))))</f>
        <v/>
      </c>
      <c r="BP23" s="100" t="str">
        <f t="shared" ref="BP23:BP86" si="60">IF(AN23="below","",IF($D23="","",$I23/$G23))</f>
        <v/>
      </c>
      <c r="BQ23" s="101" t="str">
        <f t="shared" ref="BQ23:BQ86" si="61">IF(AN23="below","",IF($D23=0,"",IF(BO23="yes",($BC23/$BC$18),IF(OR($BC23&gt;$BB$18,$BC23&lt;$BD$18),($BC23/$BC$18)))))</f>
        <v/>
      </c>
      <c r="BR23" s="102" t="str">
        <f t="shared" ref="BR23:BR86" si="62">IF(AN23="below","",IF($D23="","",IF($BF$18="","",IF(OR($BF23&lt;$BE$18,BS23&gt;$BG$18),"NC","yes"))))</f>
        <v/>
      </c>
      <c r="BS23" s="100" t="str">
        <f t="shared" ref="BS23:BS86" si="63">IF(AN23="below","",IF($D23="","",$G23/$J23))</f>
        <v/>
      </c>
      <c r="BT23" s="105" t="str">
        <f t="shared" ref="BT23:BT86" si="64">IF(AN23="below","",IF($D23="","",IF(BR23="yes",(BS23/BS$18),IF(OR(BS23&lt;$U$18,BS23&gt;BT$18),(BS23/BS$18)))))</f>
        <v/>
      </c>
      <c r="BU23" s="305" t="str">
        <f t="shared" si="50"/>
        <v/>
      </c>
      <c r="BV23" s="305" t="str">
        <f t="shared" si="51"/>
        <v/>
      </c>
      <c r="BW23" s="305" t="str">
        <f t="shared" si="52"/>
        <v/>
      </c>
      <c r="BX23" s="307" t="str">
        <f t="shared" si="53"/>
        <v/>
      </c>
      <c r="BY23" s="308" t="str">
        <f t="shared" si="54"/>
        <v/>
      </c>
    </row>
    <row r="24" spans="1:77" s="4" customFormat="1" ht="15.5" x14ac:dyDescent="0.35">
      <c r="A24" s="106">
        <v>3</v>
      </c>
      <c r="B24" s="290"/>
      <c r="C24" s="20"/>
      <c r="D24" s="635"/>
      <c r="E24" s="637"/>
      <c r="F24" s="639"/>
      <c r="G24" s="45"/>
      <c r="H24" s="291"/>
      <c r="I24" s="291"/>
      <c r="J24" s="292"/>
      <c r="K24" s="293"/>
      <c r="L24" s="35" t="str">
        <f t="shared" si="0"/>
        <v/>
      </c>
      <c r="M24" s="35" t="str">
        <f t="shared" si="1"/>
        <v/>
      </c>
      <c r="N24" s="35" t="str">
        <f t="shared" si="2"/>
        <v/>
      </c>
      <c r="O24" s="36" t="str">
        <f t="shared" si="3"/>
        <v/>
      </c>
      <c r="P24" s="37" t="str">
        <f t="shared" si="55"/>
        <v/>
      </c>
      <c r="Q24" s="69" t="str">
        <f t="shared" si="4"/>
        <v/>
      </c>
      <c r="R24" s="294" t="str">
        <f t="shared" si="5"/>
        <v/>
      </c>
      <c r="S24" s="37" t="str">
        <f t="shared" si="6"/>
        <v/>
      </c>
      <c r="T24" s="69" t="str">
        <f t="shared" si="7"/>
        <v/>
      </c>
      <c r="U24" s="294" t="str">
        <f t="shared" si="8"/>
        <v/>
      </c>
      <c r="V24" s="37" t="str">
        <f t="shared" si="9"/>
        <v/>
      </c>
      <c r="W24" s="69" t="str">
        <f t="shared" si="10"/>
        <v/>
      </c>
      <c r="X24" s="38" t="str">
        <f t="shared" si="11"/>
        <v/>
      </c>
      <c r="Y24" s="38" t="str">
        <f t="shared" si="12"/>
        <v/>
      </c>
      <c r="Z24" s="38" t="str">
        <f t="shared" si="13"/>
        <v/>
      </c>
      <c r="AA24" s="39" t="str">
        <f t="shared" si="14"/>
        <v/>
      </c>
      <c r="AB24" s="295">
        <f t="shared" si="15"/>
        <v>0</v>
      </c>
      <c r="AC24" s="295" t="str">
        <f t="shared" si="16"/>
        <v/>
      </c>
      <c r="AD24" s="295" t="str">
        <f t="shared" si="17"/>
        <v/>
      </c>
      <c r="AE24" s="296" t="str">
        <f t="shared" si="18"/>
        <v/>
      </c>
      <c r="AF24" s="296" t="str">
        <f t="shared" si="19"/>
        <v/>
      </c>
      <c r="AG24" s="297" t="str">
        <f t="shared" si="20"/>
        <v/>
      </c>
      <c r="AH24" s="296" t="str">
        <f t="shared" si="21"/>
        <v/>
      </c>
      <c r="AI24" s="296" t="str">
        <f t="shared" si="22"/>
        <v/>
      </c>
      <c r="AJ24" s="297" t="str">
        <f t="shared" si="23"/>
        <v/>
      </c>
      <c r="AK24" s="296" t="str">
        <f t="shared" si="24"/>
        <v/>
      </c>
      <c r="AL24" s="296" t="str">
        <f t="shared" si="25"/>
        <v/>
      </c>
      <c r="AM24" s="297" t="str">
        <f t="shared" si="26"/>
        <v/>
      </c>
      <c r="AN24" s="298" t="str">
        <f t="shared" si="27"/>
        <v/>
      </c>
      <c r="AO24" s="299" t="str">
        <f t="shared" si="28"/>
        <v/>
      </c>
      <c r="AP24" s="296" t="str">
        <f t="shared" si="29"/>
        <v/>
      </c>
      <c r="AQ24" s="297" t="str">
        <f t="shared" si="30"/>
        <v/>
      </c>
      <c r="AR24" s="299" t="str">
        <f t="shared" si="31"/>
        <v/>
      </c>
      <c r="AS24" s="296" t="str">
        <f t="shared" si="32"/>
        <v/>
      </c>
      <c r="AT24" s="297" t="str">
        <f t="shared" si="33"/>
        <v/>
      </c>
      <c r="AU24" s="299" t="str">
        <f t="shared" si="34"/>
        <v/>
      </c>
      <c r="AV24" s="296" t="str">
        <f t="shared" si="35"/>
        <v/>
      </c>
      <c r="AW24" s="297" t="str">
        <f t="shared" si="36"/>
        <v/>
      </c>
      <c r="AX24" s="300"/>
      <c r="AY24" s="297" t="str">
        <f t="shared" si="37"/>
        <v/>
      </c>
      <c r="AZ24" s="297" t="str">
        <f t="shared" si="38"/>
        <v/>
      </c>
      <c r="BA24" s="301" t="str">
        <f t="shared" si="39"/>
        <v/>
      </c>
      <c r="BB24" s="302" t="str">
        <f t="shared" si="40"/>
        <v/>
      </c>
      <c r="BC24" s="303" t="str">
        <f t="shared" si="41"/>
        <v/>
      </c>
      <c r="BD24" s="301" t="str">
        <f t="shared" si="42"/>
        <v/>
      </c>
      <c r="BE24" s="302" t="str">
        <f t="shared" si="43"/>
        <v/>
      </c>
      <c r="BF24" s="303" t="str">
        <f t="shared" si="44"/>
        <v/>
      </c>
      <c r="BG24" s="301" t="str">
        <f t="shared" si="45"/>
        <v/>
      </c>
      <c r="BH24" s="304" t="str">
        <f t="shared" si="46"/>
        <v/>
      </c>
      <c r="BI24" s="305" t="str">
        <f t="shared" si="47"/>
        <v/>
      </c>
      <c r="BJ24" s="305" t="str">
        <f t="shared" si="48"/>
        <v/>
      </c>
      <c r="BK24" s="443" t="str">
        <f t="shared" si="49"/>
        <v/>
      </c>
      <c r="BL24" s="306" t="str">
        <f t="shared" si="56"/>
        <v/>
      </c>
      <c r="BM24" s="100" t="str">
        <f t="shared" si="57"/>
        <v/>
      </c>
      <c r="BN24" s="101" t="str">
        <f t="shared" si="58"/>
        <v/>
      </c>
      <c r="BO24" s="102" t="str">
        <f t="shared" si="59"/>
        <v/>
      </c>
      <c r="BP24" s="100" t="str">
        <f t="shared" si="60"/>
        <v/>
      </c>
      <c r="BQ24" s="101" t="str">
        <f t="shared" si="61"/>
        <v/>
      </c>
      <c r="BR24" s="102" t="str">
        <f t="shared" si="62"/>
        <v/>
      </c>
      <c r="BS24" s="100" t="str">
        <f t="shared" si="63"/>
        <v/>
      </c>
      <c r="BT24" s="105" t="str">
        <f t="shared" si="64"/>
        <v/>
      </c>
      <c r="BU24" s="305" t="str">
        <f t="shared" si="50"/>
        <v/>
      </c>
      <c r="BV24" s="305" t="str">
        <f t="shared" si="51"/>
        <v/>
      </c>
      <c r="BW24" s="305" t="str">
        <f t="shared" si="52"/>
        <v/>
      </c>
      <c r="BX24" s="307" t="str">
        <f t="shared" si="53"/>
        <v/>
      </c>
      <c r="BY24" s="308" t="str">
        <f t="shared" si="54"/>
        <v/>
      </c>
    </row>
    <row r="25" spans="1:77" s="4" customFormat="1" ht="15.5" x14ac:dyDescent="0.35">
      <c r="A25" s="106">
        <v>4</v>
      </c>
      <c r="B25" s="290"/>
      <c r="C25" s="20"/>
      <c r="D25" s="635"/>
      <c r="E25" s="637"/>
      <c r="F25" s="639"/>
      <c r="G25" s="45"/>
      <c r="H25" s="291"/>
      <c r="I25" s="291"/>
      <c r="J25" s="292"/>
      <c r="K25" s="293"/>
      <c r="L25" s="35" t="str">
        <f t="shared" si="0"/>
        <v/>
      </c>
      <c r="M25" s="35" t="str">
        <f t="shared" si="1"/>
        <v/>
      </c>
      <c r="N25" s="35" t="str">
        <f t="shared" si="2"/>
        <v/>
      </c>
      <c r="O25" s="36" t="str">
        <f t="shared" si="3"/>
        <v/>
      </c>
      <c r="P25" s="37" t="str">
        <f t="shared" si="55"/>
        <v/>
      </c>
      <c r="Q25" s="69" t="str">
        <f t="shared" si="4"/>
        <v/>
      </c>
      <c r="R25" s="294" t="str">
        <f t="shared" si="5"/>
        <v/>
      </c>
      <c r="S25" s="37" t="str">
        <f t="shared" si="6"/>
        <v/>
      </c>
      <c r="T25" s="69" t="str">
        <f t="shared" si="7"/>
        <v/>
      </c>
      <c r="U25" s="294" t="str">
        <f t="shared" si="8"/>
        <v/>
      </c>
      <c r="V25" s="37" t="str">
        <f t="shared" si="9"/>
        <v/>
      </c>
      <c r="W25" s="69" t="str">
        <f t="shared" si="10"/>
        <v/>
      </c>
      <c r="X25" s="38" t="str">
        <f t="shared" si="11"/>
        <v/>
      </c>
      <c r="Y25" s="38" t="str">
        <f t="shared" si="12"/>
        <v/>
      </c>
      <c r="Z25" s="38" t="str">
        <f t="shared" si="13"/>
        <v/>
      </c>
      <c r="AA25" s="39" t="str">
        <f t="shared" si="14"/>
        <v/>
      </c>
      <c r="AB25" s="295">
        <f t="shared" si="15"/>
        <v>0</v>
      </c>
      <c r="AC25" s="295" t="str">
        <f t="shared" si="16"/>
        <v/>
      </c>
      <c r="AD25" s="295" t="str">
        <f t="shared" si="17"/>
        <v/>
      </c>
      <c r="AE25" s="296" t="str">
        <f t="shared" si="18"/>
        <v/>
      </c>
      <c r="AF25" s="296" t="str">
        <f t="shared" si="19"/>
        <v/>
      </c>
      <c r="AG25" s="297" t="str">
        <f t="shared" si="20"/>
        <v/>
      </c>
      <c r="AH25" s="296" t="str">
        <f t="shared" si="21"/>
        <v/>
      </c>
      <c r="AI25" s="296" t="str">
        <f t="shared" si="22"/>
        <v/>
      </c>
      <c r="AJ25" s="297" t="str">
        <f t="shared" si="23"/>
        <v/>
      </c>
      <c r="AK25" s="296" t="str">
        <f t="shared" si="24"/>
        <v/>
      </c>
      <c r="AL25" s="296" t="str">
        <f t="shared" si="25"/>
        <v/>
      </c>
      <c r="AM25" s="297" t="str">
        <f t="shared" si="26"/>
        <v/>
      </c>
      <c r="AN25" s="298" t="str">
        <f t="shared" si="27"/>
        <v/>
      </c>
      <c r="AO25" s="299" t="str">
        <f t="shared" si="28"/>
        <v/>
      </c>
      <c r="AP25" s="296" t="str">
        <f t="shared" si="29"/>
        <v/>
      </c>
      <c r="AQ25" s="297" t="str">
        <f t="shared" si="30"/>
        <v/>
      </c>
      <c r="AR25" s="299" t="str">
        <f t="shared" si="31"/>
        <v/>
      </c>
      <c r="AS25" s="296" t="str">
        <f t="shared" si="32"/>
        <v/>
      </c>
      <c r="AT25" s="297" t="str">
        <f t="shared" si="33"/>
        <v/>
      </c>
      <c r="AU25" s="299" t="str">
        <f t="shared" si="34"/>
        <v/>
      </c>
      <c r="AV25" s="296" t="str">
        <f t="shared" si="35"/>
        <v/>
      </c>
      <c r="AW25" s="297" t="str">
        <f t="shared" si="36"/>
        <v/>
      </c>
      <c r="AX25" s="300"/>
      <c r="AY25" s="297" t="str">
        <f t="shared" si="37"/>
        <v/>
      </c>
      <c r="AZ25" s="297" t="str">
        <f t="shared" si="38"/>
        <v/>
      </c>
      <c r="BA25" s="301" t="str">
        <f t="shared" si="39"/>
        <v/>
      </c>
      <c r="BB25" s="302" t="str">
        <f t="shared" si="40"/>
        <v/>
      </c>
      <c r="BC25" s="303" t="str">
        <f t="shared" si="41"/>
        <v/>
      </c>
      <c r="BD25" s="301" t="str">
        <f t="shared" si="42"/>
        <v/>
      </c>
      <c r="BE25" s="302" t="str">
        <f t="shared" si="43"/>
        <v/>
      </c>
      <c r="BF25" s="303" t="str">
        <f t="shared" si="44"/>
        <v/>
      </c>
      <c r="BG25" s="301" t="str">
        <f t="shared" si="45"/>
        <v/>
      </c>
      <c r="BH25" s="304" t="str">
        <f t="shared" si="46"/>
        <v/>
      </c>
      <c r="BI25" s="305" t="str">
        <f t="shared" si="47"/>
        <v/>
      </c>
      <c r="BJ25" s="305" t="str">
        <f t="shared" si="48"/>
        <v/>
      </c>
      <c r="BK25" s="443" t="str">
        <f t="shared" si="49"/>
        <v/>
      </c>
      <c r="BL25" s="306" t="str">
        <f t="shared" si="56"/>
        <v/>
      </c>
      <c r="BM25" s="100" t="str">
        <f t="shared" si="57"/>
        <v/>
      </c>
      <c r="BN25" s="101" t="str">
        <f t="shared" si="58"/>
        <v/>
      </c>
      <c r="BO25" s="102" t="str">
        <f t="shared" si="59"/>
        <v/>
      </c>
      <c r="BP25" s="100" t="str">
        <f t="shared" si="60"/>
        <v/>
      </c>
      <c r="BQ25" s="101" t="str">
        <f t="shared" si="61"/>
        <v/>
      </c>
      <c r="BR25" s="102" t="str">
        <f t="shared" si="62"/>
        <v/>
      </c>
      <c r="BS25" s="100" t="str">
        <f t="shared" si="63"/>
        <v/>
      </c>
      <c r="BT25" s="105" t="str">
        <f t="shared" si="64"/>
        <v/>
      </c>
      <c r="BU25" s="305" t="str">
        <f t="shared" si="50"/>
        <v/>
      </c>
      <c r="BV25" s="305" t="str">
        <f t="shared" si="51"/>
        <v/>
      </c>
      <c r="BW25" s="305" t="str">
        <f t="shared" si="52"/>
        <v/>
      </c>
      <c r="BX25" s="307" t="str">
        <f t="shared" si="53"/>
        <v/>
      </c>
      <c r="BY25" s="308" t="str">
        <f t="shared" si="54"/>
        <v/>
      </c>
    </row>
    <row r="26" spans="1:77" s="4" customFormat="1" ht="15.5" x14ac:dyDescent="0.35">
      <c r="A26" s="106">
        <v>5</v>
      </c>
      <c r="B26" s="290"/>
      <c r="C26" s="20"/>
      <c r="D26" s="635"/>
      <c r="E26" s="637"/>
      <c r="F26" s="639"/>
      <c r="G26" s="45"/>
      <c r="H26" s="291"/>
      <c r="I26" s="291"/>
      <c r="J26" s="292"/>
      <c r="K26" s="293"/>
      <c r="L26" s="35" t="str">
        <f t="shared" si="0"/>
        <v/>
      </c>
      <c r="M26" s="35" t="str">
        <f t="shared" si="1"/>
        <v/>
      </c>
      <c r="N26" s="35" t="str">
        <f t="shared" si="2"/>
        <v/>
      </c>
      <c r="O26" s="36" t="str">
        <f t="shared" si="3"/>
        <v/>
      </c>
      <c r="P26" s="37" t="str">
        <f t="shared" si="55"/>
        <v/>
      </c>
      <c r="Q26" s="69" t="str">
        <f t="shared" si="4"/>
        <v/>
      </c>
      <c r="R26" s="294" t="str">
        <f t="shared" si="5"/>
        <v/>
      </c>
      <c r="S26" s="37" t="str">
        <f t="shared" si="6"/>
        <v/>
      </c>
      <c r="T26" s="69" t="str">
        <f t="shared" si="7"/>
        <v/>
      </c>
      <c r="U26" s="294" t="str">
        <f t="shared" si="8"/>
        <v/>
      </c>
      <c r="V26" s="37" t="str">
        <f t="shared" si="9"/>
        <v/>
      </c>
      <c r="W26" s="69" t="str">
        <f t="shared" si="10"/>
        <v/>
      </c>
      <c r="X26" s="38" t="str">
        <f t="shared" si="11"/>
        <v/>
      </c>
      <c r="Y26" s="38" t="str">
        <f t="shared" si="12"/>
        <v/>
      </c>
      <c r="Z26" s="38" t="str">
        <f t="shared" si="13"/>
        <v/>
      </c>
      <c r="AA26" s="39" t="str">
        <f t="shared" si="14"/>
        <v/>
      </c>
      <c r="AB26" s="295">
        <f t="shared" si="15"/>
        <v>0</v>
      </c>
      <c r="AC26" s="295" t="str">
        <f t="shared" si="16"/>
        <v/>
      </c>
      <c r="AD26" s="295" t="str">
        <f t="shared" si="17"/>
        <v/>
      </c>
      <c r="AE26" s="296" t="str">
        <f t="shared" si="18"/>
        <v/>
      </c>
      <c r="AF26" s="296" t="str">
        <f t="shared" si="19"/>
        <v/>
      </c>
      <c r="AG26" s="297" t="str">
        <f t="shared" si="20"/>
        <v/>
      </c>
      <c r="AH26" s="296" t="str">
        <f t="shared" si="21"/>
        <v/>
      </c>
      <c r="AI26" s="296" t="str">
        <f t="shared" si="22"/>
        <v/>
      </c>
      <c r="AJ26" s="297" t="str">
        <f t="shared" si="23"/>
        <v/>
      </c>
      <c r="AK26" s="296" t="str">
        <f t="shared" si="24"/>
        <v/>
      </c>
      <c r="AL26" s="296" t="str">
        <f t="shared" si="25"/>
        <v/>
      </c>
      <c r="AM26" s="297" t="str">
        <f t="shared" si="26"/>
        <v/>
      </c>
      <c r="AN26" s="298" t="str">
        <f t="shared" si="27"/>
        <v/>
      </c>
      <c r="AO26" s="299" t="str">
        <f t="shared" si="28"/>
        <v/>
      </c>
      <c r="AP26" s="296" t="str">
        <f t="shared" si="29"/>
        <v/>
      </c>
      <c r="AQ26" s="297" t="str">
        <f t="shared" si="30"/>
        <v/>
      </c>
      <c r="AR26" s="299" t="str">
        <f t="shared" si="31"/>
        <v/>
      </c>
      <c r="AS26" s="296" t="str">
        <f t="shared" si="32"/>
        <v/>
      </c>
      <c r="AT26" s="297" t="str">
        <f t="shared" si="33"/>
        <v/>
      </c>
      <c r="AU26" s="299" t="str">
        <f t="shared" si="34"/>
        <v/>
      </c>
      <c r="AV26" s="296" t="str">
        <f t="shared" si="35"/>
        <v/>
      </c>
      <c r="AW26" s="297" t="str">
        <f t="shared" si="36"/>
        <v/>
      </c>
      <c r="AX26" s="300"/>
      <c r="AY26" s="297" t="str">
        <f t="shared" si="37"/>
        <v/>
      </c>
      <c r="AZ26" s="297" t="str">
        <f t="shared" si="38"/>
        <v/>
      </c>
      <c r="BA26" s="301" t="str">
        <f t="shared" si="39"/>
        <v/>
      </c>
      <c r="BB26" s="302" t="str">
        <f t="shared" si="40"/>
        <v/>
      </c>
      <c r="BC26" s="303" t="str">
        <f t="shared" si="41"/>
        <v/>
      </c>
      <c r="BD26" s="301" t="str">
        <f t="shared" si="42"/>
        <v/>
      </c>
      <c r="BE26" s="302" t="str">
        <f t="shared" si="43"/>
        <v/>
      </c>
      <c r="BF26" s="303" t="str">
        <f t="shared" si="44"/>
        <v/>
      </c>
      <c r="BG26" s="301" t="str">
        <f t="shared" si="45"/>
        <v/>
      </c>
      <c r="BH26" s="304" t="str">
        <f t="shared" si="46"/>
        <v/>
      </c>
      <c r="BI26" s="305" t="str">
        <f t="shared" si="47"/>
        <v/>
      </c>
      <c r="BJ26" s="305" t="str">
        <f t="shared" si="48"/>
        <v/>
      </c>
      <c r="BK26" s="443" t="str">
        <f t="shared" si="49"/>
        <v/>
      </c>
      <c r="BL26" s="306" t="str">
        <f t="shared" si="56"/>
        <v/>
      </c>
      <c r="BM26" s="100" t="str">
        <f t="shared" si="57"/>
        <v/>
      </c>
      <c r="BN26" s="101" t="str">
        <f t="shared" si="58"/>
        <v/>
      </c>
      <c r="BO26" s="102" t="str">
        <f t="shared" si="59"/>
        <v/>
      </c>
      <c r="BP26" s="100" t="str">
        <f t="shared" si="60"/>
        <v/>
      </c>
      <c r="BQ26" s="101" t="str">
        <f t="shared" si="61"/>
        <v/>
      </c>
      <c r="BR26" s="102" t="str">
        <f t="shared" si="62"/>
        <v/>
      </c>
      <c r="BS26" s="100" t="str">
        <f t="shared" si="63"/>
        <v/>
      </c>
      <c r="BT26" s="105" t="str">
        <f t="shared" si="64"/>
        <v/>
      </c>
      <c r="BU26" s="305" t="str">
        <f t="shared" si="50"/>
        <v/>
      </c>
      <c r="BV26" s="305" t="str">
        <f t="shared" si="51"/>
        <v/>
      </c>
      <c r="BW26" s="305" t="str">
        <f t="shared" si="52"/>
        <v/>
      </c>
      <c r="BX26" s="307" t="str">
        <f t="shared" si="53"/>
        <v/>
      </c>
      <c r="BY26" s="308" t="str">
        <f t="shared" si="54"/>
        <v/>
      </c>
    </row>
    <row r="27" spans="1:77" s="4" customFormat="1" ht="15.5" x14ac:dyDescent="0.35">
      <c r="A27" s="106">
        <v>6</v>
      </c>
      <c r="B27" s="290"/>
      <c r="C27" s="20"/>
      <c r="D27" s="635"/>
      <c r="E27" s="637"/>
      <c r="F27" s="639"/>
      <c r="G27" s="45"/>
      <c r="H27" s="291"/>
      <c r="I27" s="291"/>
      <c r="J27" s="292"/>
      <c r="K27" s="293"/>
      <c r="L27" s="35" t="str">
        <f t="shared" si="0"/>
        <v/>
      </c>
      <c r="M27" s="35" t="str">
        <f t="shared" si="1"/>
        <v/>
      </c>
      <c r="N27" s="35" t="str">
        <f t="shared" si="2"/>
        <v/>
      </c>
      <c r="O27" s="36" t="str">
        <f t="shared" si="3"/>
        <v/>
      </c>
      <c r="P27" s="37" t="str">
        <f t="shared" si="55"/>
        <v/>
      </c>
      <c r="Q27" s="69" t="str">
        <f t="shared" si="4"/>
        <v/>
      </c>
      <c r="R27" s="294" t="str">
        <f t="shared" si="5"/>
        <v/>
      </c>
      <c r="S27" s="37" t="str">
        <f t="shared" si="6"/>
        <v/>
      </c>
      <c r="T27" s="69" t="str">
        <f t="shared" si="7"/>
        <v/>
      </c>
      <c r="U27" s="294" t="str">
        <f t="shared" si="8"/>
        <v/>
      </c>
      <c r="V27" s="37" t="str">
        <f t="shared" si="9"/>
        <v/>
      </c>
      <c r="W27" s="69" t="str">
        <f t="shared" si="10"/>
        <v/>
      </c>
      <c r="X27" s="38" t="str">
        <f t="shared" si="11"/>
        <v/>
      </c>
      <c r="Y27" s="38" t="str">
        <f t="shared" si="12"/>
        <v/>
      </c>
      <c r="Z27" s="38" t="str">
        <f t="shared" si="13"/>
        <v/>
      </c>
      <c r="AA27" s="39" t="str">
        <f t="shared" si="14"/>
        <v/>
      </c>
      <c r="AB27" s="295">
        <f t="shared" si="15"/>
        <v>0</v>
      </c>
      <c r="AC27" s="295" t="str">
        <f t="shared" si="16"/>
        <v/>
      </c>
      <c r="AD27" s="295" t="str">
        <f t="shared" si="17"/>
        <v/>
      </c>
      <c r="AE27" s="296" t="str">
        <f t="shared" si="18"/>
        <v/>
      </c>
      <c r="AF27" s="296" t="str">
        <f t="shared" si="19"/>
        <v/>
      </c>
      <c r="AG27" s="297" t="str">
        <f t="shared" si="20"/>
        <v/>
      </c>
      <c r="AH27" s="296" t="str">
        <f t="shared" si="21"/>
        <v/>
      </c>
      <c r="AI27" s="296" t="str">
        <f t="shared" si="22"/>
        <v/>
      </c>
      <c r="AJ27" s="297" t="str">
        <f t="shared" si="23"/>
        <v/>
      </c>
      <c r="AK27" s="296" t="str">
        <f t="shared" si="24"/>
        <v/>
      </c>
      <c r="AL27" s="296" t="str">
        <f t="shared" si="25"/>
        <v/>
      </c>
      <c r="AM27" s="297" t="str">
        <f t="shared" si="26"/>
        <v/>
      </c>
      <c r="AN27" s="298" t="str">
        <f t="shared" si="27"/>
        <v/>
      </c>
      <c r="AO27" s="299" t="str">
        <f t="shared" si="28"/>
        <v/>
      </c>
      <c r="AP27" s="296" t="str">
        <f t="shared" si="29"/>
        <v/>
      </c>
      <c r="AQ27" s="297" t="str">
        <f t="shared" si="30"/>
        <v/>
      </c>
      <c r="AR27" s="299" t="str">
        <f t="shared" si="31"/>
        <v/>
      </c>
      <c r="AS27" s="296" t="str">
        <f t="shared" si="32"/>
        <v/>
      </c>
      <c r="AT27" s="297" t="str">
        <f t="shared" si="33"/>
        <v/>
      </c>
      <c r="AU27" s="299" t="str">
        <f t="shared" si="34"/>
        <v/>
      </c>
      <c r="AV27" s="296" t="str">
        <f t="shared" si="35"/>
        <v/>
      </c>
      <c r="AW27" s="297" t="str">
        <f t="shared" si="36"/>
        <v/>
      </c>
      <c r="AX27" s="300"/>
      <c r="AY27" s="297" t="str">
        <f t="shared" si="37"/>
        <v/>
      </c>
      <c r="AZ27" s="297" t="str">
        <f t="shared" si="38"/>
        <v/>
      </c>
      <c r="BA27" s="301" t="str">
        <f t="shared" si="39"/>
        <v/>
      </c>
      <c r="BB27" s="302" t="str">
        <f t="shared" si="40"/>
        <v/>
      </c>
      <c r="BC27" s="303" t="str">
        <f t="shared" si="41"/>
        <v/>
      </c>
      <c r="BD27" s="301" t="str">
        <f t="shared" si="42"/>
        <v/>
      </c>
      <c r="BE27" s="302" t="str">
        <f t="shared" si="43"/>
        <v/>
      </c>
      <c r="BF27" s="303" t="str">
        <f t="shared" si="44"/>
        <v/>
      </c>
      <c r="BG27" s="301" t="str">
        <f t="shared" si="45"/>
        <v/>
      </c>
      <c r="BH27" s="304" t="str">
        <f t="shared" si="46"/>
        <v/>
      </c>
      <c r="BI27" s="305" t="str">
        <f t="shared" si="47"/>
        <v/>
      </c>
      <c r="BJ27" s="305" t="str">
        <f t="shared" si="48"/>
        <v/>
      </c>
      <c r="BK27" s="443" t="str">
        <f t="shared" si="49"/>
        <v/>
      </c>
      <c r="BL27" s="306" t="str">
        <f t="shared" si="56"/>
        <v/>
      </c>
      <c r="BM27" s="100" t="str">
        <f t="shared" si="57"/>
        <v/>
      </c>
      <c r="BN27" s="101" t="str">
        <f t="shared" si="58"/>
        <v/>
      </c>
      <c r="BO27" s="102" t="str">
        <f t="shared" si="59"/>
        <v/>
      </c>
      <c r="BP27" s="100" t="str">
        <f t="shared" si="60"/>
        <v/>
      </c>
      <c r="BQ27" s="101" t="str">
        <f t="shared" si="61"/>
        <v/>
      </c>
      <c r="BR27" s="102" t="str">
        <f t="shared" si="62"/>
        <v/>
      </c>
      <c r="BS27" s="100" t="str">
        <f t="shared" si="63"/>
        <v/>
      </c>
      <c r="BT27" s="105" t="str">
        <f t="shared" si="64"/>
        <v/>
      </c>
      <c r="BU27" s="305" t="str">
        <f t="shared" si="50"/>
        <v/>
      </c>
      <c r="BV27" s="305" t="str">
        <f t="shared" si="51"/>
        <v/>
      </c>
      <c r="BW27" s="305" t="str">
        <f t="shared" si="52"/>
        <v/>
      </c>
      <c r="BX27" s="307" t="str">
        <f t="shared" si="53"/>
        <v/>
      </c>
      <c r="BY27" s="308" t="str">
        <f t="shared" si="54"/>
        <v/>
      </c>
    </row>
    <row r="28" spans="1:77" s="4" customFormat="1" ht="15.5" x14ac:dyDescent="0.35">
      <c r="A28" s="106">
        <v>7</v>
      </c>
      <c r="B28" s="290"/>
      <c r="C28" s="20"/>
      <c r="D28" s="635"/>
      <c r="E28" s="637"/>
      <c r="F28" s="639"/>
      <c r="G28" s="45"/>
      <c r="H28" s="291"/>
      <c r="I28" s="291"/>
      <c r="J28" s="292"/>
      <c r="K28" s="293"/>
      <c r="L28" s="35" t="str">
        <f t="shared" si="0"/>
        <v/>
      </c>
      <c r="M28" s="35" t="str">
        <f t="shared" si="1"/>
        <v/>
      </c>
      <c r="N28" s="35" t="str">
        <f t="shared" si="2"/>
        <v/>
      </c>
      <c r="O28" s="36" t="str">
        <f t="shared" si="3"/>
        <v/>
      </c>
      <c r="P28" s="37" t="str">
        <f t="shared" si="55"/>
        <v/>
      </c>
      <c r="Q28" s="69" t="str">
        <f t="shared" si="4"/>
        <v/>
      </c>
      <c r="R28" s="294" t="str">
        <f t="shared" si="5"/>
        <v/>
      </c>
      <c r="S28" s="37" t="str">
        <f t="shared" si="6"/>
        <v/>
      </c>
      <c r="T28" s="69" t="str">
        <f t="shared" si="7"/>
        <v/>
      </c>
      <c r="U28" s="294" t="str">
        <f t="shared" si="8"/>
        <v/>
      </c>
      <c r="V28" s="37" t="str">
        <f t="shared" si="9"/>
        <v/>
      </c>
      <c r="W28" s="69" t="str">
        <f t="shared" si="10"/>
        <v/>
      </c>
      <c r="X28" s="38" t="str">
        <f t="shared" si="11"/>
        <v/>
      </c>
      <c r="Y28" s="38" t="str">
        <f t="shared" si="12"/>
        <v/>
      </c>
      <c r="Z28" s="38" t="str">
        <f t="shared" si="13"/>
        <v/>
      </c>
      <c r="AA28" s="39" t="str">
        <f t="shared" si="14"/>
        <v/>
      </c>
      <c r="AB28" s="295">
        <f t="shared" si="15"/>
        <v>0</v>
      </c>
      <c r="AC28" s="295" t="str">
        <f t="shared" si="16"/>
        <v/>
      </c>
      <c r="AD28" s="295" t="str">
        <f t="shared" si="17"/>
        <v/>
      </c>
      <c r="AE28" s="296" t="str">
        <f t="shared" si="18"/>
        <v/>
      </c>
      <c r="AF28" s="296" t="str">
        <f t="shared" si="19"/>
        <v/>
      </c>
      <c r="AG28" s="297" t="str">
        <f t="shared" si="20"/>
        <v/>
      </c>
      <c r="AH28" s="296" t="str">
        <f t="shared" si="21"/>
        <v/>
      </c>
      <c r="AI28" s="296" t="str">
        <f t="shared" si="22"/>
        <v/>
      </c>
      <c r="AJ28" s="297" t="str">
        <f t="shared" si="23"/>
        <v/>
      </c>
      <c r="AK28" s="296" t="str">
        <f t="shared" si="24"/>
        <v/>
      </c>
      <c r="AL28" s="296" t="str">
        <f t="shared" si="25"/>
        <v/>
      </c>
      <c r="AM28" s="297" t="str">
        <f t="shared" si="26"/>
        <v/>
      </c>
      <c r="AN28" s="298" t="str">
        <f t="shared" si="27"/>
        <v/>
      </c>
      <c r="AO28" s="299" t="str">
        <f t="shared" si="28"/>
        <v/>
      </c>
      <c r="AP28" s="296" t="str">
        <f t="shared" si="29"/>
        <v/>
      </c>
      <c r="AQ28" s="297" t="str">
        <f t="shared" si="30"/>
        <v/>
      </c>
      <c r="AR28" s="299" t="str">
        <f t="shared" si="31"/>
        <v/>
      </c>
      <c r="AS28" s="296" t="str">
        <f t="shared" si="32"/>
        <v/>
      </c>
      <c r="AT28" s="297" t="str">
        <f t="shared" si="33"/>
        <v/>
      </c>
      <c r="AU28" s="299" t="str">
        <f t="shared" si="34"/>
        <v/>
      </c>
      <c r="AV28" s="296" t="str">
        <f t="shared" si="35"/>
        <v/>
      </c>
      <c r="AW28" s="297" t="str">
        <f t="shared" si="36"/>
        <v/>
      </c>
      <c r="AX28" s="300"/>
      <c r="AY28" s="297" t="str">
        <f t="shared" si="37"/>
        <v/>
      </c>
      <c r="AZ28" s="297" t="str">
        <f t="shared" si="38"/>
        <v/>
      </c>
      <c r="BA28" s="301" t="str">
        <f t="shared" si="39"/>
        <v/>
      </c>
      <c r="BB28" s="302" t="str">
        <f t="shared" si="40"/>
        <v/>
      </c>
      <c r="BC28" s="303" t="str">
        <f t="shared" si="41"/>
        <v/>
      </c>
      <c r="BD28" s="301" t="str">
        <f t="shared" si="42"/>
        <v/>
      </c>
      <c r="BE28" s="302" t="str">
        <f t="shared" si="43"/>
        <v/>
      </c>
      <c r="BF28" s="303" t="str">
        <f t="shared" si="44"/>
        <v/>
      </c>
      <c r="BG28" s="301" t="str">
        <f t="shared" si="45"/>
        <v/>
      </c>
      <c r="BH28" s="304" t="str">
        <f t="shared" si="46"/>
        <v/>
      </c>
      <c r="BI28" s="305" t="str">
        <f t="shared" si="47"/>
        <v/>
      </c>
      <c r="BJ28" s="305" t="str">
        <f t="shared" si="48"/>
        <v/>
      </c>
      <c r="BK28" s="443" t="str">
        <f t="shared" si="49"/>
        <v/>
      </c>
      <c r="BL28" s="306" t="str">
        <f t="shared" si="56"/>
        <v/>
      </c>
      <c r="BM28" s="100" t="str">
        <f t="shared" si="57"/>
        <v/>
      </c>
      <c r="BN28" s="101" t="str">
        <f t="shared" si="58"/>
        <v/>
      </c>
      <c r="BO28" s="102" t="str">
        <f t="shared" si="59"/>
        <v/>
      </c>
      <c r="BP28" s="100" t="str">
        <f t="shared" si="60"/>
        <v/>
      </c>
      <c r="BQ28" s="101" t="str">
        <f t="shared" si="61"/>
        <v/>
      </c>
      <c r="BR28" s="102" t="str">
        <f t="shared" si="62"/>
        <v/>
      </c>
      <c r="BS28" s="100" t="str">
        <f t="shared" si="63"/>
        <v/>
      </c>
      <c r="BT28" s="105" t="str">
        <f t="shared" si="64"/>
        <v/>
      </c>
      <c r="BU28" s="305" t="str">
        <f t="shared" si="50"/>
        <v/>
      </c>
      <c r="BV28" s="305" t="str">
        <f t="shared" si="51"/>
        <v/>
      </c>
      <c r="BW28" s="305" t="str">
        <f t="shared" si="52"/>
        <v/>
      </c>
      <c r="BX28" s="307" t="str">
        <f t="shared" si="53"/>
        <v/>
      </c>
      <c r="BY28" s="308" t="str">
        <f t="shared" si="54"/>
        <v/>
      </c>
    </row>
    <row r="29" spans="1:77" s="4" customFormat="1" ht="15.5" x14ac:dyDescent="0.35">
      <c r="A29" s="106">
        <v>8</v>
      </c>
      <c r="B29" s="290"/>
      <c r="C29" s="20"/>
      <c r="D29" s="635"/>
      <c r="E29" s="637"/>
      <c r="F29" s="639"/>
      <c r="G29" s="45"/>
      <c r="H29" s="291"/>
      <c r="I29" s="291"/>
      <c r="J29" s="292"/>
      <c r="K29" s="293"/>
      <c r="L29" s="35" t="str">
        <f t="shared" si="0"/>
        <v/>
      </c>
      <c r="M29" s="35" t="str">
        <f t="shared" si="1"/>
        <v/>
      </c>
      <c r="N29" s="35" t="str">
        <f t="shared" si="2"/>
        <v/>
      </c>
      <c r="O29" s="36" t="str">
        <f t="shared" si="3"/>
        <v/>
      </c>
      <c r="P29" s="37" t="str">
        <f t="shared" si="55"/>
        <v/>
      </c>
      <c r="Q29" s="69" t="str">
        <f t="shared" si="4"/>
        <v/>
      </c>
      <c r="R29" s="294" t="str">
        <f t="shared" si="5"/>
        <v/>
      </c>
      <c r="S29" s="37" t="str">
        <f t="shared" si="6"/>
        <v/>
      </c>
      <c r="T29" s="69" t="str">
        <f t="shared" si="7"/>
        <v/>
      </c>
      <c r="U29" s="294" t="str">
        <f t="shared" si="8"/>
        <v/>
      </c>
      <c r="V29" s="37" t="str">
        <f t="shared" si="9"/>
        <v/>
      </c>
      <c r="W29" s="69" t="str">
        <f t="shared" si="10"/>
        <v/>
      </c>
      <c r="X29" s="38" t="str">
        <f t="shared" si="11"/>
        <v/>
      </c>
      <c r="Y29" s="38" t="str">
        <f t="shared" si="12"/>
        <v/>
      </c>
      <c r="Z29" s="38" t="str">
        <f t="shared" si="13"/>
        <v/>
      </c>
      <c r="AA29" s="39" t="str">
        <f t="shared" si="14"/>
        <v/>
      </c>
      <c r="AB29" s="295">
        <f t="shared" si="15"/>
        <v>0</v>
      </c>
      <c r="AC29" s="295" t="str">
        <f t="shared" si="16"/>
        <v/>
      </c>
      <c r="AD29" s="295" t="str">
        <f t="shared" si="17"/>
        <v/>
      </c>
      <c r="AE29" s="296" t="str">
        <f t="shared" si="18"/>
        <v/>
      </c>
      <c r="AF29" s="296" t="str">
        <f t="shared" si="19"/>
        <v/>
      </c>
      <c r="AG29" s="297" t="str">
        <f t="shared" si="20"/>
        <v/>
      </c>
      <c r="AH29" s="296" t="str">
        <f t="shared" si="21"/>
        <v/>
      </c>
      <c r="AI29" s="296" t="str">
        <f t="shared" si="22"/>
        <v/>
      </c>
      <c r="AJ29" s="297" t="str">
        <f t="shared" si="23"/>
        <v/>
      </c>
      <c r="AK29" s="296" t="str">
        <f t="shared" si="24"/>
        <v/>
      </c>
      <c r="AL29" s="296" t="str">
        <f t="shared" si="25"/>
        <v/>
      </c>
      <c r="AM29" s="297" t="str">
        <f t="shared" si="26"/>
        <v/>
      </c>
      <c r="AN29" s="298" t="str">
        <f t="shared" si="27"/>
        <v/>
      </c>
      <c r="AO29" s="299" t="str">
        <f t="shared" si="28"/>
        <v/>
      </c>
      <c r="AP29" s="296" t="str">
        <f t="shared" si="29"/>
        <v/>
      </c>
      <c r="AQ29" s="297" t="str">
        <f t="shared" si="30"/>
        <v/>
      </c>
      <c r="AR29" s="299" t="str">
        <f t="shared" si="31"/>
        <v/>
      </c>
      <c r="AS29" s="296" t="str">
        <f t="shared" si="32"/>
        <v/>
      </c>
      <c r="AT29" s="297" t="str">
        <f t="shared" si="33"/>
        <v/>
      </c>
      <c r="AU29" s="299" t="str">
        <f t="shared" si="34"/>
        <v/>
      </c>
      <c r="AV29" s="296" t="str">
        <f t="shared" si="35"/>
        <v/>
      </c>
      <c r="AW29" s="297" t="str">
        <f t="shared" si="36"/>
        <v/>
      </c>
      <c r="AX29" s="300"/>
      <c r="AY29" s="297" t="str">
        <f t="shared" si="37"/>
        <v/>
      </c>
      <c r="AZ29" s="297" t="str">
        <f t="shared" si="38"/>
        <v/>
      </c>
      <c r="BA29" s="301" t="str">
        <f t="shared" si="39"/>
        <v/>
      </c>
      <c r="BB29" s="302" t="str">
        <f t="shared" si="40"/>
        <v/>
      </c>
      <c r="BC29" s="303" t="str">
        <f t="shared" si="41"/>
        <v/>
      </c>
      <c r="BD29" s="301" t="str">
        <f t="shared" si="42"/>
        <v/>
      </c>
      <c r="BE29" s="302" t="str">
        <f t="shared" si="43"/>
        <v/>
      </c>
      <c r="BF29" s="303" t="str">
        <f t="shared" si="44"/>
        <v/>
      </c>
      <c r="BG29" s="301" t="str">
        <f t="shared" si="45"/>
        <v/>
      </c>
      <c r="BH29" s="304" t="str">
        <f t="shared" si="46"/>
        <v/>
      </c>
      <c r="BI29" s="305" t="str">
        <f t="shared" si="47"/>
        <v/>
      </c>
      <c r="BJ29" s="305" t="str">
        <f t="shared" si="48"/>
        <v/>
      </c>
      <c r="BK29" s="443" t="str">
        <f t="shared" si="49"/>
        <v/>
      </c>
      <c r="BL29" s="306" t="str">
        <f t="shared" si="56"/>
        <v/>
      </c>
      <c r="BM29" s="100" t="str">
        <f t="shared" si="57"/>
        <v/>
      </c>
      <c r="BN29" s="101" t="str">
        <f t="shared" si="58"/>
        <v/>
      </c>
      <c r="BO29" s="102" t="str">
        <f t="shared" si="59"/>
        <v/>
      </c>
      <c r="BP29" s="100" t="str">
        <f t="shared" si="60"/>
        <v/>
      </c>
      <c r="BQ29" s="101" t="str">
        <f t="shared" si="61"/>
        <v/>
      </c>
      <c r="BR29" s="102" t="str">
        <f t="shared" si="62"/>
        <v/>
      </c>
      <c r="BS29" s="100" t="str">
        <f t="shared" si="63"/>
        <v/>
      </c>
      <c r="BT29" s="105" t="str">
        <f t="shared" si="64"/>
        <v/>
      </c>
      <c r="BU29" s="305" t="str">
        <f t="shared" si="50"/>
        <v/>
      </c>
      <c r="BV29" s="305" t="str">
        <f t="shared" si="51"/>
        <v/>
      </c>
      <c r="BW29" s="305" t="str">
        <f t="shared" si="52"/>
        <v/>
      </c>
      <c r="BX29" s="307" t="str">
        <f t="shared" si="53"/>
        <v/>
      </c>
      <c r="BY29" s="308" t="str">
        <f t="shared" si="54"/>
        <v/>
      </c>
    </row>
    <row r="30" spans="1:77" s="4" customFormat="1" ht="15.5" x14ac:dyDescent="0.35">
      <c r="A30" s="106">
        <v>9</v>
      </c>
      <c r="B30" s="290"/>
      <c r="C30" s="20"/>
      <c r="D30" s="635"/>
      <c r="E30" s="637"/>
      <c r="F30" s="639"/>
      <c r="G30" s="45"/>
      <c r="H30" s="291"/>
      <c r="I30" s="291"/>
      <c r="J30" s="292"/>
      <c r="K30" s="293"/>
      <c r="L30" s="35" t="str">
        <f t="shared" si="0"/>
        <v/>
      </c>
      <c r="M30" s="35" t="str">
        <f t="shared" si="1"/>
        <v/>
      </c>
      <c r="N30" s="35" t="str">
        <f t="shared" si="2"/>
        <v/>
      </c>
      <c r="O30" s="36" t="str">
        <f t="shared" si="3"/>
        <v/>
      </c>
      <c r="P30" s="37" t="str">
        <f t="shared" si="55"/>
        <v/>
      </c>
      <c r="Q30" s="69" t="str">
        <f t="shared" si="4"/>
        <v/>
      </c>
      <c r="R30" s="294" t="str">
        <f t="shared" si="5"/>
        <v/>
      </c>
      <c r="S30" s="37" t="str">
        <f t="shared" si="6"/>
        <v/>
      </c>
      <c r="T30" s="69" t="str">
        <f t="shared" si="7"/>
        <v/>
      </c>
      <c r="U30" s="294" t="str">
        <f t="shared" si="8"/>
        <v/>
      </c>
      <c r="V30" s="37" t="str">
        <f t="shared" si="9"/>
        <v/>
      </c>
      <c r="W30" s="69" t="str">
        <f t="shared" si="10"/>
        <v/>
      </c>
      <c r="X30" s="38" t="str">
        <f t="shared" si="11"/>
        <v/>
      </c>
      <c r="Y30" s="38" t="str">
        <f t="shared" si="12"/>
        <v/>
      </c>
      <c r="Z30" s="38" t="str">
        <f t="shared" si="13"/>
        <v/>
      </c>
      <c r="AA30" s="39" t="str">
        <f t="shared" si="14"/>
        <v/>
      </c>
      <c r="AB30" s="295">
        <f t="shared" si="15"/>
        <v>0</v>
      </c>
      <c r="AC30" s="295" t="str">
        <f t="shared" si="16"/>
        <v/>
      </c>
      <c r="AD30" s="295" t="str">
        <f t="shared" si="17"/>
        <v/>
      </c>
      <c r="AE30" s="296" t="str">
        <f t="shared" si="18"/>
        <v/>
      </c>
      <c r="AF30" s="296" t="str">
        <f t="shared" si="19"/>
        <v/>
      </c>
      <c r="AG30" s="297" t="str">
        <f t="shared" si="20"/>
        <v/>
      </c>
      <c r="AH30" s="296" t="str">
        <f t="shared" si="21"/>
        <v/>
      </c>
      <c r="AI30" s="296" t="str">
        <f t="shared" si="22"/>
        <v/>
      </c>
      <c r="AJ30" s="297" t="str">
        <f t="shared" si="23"/>
        <v/>
      </c>
      <c r="AK30" s="296" t="str">
        <f t="shared" si="24"/>
        <v/>
      </c>
      <c r="AL30" s="296" t="str">
        <f t="shared" si="25"/>
        <v/>
      </c>
      <c r="AM30" s="297" t="str">
        <f t="shared" si="26"/>
        <v/>
      </c>
      <c r="AN30" s="298" t="str">
        <f t="shared" si="27"/>
        <v/>
      </c>
      <c r="AO30" s="299" t="str">
        <f t="shared" si="28"/>
        <v/>
      </c>
      <c r="AP30" s="296" t="str">
        <f t="shared" si="29"/>
        <v/>
      </c>
      <c r="AQ30" s="297" t="str">
        <f t="shared" si="30"/>
        <v/>
      </c>
      <c r="AR30" s="299" t="str">
        <f t="shared" si="31"/>
        <v/>
      </c>
      <c r="AS30" s="296" t="str">
        <f t="shared" si="32"/>
        <v/>
      </c>
      <c r="AT30" s="297" t="str">
        <f t="shared" si="33"/>
        <v/>
      </c>
      <c r="AU30" s="299" t="str">
        <f t="shared" si="34"/>
        <v/>
      </c>
      <c r="AV30" s="296" t="str">
        <f t="shared" si="35"/>
        <v/>
      </c>
      <c r="AW30" s="297" t="str">
        <f t="shared" si="36"/>
        <v/>
      </c>
      <c r="AX30" s="300"/>
      <c r="AY30" s="297" t="str">
        <f t="shared" si="37"/>
        <v/>
      </c>
      <c r="AZ30" s="297" t="str">
        <f t="shared" si="38"/>
        <v/>
      </c>
      <c r="BA30" s="301" t="str">
        <f t="shared" si="39"/>
        <v/>
      </c>
      <c r="BB30" s="302" t="str">
        <f t="shared" si="40"/>
        <v/>
      </c>
      <c r="BC30" s="303" t="str">
        <f t="shared" si="41"/>
        <v/>
      </c>
      <c r="BD30" s="301" t="str">
        <f t="shared" si="42"/>
        <v/>
      </c>
      <c r="BE30" s="302" t="str">
        <f t="shared" si="43"/>
        <v/>
      </c>
      <c r="BF30" s="303" t="str">
        <f t="shared" si="44"/>
        <v/>
      </c>
      <c r="BG30" s="301" t="str">
        <f t="shared" si="45"/>
        <v/>
      </c>
      <c r="BH30" s="304" t="str">
        <f t="shared" si="46"/>
        <v/>
      </c>
      <c r="BI30" s="305" t="str">
        <f t="shared" si="47"/>
        <v/>
      </c>
      <c r="BJ30" s="305" t="str">
        <f t="shared" si="48"/>
        <v/>
      </c>
      <c r="BK30" s="443" t="str">
        <f t="shared" si="49"/>
        <v/>
      </c>
      <c r="BL30" s="306" t="str">
        <f t="shared" si="56"/>
        <v/>
      </c>
      <c r="BM30" s="100" t="str">
        <f t="shared" si="57"/>
        <v/>
      </c>
      <c r="BN30" s="101" t="str">
        <f t="shared" si="58"/>
        <v/>
      </c>
      <c r="BO30" s="102" t="str">
        <f t="shared" si="59"/>
        <v/>
      </c>
      <c r="BP30" s="100" t="str">
        <f t="shared" si="60"/>
        <v/>
      </c>
      <c r="BQ30" s="101" t="str">
        <f t="shared" si="61"/>
        <v/>
      </c>
      <c r="BR30" s="102" t="str">
        <f t="shared" si="62"/>
        <v/>
      </c>
      <c r="BS30" s="100" t="str">
        <f t="shared" si="63"/>
        <v/>
      </c>
      <c r="BT30" s="105" t="str">
        <f t="shared" si="64"/>
        <v/>
      </c>
      <c r="BU30" s="305" t="str">
        <f t="shared" si="50"/>
        <v/>
      </c>
      <c r="BV30" s="305" t="str">
        <f t="shared" si="51"/>
        <v/>
      </c>
      <c r="BW30" s="305" t="str">
        <f t="shared" si="52"/>
        <v/>
      </c>
      <c r="BX30" s="307" t="str">
        <f t="shared" si="53"/>
        <v/>
      </c>
      <c r="BY30" s="308" t="str">
        <f t="shared" si="54"/>
        <v/>
      </c>
    </row>
    <row r="31" spans="1:77" s="4" customFormat="1" ht="15.5" x14ac:dyDescent="0.35">
      <c r="A31" s="106">
        <v>10</v>
      </c>
      <c r="B31" s="290"/>
      <c r="C31" s="20"/>
      <c r="D31" s="635"/>
      <c r="E31" s="637"/>
      <c r="F31" s="639"/>
      <c r="G31" s="45"/>
      <c r="H31" s="291"/>
      <c r="I31" s="291"/>
      <c r="J31" s="292"/>
      <c r="K31" s="293"/>
      <c r="L31" s="35" t="str">
        <f t="shared" si="0"/>
        <v/>
      </c>
      <c r="M31" s="35" t="str">
        <f t="shared" si="1"/>
        <v/>
      </c>
      <c r="N31" s="35" t="str">
        <f t="shared" si="2"/>
        <v/>
      </c>
      <c r="O31" s="36" t="str">
        <f t="shared" si="3"/>
        <v/>
      </c>
      <c r="P31" s="37" t="str">
        <f t="shared" si="55"/>
        <v/>
      </c>
      <c r="Q31" s="69" t="str">
        <f t="shared" si="4"/>
        <v/>
      </c>
      <c r="R31" s="294" t="str">
        <f t="shared" si="5"/>
        <v/>
      </c>
      <c r="S31" s="37" t="str">
        <f t="shared" si="6"/>
        <v/>
      </c>
      <c r="T31" s="69" t="str">
        <f t="shared" si="7"/>
        <v/>
      </c>
      <c r="U31" s="294" t="str">
        <f t="shared" si="8"/>
        <v/>
      </c>
      <c r="V31" s="37" t="str">
        <f t="shared" si="9"/>
        <v/>
      </c>
      <c r="W31" s="69" t="str">
        <f t="shared" si="10"/>
        <v/>
      </c>
      <c r="X31" s="38" t="str">
        <f t="shared" si="11"/>
        <v/>
      </c>
      <c r="Y31" s="38" t="str">
        <f t="shared" si="12"/>
        <v/>
      </c>
      <c r="Z31" s="38" t="str">
        <f t="shared" si="13"/>
        <v/>
      </c>
      <c r="AA31" s="39" t="str">
        <f t="shared" si="14"/>
        <v/>
      </c>
      <c r="AB31" s="295">
        <f t="shared" si="15"/>
        <v>0</v>
      </c>
      <c r="AC31" s="295" t="str">
        <f t="shared" si="16"/>
        <v/>
      </c>
      <c r="AD31" s="295" t="str">
        <f t="shared" si="17"/>
        <v/>
      </c>
      <c r="AE31" s="296" t="str">
        <f t="shared" si="18"/>
        <v/>
      </c>
      <c r="AF31" s="296" t="str">
        <f t="shared" si="19"/>
        <v/>
      </c>
      <c r="AG31" s="297" t="str">
        <f t="shared" si="20"/>
        <v/>
      </c>
      <c r="AH31" s="296" t="str">
        <f t="shared" si="21"/>
        <v/>
      </c>
      <c r="AI31" s="296" t="str">
        <f t="shared" si="22"/>
        <v/>
      </c>
      <c r="AJ31" s="297" t="str">
        <f t="shared" si="23"/>
        <v/>
      </c>
      <c r="AK31" s="296" t="str">
        <f t="shared" si="24"/>
        <v/>
      </c>
      <c r="AL31" s="296" t="str">
        <f t="shared" si="25"/>
        <v/>
      </c>
      <c r="AM31" s="297" t="str">
        <f t="shared" si="26"/>
        <v/>
      </c>
      <c r="AN31" s="298" t="str">
        <f t="shared" si="27"/>
        <v/>
      </c>
      <c r="AO31" s="299" t="str">
        <f t="shared" si="28"/>
        <v/>
      </c>
      <c r="AP31" s="296" t="str">
        <f t="shared" si="29"/>
        <v/>
      </c>
      <c r="AQ31" s="297" t="str">
        <f t="shared" si="30"/>
        <v/>
      </c>
      <c r="AR31" s="299" t="str">
        <f t="shared" si="31"/>
        <v/>
      </c>
      <c r="AS31" s="296" t="str">
        <f t="shared" si="32"/>
        <v/>
      </c>
      <c r="AT31" s="297" t="str">
        <f t="shared" si="33"/>
        <v/>
      </c>
      <c r="AU31" s="299" t="str">
        <f t="shared" si="34"/>
        <v/>
      </c>
      <c r="AV31" s="296" t="str">
        <f t="shared" si="35"/>
        <v/>
      </c>
      <c r="AW31" s="297" t="str">
        <f t="shared" si="36"/>
        <v/>
      </c>
      <c r="AX31" s="300"/>
      <c r="AY31" s="297" t="str">
        <f t="shared" si="37"/>
        <v/>
      </c>
      <c r="AZ31" s="297" t="str">
        <f t="shared" si="38"/>
        <v/>
      </c>
      <c r="BA31" s="301" t="str">
        <f t="shared" si="39"/>
        <v/>
      </c>
      <c r="BB31" s="302" t="str">
        <f t="shared" si="40"/>
        <v/>
      </c>
      <c r="BC31" s="303" t="str">
        <f t="shared" si="41"/>
        <v/>
      </c>
      <c r="BD31" s="301" t="str">
        <f t="shared" si="42"/>
        <v/>
      </c>
      <c r="BE31" s="302" t="str">
        <f t="shared" si="43"/>
        <v/>
      </c>
      <c r="BF31" s="303" t="str">
        <f t="shared" si="44"/>
        <v/>
      </c>
      <c r="BG31" s="301" t="str">
        <f t="shared" si="45"/>
        <v/>
      </c>
      <c r="BH31" s="304" t="str">
        <f t="shared" si="46"/>
        <v/>
      </c>
      <c r="BI31" s="305" t="str">
        <f t="shared" si="47"/>
        <v/>
      </c>
      <c r="BJ31" s="305" t="str">
        <f t="shared" si="48"/>
        <v/>
      </c>
      <c r="BK31" s="443" t="str">
        <f t="shared" si="49"/>
        <v/>
      </c>
      <c r="BL31" s="306" t="str">
        <f t="shared" si="56"/>
        <v/>
      </c>
      <c r="BM31" s="100" t="str">
        <f t="shared" si="57"/>
        <v/>
      </c>
      <c r="BN31" s="101" t="str">
        <f t="shared" si="58"/>
        <v/>
      </c>
      <c r="BO31" s="102" t="str">
        <f t="shared" si="59"/>
        <v/>
      </c>
      <c r="BP31" s="100" t="str">
        <f t="shared" si="60"/>
        <v/>
      </c>
      <c r="BQ31" s="101" t="str">
        <f t="shared" si="61"/>
        <v/>
      </c>
      <c r="BR31" s="102" t="str">
        <f t="shared" si="62"/>
        <v/>
      </c>
      <c r="BS31" s="100" t="str">
        <f t="shared" si="63"/>
        <v/>
      </c>
      <c r="BT31" s="105" t="str">
        <f t="shared" si="64"/>
        <v/>
      </c>
      <c r="BU31" s="305" t="str">
        <f t="shared" si="50"/>
        <v/>
      </c>
      <c r="BV31" s="305" t="str">
        <f t="shared" si="51"/>
        <v/>
      </c>
      <c r="BW31" s="305" t="str">
        <f t="shared" si="52"/>
        <v/>
      </c>
      <c r="BX31" s="307" t="str">
        <f t="shared" si="53"/>
        <v/>
      </c>
      <c r="BY31" s="308" t="str">
        <f t="shared" si="54"/>
        <v/>
      </c>
    </row>
    <row r="32" spans="1:77" s="4" customFormat="1" ht="15.5" x14ac:dyDescent="0.35">
      <c r="A32" s="106">
        <v>11</v>
      </c>
      <c r="B32" s="290"/>
      <c r="C32" s="20"/>
      <c r="D32" s="635"/>
      <c r="E32" s="637"/>
      <c r="F32" s="639"/>
      <c r="G32" s="45"/>
      <c r="H32" s="291"/>
      <c r="I32" s="291"/>
      <c r="J32" s="292"/>
      <c r="K32" s="293"/>
      <c r="L32" s="35" t="str">
        <f t="shared" si="0"/>
        <v/>
      </c>
      <c r="M32" s="35" t="str">
        <f t="shared" si="1"/>
        <v/>
      </c>
      <c r="N32" s="35" t="str">
        <f t="shared" si="2"/>
        <v/>
      </c>
      <c r="O32" s="36" t="str">
        <f t="shared" si="3"/>
        <v/>
      </c>
      <c r="P32" s="37" t="str">
        <f t="shared" si="55"/>
        <v/>
      </c>
      <c r="Q32" s="69" t="str">
        <f t="shared" si="4"/>
        <v/>
      </c>
      <c r="R32" s="294" t="str">
        <f t="shared" si="5"/>
        <v/>
      </c>
      <c r="S32" s="37" t="str">
        <f t="shared" si="6"/>
        <v/>
      </c>
      <c r="T32" s="69" t="str">
        <f t="shared" si="7"/>
        <v/>
      </c>
      <c r="U32" s="294" t="str">
        <f t="shared" si="8"/>
        <v/>
      </c>
      <c r="V32" s="37" t="str">
        <f t="shared" si="9"/>
        <v/>
      </c>
      <c r="W32" s="69" t="str">
        <f t="shared" si="10"/>
        <v/>
      </c>
      <c r="X32" s="38" t="str">
        <f t="shared" si="11"/>
        <v/>
      </c>
      <c r="Y32" s="38" t="str">
        <f t="shared" si="12"/>
        <v/>
      </c>
      <c r="Z32" s="38" t="str">
        <f t="shared" si="13"/>
        <v/>
      </c>
      <c r="AA32" s="39" t="str">
        <f t="shared" si="14"/>
        <v/>
      </c>
      <c r="AB32" s="295">
        <f t="shared" si="15"/>
        <v>0</v>
      </c>
      <c r="AC32" s="295" t="str">
        <f t="shared" si="16"/>
        <v/>
      </c>
      <c r="AD32" s="295" t="str">
        <f t="shared" si="17"/>
        <v/>
      </c>
      <c r="AE32" s="296" t="str">
        <f t="shared" si="18"/>
        <v/>
      </c>
      <c r="AF32" s="296" t="str">
        <f t="shared" si="19"/>
        <v/>
      </c>
      <c r="AG32" s="297" t="str">
        <f t="shared" si="20"/>
        <v/>
      </c>
      <c r="AH32" s="296" t="str">
        <f t="shared" si="21"/>
        <v/>
      </c>
      <c r="AI32" s="296" t="str">
        <f t="shared" si="22"/>
        <v/>
      </c>
      <c r="AJ32" s="297" t="str">
        <f t="shared" si="23"/>
        <v/>
      </c>
      <c r="AK32" s="296" t="str">
        <f t="shared" si="24"/>
        <v/>
      </c>
      <c r="AL32" s="296" t="str">
        <f t="shared" si="25"/>
        <v/>
      </c>
      <c r="AM32" s="297" t="str">
        <f t="shared" si="26"/>
        <v/>
      </c>
      <c r="AN32" s="298" t="str">
        <f t="shared" si="27"/>
        <v/>
      </c>
      <c r="AO32" s="299" t="str">
        <f t="shared" si="28"/>
        <v/>
      </c>
      <c r="AP32" s="296" t="str">
        <f t="shared" si="29"/>
        <v/>
      </c>
      <c r="AQ32" s="297" t="str">
        <f t="shared" si="30"/>
        <v/>
      </c>
      <c r="AR32" s="299" t="str">
        <f t="shared" si="31"/>
        <v/>
      </c>
      <c r="AS32" s="296" t="str">
        <f t="shared" si="32"/>
        <v/>
      </c>
      <c r="AT32" s="297" t="str">
        <f t="shared" si="33"/>
        <v/>
      </c>
      <c r="AU32" s="299" t="str">
        <f t="shared" si="34"/>
        <v/>
      </c>
      <c r="AV32" s="296" t="str">
        <f t="shared" si="35"/>
        <v/>
      </c>
      <c r="AW32" s="297" t="str">
        <f t="shared" si="36"/>
        <v/>
      </c>
      <c r="AX32" s="300"/>
      <c r="AY32" s="297" t="str">
        <f t="shared" si="37"/>
        <v/>
      </c>
      <c r="AZ32" s="297" t="str">
        <f t="shared" si="38"/>
        <v/>
      </c>
      <c r="BA32" s="301" t="str">
        <f t="shared" si="39"/>
        <v/>
      </c>
      <c r="BB32" s="302" t="str">
        <f t="shared" si="40"/>
        <v/>
      </c>
      <c r="BC32" s="303" t="str">
        <f t="shared" si="41"/>
        <v/>
      </c>
      <c r="BD32" s="301" t="str">
        <f t="shared" si="42"/>
        <v/>
      </c>
      <c r="BE32" s="302" t="str">
        <f t="shared" si="43"/>
        <v/>
      </c>
      <c r="BF32" s="303" t="str">
        <f t="shared" si="44"/>
        <v/>
      </c>
      <c r="BG32" s="301" t="str">
        <f t="shared" si="45"/>
        <v/>
      </c>
      <c r="BH32" s="304" t="str">
        <f t="shared" si="46"/>
        <v/>
      </c>
      <c r="BI32" s="305" t="str">
        <f t="shared" si="47"/>
        <v/>
      </c>
      <c r="BJ32" s="305" t="str">
        <f t="shared" si="48"/>
        <v/>
      </c>
      <c r="BK32" s="443" t="str">
        <f t="shared" si="49"/>
        <v/>
      </c>
      <c r="BL32" s="306" t="str">
        <f t="shared" si="56"/>
        <v/>
      </c>
      <c r="BM32" s="100" t="str">
        <f t="shared" si="57"/>
        <v/>
      </c>
      <c r="BN32" s="101" t="str">
        <f t="shared" si="58"/>
        <v/>
      </c>
      <c r="BO32" s="102" t="str">
        <f t="shared" si="59"/>
        <v/>
      </c>
      <c r="BP32" s="100" t="str">
        <f t="shared" si="60"/>
        <v/>
      </c>
      <c r="BQ32" s="101" t="str">
        <f t="shared" si="61"/>
        <v/>
      </c>
      <c r="BR32" s="102" t="str">
        <f t="shared" si="62"/>
        <v/>
      </c>
      <c r="BS32" s="100" t="str">
        <f t="shared" si="63"/>
        <v/>
      </c>
      <c r="BT32" s="105" t="str">
        <f t="shared" si="64"/>
        <v/>
      </c>
      <c r="BU32" s="305" t="str">
        <f t="shared" si="50"/>
        <v/>
      </c>
      <c r="BV32" s="305" t="str">
        <f t="shared" si="51"/>
        <v/>
      </c>
      <c r="BW32" s="305" t="str">
        <f t="shared" si="52"/>
        <v/>
      </c>
      <c r="BX32" s="307" t="str">
        <f t="shared" si="53"/>
        <v/>
      </c>
      <c r="BY32" s="308" t="str">
        <f t="shared" si="54"/>
        <v/>
      </c>
    </row>
    <row r="33" spans="1:77" s="4" customFormat="1" ht="15.5" x14ac:dyDescent="0.35">
      <c r="A33" s="106">
        <v>12</v>
      </c>
      <c r="B33" s="290"/>
      <c r="C33" s="20"/>
      <c r="D33" s="635"/>
      <c r="E33" s="637"/>
      <c r="F33" s="639"/>
      <c r="G33" s="45"/>
      <c r="H33" s="291"/>
      <c r="I33" s="291"/>
      <c r="J33" s="292"/>
      <c r="K33" s="293"/>
      <c r="L33" s="35" t="str">
        <f t="shared" si="0"/>
        <v/>
      </c>
      <c r="M33" s="35" t="str">
        <f t="shared" si="1"/>
        <v/>
      </c>
      <c r="N33" s="35" t="str">
        <f t="shared" si="2"/>
        <v/>
      </c>
      <c r="O33" s="36" t="str">
        <f t="shared" si="3"/>
        <v/>
      </c>
      <c r="P33" s="37" t="str">
        <f t="shared" si="55"/>
        <v/>
      </c>
      <c r="Q33" s="69" t="str">
        <f t="shared" si="4"/>
        <v/>
      </c>
      <c r="R33" s="294" t="str">
        <f t="shared" si="5"/>
        <v/>
      </c>
      <c r="S33" s="37" t="str">
        <f t="shared" si="6"/>
        <v/>
      </c>
      <c r="T33" s="69" t="str">
        <f t="shared" si="7"/>
        <v/>
      </c>
      <c r="U33" s="294" t="str">
        <f t="shared" si="8"/>
        <v/>
      </c>
      <c r="V33" s="37" t="str">
        <f t="shared" si="9"/>
        <v/>
      </c>
      <c r="W33" s="69" t="str">
        <f t="shared" si="10"/>
        <v/>
      </c>
      <c r="X33" s="38" t="str">
        <f t="shared" si="11"/>
        <v/>
      </c>
      <c r="Y33" s="38" t="str">
        <f t="shared" si="12"/>
        <v/>
      </c>
      <c r="Z33" s="38" t="str">
        <f t="shared" si="13"/>
        <v/>
      </c>
      <c r="AA33" s="39" t="str">
        <f t="shared" si="14"/>
        <v/>
      </c>
      <c r="AB33" s="295">
        <f t="shared" si="15"/>
        <v>0</v>
      </c>
      <c r="AC33" s="295" t="str">
        <f t="shared" si="16"/>
        <v/>
      </c>
      <c r="AD33" s="295" t="str">
        <f t="shared" si="17"/>
        <v/>
      </c>
      <c r="AE33" s="296" t="str">
        <f t="shared" si="18"/>
        <v/>
      </c>
      <c r="AF33" s="296" t="str">
        <f t="shared" si="19"/>
        <v/>
      </c>
      <c r="AG33" s="297" t="str">
        <f t="shared" si="20"/>
        <v/>
      </c>
      <c r="AH33" s="296" t="str">
        <f t="shared" si="21"/>
        <v/>
      </c>
      <c r="AI33" s="296" t="str">
        <f t="shared" si="22"/>
        <v/>
      </c>
      <c r="AJ33" s="297" t="str">
        <f t="shared" si="23"/>
        <v/>
      </c>
      <c r="AK33" s="296" t="str">
        <f t="shared" si="24"/>
        <v/>
      </c>
      <c r="AL33" s="296" t="str">
        <f t="shared" si="25"/>
        <v/>
      </c>
      <c r="AM33" s="297" t="str">
        <f t="shared" si="26"/>
        <v/>
      </c>
      <c r="AN33" s="298" t="str">
        <f t="shared" si="27"/>
        <v/>
      </c>
      <c r="AO33" s="299" t="str">
        <f t="shared" si="28"/>
        <v/>
      </c>
      <c r="AP33" s="296" t="str">
        <f t="shared" si="29"/>
        <v/>
      </c>
      <c r="AQ33" s="297" t="str">
        <f t="shared" si="30"/>
        <v/>
      </c>
      <c r="AR33" s="299" t="str">
        <f t="shared" si="31"/>
        <v/>
      </c>
      <c r="AS33" s="296" t="str">
        <f t="shared" si="32"/>
        <v/>
      </c>
      <c r="AT33" s="297" t="str">
        <f t="shared" si="33"/>
        <v/>
      </c>
      <c r="AU33" s="299" t="str">
        <f t="shared" si="34"/>
        <v/>
      </c>
      <c r="AV33" s="296" t="str">
        <f t="shared" si="35"/>
        <v/>
      </c>
      <c r="AW33" s="297" t="str">
        <f t="shared" si="36"/>
        <v/>
      </c>
      <c r="AX33" s="300"/>
      <c r="AY33" s="297" t="str">
        <f t="shared" si="37"/>
        <v/>
      </c>
      <c r="AZ33" s="297" t="str">
        <f t="shared" si="38"/>
        <v/>
      </c>
      <c r="BA33" s="301" t="str">
        <f t="shared" si="39"/>
        <v/>
      </c>
      <c r="BB33" s="302" t="str">
        <f t="shared" si="40"/>
        <v/>
      </c>
      <c r="BC33" s="303" t="str">
        <f t="shared" si="41"/>
        <v/>
      </c>
      <c r="BD33" s="301" t="str">
        <f t="shared" si="42"/>
        <v/>
      </c>
      <c r="BE33" s="302" t="str">
        <f t="shared" si="43"/>
        <v/>
      </c>
      <c r="BF33" s="303" t="str">
        <f t="shared" si="44"/>
        <v/>
      </c>
      <c r="BG33" s="301" t="str">
        <f t="shared" si="45"/>
        <v/>
      </c>
      <c r="BH33" s="304" t="str">
        <f t="shared" si="46"/>
        <v/>
      </c>
      <c r="BI33" s="305" t="str">
        <f t="shared" si="47"/>
        <v/>
      </c>
      <c r="BJ33" s="305" t="str">
        <f t="shared" si="48"/>
        <v/>
      </c>
      <c r="BK33" s="443" t="str">
        <f t="shared" si="49"/>
        <v/>
      </c>
      <c r="BL33" s="306" t="str">
        <f t="shared" si="56"/>
        <v/>
      </c>
      <c r="BM33" s="100" t="str">
        <f t="shared" si="57"/>
        <v/>
      </c>
      <c r="BN33" s="101" t="str">
        <f t="shared" si="58"/>
        <v/>
      </c>
      <c r="BO33" s="102" t="str">
        <f t="shared" si="59"/>
        <v/>
      </c>
      <c r="BP33" s="100" t="str">
        <f t="shared" si="60"/>
        <v/>
      </c>
      <c r="BQ33" s="101" t="str">
        <f t="shared" si="61"/>
        <v/>
      </c>
      <c r="BR33" s="102" t="str">
        <f t="shared" si="62"/>
        <v/>
      </c>
      <c r="BS33" s="100" t="str">
        <f t="shared" si="63"/>
        <v/>
      </c>
      <c r="BT33" s="105" t="str">
        <f t="shared" si="64"/>
        <v/>
      </c>
      <c r="BU33" s="305" t="str">
        <f t="shared" si="50"/>
        <v/>
      </c>
      <c r="BV33" s="305" t="str">
        <f t="shared" si="51"/>
        <v/>
      </c>
      <c r="BW33" s="305" t="str">
        <f t="shared" si="52"/>
        <v/>
      </c>
      <c r="BX33" s="307" t="str">
        <f t="shared" si="53"/>
        <v/>
      </c>
      <c r="BY33" s="308" t="str">
        <f t="shared" si="54"/>
        <v/>
      </c>
    </row>
    <row r="34" spans="1:77" s="4" customFormat="1" ht="15.5" x14ac:dyDescent="0.35">
      <c r="A34" s="106">
        <v>13</v>
      </c>
      <c r="B34" s="290"/>
      <c r="C34" s="20"/>
      <c r="D34" s="635"/>
      <c r="E34" s="637"/>
      <c r="F34" s="639"/>
      <c r="G34" s="45"/>
      <c r="H34" s="291"/>
      <c r="I34" s="291"/>
      <c r="J34" s="292"/>
      <c r="K34" s="293"/>
      <c r="L34" s="35" t="str">
        <f t="shared" si="0"/>
        <v/>
      </c>
      <c r="M34" s="35" t="str">
        <f t="shared" si="1"/>
        <v/>
      </c>
      <c r="N34" s="35" t="str">
        <f t="shared" si="2"/>
        <v/>
      </c>
      <c r="O34" s="36" t="str">
        <f t="shared" si="3"/>
        <v/>
      </c>
      <c r="P34" s="37" t="str">
        <f t="shared" si="55"/>
        <v/>
      </c>
      <c r="Q34" s="69" t="str">
        <f t="shared" si="4"/>
        <v/>
      </c>
      <c r="R34" s="294" t="str">
        <f t="shared" si="5"/>
        <v/>
      </c>
      <c r="S34" s="37" t="str">
        <f t="shared" si="6"/>
        <v/>
      </c>
      <c r="T34" s="69" t="str">
        <f t="shared" si="7"/>
        <v/>
      </c>
      <c r="U34" s="294" t="str">
        <f t="shared" si="8"/>
        <v/>
      </c>
      <c r="V34" s="37" t="str">
        <f t="shared" si="9"/>
        <v/>
      </c>
      <c r="W34" s="69" t="str">
        <f t="shared" si="10"/>
        <v/>
      </c>
      <c r="X34" s="38" t="str">
        <f t="shared" si="11"/>
        <v/>
      </c>
      <c r="Y34" s="38" t="str">
        <f t="shared" si="12"/>
        <v/>
      </c>
      <c r="Z34" s="38" t="str">
        <f t="shared" si="13"/>
        <v/>
      </c>
      <c r="AA34" s="39" t="str">
        <f t="shared" si="14"/>
        <v/>
      </c>
      <c r="AB34" s="295">
        <f t="shared" si="15"/>
        <v>0</v>
      </c>
      <c r="AC34" s="295" t="str">
        <f t="shared" si="16"/>
        <v/>
      </c>
      <c r="AD34" s="295" t="str">
        <f t="shared" si="17"/>
        <v/>
      </c>
      <c r="AE34" s="296" t="str">
        <f t="shared" si="18"/>
        <v/>
      </c>
      <c r="AF34" s="296" t="str">
        <f t="shared" si="19"/>
        <v/>
      </c>
      <c r="AG34" s="297" t="str">
        <f t="shared" si="20"/>
        <v/>
      </c>
      <c r="AH34" s="296" t="str">
        <f t="shared" si="21"/>
        <v/>
      </c>
      <c r="AI34" s="296" t="str">
        <f t="shared" si="22"/>
        <v/>
      </c>
      <c r="AJ34" s="297" t="str">
        <f t="shared" si="23"/>
        <v/>
      </c>
      <c r="AK34" s="296" t="str">
        <f t="shared" si="24"/>
        <v/>
      </c>
      <c r="AL34" s="296" t="str">
        <f t="shared" si="25"/>
        <v/>
      </c>
      <c r="AM34" s="297" t="str">
        <f t="shared" si="26"/>
        <v/>
      </c>
      <c r="AN34" s="298" t="str">
        <f t="shared" si="27"/>
        <v/>
      </c>
      <c r="AO34" s="299" t="str">
        <f t="shared" si="28"/>
        <v/>
      </c>
      <c r="AP34" s="296" t="str">
        <f t="shared" si="29"/>
        <v/>
      </c>
      <c r="AQ34" s="297" t="str">
        <f t="shared" si="30"/>
        <v/>
      </c>
      <c r="AR34" s="299" t="str">
        <f t="shared" si="31"/>
        <v/>
      </c>
      <c r="AS34" s="296" t="str">
        <f t="shared" si="32"/>
        <v/>
      </c>
      <c r="AT34" s="297" t="str">
        <f t="shared" si="33"/>
        <v/>
      </c>
      <c r="AU34" s="299" t="str">
        <f t="shared" si="34"/>
        <v/>
      </c>
      <c r="AV34" s="296" t="str">
        <f t="shared" si="35"/>
        <v/>
      </c>
      <c r="AW34" s="297" t="str">
        <f t="shared" si="36"/>
        <v/>
      </c>
      <c r="AX34" s="300"/>
      <c r="AY34" s="297" t="str">
        <f t="shared" si="37"/>
        <v/>
      </c>
      <c r="AZ34" s="297" t="str">
        <f t="shared" si="38"/>
        <v/>
      </c>
      <c r="BA34" s="301" t="str">
        <f t="shared" si="39"/>
        <v/>
      </c>
      <c r="BB34" s="302" t="str">
        <f t="shared" si="40"/>
        <v/>
      </c>
      <c r="BC34" s="303" t="str">
        <f t="shared" si="41"/>
        <v/>
      </c>
      <c r="BD34" s="301" t="str">
        <f t="shared" si="42"/>
        <v/>
      </c>
      <c r="BE34" s="302" t="str">
        <f t="shared" si="43"/>
        <v/>
      </c>
      <c r="BF34" s="303" t="str">
        <f t="shared" si="44"/>
        <v/>
      </c>
      <c r="BG34" s="301" t="str">
        <f t="shared" si="45"/>
        <v/>
      </c>
      <c r="BH34" s="304" t="str">
        <f t="shared" si="46"/>
        <v/>
      </c>
      <c r="BI34" s="305" t="str">
        <f t="shared" si="47"/>
        <v/>
      </c>
      <c r="BJ34" s="305" t="str">
        <f t="shared" si="48"/>
        <v/>
      </c>
      <c r="BK34" s="443" t="str">
        <f t="shared" si="49"/>
        <v/>
      </c>
      <c r="BL34" s="306" t="str">
        <f t="shared" si="56"/>
        <v/>
      </c>
      <c r="BM34" s="100" t="str">
        <f t="shared" si="57"/>
        <v/>
      </c>
      <c r="BN34" s="101" t="str">
        <f t="shared" si="58"/>
        <v/>
      </c>
      <c r="BO34" s="102" t="str">
        <f t="shared" si="59"/>
        <v/>
      </c>
      <c r="BP34" s="100" t="str">
        <f t="shared" si="60"/>
        <v/>
      </c>
      <c r="BQ34" s="101" t="str">
        <f t="shared" si="61"/>
        <v/>
      </c>
      <c r="BR34" s="102" t="str">
        <f t="shared" si="62"/>
        <v/>
      </c>
      <c r="BS34" s="100" t="str">
        <f t="shared" si="63"/>
        <v/>
      </c>
      <c r="BT34" s="105" t="str">
        <f t="shared" si="64"/>
        <v/>
      </c>
      <c r="BU34" s="305" t="str">
        <f t="shared" si="50"/>
        <v/>
      </c>
      <c r="BV34" s="305" t="str">
        <f t="shared" si="51"/>
        <v/>
      </c>
      <c r="BW34" s="305" t="str">
        <f t="shared" si="52"/>
        <v/>
      </c>
      <c r="BX34" s="307" t="str">
        <f t="shared" si="53"/>
        <v/>
      </c>
      <c r="BY34" s="308" t="str">
        <f t="shared" si="54"/>
        <v/>
      </c>
    </row>
    <row r="35" spans="1:77" s="4" customFormat="1" ht="15.5" x14ac:dyDescent="0.35">
      <c r="A35" s="106">
        <v>14</v>
      </c>
      <c r="B35" s="290"/>
      <c r="C35" s="20"/>
      <c r="D35" s="635"/>
      <c r="E35" s="637"/>
      <c r="F35" s="639"/>
      <c r="G35" s="45"/>
      <c r="H35" s="291"/>
      <c r="I35" s="291"/>
      <c r="J35" s="292"/>
      <c r="K35" s="293"/>
      <c r="L35" s="35" t="str">
        <f t="shared" si="0"/>
        <v/>
      </c>
      <c r="M35" s="35" t="str">
        <f t="shared" si="1"/>
        <v/>
      </c>
      <c r="N35" s="35" t="str">
        <f t="shared" si="2"/>
        <v/>
      </c>
      <c r="O35" s="36" t="str">
        <f t="shared" si="3"/>
        <v/>
      </c>
      <c r="P35" s="37" t="str">
        <f t="shared" si="55"/>
        <v/>
      </c>
      <c r="Q35" s="69" t="str">
        <f t="shared" si="4"/>
        <v/>
      </c>
      <c r="R35" s="294" t="str">
        <f t="shared" si="5"/>
        <v/>
      </c>
      <c r="S35" s="37" t="str">
        <f t="shared" si="6"/>
        <v/>
      </c>
      <c r="T35" s="69" t="str">
        <f t="shared" si="7"/>
        <v/>
      </c>
      <c r="U35" s="294" t="str">
        <f t="shared" si="8"/>
        <v/>
      </c>
      <c r="V35" s="37" t="str">
        <f t="shared" si="9"/>
        <v/>
      </c>
      <c r="W35" s="69" t="str">
        <f t="shared" si="10"/>
        <v/>
      </c>
      <c r="X35" s="38" t="str">
        <f t="shared" si="11"/>
        <v/>
      </c>
      <c r="Y35" s="38" t="str">
        <f t="shared" si="12"/>
        <v/>
      </c>
      <c r="Z35" s="38" t="str">
        <f t="shared" si="13"/>
        <v/>
      </c>
      <c r="AA35" s="39" t="str">
        <f t="shared" si="14"/>
        <v/>
      </c>
      <c r="AB35" s="295">
        <f t="shared" si="15"/>
        <v>0</v>
      </c>
      <c r="AC35" s="295" t="str">
        <f t="shared" si="16"/>
        <v/>
      </c>
      <c r="AD35" s="295" t="str">
        <f t="shared" si="17"/>
        <v/>
      </c>
      <c r="AE35" s="296" t="str">
        <f t="shared" si="18"/>
        <v/>
      </c>
      <c r="AF35" s="296" t="str">
        <f t="shared" si="19"/>
        <v/>
      </c>
      <c r="AG35" s="297" t="str">
        <f t="shared" si="20"/>
        <v/>
      </c>
      <c r="AH35" s="296" t="str">
        <f t="shared" si="21"/>
        <v/>
      </c>
      <c r="AI35" s="296" t="str">
        <f t="shared" si="22"/>
        <v/>
      </c>
      <c r="AJ35" s="297" t="str">
        <f t="shared" si="23"/>
        <v/>
      </c>
      <c r="AK35" s="296" t="str">
        <f t="shared" si="24"/>
        <v/>
      </c>
      <c r="AL35" s="296" t="str">
        <f t="shared" si="25"/>
        <v/>
      </c>
      <c r="AM35" s="297" t="str">
        <f t="shared" si="26"/>
        <v/>
      </c>
      <c r="AN35" s="298" t="str">
        <f t="shared" si="27"/>
        <v/>
      </c>
      <c r="AO35" s="299" t="str">
        <f t="shared" si="28"/>
        <v/>
      </c>
      <c r="AP35" s="296" t="str">
        <f t="shared" si="29"/>
        <v/>
      </c>
      <c r="AQ35" s="297" t="str">
        <f t="shared" si="30"/>
        <v/>
      </c>
      <c r="AR35" s="299" t="str">
        <f t="shared" si="31"/>
        <v/>
      </c>
      <c r="AS35" s="296" t="str">
        <f t="shared" si="32"/>
        <v/>
      </c>
      <c r="AT35" s="297" t="str">
        <f t="shared" si="33"/>
        <v/>
      </c>
      <c r="AU35" s="299" t="str">
        <f t="shared" si="34"/>
        <v/>
      </c>
      <c r="AV35" s="296" t="str">
        <f t="shared" si="35"/>
        <v/>
      </c>
      <c r="AW35" s="297" t="str">
        <f t="shared" si="36"/>
        <v/>
      </c>
      <c r="AX35" s="300"/>
      <c r="AY35" s="297" t="str">
        <f t="shared" si="37"/>
        <v/>
      </c>
      <c r="AZ35" s="297" t="str">
        <f t="shared" si="38"/>
        <v/>
      </c>
      <c r="BA35" s="301" t="str">
        <f t="shared" si="39"/>
        <v/>
      </c>
      <c r="BB35" s="302" t="str">
        <f t="shared" si="40"/>
        <v/>
      </c>
      <c r="BC35" s="303" t="str">
        <f t="shared" si="41"/>
        <v/>
      </c>
      <c r="BD35" s="301" t="str">
        <f t="shared" si="42"/>
        <v/>
      </c>
      <c r="BE35" s="302" t="str">
        <f t="shared" si="43"/>
        <v/>
      </c>
      <c r="BF35" s="303" t="str">
        <f t="shared" si="44"/>
        <v/>
      </c>
      <c r="BG35" s="301" t="str">
        <f t="shared" si="45"/>
        <v/>
      </c>
      <c r="BH35" s="304" t="str">
        <f t="shared" si="46"/>
        <v/>
      </c>
      <c r="BI35" s="305" t="str">
        <f t="shared" si="47"/>
        <v/>
      </c>
      <c r="BJ35" s="305" t="str">
        <f t="shared" si="48"/>
        <v/>
      </c>
      <c r="BK35" s="443" t="str">
        <f t="shared" si="49"/>
        <v/>
      </c>
      <c r="BL35" s="306" t="str">
        <f t="shared" si="56"/>
        <v/>
      </c>
      <c r="BM35" s="100" t="str">
        <f t="shared" si="57"/>
        <v/>
      </c>
      <c r="BN35" s="101" t="str">
        <f t="shared" si="58"/>
        <v/>
      </c>
      <c r="BO35" s="102" t="str">
        <f t="shared" si="59"/>
        <v/>
      </c>
      <c r="BP35" s="100" t="str">
        <f t="shared" si="60"/>
        <v/>
      </c>
      <c r="BQ35" s="101" t="str">
        <f t="shared" si="61"/>
        <v/>
      </c>
      <c r="BR35" s="102" t="str">
        <f t="shared" si="62"/>
        <v/>
      </c>
      <c r="BS35" s="100" t="str">
        <f t="shared" si="63"/>
        <v/>
      </c>
      <c r="BT35" s="105" t="str">
        <f t="shared" si="64"/>
        <v/>
      </c>
      <c r="BU35" s="305" t="str">
        <f t="shared" si="50"/>
        <v/>
      </c>
      <c r="BV35" s="305" t="str">
        <f t="shared" si="51"/>
        <v/>
      </c>
      <c r="BW35" s="305" t="str">
        <f t="shared" si="52"/>
        <v/>
      </c>
      <c r="BX35" s="307" t="str">
        <f t="shared" si="53"/>
        <v/>
      </c>
      <c r="BY35" s="308" t="str">
        <f t="shared" si="54"/>
        <v/>
      </c>
    </row>
    <row r="36" spans="1:77" s="4" customFormat="1" ht="15.5" x14ac:dyDescent="0.35">
      <c r="A36" s="106">
        <v>15</v>
      </c>
      <c r="B36" s="290"/>
      <c r="C36" s="20"/>
      <c r="D36" s="635"/>
      <c r="E36" s="637"/>
      <c r="F36" s="639"/>
      <c r="G36" s="45"/>
      <c r="H36" s="291"/>
      <c r="I36" s="291"/>
      <c r="J36" s="292"/>
      <c r="K36" s="293"/>
      <c r="L36" s="35" t="str">
        <f t="shared" si="0"/>
        <v/>
      </c>
      <c r="M36" s="35" t="str">
        <f t="shared" si="1"/>
        <v/>
      </c>
      <c r="N36" s="35" t="str">
        <f t="shared" si="2"/>
        <v/>
      </c>
      <c r="O36" s="36" t="str">
        <f t="shared" si="3"/>
        <v/>
      </c>
      <c r="P36" s="37" t="str">
        <f t="shared" si="55"/>
        <v/>
      </c>
      <c r="Q36" s="69" t="str">
        <f t="shared" si="4"/>
        <v/>
      </c>
      <c r="R36" s="294" t="str">
        <f t="shared" si="5"/>
        <v/>
      </c>
      <c r="S36" s="37" t="str">
        <f t="shared" si="6"/>
        <v/>
      </c>
      <c r="T36" s="69" t="str">
        <f t="shared" si="7"/>
        <v/>
      </c>
      <c r="U36" s="294" t="str">
        <f t="shared" si="8"/>
        <v/>
      </c>
      <c r="V36" s="37" t="str">
        <f t="shared" si="9"/>
        <v/>
      </c>
      <c r="W36" s="69" t="str">
        <f t="shared" si="10"/>
        <v/>
      </c>
      <c r="X36" s="38" t="str">
        <f t="shared" si="11"/>
        <v/>
      </c>
      <c r="Y36" s="38" t="str">
        <f t="shared" si="12"/>
        <v/>
      </c>
      <c r="Z36" s="38" t="str">
        <f t="shared" si="13"/>
        <v/>
      </c>
      <c r="AA36" s="39" t="str">
        <f t="shared" si="14"/>
        <v/>
      </c>
      <c r="AB36" s="295">
        <f t="shared" si="15"/>
        <v>0</v>
      </c>
      <c r="AC36" s="295" t="str">
        <f t="shared" si="16"/>
        <v/>
      </c>
      <c r="AD36" s="295" t="str">
        <f t="shared" si="17"/>
        <v/>
      </c>
      <c r="AE36" s="296" t="str">
        <f t="shared" si="18"/>
        <v/>
      </c>
      <c r="AF36" s="296" t="str">
        <f t="shared" si="19"/>
        <v/>
      </c>
      <c r="AG36" s="297" t="str">
        <f t="shared" si="20"/>
        <v/>
      </c>
      <c r="AH36" s="296" t="str">
        <f t="shared" si="21"/>
        <v/>
      </c>
      <c r="AI36" s="296" t="str">
        <f t="shared" si="22"/>
        <v/>
      </c>
      <c r="AJ36" s="297" t="str">
        <f t="shared" si="23"/>
        <v/>
      </c>
      <c r="AK36" s="296" t="str">
        <f t="shared" si="24"/>
        <v/>
      </c>
      <c r="AL36" s="296" t="str">
        <f t="shared" si="25"/>
        <v/>
      </c>
      <c r="AM36" s="297" t="str">
        <f t="shared" si="26"/>
        <v/>
      </c>
      <c r="AN36" s="298" t="str">
        <f t="shared" si="27"/>
        <v/>
      </c>
      <c r="AO36" s="299" t="str">
        <f t="shared" si="28"/>
        <v/>
      </c>
      <c r="AP36" s="296" t="str">
        <f t="shared" si="29"/>
        <v/>
      </c>
      <c r="AQ36" s="297" t="str">
        <f t="shared" si="30"/>
        <v/>
      </c>
      <c r="AR36" s="299" t="str">
        <f t="shared" si="31"/>
        <v/>
      </c>
      <c r="AS36" s="296" t="str">
        <f t="shared" si="32"/>
        <v/>
      </c>
      <c r="AT36" s="297" t="str">
        <f t="shared" si="33"/>
        <v/>
      </c>
      <c r="AU36" s="299" t="str">
        <f t="shared" si="34"/>
        <v/>
      </c>
      <c r="AV36" s="296" t="str">
        <f t="shared" si="35"/>
        <v/>
      </c>
      <c r="AW36" s="297" t="str">
        <f t="shared" si="36"/>
        <v/>
      </c>
      <c r="AX36" s="300"/>
      <c r="AY36" s="297" t="str">
        <f t="shared" si="37"/>
        <v/>
      </c>
      <c r="AZ36" s="297" t="str">
        <f t="shared" si="38"/>
        <v/>
      </c>
      <c r="BA36" s="301" t="str">
        <f t="shared" si="39"/>
        <v/>
      </c>
      <c r="BB36" s="302" t="str">
        <f t="shared" si="40"/>
        <v/>
      </c>
      <c r="BC36" s="303" t="str">
        <f t="shared" si="41"/>
        <v/>
      </c>
      <c r="BD36" s="301" t="str">
        <f t="shared" si="42"/>
        <v/>
      </c>
      <c r="BE36" s="302" t="str">
        <f t="shared" si="43"/>
        <v/>
      </c>
      <c r="BF36" s="303" t="str">
        <f t="shared" si="44"/>
        <v/>
      </c>
      <c r="BG36" s="301" t="str">
        <f t="shared" si="45"/>
        <v/>
      </c>
      <c r="BH36" s="304" t="str">
        <f t="shared" si="46"/>
        <v/>
      </c>
      <c r="BI36" s="305" t="str">
        <f t="shared" si="47"/>
        <v/>
      </c>
      <c r="BJ36" s="305" t="str">
        <f t="shared" si="48"/>
        <v/>
      </c>
      <c r="BK36" s="443" t="str">
        <f t="shared" si="49"/>
        <v/>
      </c>
      <c r="BL36" s="306" t="str">
        <f t="shared" si="56"/>
        <v/>
      </c>
      <c r="BM36" s="100" t="str">
        <f t="shared" si="57"/>
        <v/>
      </c>
      <c r="BN36" s="101" t="str">
        <f t="shared" si="58"/>
        <v/>
      </c>
      <c r="BO36" s="102" t="str">
        <f t="shared" si="59"/>
        <v/>
      </c>
      <c r="BP36" s="100" t="str">
        <f t="shared" si="60"/>
        <v/>
      </c>
      <c r="BQ36" s="101" t="str">
        <f t="shared" si="61"/>
        <v/>
      </c>
      <c r="BR36" s="102" t="str">
        <f t="shared" si="62"/>
        <v/>
      </c>
      <c r="BS36" s="100" t="str">
        <f t="shared" si="63"/>
        <v/>
      </c>
      <c r="BT36" s="105" t="str">
        <f t="shared" si="64"/>
        <v/>
      </c>
      <c r="BU36" s="305" t="str">
        <f t="shared" si="50"/>
        <v/>
      </c>
      <c r="BV36" s="305" t="str">
        <f t="shared" si="51"/>
        <v/>
      </c>
      <c r="BW36" s="305" t="str">
        <f t="shared" si="52"/>
        <v/>
      </c>
      <c r="BX36" s="307" t="str">
        <f t="shared" si="53"/>
        <v/>
      </c>
      <c r="BY36" s="308" t="str">
        <f t="shared" si="54"/>
        <v/>
      </c>
    </row>
    <row r="37" spans="1:77" s="4" customFormat="1" ht="15.5" x14ac:dyDescent="0.35">
      <c r="A37" s="106">
        <v>16</v>
      </c>
      <c r="B37" s="290"/>
      <c r="C37" s="20"/>
      <c r="D37" s="635"/>
      <c r="E37" s="637"/>
      <c r="F37" s="639"/>
      <c r="G37" s="45"/>
      <c r="H37" s="291"/>
      <c r="I37" s="291"/>
      <c r="J37" s="292"/>
      <c r="K37" s="293"/>
      <c r="L37" s="35" t="str">
        <f t="shared" si="0"/>
        <v/>
      </c>
      <c r="M37" s="35" t="str">
        <f t="shared" si="1"/>
        <v/>
      </c>
      <c r="N37" s="35" t="str">
        <f t="shared" si="2"/>
        <v/>
      </c>
      <c r="O37" s="36" t="str">
        <f t="shared" si="3"/>
        <v/>
      </c>
      <c r="P37" s="37" t="str">
        <f t="shared" si="55"/>
        <v/>
      </c>
      <c r="Q37" s="69" t="str">
        <f t="shared" si="4"/>
        <v/>
      </c>
      <c r="R37" s="294" t="str">
        <f t="shared" si="5"/>
        <v/>
      </c>
      <c r="S37" s="37" t="str">
        <f t="shared" si="6"/>
        <v/>
      </c>
      <c r="T37" s="69" t="str">
        <f t="shared" si="7"/>
        <v/>
      </c>
      <c r="U37" s="294" t="str">
        <f t="shared" si="8"/>
        <v/>
      </c>
      <c r="V37" s="37" t="str">
        <f t="shared" si="9"/>
        <v/>
      </c>
      <c r="W37" s="69" t="str">
        <f t="shared" si="10"/>
        <v/>
      </c>
      <c r="X37" s="38" t="str">
        <f t="shared" si="11"/>
        <v/>
      </c>
      <c r="Y37" s="38" t="str">
        <f t="shared" si="12"/>
        <v/>
      </c>
      <c r="Z37" s="38" t="str">
        <f t="shared" si="13"/>
        <v/>
      </c>
      <c r="AA37" s="39" t="str">
        <f t="shared" si="14"/>
        <v/>
      </c>
      <c r="AB37" s="295">
        <f t="shared" si="15"/>
        <v>0</v>
      </c>
      <c r="AC37" s="295" t="str">
        <f t="shared" si="16"/>
        <v/>
      </c>
      <c r="AD37" s="295" t="str">
        <f t="shared" si="17"/>
        <v/>
      </c>
      <c r="AE37" s="296" t="str">
        <f t="shared" si="18"/>
        <v/>
      </c>
      <c r="AF37" s="296" t="str">
        <f t="shared" si="19"/>
        <v/>
      </c>
      <c r="AG37" s="297" t="str">
        <f t="shared" si="20"/>
        <v/>
      </c>
      <c r="AH37" s="296" t="str">
        <f t="shared" si="21"/>
        <v/>
      </c>
      <c r="AI37" s="296" t="str">
        <f t="shared" si="22"/>
        <v/>
      </c>
      <c r="AJ37" s="297" t="str">
        <f t="shared" si="23"/>
        <v/>
      </c>
      <c r="AK37" s="296" t="str">
        <f t="shared" si="24"/>
        <v/>
      </c>
      <c r="AL37" s="296" t="str">
        <f t="shared" si="25"/>
        <v/>
      </c>
      <c r="AM37" s="297" t="str">
        <f t="shared" si="26"/>
        <v/>
      </c>
      <c r="AN37" s="298" t="str">
        <f t="shared" si="27"/>
        <v/>
      </c>
      <c r="AO37" s="299" t="str">
        <f t="shared" si="28"/>
        <v/>
      </c>
      <c r="AP37" s="296" t="str">
        <f t="shared" si="29"/>
        <v/>
      </c>
      <c r="AQ37" s="297" t="str">
        <f t="shared" si="30"/>
        <v/>
      </c>
      <c r="AR37" s="299" t="str">
        <f t="shared" si="31"/>
        <v/>
      </c>
      <c r="AS37" s="296" t="str">
        <f t="shared" si="32"/>
        <v/>
      </c>
      <c r="AT37" s="297" t="str">
        <f t="shared" si="33"/>
        <v/>
      </c>
      <c r="AU37" s="299" t="str">
        <f t="shared" si="34"/>
        <v/>
      </c>
      <c r="AV37" s="296" t="str">
        <f t="shared" si="35"/>
        <v/>
      </c>
      <c r="AW37" s="297" t="str">
        <f t="shared" si="36"/>
        <v/>
      </c>
      <c r="AX37" s="300"/>
      <c r="AY37" s="297" t="str">
        <f t="shared" si="37"/>
        <v/>
      </c>
      <c r="AZ37" s="297" t="str">
        <f t="shared" si="38"/>
        <v/>
      </c>
      <c r="BA37" s="301" t="str">
        <f t="shared" si="39"/>
        <v/>
      </c>
      <c r="BB37" s="302" t="str">
        <f t="shared" si="40"/>
        <v/>
      </c>
      <c r="BC37" s="303" t="str">
        <f t="shared" si="41"/>
        <v/>
      </c>
      <c r="BD37" s="301" t="str">
        <f t="shared" si="42"/>
        <v/>
      </c>
      <c r="BE37" s="302" t="str">
        <f t="shared" si="43"/>
        <v/>
      </c>
      <c r="BF37" s="303" t="str">
        <f t="shared" si="44"/>
        <v/>
      </c>
      <c r="BG37" s="301" t="str">
        <f t="shared" si="45"/>
        <v/>
      </c>
      <c r="BH37" s="304" t="str">
        <f t="shared" si="46"/>
        <v/>
      </c>
      <c r="BI37" s="305" t="str">
        <f t="shared" si="47"/>
        <v/>
      </c>
      <c r="BJ37" s="305" t="str">
        <f t="shared" si="48"/>
        <v/>
      </c>
      <c r="BK37" s="443" t="str">
        <f t="shared" si="49"/>
        <v/>
      </c>
      <c r="BL37" s="306" t="str">
        <f t="shared" si="56"/>
        <v/>
      </c>
      <c r="BM37" s="100" t="str">
        <f t="shared" si="57"/>
        <v/>
      </c>
      <c r="BN37" s="101" t="str">
        <f t="shared" si="58"/>
        <v/>
      </c>
      <c r="BO37" s="102" t="str">
        <f t="shared" si="59"/>
        <v/>
      </c>
      <c r="BP37" s="100" t="str">
        <f t="shared" si="60"/>
        <v/>
      </c>
      <c r="BQ37" s="101" t="str">
        <f t="shared" si="61"/>
        <v/>
      </c>
      <c r="BR37" s="102" t="str">
        <f t="shared" si="62"/>
        <v/>
      </c>
      <c r="BS37" s="100" t="str">
        <f t="shared" si="63"/>
        <v/>
      </c>
      <c r="BT37" s="105" t="str">
        <f t="shared" si="64"/>
        <v/>
      </c>
      <c r="BU37" s="305" t="str">
        <f t="shared" si="50"/>
        <v/>
      </c>
      <c r="BV37" s="305" t="str">
        <f t="shared" si="51"/>
        <v/>
      </c>
      <c r="BW37" s="305" t="str">
        <f t="shared" si="52"/>
        <v/>
      </c>
      <c r="BX37" s="307" t="str">
        <f t="shared" si="53"/>
        <v/>
      </c>
      <c r="BY37" s="308" t="str">
        <f t="shared" si="54"/>
        <v/>
      </c>
    </row>
    <row r="38" spans="1:77" s="4" customFormat="1" ht="15.5" x14ac:dyDescent="0.35">
      <c r="A38" s="106">
        <v>17</v>
      </c>
      <c r="B38" s="290"/>
      <c r="C38" s="20"/>
      <c r="D38" s="635"/>
      <c r="E38" s="637"/>
      <c r="F38" s="639"/>
      <c r="G38" s="45"/>
      <c r="H38" s="291"/>
      <c r="I38" s="291"/>
      <c r="J38" s="292"/>
      <c r="K38" s="293"/>
      <c r="L38" s="35" t="str">
        <f t="shared" si="0"/>
        <v/>
      </c>
      <c r="M38" s="35" t="str">
        <f t="shared" si="1"/>
        <v/>
      </c>
      <c r="N38" s="35" t="str">
        <f t="shared" si="2"/>
        <v/>
      </c>
      <c r="O38" s="36" t="str">
        <f t="shared" si="3"/>
        <v/>
      </c>
      <c r="P38" s="37" t="str">
        <f t="shared" si="55"/>
        <v/>
      </c>
      <c r="Q38" s="69" t="str">
        <f t="shared" si="4"/>
        <v/>
      </c>
      <c r="R38" s="294" t="str">
        <f t="shared" si="5"/>
        <v/>
      </c>
      <c r="S38" s="37" t="str">
        <f t="shared" si="6"/>
        <v/>
      </c>
      <c r="T38" s="69" t="str">
        <f t="shared" si="7"/>
        <v/>
      </c>
      <c r="U38" s="294" t="str">
        <f t="shared" si="8"/>
        <v/>
      </c>
      <c r="V38" s="37" t="str">
        <f t="shared" si="9"/>
        <v/>
      </c>
      <c r="W38" s="69" t="str">
        <f t="shared" si="10"/>
        <v/>
      </c>
      <c r="X38" s="38" t="str">
        <f t="shared" si="11"/>
        <v/>
      </c>
      <c r="Y38" s="38" t="str">
        <f t="shared" si="12"/>
        <v/>
      </c>
      <c r="Z38" s="38" t="str">
        <f t="shared" si="13"/>
        <v/>
      </c>
      <c r="AA38" s="39" t="str">
        <f t="shared" si="14"/>
        <v/>
      </c>
      <c r="AB38" s="295">
        <f t="shared" si="15"/>
        <v>0</v>
      </c>
      <c r="AC38" s="295" t="str">
        <f t="shared" si="16"/>
        <v/>
      </c>
      <c r="AD38" s="295" t="str">
        <f t="shared" si="17"/>
        <v/>
      </c>
      <c r="AE38" s="296" t="str">
        <f t="shared" si="18"/>
        <v/>
      </c>
      <c r="AF38" s="296" t="str">
        <f t="shared" si="19"/>
        <v/>
      </c>
      <c r="AG38" s="297" t="str">
        <f t="shared" si="20"/>
        <v/>
      </c>
      <c r="AH38" s="296" t="str">
        <f t="shared" si="21"/>
        <v/>
      </c>
      <c r="AI38" s="296" t="str">
        <f t="shared" si="22"/>
        <v/>
      </c>
      <c r="AJ38" s="297" t="str">
        <f t="shared" si="23"/>
        <v/>
      </c>
      <c r="AK38" s="296" t="str">
        <f t="shared" si="24"/>
        <v/>
      </c>
      <c r="AL38" s="296" t="str">
        <f t="shared" si="25"/>
        <v/>
      </c>
      <c r="AM38" s="297" t="str">
        <f t="shared" si="26"/>
        <v/>
      </c>
      <c r="AN38" s="298" t="str">
        <f t="shared" si="27"/>
        <v/>
      </c>
      <c r="AO38" s="299" t="str">
        <f t="shared" si="28"/>
        <v/>
      </c>
      <c r="AP38" s="296" t="str">
        <f t="shared" si="29"/>
        <v/>
      </c>
      <c r="AQ38" s="297" t="str">
        <f t="shared" si="30"/>
        <v/>
      </c>
      <c r="AR38" s="299" t="str">
        <f t="shared" si="31"/>
        <v/>
      </c>
      <c r="AS38" s="296" t="str">
        <f t="shared" si="32"/>
        <v/>
      </c>
      <c r="AT38" s="297" t="str">
        <f t="shared" si="33"/>
        <v/>
      </c>
      <c r="AU38" s="299" t="str">
        <f t="shared" si="34"/>
        <v/>
      </c>
      <c r="AV38" s="296" t="str">
        <f t="shared" si="35"/>
        <v/>
      </c>
      <c r="AW38" s="297" t="str">
        <f t="shared" si="36"/>
        <v/>
      </c>
      <c r="AX38" s="300"/>
      <c r="AY38" s="297" t="str">
        <f t="shared" si="37"/>
        <v/>
      </c>
      <c r="AZ38" s="297" t="str">
        <f t="shared" si="38"/>
        <v/>
      </c>
      <c r="BA38" s="301" t="str">
        <f t="shared" si="39"/>
        <v/>
      </c>
      <c r="BB38" s="302" t="str">
        <f t="shared" si="40"/>
        <v/>
      </c>
      <c r="BC38" s="303" t="str">
        <f t="shared" si="41"/>
        <v/>
      </c>
      <c r="BD38" s="301" t="str">
        <f t="shared" si="42"/>
        <v/>
      </c>
      <c r="BE38" s="302" t="str">
        <f t="shared" si="43"/>
        <v/>
      </c>
      <c r="BF38" s="303" t="str">
        <f t="shared" si="44"/>
        <v/>
      </c>
      <c r="BG38" s="301" t="str">
        <f t="shared" si="45"/>
        <v/>
      </c>
      <c r="BH38" s="304" t="str">
        <f t="shared" si="46"/>
        <v/>
      </c>
      <c r="BI38" s="305" t="str">
        <f t="shared" si="47"/>
        <v/>
      </c>
      <c r="BJ38" s="305" t="str">
        <f t="shared" si="48"/>
        <v/>
      </c>
      <c r="BK38" s="443" t="str">
        <f t="shared" si="49"/>
        <v/>
      </c>
      <c r="BL38" s="306" t="str">
        <f t="shared" si="56"/>
        <v/>
      </c>
      <c r="BM38" s="100" t="str">
        <f t="shared" si="57"/>
        <v/>
      </c>
      <c r="BN38" s="101" t="str">
        <f t="shared" si="58"/>
        <v/>
      </c>
      <c r="BO38" s="102" t="str">
        <f t="shared" si="59"/>
        <v/>
      </c>
      <c r="BP38" s="100" t="str">
        <f t="shared" si="60"/>
        <v/>
      </c>
      <c r="BQ38" s="101" t="str">
        <f t="shared" si="61"/>
        <v/>
      </c>
      <c r="BR38" s="102" t="str">
        <f t="shared" si="62"/>
        <v/>
      </c>
      <c r="BS38" s="100" t="str">
        <f t="shared" si="63"/>
        <v/>
      </c>
      <c r="BT38" s="105" t="str">
        <f t="shared" si="64"/>
        <v/>
      </c>
      <c r="BU38" s="305" t="str">
        <f t="shared" si="50"/>
        <v/>
      </c>
      <c r="BV38" s="305" t="str">
        <f t="shared" si="51"/>
        <v/>
      </c>
      <c r="BW38" s="305" t="str">
        <f t="shared" si="52"/>
        <v/>
      </c>
      <c r="BX38" s="307" t="str">
        <f t="shared" si="53"/>
        <v/>
      </c>
      <c r="BY38" s="308" t="str">
        <f t="shared" si="54"/>
        <v/>
      </c>
    </row>
    <row r="39" spans="1:77" s="4" customFormat="1" ht="15.5" x14ac:dyDescent="0.35">
      <c r="A39" s="106">
        <v>18</v>
      </c>
      <c r="B39" s="290"/>
      <c r="C39" s="20"/>
      <c r="D39" s="635"/>
      <c r="E39" s="637"/>
      <c r="F39" s="639"/>
      <c r="G39" s="45"/>
      <c r="H39" s="291"/>
      <c r="I39" s="291"/>
      <c r="J39" s="292"/>
      <c r="K39" s="293"/>
      <c r="L39" s="35" t="str">
        <f t="shared" si="0"/>
        <v/>
      </c>
      <c r="M39" s="35" t="str">
        <f t="shared" si="1"/>
        <v/>
      </c>
      <c r="N39" s="35" t="str">
        <f t="shared" si="2"/>
        <v/>
      </c>
      <c r="O39" s="36" t="str">
        <f t="shared" si="3"/>
        <v/>
      </c>
      <c r="P39" s="37" t="str">
        <f t="shared" si="55"/>
        <v/>
      </c>
      <c r="Q39" s="69" t="str">
        <f t="shared" si="4"/>
        <v/>
      </c>
      <c r="R39" s="294" t="str">
        <f t="shared" si="5"/>
        <v/>
      </c>
      <c r="S39" s="37" t="str">
        <f t="shared" si="6"/>
        <v/>
      </c>
      <c r="T39" s="69" t="str">
        <f t="shared" si="7"/>
        <v/>
      </c>
      <c r="U39" s="294" t="str">
        <f t="shared" si="8"/>
        <v/>
      </c>
      <c r="V39" s="37" t="str">
        <f t="shared" si="9"/>
        <v/>
      </c>
      <c r="W39" s="69" t="str">
        <f t="shared" si="10"/>
        <v/>
      </c>
      <c r="X39" s="38" t="str">
        <f t="shared" si="11"/>
        <v/>
      </c>
      <c r="Y39" s="38" t="str">
        <f t="shared" si="12"/>
        <v/>
      </c>
      <c r="Z39" s="38" t="str">
        <f t="shared" si="13"/>
        <v/>
      </c>
      <c r="AA39" s="39" t="str">
        <f t="shared" si="14"/>
        <v/>
      </c>
      <c r="AB39" s="295">
        <f t="shared" si="15"/>
        <v>0</v>
      </c>
      <c r="AC39" s="295" t="str">
        <f t="shared" si="16"/>
        <v/>
      </c>
      <c r="AD39" s="295" t="str">
        <f t="shared" si="17"/>
        <v/>
      </c>
      <c r="AE39" s="296" t="str">
        <f t="shared" si="18"/>
        <v/>
      </c>
      <c r="AF39" s="296" t="str">
        <f t="shared" si="19"/>
        <v/>
      </c>
      <c r="AG39" s="297" t="str">
        <f t="shared" si="20"/>
        <v/>
      </c>
      <c r="AH39" s="296" t="str">
        <f t="shared" si="21"/>
        <v/>
      </c>
      <c r="AI39" s="296" t="str">
        <f t="shared" si="22"/>
        <v/>
      </c>
      <c r="AJ39" s="297" t="str">
        <f t="shared" si="23"/>
        <v/>
      </c>
      <c r="AK39" s="296" t="str">
        <f t="shared" si="24"/>
        <v/>
      </c>
      <c r="AL39" s="296" t="str">
        <f t="shared" si="25"/>
        <v/>
      </c>
      <c r="AM39" s="297" t="str">
        <f t="shared" si="26"/>
        <v/>
      </c>
      <c r="AN39" s="298" t="str">
        <f t="shared" si="27"/>
        <v/>
      </c>
      <c r="AO39" s="299" t="str">
        <f t="shared" si="28"/>
        <v/>
      </c>
      <c r="AP39" s="296" t="str">
        <f t="shared" si="29"/>
        <v/>
      </c>
      <c r="AQ39" s="297" t="str">
        <f t="shared" si="30"/>
        <v/>
      </c>
      <c r="AR39" s="299" t="str">
        <f t="shared" si="31"/>
        <v/>
      </c>
      <c r="AS39" s="296" t="str">
        <f t="shared" si="32"/>
        <v/>
      </c>
      <c r="AT39" s="297" t="str">
        <f t="shared" si="33"/>
        <v/>
      </c>
      <c r="AU39" s="299" t="str">
        <f t="shared" si="34"/>
        <v/>
      </c>
      <c r="AV39" s="296" t="str">
        <f t="shared" si="35"/>
        <v/>
      </c>
      <c r="AW39" s="297" t="str">
        <f t="shared" si="36"/>
        <v/>
      </c>
      <c r="AX39" s="300"/>
      <c r="AY39" s="297" t="str">
        <f t="shared" si="37"/>
        <v/>
      </c>
      <c r="AZ39" s="297" t="str">
        <f t="shared" si="38"/>
        <v/>
      </c>
      <c r="BA39" s="301" t="str">
        <f t="shared" si="39"/>
        <v/>
      </c>
      <c r="BB39" s="302" t="str">
        <f t="shared" si="40"/>
        <v/>
      </c>
      <c r="BC39" s="303" t="str">
        <f t="shared" si="41"/>
        <v/>
      </c>
      <c r="BD39" s="301" t="str">
        <f t="shared" si="42"/>
        <v/>
      </c>
      <c r="BE39" s="302" t="str">
        <f t="shared" si="43"/>
        <v/>
      </c>
      <c r="BF39" s="303" t="str">
        <f t="shared" si="44"/>
        <v/>
      </c>
      <c r="BG39" s="301" t="str">
        <f t="shared" si="45"/>
        <v/>
      </c>
      <c r="BH39" s="304" t="str">
        <f t="shared" si="46"/>
        <v/>
      </c>
      <c r="BI39" s="305" t="str">
        <f t="shared" si="47"/>
        <v/>
      </c>
      <c r="BJ39" s="305" t="str">
        <f t="shared" si="48"/>
        <v/>
      </c>
      <c r="BK39" s="443" t="str">
        <f t="shared" si="49"/>
        <v/>
      </c>
      <c r="BL39" s="306" t="str">
        <f t="shared" si="56"/>
        <v/>
      </c>
      <c r="BM39" s="100" t="str">
        <f t="shared" si="57"/>
        <v/>
      </c>
      <c r="BN39" s="101" t="str">
        <f t="shared" si="58"/>
        <v/>
      </c>
      <c r="BO39" s="102" t="str">
        <f t="shared" si="59"/>
        <v/>
      </c>
      <c r="BP39" s="100" t="str">
        <f t="shared" si="60"/>
        <v/>
      </c>
      <c r="BQ39" s="101" t="str">
        <f t="shared" si="61"/>
        <v/>
      </c>
      <c r="BR39" s="102" t="str">
        <f t="shared" si="62"/>
        <v/>
      </c>
      <c r="BS39" s="100" t="str">
        <f t="shared" si="63"/>
        <v/>
      </c>
      <c r="BT39" s="105" t="str">
        <f t="shared" si="64"/>
        <v/>
      </c>
      <c r="BU39" s="305" t="str">
        <f t="shared" si="50"/>
        <v/>
      </c>
      <c r="BV39" s="305" t="str">
        <f t="shared" si="51"/>
        <v/>
      </c>
      <c r="BW39" s="305" t="str">
        <f t="shared" si="52"/>
        <v/>
      </c>
      <c r="BX39" s="307" t="str">
        <f t="shared" si="53"/>
        <v/>
      </c>
      <c r="BY39" s="308" t="str">
        <f t="shared" si="54"/>
        <v/>
      </c>
    </row>
    <row r="40" spans="1:77" s="4" customFormat="1" ht="15.5" x14ac:dyDescent="0.35">
      <c r="A40" s="106">
        <v>19</v>
      </c>
      <c r="B40" s="290"/>
      <c r="C40" s="20"/>
      <c r="D40" s="635"/>
      <c r="E40" s="637"/>
      <c r="F40" s="639"/>
      <c r="G40" s="45"/>
      <c r="H40" s="291"/>
      <c r="I40" s="291"/>
      <c r="J40" s="292"/>
      <c r="K40" s="293"/>
      <c r="L40" s="35" t="str">
        <f t="shared" si="0"/>
        <v/>
      </c>
      <c r="M40" s="35" t="str">
        <f t="shared" si="1"/>
        <v/>
      </c>
      <c r="N40" s="35" t="str">
        <f t="shared" si="2"/>
        <v/>
      </c>
      <c r="O40" s="36" t="str">
        <f t="shared" si="3"/>
        <v/>
      </c>
      <c r="P40" s="37" t="str">
        <f t="shared" si="55"/>
        <v/>
      </c>
      <c r="Q40" s="69" t="str">
        <f t="shared" si="4"/>
        <v/>
      </c>
      <c r="R40" s="294" t="str">
        <f t="shared" si="5"/>
        <v/>
      </c>
      <c r="S40" s="37" t="str">
        <f t="shared" si="6"/>
        <v/>
      </c>
      <c r="T40" s="69" t="str">
        <f t="shared" si="7"/>
        <v/>
      </c>
      <c r="U40" s="294" t="str">
        <f t="shared" si="8"/>
        <v/>
      </c>
      <c r="V40" s="37" t="str">
        <f t="shared" si="9"/>
        <v/>
      </c>
      <c r="W40" s="69" t="str">
        <f t="shared" si="10"/>
        <v/>
      </c>
      <c r="X40" s="38" t="str">
        <f t="shared" si="11"/>
        <v/>
      </c>
      <c r="Y40" s="38" t="str">
        <f t="shared" si="12"/>
        <v/>
      </c>
      <c r="Z40" s="38" t="str">
        <f t="shared" si="13"/>
        <v/>
      </c>
      <c r="AA40" s="39" t="str">
        <f t="shared" si="14"/>
        <v/>
      </c>
      <c r="AB40" s="295">
        <f t="shared" si="15"/>
        <v>0</v>
      </c>
      <c r="AC40" s="295" t="str">
        <f t="shared" si="16"/>
        <v/>
      </c>
      <c r="AD40" s="295" t="str">
        <f t="shared" si="17"/>
        <v/>
      </c>
      <c r="AE40" s="296" t="str">
        <f t="shared" si="18"/>
        <v/>
      </c>
      <c r="AF40" s="296" t="str">
        <f t="shared" si="19"/>
        <v/>
      </c>
      <c r="AG40" s="297" t="str">
        <f t="shared" si="20"/>
        <v/>
      </c>
      <c r="AH40" s="296" t="str">
        <f t="shared" si="21"/>
        <v/>
      </c>
      <c r="AI40" s="296" t="str">
        <f t="shared" si="22"/>
        <v/>
      </c>
      <c r="AJ40" s="297" t="str">
        <f t="shared" si="23"/>
        <v/>
      </c>
      <c r="AK40" s="296" t="str">
        <f t="shared" si="24"/>
        <v/>
      </c>
      <c r="AL40" s="296" t="str">
        <f t="shared" si="25"/>
        <v/>
      </c>
      <c r="AM40" s="297" t="str">
        <f t="shared" si="26"/>
        <v/>
      </c>
      <c r="AN40" s="298" t="str">
        <f t="shared" si="27"/>
        <v/>
      </c>
      <c r="AO40" s="299" t="str">
        <f t="shared" si="28"/>
        <v/>
      </c>
      <c r="AP40" s="296" t="str">
        <f t="shared" si="29"/>
        <v/>
      </c>
      <c r="AQ40" s="297" t="str">
        <f t="shared" si="30"/>
        <v/>
      </c>
      <c r="AR40" s="299" t="str">
        <f t="shared" si="31"/>
        <v/>
      </c>
      <c r="AS40" s="296" t="str">
        <f t="shared" si="32"/>
        <v/>
      </c>
      <c r="AT40" s="297" t="str">
        <f t="shared" si="33"/>
        <v/>
      </c>
      <c r="AU40" s="299" t="str">
        <f t="shared" si="34"/>
        <v/>
      </c>
      <c r="AV40" s="296" t="str">
        <f t="shared" si="35"/>
        <v/>
      </c>
      <c r="AW40" s="297" t="str">
        <f t="shared" si="36"/>
        <v/>
      </c>
      <c r="AX40" s="300"/>
      <c r="AY40" s="297" t="str">
        <f t="shared" si="37"/>
        <v/>
      </c>
      <c r="AZ40" s="297" t="str">
        <f t="shared" si="38"/>
        <v/>
      </c>
      <c r="BA40" s="301" t="str">
        <f t="shared" si="39"/>
        <v/>
      </c>
      <c r="BB40" s="302" t="str">
        <f t="shared" si="40"/>
        <v/>
      </c>
      <c r="BC40" s="303" t="str">
        <f t="shared" si="41"/>
        <v/>
      </c>
      <c r="BD40" s="301" t="str">
        <f t="shared" si="42"/>
        <v/>
      </c>
      <c r="BE40" s="302" t="str">
        <f t="shared" si="43"/>
        <v/>
      </c>
      <c r="BF40" s="303" t="str">
        <f t="shared" si="44"/>
        <v/>
      </c>
      <c r="BG40" s="301" t="str">
        <f t="shared" si="45"/>
        <v/>
      </c>
      <c r="BH40" s="304" t="str">
        <f t="shared" si="46"/>
        <v/>
      </c>
      <c r="BI40" s="305" t="str">
        <f t="shared" si="47"/>
        <v/>
      </c>
      <c r="BJ40" s="305" t="str">
        <f t="shared" si="48"/>
        <v/>
      </c>
      <c r="BK40" s="443" t="str">
        <f t="shared" si="49"/>
        <v/>
      </c>
      <c r="BL40" s="306" t="str">
        <f t="shared" si="56"/>
        <v/>
      </c>
      <c r="BM40" s="100" t="str">
        <f t="shared" si="57"/>
        <v/>
      </c>
      <c r="BN40" s="101" t="str">
        <f t="shared" si="58"/>
        <v/>
      </c>
      <c r="BO40" s="102" t="str">
        <f t="shared" si="59"/>
        <v/>
      </c>
      <c r="BP40" s="100" t="str">
        <f t="shared" si="60"/>
        <v/>
      </c>
      <c r="BQ40" s="101" t="str">
        <f t="shared" si="61"/>
        <v/>
      </c>
      <c r="BR40" s="102" t="str">
        <f t="shared" si="62"/>
        <v/>
      </c>
      <c r="BS40" s="100" t="str">
        <f t="shared" si="63"/>
        <v/>
      </c>
      <c r="BT40" s="105" t="str">
        <f t="shared" si="64"/>
        <v/>
      </c>
      <c r="BU40" s="305" t="str">
        <f t="shared" si="50"/>
        <v/>
      </c>
      <c r="BV40" s="305" t="str">
        <f t="shared" si="51"/>
        <v/>
      </c>
      <c r="BW40" s="305" t="str">
        <f t="shared" si="52"/>
        <v/>
      </c>
      <c r="BX40" s="307" t="str">
        <f t="shared" si="53"/>
        <v/>
      </c>
      <c r="BY40" s="308" t="str">
        <f t="shared" si="54"/>
        <v/>
      </c>
    </row>
    <row r="41" spans="1:77" s="4" customFormat="1" ht="15.5" x14ac:dyDescent="0.35">
      <c r="A41" s="106">
        <v>20</v>
      </c>
      <c r="B41" s="290"/>
      <c r="C41" s="20"/>
      <c r="D41" s="635"/>
      <c r="E41" s="637"/>
      <c r="F41" s="639"/>
      <c r="G41" s="45"/>
      <c r="H41" s="291"/>
      <c r="I41" s="291"/>
      <c r="J41" s="292"/>
      <c r="K41" s="293"/>
      <c r="L41" s="35" t="str">
        <f t="shared" si="0"/>
        <v/>
      </c>
      <c r="M41" s="35" t="str">
        <f t="shared" si="1"/>
        <v/>
      </c>
      <c r="N41" s="35" t="str">
        <f t="shared" si="2"/>
        <v/>
      </c>
      <c r="O41" s="36" t="str">
        <f t="shared" si="3"/>
        <v/>
      </c>
      <c r="P41" s="37" t="str">
        <f t="shared" si="55"/>
        <v/>
      </c>
      <c r="Q41" s="69" t="str">
        <f t="shared" si="4"/>
        <v/>
      </c>
      <c r="R41" s="294" t="str">
        <f t="shared" si="5"/>
        <v/>
      </c>
      <c r="S41" s="37" t="str">
        <f t="shared" si="6"/>
        <v/>
      </c>
      <c r="T41" s="69" t="str">
        <f t="shared" si="7"/>
        <v/>
      </c>
      <c r="U41" s="294" t="str">
        <f t="shared" si="8"/>
        <v/>
      </c>
      <c r="V41" s="37" t="str">
        <f t="shared" si="9"/>
        <v/>
      </c>
      <c r="W41" s="69" t="str">
        <f t="shared" si="10"/>
        <v/>
      </c>
      <c r="X41" s="38" t="str">
        <f t="shared" si="11"/>
        <v/>
      </c>
      <c r="Y41" s="38" t="str">
        <f t="shared" si="12"/>
        <v/>
      </c>
      <c r="Z41" s="38" t="str">
        <f t="shared" si="13"/>
        <v/>
      </c>
      <c r="AA41" s="39" t="str">
        <f t="shared" si="14"/>
        <v/>
      </c>
      <c r="AB41" s="295">
        <f t="shared" si="15"/>
        <v>0</v>
      </c>
      <c r="AC41" s="295" t="str">
        <f t="shared" si="16"/>
        <v/>
      </c>
      <c r="AD41" s="295" t="str">
        <f t="shared" si="17"/>
        <v/>
      </c>
      <c r="AE41" s="296" t="str">
        <f t="shared" si="18"/>
        <v/>
      </c>
      <c r="AF41" s="296" t="str">
        <f t="shared" si="19"/>
        <v/>
      </c>
      <c r="AG41" s="297" t="str">
        <f t="shared" si="20"/>
        <v/>
      </c>
      <c r="AH41" s="296" t="str">
        <f t="shared" si="21"/>
        <v/>
      </c>
      <c r="AI41" s="296" t="str">
        <f t="shared" si="22"/>
        <v/>
      </c>
      <c r="AJ41" s="297" t="str">
        <f t="shared" si="23"/>
        <v/>
      </c>
      <c r="AK41" s="296" t="str">
        <f t="shared" si="24"/>
        <v/>
      </c>
      <c r="AL41" s="296" t="str">
        <f t="shared" si="25"/>
        <v/>
      </c>
      <c r="AM41" s="297" t="str">
        <f t="shared" si="26"/>
        <v/>
      </c>
      <c r="AN41" s="298" t="str">
        <f t="shared" si="27"/>
        <v/>
      </c>
      <c r="AO41" s="299" t="str">
        <f t="shared" si="28"/>
        <v/>
      </c>
      <c r="AP41" s="296" t="str">
        <f t="shared" si="29"/>
        <v/>
      </c>
      <c r="AQ41" s="297" t="str">
        <f t="shared" si="30"/>
        <v/>
      </c>
      <c r="AR41" s="299" t="str">
        <f t="shared" si="31"/>
        <v/>
      </c>
      <c r="AS41" s="296" t="str">
        <f t="shared" si="32"/>
        <v/>
      </c>
      <c r="AT41" s="297" t="str">
        <f t="shared" si="33"/>
        <v/>
      </c>
      <c r="AU41" s="299" t="str">
        <f t="shared" si="34"/>
        <v/>
      </c>
      <c r="AV41" s="296" t="str">
        <f t="shared" si="35"/>
        <v/>
      </c>
      <c r="AW41" s="297" t="str">
        <f t="shared" si="36"/>
        <v/>
      </c>
      <c r="AX41" s="300"/>
      <c r="AY41" s="297" t="str">
        <f t="shared" si="37"/>
        <v/>
      </c>
      <c r="AZ41" s="297" t="str">
        <f t="shared" si="38"/>
        <v/>
      </c>
      <c r="BA41" s="301" t="str">
        <f t="shared" si="39"/>
        <v/>
      </c>
      <c r="BB41" s="302" t="str">
        <f t="shared" si="40"/>
        <v/>
      </c>
      <c r="BC41" s="303" t="str">
        <f t="shared" si="41"/>
        <v/>
      </c>
      <c r="BD41" s="301" t="str">
        <f t="shared" si="42"/>
        <v/>
      </c>
      <c r="BE41" s="302" t="str">
        <f t="shared" si="43"/>
        <v/>
      </c>
      <c r="BF41" s="303" t="str">
        <f t="shared" si="44"/>
        <v/>
      </c>
      <c r="BG41" s="301" t="str">
        <f t="shared" si="45"/>
        <v/>
      </c>
      <c r="BH41" s="304" t="str">
        <f t="shared" si="46"/>
        <v/>
      </c>
      <c r="BI41" s="305" t="str">
        <f t="shared" si="47"/>
        <v/>
      </c>
      <c r="BJ41" s="305" t="str">
        <f t="shared" si="48"/>
        <v/>
      </c>
      <c r="BK41" s="443" t="str">
        <f t="shared" si="49"/>
        <v/>
      </c>
      <c r="BL41" s="306" t="str">
        <f t="shared" si="56"/>
        <v/>
      </c>
      <c r="BM41" s="100" t="str">
        <f t="shared" si="57"/>
        <v/>
      </c>
      <c r="BN41" s="101" t="str">
        <f t="shared" si="58"/>
        <v/>
      </c>
      <c r="BO41" s="102" t="str">
        <f t="shared" si="59"/>
        <v/>
      </c>
      <c r="BP41" s="100" t="str">
        <f t="shared" si="60"/>
        <v/>
      </c>
      <c r="BQ41" s="101" t="str">
        <f t="shared" si="61"/>
        <v/>
      </c>
      <c r="BR41" s="102" t="str">
        <f t="shared" si="62"/>
        <v/>
      </c>
      <c r="BS41" s="100" t="str">
        <f t="shared" si="63"/>
        <v/>
      </c>
      <c r="BT41" s="105" t="str">
        <f t="shared" si="64"/>
        <v/>
      </c>
      <c r="BU41" s="305" t="str">
        <f t="shared" si="50"/>
        <v/>
      </c>
      <c r="BV41" s="305" t="str">
        <f t="shared" si="51"/>
        <v/>
      </c>
      <c r="BW41" s="305" t="str">
        <f t="shared" si="52"/>
        <v/>
      </c>
      <c r="BX41" s="307" t="str">
        <f t="shared" si="53"/>
        <v/>
      </c>
      <c r="BY41" s="308" t="str">
        <f t="shared" si="54"/>
        <v/>
      </c>
    </row>
    <row r="42" spans="1:77" s="4" customFormat="1" ht="15.5" x14ac:dyDescent="0.35">
      <c r="A42" s="106">
        <v>21</v>
      </c>
      <c r="B42" s="290"/>
      <c r="C42" s="20"/>
      <c r="D42" s="635"/>
      <c r="E42" s="637"/>
      <c r="F42" s="639"/>
      <c r="G42" s="45"/>
      <c r="H42" s="291"/>
      <c r="I42" s="291"/>
      <c r="J42" s="292"/>
      <c r="K42" s="293"/>
      <c r="L42" s="35" t="str">
        <f t="shared" si="0"/>
        <v/>
      </c>
      <c r="M42" s="35" t="str">
        <f t="shared" si="1"/>
        <v/>
      </c>
      <c r="N42" s="35" t="str">
        <f t="shared" si="2"/>
        <v/>
      </c>
      <c r="O42" s="36" t="str">
        <f t="shared" si="3"/>
        <v/>
      </c>
      <c r="P42" s="37" t="str">
        <f t="shared" si="55"/>
        <v/>
      </c>
      <c r="Q42" s="69" t="str">
        <f t="shared" si="4"/>
        <v/>
      </c>
      <c r="R42" s="294" t="str">
        <f t="shared" si="5"/>
        <v/>
      </c>
      <c r="S42" s="37" t="str">
        <f t="shared" si="6"/>
        <v/>
      </c>
      <c r="T42" s="69" t="str">
        <f t="shared" si="7"/>
        <v/>
      </c>
      <c r="U42" s="294" t="str">
        <f t="shared" si="8"/>
        <v/>
      </c>
      <c r="V42" s="37" t="str">
        <f t="shared" si="9"/>
        <v/>
      </c>
      <c r="W42" s="69" t="str">
        <f t="shared" si="10"/>
        <v/>
      </c>
      <c r="X42" s="38" t="str">
        <f t="shared" si="11"/>
        <v/>
      </c>
      <c r="Y42" s="38" t="str">
        <f t="shared" si="12"/>
        <v/>
      </c>
      <c r="Z42" s="38" t="str">
        <f t="shared" si="13"/>
        <v/>
      </c>
      <c r="AA42" s="39" t="str">
        <f t="shared" si="14"/>
        <v/>
      </c>
      <c r="AB42" s="295">
        <f t="shared" si="15"/>
        <v>0</v>
      </c>
      <c r="AC42" s="295" t="str">
        <f t="shared" si="16"/>
        <v/>
      </c>
      <c r="AD42" s="295" t="str">
        <f t="shared" si="17"/>
        <v/>
      </c>
      <c r="AE42" s="296" t="str">
        <f t="shared" si="18"/>
        <v/>
      </c>
      <c r="AF42" s="296" t="str">
        <f t="shared" si="19"/>
        <v/>
      </c>
      <c r="AG42" s="297" t="str">
        <f t="shared" si="20"/>
        <v/>
      </c>
      <c r="AH42" s="296" t="str">
        <f t="shared" si="21"/>
        <v/>
      </c>
      <c r="AI42" s="296" t="str">
        <f t="shared" si="22"/>
        <v/>
      </c>
      <c r="AJ42" s="297" t="str">
        <f t="shared" si="23"/>
        <v/>
      </c>
      <c r="AK42" s="296" t="str">
        <f t="shared" si="24"/>
        <v/>
      </c>
      <c r="AL42" s="296" t="str">
        <f t="shared" si="25"/>
        <v/>
      </c>
      <c r="AM42" s="297" t="str">
        <f t="shared" si="26"/>
        <v/>
      </c>
      <c r="AN42" s="298" t="str">
        <f t="shared" si="27"/>
        <v/>
      </c>
      <c r="AO42" s="299" t="str">
        <f t="shared" si="28"/>
        <v/>
      </c>
      <c r="AP42" s="296" t="str">
        <f t="shared" si="29"/>
        <v/>
      </c>
      <c r="AQ42" s="297" t="str">
        <f t="shared" si="30"/>
        <v/>
      </c>
      <c r="AR42" s="299" t="str">
        <f t="shared" si="31"/>
        <v/>
      </c>
      <c r="AS42" s="296" t="str">
        <f t="shared" si="32"/>
        <v/>
      </c>
      <c r="AT42" s="297" t="str">
        <f t="shared" si="33"/>
        <v/>
      </c>
      <c r="AU42" s="299" t="str">
        <f t="shared" si="34"/>
        <v/>
      </c>
      <c r="AV42" s="296" t="str">
        <f t="shared" si="35"/>
        <v/>
      </c>
      <c r="AW42" s="297" t="str">
        <f t="shared" si="36"/>
        <v/>
      </c>
      <c r="AX42" s="300"/>
      <c r="AY42" s="297" t="str">
        <f t="shared" si="37"/>
        <v/>
      </c>
      <c r="AZ42" s="297" t="str">
        <f t="shared" si="38"/>
        <v/>
      </c>
      <c r="BA42" s="301" t="str">
        <f t="shared" si="39"/>
        <v/>
      </c>
      <c r="BB42" s="302" t="str">
        <f t="shared" si="40"/>
        <v/>
      </c>
      <c r="BC42" s="303" t="str">
        <f t="shared" si="41"/>
        <v/>
      </c>
      <c r="BD42" s="301" t="str">
        <f t="shared" si="42"/>
        <v/>
      </c>
      <c r="BE42" s="302" t="str">
        <f t="shared" si="43"/>
        <v/>
      </c>
      <c r="BF42" s="303" t="str">
        <f t="shared" si="44"/>
        <v/>
      </c>
      <c r="BG42" s="301" t="str">
        <f t="shared" si="45"/>
        <v/>
      </c>
      <c r="BH42" s="304" t="str">
        <f t="shared" si="46"/>
        <v/>
      </c>
      <c r="BI42" s="305" t="str">
        <f t="shared" si="47"/>
        <v/>
      </c>
      <c r="BJ42" s="305" t="str">
        <f t="shared" si="48"/>
        <v/>
      </c>
      <c r="BK42" s="443" t="str">
        <f t="shared" si="49"/>
        <v/>
      </c>
      <c r="BL42" s="306" t="str">
        <f t="shared" si="56"/>
        <v/>
      </c>
      <c r="BM42" s="100" t="str">
        <f t="shared" si="57"/>
        <v/>
      </c>
      <c r="BN42" s="101" t="str">
        <f t="shared" si="58"/>
        <v/>
      </c>
      <c r="BO42" s="102" t="str">
        <f t="shared" si="59"/>
        <v/>
      </c>
      <c r="BP42" s="100" t="str">
        <f t="shared" si="60"/>
        <v/>
      </c>
      <c r="BQ42" s="101" t="str">
        <f t="shared" si="61"/>
        <v/>
      </c>
      <c r="BR42" s="102" t="str">
        <f t="shared" si="62"/>
        <v/>
      </c>
      <c r="BS42" s="100" t="str">
        <f t="shared" si="63"/>
        <v/>
      </c>
      <c r="BT42" s="105" t="str">
        <f t="shared" si="64"/>
        <v/>
      </c>
      <c r="BU42" s="305" t="str">
        <f t="shared" si="50"/>
        <v/>
      </c>
      <c r="BV42" s="305" t="str">
        <f t="shared" si="51"/>
        <v/>
      </c>
      <c r="BW42" s="305" t="str">
        <f t="shared" si="52"/>
        <v/>
      </c>
      <c r="BX42" s="307" t="str">
        <f t="shared" si="53"/>
        <v/>
      </c>
      <c r="BY42" s="308" t="str">
        <f t="shared" si="54"/>
        <v/>
      </c>
    </row>
    <row r="43" spans="1:77" s="4" customFormat="1" ht="15.5" x14ac:dyDescent="0.35">
      <c r="A43" s="106">
        <v>22</v>
      </c>
      <c r="B43" s="290"/>
      <c r="C43" s="20"/>
      <c r="D43" s="635"/>
      <c r="E43" s="637"/>
      <c r="F43" s="639"/>
      <c r="G43" s="45"/>
      <c r="H43" s="291"/>
      <c r="I43" s="291"/>
      <c r="J43" s="292"/>
      <c r="K43" s="293"/>
      <c r="L43" s="35" t="str">
        <f t="shared" si="0"/>
        <v/>
      </c>
      <c r="M43" s="35" t="str">
        <f t="shared" si="1"/>
        <v/>
      </c>
      <c r="N43" s="35" t="str">
        <f t="shared" si="2"/>
        <v/>
      </c>
      <c r="O43" s="36" t="str">
        <f t="shared" si="3"/>
        <v/>
      </c>
      <c r="P43" s="37" t="str">
        <f t="shared" si="55"/>
        <v/>
      </c>
      <c r="Q43" s="69" t="str">
        <f t="shared" si="4"/>
        <v/>
      </c>
      <c r="R43" s="294" t="str">
        <f t="shared" si="5"/>
        <v/>
      </c>
      <c r="S43" s="37" t="str">
        <f t="shared" si="6"/>
        <v/>
      </c>
      <c r="T43" s="69" t="str">
        <f t="shared" si="7"/>
        <v/>
      </c>
      <c r="U43" s="294" t="str">
        <f t="shared" si="8"/>
        <v/>
      </c>
      <c r="V43" s="37" t="str">
        <f t="shared" si="9"/>
        <v/>
      </c>
      <c r="W43" s="69" t="str">
        <f t="shared" si="10"/>
        <v/>
      </c>
      <c r="X43" s="38" t="str">
        <f t="shared" si="11"/>
        <v/>
      </c>
      <c r="Y43" s="38" t="str">
        <f t="shared" si="12"/>
        <v/>
      </c>
      <c r="Z43" s="38" t="str">
        <f t="shared" si="13"/>
        <v/>
      </c>
      <c r="AA43" s="39" t="str">
        <f t="shared" si="14"/>
        <v/>
      </c>
      <c r="AB43" s="295">
        <f t="shared" si="15"/>
        <v>0</v>
      </c>
      <c r="AC43" s="295" t="str">
        <f t="shared" si="16"/>
        <v/>
      </c>
      <c r="AD43" s="295" t="str">
        <f t="shared" si="17"/>
        <v/>
      </c>
      <c r="AE43" s="296" t="str">
        <f t="shared" si="18"/>
        <v/>
      </c>
      <c r="AF43" s="296" t="str">
        <f t="shared" si="19"/>
        <v/>
      </c>
      <c r="AG43" s="297" t="str">
        <f t="shared" si="20"/>
        <v/>
      </c>
      <c r="AH43" s="296" t="str">
        <f t="shared" si="21"/>
        <v/>
      </c>
      <c r="AI43" s="296" t="str">
        <f t="shared" si="22"/>
        <v/>
      </c>
      <c r="AJ43" s="297" t="str">
        <f t="shared" si="23"/>
        <v/>
      </c>
      <c r="AK43" s="296" t="str">
        <f t="shared" si="24"/>
        <v/>
      </c>
      <c r="AL43" s="296" t="str">
        <f t="shared" si="25"/>
        <v/>
      </c>
      <c r="AM43" s="297" t="str">
        <f t="shared" si="26"/>
        <v/>
      </c>
      <c r="AN43" s="298" t="str">
        <f t="shared" si="27"/>
        <v/>
      </c>
      <c r="AO43" s="299" t="str">
        <f t="shared" si="28"/>
        <v/>
      </c>
      <c r="AP43" s="296" t="str">
        <f t="shared" si="29"/>
        <v/>
      </c>
      <c r="AQ43" s="297" t="str">
        <f t="shared" si="30"/>
        <v/>
      </c>
      <c r="AR43" s="299" t="str">
        <f t="shared" si="31"/>
        <v/>
      </c>
      <c r="AS43" s="296" t="str">
        <f t="shared" si="32"/>
        <v/>
      </c>
      <c r="AT43" s="297" t="str">
        <f t="shared" si="33"/>
        <v/>
      </c>
      <c r="AU43" s="299" t="str">
        <f t="shared" si="34"/>
        <v/>
      </c>
      <c r="AV43" s="296" t="str">
        <f t="shared" si="35"/>
        <v/>
      </c>
      <c r="AW43" s="297" t="str">
        <f t="shared" si="36"/>
        <v/>
      </c>
      <c r="AX43" s="300"/>
      <c r="AY43" s="297" t="str">
        <f t="shared" si="37"/>
        <v/>
      </c>
      <c r="AZ43" s="297" t="str">
        <f t="shared" si="38"/>
        <v/>
      </c>
      <c r="BA43" s="301" t="str">
        <f t="shared" si="39"/>
        <v/>
      </c>
      <c r="BB43" s="302" t="str">
        <f t="shared" si="40"/>
        <v/>
      </c>
      <c r="BC43" s="303" t="str">
        <f t="shared" si="41"/>
        <v/>
      </c>
      <c r="BD43" s="301" t="str">
        <f t="shared" si="42"/>
        <v/>
      </c>
      <c r="BE43" s="302" t="str">
        <f t="shared" si="43"/>
        <v/>
      </c>
      <c r="BF43" s="303" t="str">
        <f t="shared" si="44"/>
        <v/>
      </c>
      <c r="BG43" s="301" t="str">
        <f t="shared" si="45"/>
        <v/>
      </c>
      <c r="BH43" s="304" t="str">
        <f t="shared" si="46"/>
        <v/>
      </c>
      <c r="BI43" s="305" t="str">
        <f t="shared" si="47"/>
        <v/>
      </c>
      <c r="BJ43" s="305" t="str">
        <f t="shared" si="48"/>
        <v/>
      </c>
      <c r="BK43" s="443" t="str">
        <f t="shared" si="49"/>
        <v/>
      </c>
      <c r="BL43" s="306" t="str">
        <f t="shared" si="56"/>
        <v/>
      </c>
      <c r="BM43" s="100" t="str">
        <f t="shared" si="57"/>
        <v/>
      </c>
      <c r="BN43" s="101" t="str">
        <f t="shared" si="58"/>
        <v/>
      </c>
      <c r="BO43" s="102" t="str">
        <f t="shared" si="59"/>
        <v/>
      </c>
      <c r="BP43" s="100" t="str">
        <f t="shared" si="60"/>
        <v/>
      </c>
      <c r="BQ43" s="101" t="str">
        <f t="shared" si="61"/>
        <v/>
      </c>
      <c r="BR43" s="102" t="str">
        <f t="shared" si="62"/>
        <v/>
      </c>
      <c r="BS43" s="100" t="str">
        <f t="shared" si="63"/>
        <v/>
      </c>
      <c r="BT43" s="105" t="str">
        <f t="shared" si="64"/>
        <v/>
      </c>
      <c r="BU43" s="305" t="str">
        <f t="shared" si="50"/>
        <v/>
      </c>
      <c r="BV43" s="305" t="str">
        <f t="shared" si="51"/>
        <v/>
      </c>
      <c r="BW43" s="305" t="str">
        <f t="shared" si="52"/>
        <v/>
      </c>
      <c r="BX43" s="307" t="str">
        <f t="shared" si="53"/>
        <v/>
      </c>
      <c r="BY43" s="308" t="str">
        <f t="shared" si="54"/>
        <v/>
      </c>
    </row>
    <row r="44" spans="1:77" s="4" customFormat="1" ht="15.5" x14ac:dyDescent="0.35">
      <c r="A44" s="106">
        <v>23</v>
      </c>
      <c r="B44" s="290"/>
      <c r="C44" s="20"/>
      <c r="D44" s="635"/>
      <c r="E44" s="637"/>
      <c r="F44" s="639"/>
      <c r="G44" s="45"/>
      <c r="H44" s="291"/>
      <c r="I44" s="291"/>
      <c r="J44" s="292"/>
      <c r="K44" s="293"/>
      <c r="L44" s="35" t="str">
        <f t="shared" si="0"/>
        <v/>
      </c>
      <c r="M44" s="35" t="str">
        <f t="shared" si="1"/>
        <v/>
      </c>
      <c r="N44" s="35" t="str">
        <f t="shared" si="2"/>
        <v/>
      </c>
      <c r="O44" s="36" t="str">
        <f t="shared" si="3"/>
        <v/>
      </c>
      <c r="P44" s="37" t="str">
        <f t="shared" si="55"/>
        <v/>
      </c>
      <c r="Q44" s="69" t="str">
        <f t="shared" si="4"/>
        <v/>
      </c>
      <c r="R44" s="294" t="str">
        <f t="shared" si="5"/>
        <v/>
      </c>
      <c r="S44" s="37" t="str">
        <f t="shared" si="6"/>
        <v/>
      </c>
      <c r="T44" s="69" t="str">
        <f t="shared" si="7"/>
        <v/>
      </c>
      <c r="U44" s="294" t="str">
        <f t="shared" si="8"/>
        <v/>
      </c>
      <c r="V44" s="37" t="str">
        <f t="shared" si="9"/>
        <v/>
      </c>
      <c r="W44" s="69" t="str">
        <f t="shared" si="10"/>
        <v/>
      </c>
      <c r="X44" s="38" t="str">
        <f t="shared" si="11"/>
        <v/>
      </c>
      <c r="Y44" s="38" t="str">
        <f t="shared" si="12"/>
        <v/>
      </c>
      <c r="Z44" s="38" t="str">
        <f t="shared" si="13"/>
        <v/>
      </c>
      <c r="AA44" s="39" t="str">
        <f t="shared" si="14"/>
        <v/>
      </c>
      <c r="AB44" s="295">
        <f t="shared" si="15"/>
        <v>0</v>
      </c>
      <c r="AC44" s="295" t="str">
        <f t="shared" si="16"/>
        <v/>
      </c>
      <c r="AD44" s="295" t="str">
        <f t="shared" si="17"/>
        <v/>
      </c>
      <c r="AE44" s="296" t="str">
        <f t="shared" si="18"/>
        <v/>
      </c>
      <c r="AF44" s="296" t="str">
        <f t="shared" si="19"/>
        <v/>
      </c>
      <c r="AG44" s="297" t="str">
        <f t="shared" si="20"/>
        <v/>
      </c>
      <c r="AH44" s="296" t="str">
        <f t="shared" si="21"/>
        <v/>
      </c>
      <c r="AI44" s="296" t="str">
        <f t="shared" si="22"/>
        <v/>
      </c>
      <c r="AJ44" s="297" t="str">
        <f t="shared" si="23"/>
        <v/>
      </c>
      <c r="AK44" s="296" t="str">
        <f t="shared" si="24"/>
        <v/>
      </c>
      <c r="AL44" s="296" t="str">
        <f t="shared" si="25"/>
        <v/>
      </c>
      <c r="AM44" s="297" t="str">
        <f t="shared" si="26"/>
        <v/>
      </c>
      <c r="AN44" s="298" t="str">
        <f t="shared" si="27"/>
        <v/>
      </c>
      <c r="AO44" s="299" t="str">
        <f t="shared" si="28"/>
        <v/>
      </c>
      <c r="AP44" s="296" t="str">
        <f t="shared" si="29"/>
        <v/>
      </c>
      <c r="AQ44" s="297" t="str">
        <f t="shared" si="30"/>
        <v/>
      </c>
      <c r="AR44" s="299" t="str">
        <f t="shared" si="31"/>
        <v/>
      </c>
      <c r="AS44" s="296" t="str">
        <f t="shared" si="32"/>
        <v/>
      </c>
      <c r="AT44" s="297" t="str">
        <f t="shared" si="33"/>
        <v/>
      </c>
      <c r="AU44" s="299" t="str">
        <f t="shared" si="34"/>
        <v/>
      </c>
      <c r="AV44" s="296" t="str">
        <f t="shared" si="35"/>
        <v/>
      </c>
      <c r="AW44" s="297" t="str">
        <f t="shared" si="36"/>
        <v/>
      </c>
      <c r="AX44" s="300"/>
      <c r="AY44" s="297" t="str">
        <f t="shared" si="37"/>
        <v/>
      </c>
      <c r="AZ44" s="297" t="str">
        <f t="shared" si="38"/>
        <v/>
      </c>
      <c r="BA44" s="301" t="str">
        <f t="shared" si="39"/>
        <v/>
      </c>
      <c r="BB44" s="302" t="str">
        <f t="shared" si="40"/>
        <v/>
      </c>
      <c r="BC44" s="303" t="str">
        <f t="shared" si="41"/>
        <v/>
      </c>
      <c r="BD44" s="301" t="str">
        <f t="shared" si="42"/>
        <v/>
      </c>
      <c r="BE44" s="302" t="str">
        <f t="shared" si="43"/>
        <v/>
      </c>
      <c r="BF44" s="303" t="str">
        <f t="shared" si="44"/>
        <v/>
      </c>
      <c r="BG44" s="301" t="str">
        <f t="shared" si="45"/>
        <v/>
      </c>
      <c r="BH44" s="304" t="str">
        <f t="shared" si="46"/>
        <v/>
      </c>
      <c r="BI44" s="305" t="str">
        <f t="shared" si="47"/>
        <v/>
      </c>
      <c r="BJ44" s="305" t="str">
        <f t="shared" si="48"/>
        <v/>
      </c>
      <c r="BK44" s="443" t="str">
        <f t="shared" si="49"/>
        <v/>
      </c>
      <c r="BL44" s="306" t="str">
        <f t="shared" si="56"/>
        <v/>
      </c>
      <c r="BM44" s="100" t="str">
        <f t="shared" si="57"/>
        <v/>
      </c>
      <c r="BN44" s="101" t="str">
        <f t="shared" si="58"/>
        <v/>
      </c>
      <c r="BO44" s="102" t="str">
        <f t="shared" si="59"/>
        <v/>
      </c>
      <c r="BP44" s="100" t="str">
        <f t="shared" si="60"/>
        <v/>
      </c>
      <c r="BQ44" s="101" t="str">
        <f t="shared" si="61"/>
        <v/>
      </c>
      <c r="BR44" s="102" t="str">
        <f t="shared" si="62"/>
        <v/>
      </c>
      <c r="BS44" s="100" t="str">
        <f t="shared" si="63"/>
        <v/>
      </c>
      <c r="BT44" s="105" t="str">
        <f t="shared" si="64"/>
        <v/>
      </c>
      <c r="BU44" s="305" t="str">
        <f t="shared" si="50"/>
        <v/>
      </c>
      <c r="BV44" s="305" t="str">
        <f t="shared" si="51"/>
        <v/>
      </c>
      <c r="BW44" s="305" t="str">
        <f t="shared" si="52"/>
        <v/>
      </c>
      <c r="BX44" s="307" t="str">
        <f t="shared" si="53"/>
        <v/>
      </c>
      <c r="BY44" s="308" t="str">
        <f t="shared" si="54"/>
        <v/>
      </c>
    </row>
    <row r="45" spans="1:77" s="4" customFormat="1" ht="15.5" x14ac:dyDescent="0.35">
      <c r="A45" s="106">
        <v>24</v>
      </c>
      <c r="B45" s="290"/>
      <c r="C45" s="20"/>
      <c r="D45" s="635"/>
      <c r="E45" s="637"/>
      <c r="F45" s="639"/>
      <c r="G45" s="45"/>
      <c r="H45" s="291"/>
      <c r="I45" s="291"/>
      <c r="J45" s="292"/>
      <c r="K45" s="293"/>
      <c r="L45" s="35" t="str">
        <f t="shared" si="0"/>
        <v/>
      </c>
      <c r="M45" s="35" t="str">
        <f t="shared" si="1"/>
        <v/>
      </c>
      <c r="N45" s="35" t="str">
        <f t="shared" si="2"/>
        <v/>
      </c>
      <c r="O45" s="36" t="str">
        <f t="shared" si="3"/>
        <v/>
      </c>
      <c r="P45" s="37" t="str">
        <f t="shared" si="55"/>
        <v/>
      </c>
      <c r="Q45" s="69" t="str">
        <f t="shared" si="4"/>
        <v/>
      </c>
      <c r="R45" s="294" t="str">
        <f t="shared" si="5"/>
        <v/>
      </c>
      <c r="S45" s="37" t="str">
        <f t="shared" si="6"/>
        <v/>
      </c>
      <c r="T45" s="69" t="str">
        <f t="shared" si="7"/>
        <v/>
      </c>
      <c r="U45" s="294" t="str">
        <f t="shared" si="8"/>
        <v/>
      </c>
      <c r="V45" s="37" t="str">
        <f t="shared" si="9"/>
        <v/>
      </c>
      <c r="W45" s="69" t="str">
        <f t="shared" si="10"/>
        <v/>
      </c>
      <c r="X45" s="38" t="str">
        <f t="shared" si="11"/>
        <v/>
      </c>
      <c r="Y45" s="38" t="str">
        <f t="shared" si="12"/>
        <v/>
      </c>
      <c r="Z45" s="38" t="str">
        <f t="shared" si="13"/>
        <v/>
      </c>
      <c r="AA45" s="39" t="str">
        <f t="shared" si="14"/>
        <v/>
      </c>
      <c r="AB45" s="295">
        <f t="shared" si="15"/>
        <v>0</v>
      </c>
      <c r="AC45" s="295" t="str">
        <f t="shared" si="16"/>
        <v/>
      </c>
      <c r="AD45" s="295" t="str">
        <f t="shared" si="17"/>
        <v/>
      </c>
      <c r="AE45" s="296" t="str">
        <f t="shared" si="18"/>
        <v/>
      </c>
      <c r="AF45" s="296" t="str">
        <f t="shared" si="19"/>
        <v/>
      </c>
      <c r="AG45" s="297" t="str">
        <f t="shared" si="20"/>
        <v/>
      </c>
      <c r="AH45" s="296" t="str">
        <f t="shared" si="21"/>
        <v/>
      </c>
      <c r="AI45" s="296" t="str">
        <f t="shared" si="22"/>
        <v/>
      </c>
      <c r="AJ45" s="297" t="str">
        <f t="shared" si="23"/>
        <v/>
      </c>
      <c r="AK45" s="296" t="str">
        <f t="shared" si="24"/>
        <v/>
      </c>
      <c r="AL45" s="296" t="str">
        <f t="shared" si="25"/>
        <v/>
      </c>
      <c r="AM45" s="297" t="str">
        <f t="shared" si="26"/>
        <v/>
      </c>
      <c r="AN45" s="298" t="str">
        <f t="shared" si="27"/>
        <v/>
      </c>
      <c r="AO45" s="299" t="str">
        <f t="shared" si="28"/>
        <v/>
      </c>
      <c r="AP45" s="296" t="str">
        <f t="shared" si="29"/>
        <v/>
      </c>
      <c r="AQ45" s="297" t="str">
        <f t="shared" si="30"/>
        <v/>
      </c>
      <c r="AR45" s="299" t="str">
        <f t="shared" si="31"/>
        <v/>
      </c>
      <c r="AS45" s="296" t="str">
        <f t="shared" si="32"/>
        <v/>
      </c>
      <c r="AT45" s="297" t="str">
        <f t="shared" si="33"/>
        <v/>
      </c>
      <c r="AU45" s="299" t="str">
        <f t="shared" si="34"/>
        <v/>
      </c>
      <c r="AV45" s="296" t="str">
        <f t="shared" si="35"/>
        <v/>
      </c>
      <c r="AW45" s="297" t="str">
        <f t="shared" si="36"/>
        <v/>
      </c>
      <c r="AX45" s="300"/>
      <c r="AY45" s="297" t="str">
        <f t="shared" si="37"/>
        <v/>
      </c>
      <c r="AZ45" s="297" t="str">
        <f t="shared" si="38"/>
        <v/>
      </c>
      <c r="BA45" s="301" t="str">
        <f t="shared" si="39"/>
        <v/>
      </c>
      <c r="BB45" s="302" t="str">
        <f t="shared" si="40"/>
        <v/>
      </c>
      <c r="BC45" s="303" t="str">
        <f t="shared" si="41"/>
        <v/>
      </c>
      <c r="BD45" s="301" t="str">
        <f t="shared" si="42"/>
        <v/>
      </c>
      <c r="BE45" s="302" t="str">
        <f t="shared" si="43"/>
        <v/>
      </c>
      <c r="BF45" s="303" t="str">
        <f t="shared" si="44"/>
        <v/>
      </c>
      <c r="BG45" s="301" t="str">
        <f t="shared" si="45"/>
        <v/>
      </c>
      <c r="BH45" s="304" t="str">
        <f t="shared" si="46"/>
        <v/>
      </c>
      <c r="BI45" s="305" t="str">
        <f t="shared" si="47"/>
        <v/>
      </c>
      <c r="BJ45" s="305" t="str">
        <f t="shared" si="48"/>
        <v/>
      </c>
      <c r="BK45" s="443" t="str">
        <f t="shared" si="49"/>
        <v/>
      </c>
      <c r="BL45" s="306" t="str">
        <f t="shared" si="56"/>
        <v/>
      </c>
      <c r="BM45" s="100" t="str">
        <f t="shared" si="57"/>
        <v/>
      </c>
      <c r="BN45" s="101" t="str">
        <f t="shared" si="58"/>
        <v/>
      </c>
      <c r="BO45" s="102" t="str">
        <f t="shared" si="59"/>
        <v/>
      </c>
      <c r="BP45" s="100" t="str">
        <f t="shared" si="60"/>
        <v/>
      </c>
      <c r="BQ45" s="101" t="str">
        <f t="shared" si="61"/>
        <v/>
      </c>
      <c r="BR45" s="102" t="str">
        <f t="shared" si="62"/>
        <v/>
      </c>
      <c r="BS45" s="100" t="str">
        <f t="shared" si="63"/>
        <v/>
      </c>
      <c r="BT45" s="105" t="str">
        <f t="shared" si="64"/>
        <v/>
      </c>
      <c r="BU45" s="305" t="str">
        <f t="shared" si="50"/>
        <v/>
      </c>
      <c r="BV45" s="305" t="str">
        <f t="shared" si="51"/>
        <v/>
      </c>
      <c r="BW45" s="305" t="str">
        <f t="shared" si="52"/>
        <v/>
      </c>
      <c r="BX45" s="307" t="str">
        <f t="shared" si="53"/>
        <v/>
      </c>
      <c r="BY45" s="308" t="str">
        <f t="shared" si="54"/>
        <v/>
      </c>
    </row>
    <row r="46" spans="1:77" s="10" customFormat="1" ht="16" thickBot="1" x14ac:dyDescent="0.4">
      <c r="A46" s="106">
        <v>25</v>
      </c>
      <c r="B46" s="290"/>
      <c r="C46" s="20"/>
      <c r="D46" s="635"/>
      <c r="E46" s="637"/>
      <c r="F46" s="639"/>
      <c r="G46" s="45"/>
      <c r="H46" s="291"/>
      <c r="I46" s="291"/>
      <c r="J46" s="292"/>
      <c r="K46" s="293"/>
      <c r="L46" s="35" t="str">
        <f t="shared" si="0"/>
        <v/>
      </c>
      <c r="M46" s="35" t="str">
        <f t="shared" si="1"/>
        <v/>
      </c>
      <c r="N46" s="35" t="str">
        <f t="shared" si="2"/>
        <v/>
      </c>
      <c r="O46" s="36" t="str">
        <f t="shared" si="3"/>
        <v/>
      </c>
      <c r="P46" s="37" t="str">
        <f t="shared" si="55"/>
        <v/>
      </c>
      <c r="Q46" s="69" t="str">
        <f t="shared" si="4"/>
        <v/>
      </c>
      <c r="R46" s="294" t="str">
        <f t="shared" si="5"/>
        <v/>
      </c>
      <c r="S46" s="37" t="str">
        <f t="shared" si="6"/>
        <v/>
      </c>
      <c r="T46" s="69" t="str">
        <f t="shared" si="7"/>
        <v/>
      </c>
      <c r="U46" s="294" t="str">
        <f t="shared" si="8"/>
        <v/>
      </c>
      <c r="V46" s="37" t="str">
        <f t="shared" si="9"/>
        <v/>
      </c>
      <c r="W46" s="69" t="str">
        <f t="shared" si="10"/>
        <v/>
      </c>
      <c r="X46" s="38" t="str">
        <f t="shared" si="11"/>
        <v/>
      </c>
      <c r="Y46" s="38" t="str">
        <f t="shared" si="12"/>
        <v/>
      </c>
      <c r="Z46" s="38" t="str">
        <f t="shared" si="13"/>
        <v/>
      </c>
      <c r="AA46" s="39" t="str">
        <f t="shared" si="14"/>
        <v/>
      </c>
      <c r="AB46" s="295">
        <f t="shared" si="15"/>
        <v>0</v>
      </c>
      <c r="AC46" s="295" t="str">
        <f t="shared" si="16"/>
        <v/>
      </c>
      <c r="AD46" s="295" t="str">
        <f t="shared" si="17"/>
        <v/>
      </c>
      <c r="AE46" s="296" t="str">
        <f t="shared" si="18"/>
        <v/>
      </c>
      <c r="AF46" s="296" t="str">
        <f t="shared" si="19"/>
        <v/>
      </c>
      <c r="AG46" s="297" t="str">
        <f t="shared" si="20"/>
        <v/>
      </c>
      <c r="AH46" s="296" t="str">
        <f t="shared" si="21"/>
        <v/>
      </c>
      <c r="AI46" s="296" t="str">
        <f t="shared" si="22"/>
        <v/>
      </c>
      <c r="AJ46" s="297" t="str">
        <f t="shared" si="23"/>
        <v/>
      </c>
      <c r="AK46" s="296" t="str">
        <f t="shared" si="24"/>
        <v/>
      </c>
      <c r="AL46" s="296" t="str">
        <f t="shared" si="25"/>
        <v/>
      </c>
      <c r="AM46" s="297" t="str">
        <f t="shared" si="26"/>
        <v/>
      </c>
      <c r="AN46" s="298" t="str">
        <f t="shared" si="27"/>
        <v/>
      </c>
      <c r="AO46" s="299" t="str">
        <f t="shared" si="28"/>
        <v/>
      </c>
      <c r="AP46" s="296" t="str">
        <f t="shared" si="29"/>
        <v/>
      </c>
      <c r="AQ46" s="297" t="str">
        <f t="shared" si="30"/>
        <v/>
      </c>
      <c r="AR46" s="299" t="str">
        <f t="shared" si="31"/>
        <v/>
      </c>
      <c r="AS46" s="296" t="str">
        <f t="shared" si="32"/>
        <v/>
      </c>
      <c r="AT46" s="297" t="str">
        <f t="shared" si="33"/>
        <v/>
      </c>
      <c r="AU46" s="299" t="str">
        <f t="shared" si="34"/>
        <v/>
      </c>
      <c r="AV46" s="296" t="str">
        <f t="shared" si="35"/>
        <v/>
      </c>
      <c r="AW46" s="297" t="str">
        <f t="shared" si="36"/>
        <v/>
      </c>
      <c r="AX46" s="300"/>
      <c r="AY46" s="297" t="str">
        <f t="shared" si="37"/>
        <v/>
      </c>
      <c r="AZ46" s="297" t="str">
        <f t="shared" si="38"/>
        <v/>
      </c>
      <c r="BA46" s="301" t="str">
        <f t="shared" si="39"/>
        <v/>
      </c>
      <c r="BB46" s="302" t="str">
        <f t="shared" si="40"/>
        <v/>
      </c>
      <c r="BC46" s="303" t="str">
        <f t="shared" si="41"/>
        <v/>
      </c>
      <c r="BD46" s="301" t="str">
        <f t="shared" si="42"/>
        <v/>
      </c>
      <c r="BE46" s="302" t="str">
        <f t="shared" si="43"/>
        <v/>
      </c>
      <c r="BF46" s="303" t="str">
        <f t="shared" si="44"/>
        <v/>
      </c>
      <c r="BG46" s="301" t="str">
        <f t="shared" si="45"/>
        <v/>
      </c>
      <c r="BH46" s="304" t="str">
        <f t="shared" si="46"/>
        <v/>
      </c>
      <c r="BI46" s="305" t="str">
        <f t="shared" si="47"/>
        <v/>
      </c>
      <c r="BJ46" s="305" t="str">
        <f t="shared" si="48"/>
        <v/>
      </c>
      <c r="BK46" s="443" t="str">
        <f t="shared" si="49"/>
        <v/>
      </c>
      <c r="BL46" s="306" t="str">
        <f t="shared" si="56"/>
        <v/>
      </c>
      <c r="BM46" s="100" t="str">
        <f t="shared" si="57"/>
        <v/>
      </c>
      <c r="BN46" s="101" t="str">
        <f t="shared" si="58"/>
        <v/>
      </c>
      <c r="BO46" s="102" t="str">
        <f t="shared" si="59"/>
        <v/>
      </c>
      <c r="BP46" s="100" t="str">
        <f t="shared" si="60"/>
        <v/>
      </c>
      <c r="BQ46" s="101" t="str">
        <f t="shared" si="61"/>
        <v/>
      </c>
      <c r="BR46" s="102" t="str">
        <f t="shared" si="62"/>
        <v/>
      </c>
      <c r="BS46" s="100" t="str">
        <f t="shared" si="63"/>
        <v/>
      </c>
      <c r="BT46" s="105" t="str">
        <f t="shared" si="64"/>
        <v/>
      </c>
      <c r="BU46" s="305" t="str">
        <f t="shared" si="50"/>
        <v/>
      </c>
      <c r="BV46" s="305" t="str">
        <f t="shared" si="51"/>
        <v/>
      </c>
      <c r="BW46" s="305" t="str">
        <f t="shared" si="52"/>
        <v/>
      </c>
      <c r="BX46" s="307" t="str">
        <f t="shared" si="53"/>
        <v/>
      </c>
      <c r="BY46" s="308" t="str">
        <f t="shared" si="54"/>
        <v/>
      </c>
    </row>
    <row r="47" spans="1:77" s="4" customFormat="1" ht="15.5" x14ac:dyDescent="0.35">
      <c r="A47" s="106">
        <v>26</v>
      </c>
      <c r="B47" s="290"/>
      <c r="C47" s="20"/>
      <c r="D47" s="635"/>
      <c r="E47" s="637"/>
      <c r="F47" s="639"/>
      <c r="G47" s="45"/>
      <c r="H47" s="291"/>
      <c r="I47" s="291"/>
      <c r="J47" s="292"/>
      <c r="K47" s="293"/>
      <c r="L47" s="35" t="str">
        <f t="shared" si="0"/>
        <v/>
      </c>
      <c r="M47" s="35" t="str">
        <f t="shared" si="1"/>
        <v/>
      </c>
      <c r="N47" s="35" t="str">
        <f t="shared" si="2"/>
        <v/>
      </c>
      <c r="O47" s="36" t="str">
        <f t="shared" si="3"/>
        <v/>
      </c>
      <c r="P47" s="37" t="str">
        <f t="shared" si="55"/>
        <v/>
      </c>
      <c r="Q47" s="69" t="str">
        <f t="shared" si="4"/>
        <v/>
      </c>
      <c r="R47" s="294" t="str">
        <f t="shared" si="5"/>
        <v/>
      </c>
      <c r="S47" s="37" t="str">
        <f t="shared" si="6"/>
        <v/>
      </c>
      <c r="T47" s="69" t="str">
        <f t="shared" si="7"/>
        <v/>
      </c>
      <c r="U47" s="294" t="str">
        <f t="shared" si="8"/>
        <v/>
      </c>
      <c r="V47" s="37" t="str">
        <f t="shared" si="9"/>
        <v/>
      </c>
      <c r="W47" s="69" t="str">
        <f t="shared" si="10"/>
        <v/>
      </c>
      <c r="X47" s="38" t="str">
        <f t="shared" si="11"/>
        <v/>
      </c>
      <c r="Y47" s="38" t="str">
        <f t="shared" si="12"/>
        <v/>
      </c>
      <c r="Z47" s="38" t="str">
        <f t="shared" si="13"/>
        <v/>
      </c>
      <c r="AA47" s="39" t="str">
        <f t="shared" si="14"/>
        <v/>
      </c>
      <c r="AB47" s="295">
        <f t="shared" si="15"/>
        <v>0</v>
      </c>
      <c r="AC47" s="295" t="str">
        <f t="shared" si="16"/>
        <v/>
      </c>
      <c r="AD47" s="295" t="str">
        <f t="shared" si="17"/>
        <v/>
      </c>
      <c r="AE47" s="296" t="str">
        <f t="shared" si="18"/>
        <v/>
      </c>
      <c r="AF47" s="296" t="str">
        <f t="shared" si="19"/>
        <v/>
      </c>
      <c r="AG47" s="297" t="str">
        <f t="shared" si="20"/>
        <v/>
      </c>
      <c r="AH47" s="296" t="str">
        <f t="shared" si="21"/>
        <v/>
      </c>
      <c r="AI47" s="296" t="str">
        <f t="shared" si="22"/>
        <v/>
      </c>
      <c r="AJ47" s="297" t="str">
        <f t="shared" si="23"/>
        <v/>
      </c>
      <c r="AK47" s="296" t="str">
        <f t="shared" si="24"/>
        <v/>
      </c>
      <c r="AL47" s="296" t="str">
        <f t="shared" si="25"/>
        <v/>
      </c>
      <c r="AM47" s="297" t="str">
        <f t="shared" si="26"/>
        <v/>
      </c>
      <c r="AN47" s="298" t="str">
        <f t="shared" si="27"/>
        <v/>
      </c>
      <c r="AO47" s="299" t="str">
        <f t="shared" si="28"/>
        <v/>
      </c>
      <c r="AP47" s="296" t="str">
        <f t="shared" si="29"/>
        <v/>
      </c>
      <c r="AQ47" s="297" t="str">
        <f t="shared" si="30"/>
        <v/>
      </c>
      <c r="AR47" s="299" t="str">
        <f t="shared" si="31"/>
        <v/>
      </c>
      <c r="AS47" s="296" t="str">
        <f t="shared" si="32"/>
        <v/>
      </c>
      <c r="AT47" s="297" t="str">
        <f t="shared" si="33"/>
        <v/>
      </c>
      <c r="AU47" s="299" t="str">
        <f t="shared" si="34"/>
        <v/>
      </c>
      <c r="AV47" s="296" t="str">
        <f t="shared" si="35"/>
        <v/>
      </c>
      <c r="AW47" s="297" t="str">
        <f t="shared" si="36"/>
        <v/>
      </c>
      <c r="AX47" s="300"/>
      <c r="AY47" s="297" t="str">
        <f t="shared" si="37"/>
        <v/>
      </c>
      <c r="AZ47" s="297" t="str">
        <f t="shared" si="38"/>
        <v/>
      </c>
      <c r="BA47" s="301" t="str">
        <f t="shared" si="39"/>
        <v/>
      </c>
      <c r="BB47" s="302" t="str">
        <f t="shared" si="40"/>
        <v/>
      </c>
      <c r="BC47" s="303" t="str">
        <f t="shared" si="41"/>
        <v/>
      </c>
      <c r="BD47" s="301" t="str">
        <f t="shared" si="42"/>
        <v/>
      </c>
      <c r="BE47" s="302" t="str">
        <f t="shared" si="43"/>
        <v/>
      </c>
      <c r="BF47" s="303" t="str">
        <f t="shared" si="44"/>
        <v/>
      </c>
      <c r="BG47" s="301" t="str">
        <f t="shared" si="45"/>
        <v/>
      </c>
      <c r="BH47" s="304" t="str">
        <f t="shared" si="46"/>
        <v/>
      </c>
      <c r="BI47" s="305" t="str">
        <f t="shared" si="47"/>
        <v/>
      </c>
      <c r="BJ47" s="305" t="str">
        <f t="shared" si="48"/>
        <v/>
      </c>
      <c r="BK47" s="443" t="str">
        <f t="shared" si="49"/>
        <v/>
      </c>
      <c r="BL47" s="306" t="str">
        <f t="shared" si="56"/>
        <v/>
      </c>
      <c r="BM47" s="100" t="str">
        <f t="shared" si="57"/>
        <v/>
      </c>
      <c r="BN47" s="101" t="str">
        <f t="shared" si="58"/>
        <v/>
      </c>
      <c r="BO47" s="102" t="str">
        <f t="shared" si="59"/>
        <v/>
      </c>
      <c r="BP47" s="100" t="str">
        <f t="shared" si="60"/>
        <v/>
      </c>
      <c r="BQ47" s="101" t="str">
        <f t="shared" si="61"/>
        <v/>
      </c>
      <c r="BR47" s="102" t="str">
        <f t="shared" si="62"/>
        <v/>
      </c>
      <c r="BS47" s="100" t="str">
        <f t="shared" si="63"/>
        <v/>
      </c>
      <c r="BT47" s="105" t="str">
        <f t="shared" si="64"/>
        <v/>
      </c>
      <c r="BU47" s="305" t="str">
        <f t="shared" si="50"/>
        <v/>
      </c>
      <c r="BV47" s="305" t="str">
        <f t="shared" si="51"/>
        <v/>
      </c>
      <c r="BW47" s="305" t="str">
        <f t="shared" si="52"/>
        <v/>
      </c>
      <c r="BX47" s="307" t="str">
        <f t="shared" si="53"/>
        <v/>
      </c>
      <c r="BY47" s="308" t="str">
        <f t="shared" si="54"/>
        <v/>
      </c>
    </row>
    <row r="48" spans="1:77" s="4" customFormat="1" ht="15.5" x14ac:dyDescent="0.35">
      <c r="A48" s="106">
        <v>27</v>
      </c>
      <c r="B48" s="290"/>
      <c r="C48" s="20"/>
      <c r="D48" s="635"/>
      <c r="E48" s="637"/>
      <c r="F48" s="639"/>
      <c r="G48" s="45"/>
      <c r="H48" s="291"/>
      <c r="I48" s="291"/>
      <c r="J48" s="292"/>
      <c r="K48" s="293"/>
      <c r="L48" s="35" t="str">
        <f t="shared" si="0"/>
        <v/>
      </c>
      <c r="M48" s="35" t="str">
        <f t="shared" si="1"/>
        <v/>
      </c>
      <c r="N48" s="35" t="str">
        <f t="shared" si="2"/>
        <v/>
      </c>
      <c r="O48" s="36" t="str">
        <f t="shared" si="3"/>
        <v/>
      </c>
      <c r="P48" s="37" t="str">
        <f t="shared" si="55"/>
        <v/>
      </c>
      <c r="Q48" s="69" t="str">
        <f t="shared" si="4"/>
        <v/>
      </c>
      <c r="R48" s="294" t="str">
        <f t="shared" si="5"/>
        <v/>
      </c>
      <c r="S48" s="37" t="str">
        <f t="shared" si="6"/>
        <v/>
      </c>
      <c r="T48" s="69" t="str">
        <f t="shared" si="7"/>
        <v/>
      </c>
      <c r="U48" s="294" t="str">
        <f t="shared" si="8"/>
        <v/>
      </c>
      <c r="V48" s="37" t="str">
        <f t="shared" si="9"/>
        <v/>
      </c>
      <c r="W48" s="69" t="str">
        <f t="shared" si="10"/>
        <v/>
      </c>
      <c r="X48" s="38" t="str">
        <f t="shared" si="11"/>
        <v/>
      </c>
      <c r="Y48" s="38" t="str">
        <f t="shared" si="12"/>
        <v/>
      </c>
      <c r="Z48" s="38" t="str">
        <f t="shared" si="13"/>
        <v/>
      </c>
      <c r="AA48" s="39" t="str">
        <f t="shared" si="14"/>
        <v/>
      </c>
      <c r="AB48" s="295">
        <f t="shared" si="15"/>
        <v>0</v>
      </c>
      <c r="AC48" s="295" t="str">
        <f t="shared" si="16"/>
        <v/>
      </c>
      <c r="AD48" s="295" t="str">
        <f t="shared" si="17"/>
        <v/>
      </c>
      <c r="AE48" s="296" t="str">
        <f t="shared" si="18"/>
        <v/>
      </c>
      <c r="AF48" s="296" t="str">
        <f t="shared" si="19"/>
        <v/>
      </c>
      <c r="AG48" s="297" t="str">
        <f t="shared" si="20"/>
        <v/>
      </c>
      <c r="AH48" s="296" t="str">
        <f t="shared" si="21"/>
        <v/>
      </c>
      <c r="AI48" s="296" t="str">
        <f t="shared" si="22"/>
        <v/>
      </c>
      <c r="AJ48" s="297" t="str">
        <f t="shared" si="23"/>
        <v/>
      </c>
      <c r="AK48" s="296" t="str">
        <f t="shared" si="24"/>
        <v/>
      </c>
      <c r="AL48" s="296" t="str">
        <f t="shared" si="25"/>
        <v/>
      </c>
      <c r="AM48" s="297" t="str">
        <f t="shared" si="26"/>
        <v/>
      </c>
      <c r="AN48" s="298" t="str">
        <f t="shared" si="27"/>
        <v/>
      </c>
      <c r="AO48" s="299" t="str">
        <f t="shared" si="28"/>
        <v/>
      </c>
      <c r="AP48" s="296" t="str">
        <f t="shared" si="29"/>
        <v/>
      </c>
      <c r="AQ48" s="297" t="str">
        <f t="shared" si="30"/>
        <v/>
      </c>
      <c r="AR48" s="299" t="str">
        <f t="shared" si="31"/>
        <v/>
      </c>
      <c r="AS48" s="296" t="str">
        <f t="shared" si="32"/>
        <v/>
      </c>
      <c r="AT48" s="297" t="str">
        <f t="shared" si="33"/>
        <v/>
      </c>
      <c r="AU48" s="299" t="str">
        <f t="shared" si="34"/>
        <v/>
      </c>
      <c r="AV48" s="296" t="str">
        <f t="shared" si="35"/>
        <v/>
      </c>
      <c r="AW48" s="297" t="str">
        <f t="shared" si="36"/>
        <v/>
      </c>
      <c r="AX48" s="300"/>
      <c r="AY48" s="297" t="str">
        <f t="shared" si="37"/>
        <v/>
      </c>
      <c r="AZ48" s="297" t="str">
        <f t="shared" si="38"/>
        <v/>
      </c>
      <c r="BA48" s="301" t="str">
        <f t="shared" si="39"/>
        <v/>
      </c>
      <c r="BB48" s="302" t="str">
        <f t="shared" si="40"/>
        <v/>
      </c>
      <c r="BC48" s="303" t="str">
        <f t="shared" si="41"/>
        <v/>
      </c>
      <c r="BD48" s="301" t="str">
        <f t="shared" si="42"/>
        <v/>
      </c>
      <c r="BE48" s="302" t="str">
        <f t="shared" si="43"/>
        <v/>
      </c>
      <c r="BF48" s="303" t="str">
        <f t="shared" si="44"/>
        <v/>
      </c>
      <c r="BG48" s="301" t="str">
        <f t="shared" si="45"/>
        <v/>
      </c>
      <c r="BH48" s="304" t="str">
        <f t="shared" si="46"/>
        <v/>
      </c>
      <c r="BI48" s="305" t="str">
        <f t="shared" si="47"/>
        <v/>
      </c>
      <c r="BJ48" s="305" t="str">
        <f t="shared" si="48"/>
        <v/>
      </c>
      <c r="BK48" s="443" t="str">
        <f t="shared" si="49"/>
        <v/>
      </c>
      <c r="BL48" s="306" t="str">
        <f t="shared" si="56"/>
        <v/>
      </c>
      <c r="BM48" s="100" t="str">
        <f t="shared" si="57"/>
        <v/>
      </c>
      <c r="BN48" s="101" t="str">
        <f t="shared" si="58"/>
        <v/>
      </c>
      <c r="BO48" s="102" t="str">
        <f t="shared" si="59"/>
        <v/>
      </c>
      <c r="BP48" s="100" t="str">
        <f t="shared" si="60"/>
        <v/>
      </c>
      <c r="BQ48" s="101" t="str">
        <f t="shared" si="61"/>
        <v/>
      </c>
      <c r="BR48" s="102" t="str">
        <f t="shared" si="62"/>
        <v/>
      </c>
      <c r="BS48" s="100" t="str">
        <f t="shared" si="63"/>
        <v/>
      </c>
      <c r="BT48" s="105" t="str">
        <f t="shared" si="64"/>
        <v/>
      </c>
      <c r="BU48" s="305" t="str">
        <f t="shared" si="50"/>
        <v/>
      </c>
      <c r="BV48" s="305" t="str">
        <f t="shared" si="51"/>
        <v/>
      </c>
      <c r="BW48" s="305" t="str">
        <f t="shared" si="52"/>
        <v/>
      </c>
      <c r="BX48" s="307" t="str">
        <f t="shared" si="53"/>
        <v/>
      </c>
      <c r="BY48" s="308" t="str">
        <f t="shared" si="54"/>
        <v/>
      </c>
    </row>
    <row r="49" spans="1:77" s="4" customFormat="1" ht="15.5" x14ac:dyDescent="0.35">
      <c r="A49" s="106">
        <v>28</v>
      </c>
      <c r="B49" s="290"/>
      <c r="C49" s="20"/>
      <c r="D49" s="635"/>
      <c r="E49" s="637"/>
      <c r="F49" s="639"/>
      <c r="G49" s="45"/>
      <c r="H49" s="291"/>
      <c r="I49" s="291"/>
      <c r="J49" s="292"/>
      <c r="K49" s="293"/>
      <c r="L49" s="35" t="str">
        <f t="shared" si="0"/>
        <v/>
      </c>
      <c r="M49" s="35" t="str">
        <f t="shared" si="1"/>
        <v/>
      </c>
      <c r="N49" s="35" t="str">
        <f t="shared" si="2"/>
        <v/>
      </c>
      <c r="O49" s="36" t="str">
        <f t="shared" si="3"/>
        <v/>
      </c>
      <c r="P49" s="37" t="str">
        <f t="shared" si="55"/>
        <v/>
      </c>
      <c r="Q49" s="69" t="str">
        <f t="shared" si="4"/>
        <v/>
      </c>
      <c r="R49" s="294" t="str">
        <f t="shared" si="5"/>
        <v/>
      </c>
      <c r="S49" s="37" t="str">
        <f t="shared" si="6"/>
        <v/>
      </c>
      <c r="T49" s="69" t="str">
        <f t="shared" si="7"/>
        <v/>
      </c>
      <c r="U49" s="294" t="str">
        <f t="shared" si="8"/>
        <v/>
      </c>
      <c r="V49" s="37" t="str">
        <f t="shared" si="9"/>
        <v/>
      </c>
      <c r="W49" s="69" t="str">
        <f t="shared" si="10"/>
        <v/>
      </c>
      <c r="X49" s="38" t="str">
        <f t="shared" si="11"/>
        <v/>
      </c>
      <c r="Y49" s="38" t="str">
        <f t="shared" si="12"/>
        <v/>
      </c>
      <c r="Z49" s="38" t="str">
        <f t="shared" si="13"/>
        <v/>
      </c>
      <c r="AA49" s="39" t="str">
        <f t="shared" si="14"/>
        <v/>
      </c>
      <c r="AB49" s="295">
        <f t="shared" si="15"/>
        <v>0</v>
      </c>
      <c r="AC49" s="295" t="str">
        <f t="shared" si="16"/>
        <v/>
      </c>
      <c r="AD49" s="295" t="str">
        <f t="shared" si="17"/>
        <v/>
      </c>
      <c r="AE49" s="296" t="str">
        <f t="shared" si="18"/>
        <v/>
      </c>
      <c r="AF49" s="296" t="str">
        <f t="shared" si="19"/>
        <v/>
      </c>
      <c r="AG49" s="297" t="str">
        <f t="shared" si="20"/>
        <v/>
      </c>
      <c r="AH49" s="296" t="str">
        <f t="shared" si="21"/>
        <v/>
      </c>
      <c r="AI49" s="296" t="str">
        <f t="shared" si="22"/>
        <v/>
      </c>
      <c r="AJ49" s="297" t="str">
        <f t="shared" si="23"/>
        <v/>
      </c>
      <c r="AK49" s="296" t="str">
        <f t="shared" si="24"/>
        <v/>
      </c>
      <c r="AL49" s="296" t="str">
        <f t="shared" si="25"/>
        <v/>
      </c>
      <c r="AM49" s="297" t="str">
        <f t="shared" si="26"/>
        <v/>
      </c>
      <c r="AN49" s="298" t="str">
        <f t="shared" si="27"/>
        <v/>
      </c>
      <c r="AO49" s="299" t="str">
        <f t="shared" si="28"/>
        <v/>
      </c>
      <c r="AP49" s="296" t="str">
        <f t="shared" si="29"/>
        <v/>
      </c>
      <c r="AQ49" s="297" t="str">
        <f t="shared" si="30"/>
        <v/>
      </c>
      <c r="AR49" s="299" t="str">
        <f t="shared" si="31"/>
        <v/>
      </c>
      <c r="AS49" s="296" t="str">
        <f t="shared" si="32"/>
        <v/>
      </c>
      <c r="AT49" s="297" t="str">
        <f t="shared" si="33"/>
        <v/>
      </c>
      <c r="AU49" s="299" t="str">
        <f t="shared" si="34"/>
        <v/>
      </c>
      <c r="AV49" s="296" t="str">
        <f t="shared" si="35"/>
        <v/>
      </c>
      <c r="AW49" s="297" t="str">
        <f t="shared" si="36"/>
        <v/>
      </c>
      <c r="AX49" s="300"/>
      <c r="AY49" s="297" t="str">
        <f t="shared" si="37"/>
        <v/>
      </c>
      <c r="AZ49" s="297" t="str">
        <f t="shared" si="38"/>
        <v/>
      </c>
      <c r="BA49" s="301" t="str">
        <f t="shared" si="39"/>
        <v/>
      </c>
      <c r="BB49" s="302" t="str">
        <f t="shared" si="40"/>
        <v/>
      </c>
      <c r="BC49" s="303" t="str">
        <f t="shared" si="41"/>
        <v/>
      </c>
      <c r="BD49" s="301" t="str">
        <f t="shared" si="42"/>
        <v/>
      </c>
      <c r="BE49" s="302" t="str">
        <f t="shared" si="43"/>
        <v/>
      </c>
      <c r="BF49" s="303" t="str">
        <f t="shared" si="44"/>
        <v/>
      </c>
      <c r="BG49" s="301" t="str">
        <f t="shared" si="45"/>
        <v/>
      </c>
      <c r="BH49" s="304" t="str">
        <f t="shared" si="46"/>
        <v/>
      </c>
      <c r="BI49" s="305" t="str">
        <f t="shared" si="47"/>
        <v/>
      </c>
      <c r="BJ49" s="305" t="str">
        <f t="shared" si="48"/>
        <v/>
      </c>
      <c r="BK49" s="443" t="str">
        <f t="shared" si="49"/>
        <v/>
      </c>
      <c r="BL49" s="306" t="str">
        <f t="shared" si="56"/>
        <v/>
      </c>
      <c r="BM49" s="100" t="str">
        <f t="shared" si="57"/>
        <v/>
      </c>
      <c r="BN49" s="101" t="str">
        <f t="shared" si="58"/>
        <v/>
      </c>
      <c r="BO49" s="102" t="str">
        <f t="shared" si="59"/>
        <v/>
      </c>
      <c r="BP49" s="100" t="str">
        <f t="shared" si="60"/>
        <v/>
      </c>
      <c r="BQ49" s="101" t="str">
        <f t="shared" si="61"/>
        <v/>
      </c>
      <c r="BR49" s="102" t="str">
        <f t="shared" si="62"/>
        <v/>
      </c>
      <c r="BS49" s="100" t="str">
        <f t="shared" si="63"/>
        <v/>
      </c>
      <c r="BT49" s="105" t="str">
        <f t="shared" si="64"/>
        <v/>
      </c>
      <c r="BU49" s="305" t="str">
        <f t="shared" si="50"/>
        <v/>
      </c>
      <c r="BV49" s="305" t="str">
        <f t="shared" si="51"/>
        <v/>
      </c>
      <c r="BW49" s="305" t="str">
        <f t="shared" si="52"/>
        <v/>
      </c>
      <c r="BX49" s="307" t="str">
        <f t="shared" si="53"/>
        <v/>
      </c>
      <c r="BY49" s="308" t="str">
        <f t="shared" si="54"/>
        <v/>
      </c>
    </row>
    <row r="50" spans="1:77" s="4" customFormat="1" ht="15.5" x14ac:dyDescent="0.35">
      <c r="A50" s="106">
        <v>29</v>
      </c>
      <c r="B50" s="290"/>
      <c r="C50" s="20"/>
      <c r="D50" s="635"/>
      <c r="E50" s="637"/>
      <c r="F50" s="639"/>
      <c r="G50" s="45"/>
      <c r="H50" s="291"/>
      <c r="I50" s="291"/>
      <c r="J50" s="292"/>
      <c r="K50" s="293"/>
      <c r="L50" s="35" t="str">
        <f t="shared" si="0"/>
        <v/>
      </c>
      <c r="M50" s="35" t="str">
        <f t="shared" si="1"/>
        <v/>
      </c>
      <c r="N50" s="35" t="str">
        <f t="shared" si="2"/>
        <v/>
      </c>
      <c r="O50" s="36" t="str">
        <f t="shared" si="3"/>
        <v/>
      </c>
      <c r="P50" s="37" t="str">
        <f t="shared" si="55"/>
        <v/>
      </c>
      <c r="Q50" s="69" t="str">
        <f t="shared" si="4"/>
        <v/>
      </c>
      <c r="R50" s="294" t="str">
        <f t="shared" si="5"/>
        <v/>
      </c>
      <c r="S50" s="37" t="str">
        <f t="shared" si="6"/>
        <v/>
      </c>
      <c r="T50" s="69" t="str">
        <f t="shared" si="7"/>
        <v/>
      </c>
      <c r="U50" s="294" t="str">
        <f t="shared" si="8"/>
        <v/>
      </c>
      <c r="V50" s="37" t="str">
        <f t="shared" si="9"/>
        <v/>
      </c>
      <c r="W50" s="69" t="str">
        <f t="shared" si="10"/>
        <v/>
      </c>
      <c r="X50" s="38" t="str">
        <f t="shared" si="11"/>
        <v/>
      </c>
      <c r="Y50" s="38" t="str">
        <f t="shared" si="12"/>
        <v/>
      </c>
      <c r="Z50" s="38" t="str">
        <f t="shared" si="13"/>
        <v/>
      </c>
      <c r="AA50" s="39" t="str">
        <f t="shared" si="14"/>
        <v/>
      </c>
      <c r="AB50" s="295">
        <f t="shared" si="15"/>
        <v>0</v>
      </c>
      <c r="AC50" s="295" t="str">
        <f t="shared" si="16"/>
        <v/>
      </c>
      <c r="AD50" s="295" t="str">
        <f t="shared" si="17"/>
        <v/>
      </c>
      <c r="AE50" s="296" t="str">
        <f t="shared" si="18"/>
        <v/>
      </c>
      <c r="AF50" s="296" t="str">
        <f t="shared" si="19"/>
        <v/>
      </c>
      <c r="AG50" s="297" t="str">
        <f t="shared" si="20"/>
        <v/>
      </c>
      <c r="AH50" s="296" t="str">
        <f t="shared" si="21"/>
        <v/>
      </c>
      <c r="AI50" s="296" t="str">
        <f t="shared" si="22"/>
        <v/>
      </c>
      <c r="AJ50" s="297" t="str">
        <f t="shared" si="23"/>
        <v/>
      </c>
      <c r="AK50" s="296" t="str">
        <f t="shared" si="24"/>
        <v/>
      </c>
      <c r="AL50" s="296" t="str">
        <f t="shared" si="25"/>
        <v/>
      </c>
      <c r="AM50" s="297" t="str">
        <f t="shared" si="26"/>
        <v/>
      </c>
      <c r="AN50" s="298" t="str">
        <f t="shared" si="27"/>
        <v/>
      </c>
      <c r="AO50" s="299" t="str">
        <f t="shared" si="28"/>
        <v/>
      </c>
      <c r="AP50" s="296" t="str">
        <f t="shared" si="29"/>
        <v/>
      </c>
      <c r="AQ50" s="297" t="str">
        <f t="shared" si="30"/>
        <v/>
      </c>
      <c r="AR50" s="299" t="str">
        <f t="shared" si="31"/>
        <v/>
      </c>
      <c r="AS50" s="296" t="str">
        <f t="shared" si="32"/>
        <v/>
      </c>
      <c r="AT50" s="297" t="str">
        <f t="shared" si="33"/>
        <v/>
      </c>
      <c r="AU50" s="299" t="str">
        <f t="shared" si="34"/>
        <v/>
      </c>
      <c r="AV50" s="296" t="str">
        <f t="shared" si="35"/>
        <v/>
      </c>
      <c r="AW50" s="297" t="str">
        <f t="shared" si="36"/>
        <v/>
      </c>
      <c r="AX50" s="300"/>
      <c r="AY50" s="297" t="str">
        <f t="shared" si="37"/>
        <v/>
      </c>
      <c r="AZ50" s="297" t="str">
        <f t="shared" si="38"/>
        <v/>
      </c>
      <c r="BA50" s="301" t="str">
        <f t="shared" si="39"/>
        <v/>
      </c>
      <c r="BB50" s="302" t="str">
        <f t="shared" si="40"/>
        <v/>
      </c>
      <c r="BC50" s="303" t="str">
        <f t="shared" si="41"/>
        <v/>
      </c>
      <c r="BD50" s="301" t="str">
        <f t="shared" si="42"/>
        <v/>
      </c>
      <c r="BE50" s="302" t="str">
        <f t="shared" si="43"/>
        <v/>
      </c>
      <c r="BF50" s="303" t="str">
        <f t="shared" si="44"/>
        <v/>
      </c>
      <c r="BG50" s="301" t="str">
        <f t="shared" si="45"/>
        <v/>
      </c>
      <c r="BH50" s="304" t="str">
        <f t="shared" si="46"/>
        <v/>
      </c>
      <c r="BI50" s="305" t="str">
        <f t="shared" si="47"/>
        <v/>
      </c>
      <c r="BJ50" s="305" t="str">
        <f t="shared" si="48"/>
        <v/>
      </c>
      <c r="BK50" s="443" t="str">
        <f t="shared" si="49"/>
        <v/>
      </c>
      <c r="BL50" s="306" t="str">
        <f t="shared" si="56"/>
        <v/>
      </c>
      <c r="BM50" s="100" t="str">
        <f t="shared" si="57"/>
        <v/>
      </c>
      <c r="BN50" s="101" t="str">
        <f t="shared" si="58"/>
        <v/>
      </c>
      <c r="BO50" s="102" t="str">
        <f t="shared" si="59"/>
        <v/>
      </c>
      <c r="BP50" s="100" t="str">
        <f t="shared" si="60"/>
        <v/>
      </c>
      <c r="BQ50" s="101" t="str">
        <f t="shared" si="61"/>
        <v/>
      </c>
      <c r="BR50" s="102" t="str">
        <f t="shared" si="62"/>
        <v/>
      </c>
      <c r="BS50" s="100" t="str">
        <f t="shared" si="63"/>
        <v/>
      </c>
      <c r="BT50" s="105" t="str">
        <f t="shared" si="64"/>
        <v/>
      </c>
      <c r="BU50" s="305" t="str">
        <f t="shared" si="50"/>
        <v/>
      </c>
      <c r="BV50" s="305" t="str">
        <f t="shared" si="51"/>
        <v/>
      </c>
      <c r="BW50" s="305" t="str">
        <f t="shared" si="52"/>
        <v/>
      </c>
      <c r="BX50" s="307" t="str">
        <f t="shared" si="53"/>
        <v/>
      </c>
      <c r="BY50" s="308" t="str">
        <f t="shared" si="54"/>
        <v/>
      </c>
    </row>
    <row r="51" spans="1:77" s="4" customFormat="1" ht="15.5" x14ac:dyDescent="0.35">
      <c r="A51" s="106">
        <v>30</v>
      </c>
      <c r="B51" s="290"/>
      <c r="C51" s="20"/>
      <c r="D51" s="635"/>
      <c r="E51" s="637"/>
      <c r="F51" s="639"/>
      <c r="G51" s="45"/>
      <c r="H51" s="291"/>
      <c r="I51" s="291"/>
      <c r="J51" s="292"/>
      <c r="K51" s="293"/>
      <c r="L51" s="35" t="str">
        <f t="shared" si="0"/>
        <v/>
      </c>
      <c r="M51" s="35" t="str">
        <f t="shared" si="1"/>
        <v/>
      </c>
      <c r="N51" s="35" t="str">
        <f t="shared" si="2"/>
        <v/>
      </c>
      <c r="O51" s="36" t="str">
        <f t="shared" si="3"/>
        <v/>
      </c>
      <c r="P51" s="37" t="str">
        <f t="shared" si="55"/>
        <v/>
      </c>
      <c r="Q51" s="69" t="str">
        <f t="shared" si="4"/>
        <v/>
      </c>
      <c r="R51" s="294" t="str">
        <f t="shared" si="5"/>
        <v/>
      </c>
      <c r="S51" s="37" t="str">
        <f t="shared" si="6"/>
        <v/>
      </c>
      <c r="T51" s="69" t="str">
        <f t="shared" si="7"/>
        <v/>
      </c>
      <c r="U51" s="294" t="str">
        <f t="shared" si="8"/>
        <v/>
      </c>
      <c r="V51" s="37" t="str">
        <f t="shared" si="9"/>
        <v/>
      </c>
      <c r="W51" s="69" t="str">
        <f t="shared" si="10"/>
        <v/>
      </c>
      <c r="X51" s="38" t="str">
        <f t="shared" si="11"/>
        <v/>
      </c>
      <c r="Y51" s="38" t="str">
        <f t="shared" si="12"/>
        <v/>
      </c>
      <c r="Z51" s="38" t="str">
        <f t="shared" si="13"/>
        <v/>
      </c>
      <c r="AA51" s="39" t="str">
        <f t="shared" si="14"/>
        <v/>
      </c>
      <c r="AB51" s="295">
        <f t="shared" si="15"/>
        <v>0</v>
      </c>
      <c r="AC51" s="295" t="str">
        <f t="shared" si="16"/>
        <v/>
      </c>
      <c r="AD51" s="295" t="str">
        <f t="shared" si="17"/>
        <v/>
      </c>
      <c r="AE51" s="296" t="str">
        <f t="shared" si="18"/>
        <v/>
      </c>
      <c r="AF51" s="296" t="str">
        <f t="shared" si="19"/>
        <v/>
      </c>
      <c r="AG51" s="297" t="str">
        <f t="shared" si="20"/>
        <v/>
      </c>
      <c r="AH51" s="296" t="str">
        <f t="shared" si="21"/>
        <v/>
      </c>
      <c r="AI51" s="296" t="str">
        <f t="shared" si="22"/>
        <v/>
      </c>
      <c r="AJ51" s="297" t="str">
        <f t="shared" si="23"/>
        <v/>
      </c>
      <c r="AK51" s="296" t="str">
        <f t="shared" si="24"/>
        <v/>
      </c>
      <c r="AL51" s="296" t="str">
        <f t="shared" si="25"/>
        <v/>
      </c>
      <c r="AM51" s="297" t="str">
        <f t="shared" si="26"/>
        <v/>
      </c>
      <c r="AN51" s="298" t="str">
        <f t="shared" si="27"/>
        <v/>
      </c>
      <c r="AO51" s="299" t="str">
        <f t="shared" si="28"/>
        <v/>
      </c>
      <c r="AP51" s="296" t="str">
        <f t="shared" si="29"/>
        <v/>
      </c>
      <c r="AQ51" s="297" t="str">
        <f t="shared" si="30"/>
        <v/>
      </c>
      <c r="AR51" s="299" t="str">
        <f t="shared" si="31"/>
        <v/>
      </c>
      <c r="AS51" s="296" t="str">
        <f t="shared" si="32"/>
        <v/>
      </c>
      <c r="AT51" s="297" t="str">
        <f t="shared" si="33"/>
        <v/>
      </c>
      <c r="AU51" s="299" t="str">
        <f t="shared" si="34"/>
        <v/>
      </c>
      <c r="AV51" s="296" t="str">
        <f t="shared" si="35"/>
        <v/>
      </c>
      <c r="AW51" s="297" t="str">
        <f t="shared" si="36"/>
        <v/>
      </c>
      <c r="AX51" s="300"/>
      <c r="AY51" s="297" t="str">
        <f t="shared" si="37"/>
        <v/>
      </c>
      <c r="AZ51" s="297" t="str">
        <f t="shared" si="38"/>
        <v/>
      </c>
      <c r="BA51" s="301" t="str">
        <f t="shared" si="39"/>
        <v/>
      </c>
      <c r="BB51" s="302" t="str">
        <f t="shared" si="40"/>
        <v/>
      </c>
      <c r="BC51" s="303" t="str">
        <f t="shared" si="41"/>
        <v/>
      </c>
      <c r="BD51" s="301" t="str">
        <f t="shared" si="42"/>
        <v/>
      </c>
      <c r="BE51" s="302" t="str">
        <f t="shared" si="43"/>
        <v/>
      </c>
      <c r="BF51" s="303" t="str">
        <f t="shared" si="44"/>
        <v/>
      </c>
      <c r="BG51" s="301" t="str">
        <f t="shared" si="45"/>
        <v/>
      </c>
      <c r="BH51" s="304" t="str">
        <f t="shared" si="46"/>
        <v/>
      </c>
      <c r="BI51" s="305" t="str">
        <f t="shared" si="47"/>
        <v/>
      </c>
      <c r="BJ51" s="305" t="str">
        <f t="shared" si="48"/>
        <v/>
      </c>
      <c r="BK51" s="443" t="str">
        <f t="shared" si="49"/>
        <v/>
      </c>
      <c r="BL51" s="306" t="str">
        <f t="shared" si="56"/>
        <v/>
      </c>
      <c r="BM51" s="100" t="str">
        <f t="shared" si="57"/>
        <v/>
      </c>
      <c r="BN51" s="101" t="str">
        <f t="shared" si="58"/>
        <v/>
      </c>
      <c r="BO51" s="102" t="str">
        <f t="shared" si="59"/>
        <v/>
      </c>
      <c r="BP51" s="100" t="str">
        <f t="shared" si="60"/>
        <v/>
      </c>
      <c r="BQ51" s="101" t="str">
        <f t="shared" si="61"/>
        <v/>
      </c>
      <c r="BR51" s="102" t="str">
        <f t="shared" si="62"/>
        <v/>
      </c>
      <c r="BS51" s="100" t="str">
        <f t="shared" si="63"/>
        <v/>
      </c>
      <c r="BT51" s="105" t="str">
        <f t="shared" si="64"/>
        <v/>
      </c>
      <c r="BU51" s="305" t="str">
        <f t="shared" si="50"/>
        <v/>
      </c>
      <c r="BV51" s="305" t="str">
        <f t="shared" si="51"/>
        <v/>
      </c>
      <c r="BW51" s="305" t="str">
        <f t="shared" si="52"/>
        <v/>
      </c>
      <c r="BX51" s="307" t="str">
        <f t="shared" si="53"/>
        <v/>
      </c>
      <c r="BY51" s="308" t="str">
        <f t="shared" si="54"/>
        <v/>
      </c>
    </row>
    <row r="52" spans="1:77" s="4" customFormat="1" ht="15.5" x14ac:dyDescent="0.35">
      <c r="A52" s="106">
        <v>31</v>
      </c>
      <c r="B52" s="290"/>
      <c r="C52" s="20"/>
      <c r="D52" s="635"/>
      <c r="E52" s="637"/>
      <c r="F52" s="639"/>
      <c r="G52" s="45"/>
      <c r="H52" s="291"/>
      <c r="I52" s="291"/>
      <c r="J52" s="292"/>
      <c r="K52" s="293"/>
      <c r="L52" s="35" t="str">
        <f t="shared" si="0"/>
        <v/>
      </c>
      <c r="M52" s="35" t="str">
        <f t="shared" si="1"/>
        <v/>
      </c>
      <c r="N52" s="35" t="str">
        <f t="shared" si="2"/>
        <v/>
      </c>
      <c r="O52" s="36" t="str">
        <f t="shared" si="3"/>
        <v/>
      </c>
      <c r="P52" s="37" t="str">
        <f t="shared" si="55"/>
        <v/>
      </c>
      <c r="Q52" s="69" t="str">
        <f t="shared" si="4"/>
        <v/>
      </c>
      <c r="R52" s="294" t="str">
        <f t="shared" si="5"/>
        <v/>
      </c>
      <c r="S52" s="37" t="str">
        <f t="shared" si="6"/>
        <v/>
      </c>
      <c r="T52" s="69" t="str">
        <f t="shared" si="7"/>
        <v/>
      </c>
      <c r="U52" s="294" t="str">
        <f t="shared" si="8"/>
        <v/>
      </c>
      <c r="V52" s="37" t="str">
        <f t="shared" si="9"/>
        <v/>
      </c>
      <c r="W52" s="69" t="str">
        <f t="shared" si="10"/>
        <v/>
      </c>
      <c r="X52" s="38" t="str">
        <f t="shared" si="11"/>
        <v/>
      </c>
      <c r="Y52" s="38" t="str">
        <f t="shared" si="12"/>
        <v/>
      </c>
      <c r="Z52" s="38" t="str">
        <f t="shared" si="13"/>
        <v/>
      </c>
      <c r="AA52" s="39" t="str">
        <f t="shared" si="14"/>
        <v/>
      </c>
      <c r="AB52" s="295">
        <f t="shared" si="15"/>
        <v>0</v>
      </c>
      <c r="AC52" s="295" t="str">
        <f t="shared" si="16"/>
        <v/>
      </c>
      <c r="AD52" s="295" t="str">
        <f t="shared" si="17"/>
        <v/>
      </c>
      <c r="AE52" s="296" t="str">
        <f t="shared" si="18"/>
        <v/>
      </c>
      <c r="AF52" s="296" t="str">
        <f t="shared" si="19"/>
        <v/>
      </c>
      <c r="AG52" s="297" t="str">
        <f t="shared" si="20"/>
        <v/>
      </c>
      <c r="AH52" s="296" t="str">
        <f t="shared" si="21"/>
        <v/>
      </c>
      <c r="AI52" s="296" t="str">
        <f t="shared" si="22"/>
        <v/>
      </c>
      <c r="AJ52" s="297" t="str">
        <f t="shared" si="23"/>
        <v/>
      </c>
      <c r="AK52" s="296" t="str">
        <f t="shared" si="24"/>
        <v/>
      </c>
      <c r="AL52" s="296" t="str">
        <f t="shared" si="25"/>
        <v/>
      </c>
      <c r="AM52" s="297" t="str">
        <f t="shared" si="26"/>
        <v/>
      </c>
      <c r="AN52" s="298" t="str">
        <f t="shared" si="27"/>
        <v/>
      </c>
      <c r="AO52" s="299" t="str">
        <f t="shared" si="28"/>
        <v/>
      </c>
      <c r="AP52" s="296" t="str">
        <f t="shared" si="29"/>
        <v/>
      </c>
      <c r="AQ52" s="297" t="str">
        <f t="shared" si="30"/>
        <v/>
      </c>
      <c r="AR52" s="299" t="str">
        <f t="shared" si="31"/>
        <v/>
      </c>
      <c r="AS52" s="296" t="str">
        <f t="shared" si="32"/>
        <v/>
      </c>
      <c r="AT52" s="297" t="str">
        <f t="shared" si="33"/>
        <v/>
      </c>
      <c r="AU52" s="299" t="str">
        <f t="shared" si="34"/>
        <v/>
      </c>
      <c r="AV52" s="296" t="str">
        <f t="shared" si="35"/>
        <v/>
      </c>
      <c r="AW52" s="297" t="str">
        <f t="shared" si="36"/>
        <v/>
      </c>
      <c r="AX52" s="300"/>
      <c r="AY52" s="297" t="str">
        <f t="shared" si="37"/>
        <v/>
      </c>
      <c r="AZ52" s="297" t="str">
        <f t="shared" si="38"/>
        <v/>
      </c>
      <c r="BA52" s="301" t="str">
        <f t="shared" si="39"/>
        <v/>
      </c>
      <c r="BB52" s="302" t="str">
        <f t="shared" si="40"/>
        <v/>
      </c>
      <c r="BC52" s="303" t="str">
        <f t="shared" si="41"/>
        <v/>
      </c>
      <c r="BD52" s="301" t="str">
        <f t="shared" si="42"/>
        <v/>
      </c>
      <c r="BE52" s="302" t="str">
        <f t="shared" si="43"/>
        <v/>
      </c>
      <c r="BF52" s="303" t="str">
        <f t="shared" si="44"/>
        <v/>
      </c>
      <c r="BG52" s="301" t="str">
        <f t="shared" si="45"/>
        <v/>
      </c>
      <c r="BH52" s="304" t="str">
        <f t="shared" si="46"/>
        <v/>
      </c>
      <c r="BI52" s="305" t="str">
        <f t="shared" si="47"/>
        <v/>
      </c>
      <c r="BJ52" s="305" t="str">
        <f t="shared" si="48"/>
        <v/>
      </c>
      <c r="BK52" s="443" t="str">
        <f t="shared" si="49"/>
        <v/>
      </c>
      <c r="BL52" s="306" t="str">
        <f t="shared" si="56"/>
        <v/>
      </c>
      <c r="BM52" s="100" t="str">
        <f t="shared" si="57"/>
        <v/>
      </c>
      <c r="BN52" s="101" t="str">
        <f t="shared" si="58"/>
        <v/>
      </c>
      <c r="BO52" s="102" t="str">
        <f t="shared" si="59"/>
        <v/>
      </c>
      <c r="BP52" s="100" t="str">
        <f t="shared" si="60"/>
        <v/>
      </c>
      <c r="BQ52" s="101" t="str">
        <f t="shared" si="61"/>
        <v/>
      </c>
      <c r="BR52" s="102" t="str">
        <f t="shared" si="62"/>
        <v/>
      </c>
      <c r="BS52" s="100" t="str">
        <f t="shared" si="63"/>
        <v/>
      </c>
      <c r="BT52" s="105" t="str">
        <f t="shared" si="64"/>
        <v/>
      </c>
      <c r="BU52" s="305" t="str">
        <f t="shared" si="50"/>
        <v/>
      </c>
      <c r="BV52" s="305" t="str">
        <f t="shared" si="51"/>
        <v/>
      </c>
      <c r="BW52" s="305" t="str">
        <f t="shared" si="52"/>
        <v/>
      </c>
      <c r="BX52" s="307" t="str">
        <f t="shared" si="53"/>
        <v/>
      </c>
      <c r="BY52" s="308" t="str">
        <f t="shared" si="54"/>
        <v/>
      </c>
    </row>
    <row r="53" spans="1:77" s="4" customFormat="1" ht="15.5" x14ac:dyDescent="0.35">
      <c r="A53" s="106">
        <v>32</v>
      </c>
      <c r="B53" s="290"/>
      <c r="C53" s="20"/>
      <c r="D53" s="635"/>
      <c r="E53" s="637"/>
      <c r="F53" s="639"/>
      <c r="G53" s="45"/>
      <c r="H53" s="291"/>
      <c r="I53" s="291"/>
      <c r="J53" s="292"/>
      <c r="K53" s="293"/>
      <c r="L53" s="35" t="str">
        <f t="shared" si="0"/>
        <v/>
      </c>
      <c r="M53" s="35" t="str">
        <f t="shared" si="1"/>
        <v/>
      </c>
      <c r="N53" s="35" t="str">
        <f t="shared" si="2"/>
        <v/>
      </c>
      <c r="O53" s="36" t="str">
        <f t="shared" si="3"/>
        <v/>
      </c>
      <c r="P53" s="37" t="str">
        <f t="shared" si="55"/>
        <v/>
      </c>
      <c r="Q53" s="69" t="str">
        <f t="shared" si="4"/>
        <v/>
      </c>
      <c r="R53" s="294" t="str">
        <f t="shared" si="5"/>
        <v/>
      </c>
      <c r="S53" s="37" t="str">
        <f t="shared" si="6"/>
        <v/>
      </c>
      <c r="T53" s="69" t="str">
        <f t="shared" si="7"/>
        <v/>
      </c>
      <c r="U53" s="294" t="str">
        <f t="shared" si="8"/>
        <v/>
      </c>
      <c r="V53" s="37" t="str">
        <f t="shared" si="9"/>
        <v/>
      </c>
      <c r="W53" s="69" t="str">
        <f t="shared" si="10"/>
        <v/>
      </c>
      <c r="X53" s="38" t="str">
        <f t="shared" si="11"/>
        <v/>
      </c>
      <c r="Y53" s="38" t="str">
        <f t="shared" si="12"/>
        <v/>
      </c>
      <c r="Z53" s="38" t="str">
        <f t="shared" si="13"/>
        <v/>
      </c>
      <c r="AA53" s="39" t="str">
        <f t="shared" si="14"/>
        <v/>
      </c>
      <c r="AB53" s="295">
        <f t="shared" si="15"/>
        <v>0</v>
      </c>
      <c r="AC53" s="295" t="str">
        <f t="shared" si="16"/>
        <v/>
      </c>
      <c r="AD53" s="295" t="str">
        <f t="shared" si="17"/>
        <v/>
      </c>
      <c r="AE53" s="296" t="str">
        <f t="shared" si="18"/>
        <v/>
      </c>
      <c r="AF53" s="296" t="str">
        <f t="shared" si="19"/>
        <v/>
      </c>
      <c r="AG53" s="297" t="str">
        <f t="shared" si="20"/>
        <v/>
      </c>
      <c r="AH53" s="296" t="str">
        <f t="shared" si="21"/>
        <v/>
      </c>
      <c r="AI53" s="296" t="str">
        <f t="shared" si="22"/>
        <v/>
      </c>
      <c r="AJ53" s="297" t="str">
        <f t="shared" si="23"/>
        <v/>
      </c>
      <c r="AK53" s="296" t="str">
        <f t="shared" si="24"/>
        <v/>
      </c>
      <c r="AL53" s="296" t="str">
        <f t="shared" si="25"/>
        <v/>
      </c>
      <c r="AM53" s="297" t="str">
        <f t="shared" si="26"/>
        <v/>
      </c>
      <c r="AN53" s="298" t="str">
        <f t="shared" si="27"/>
        <v/>
      </c>
      <c r="AO53" s="299" t="str">
        <f t="shared" si="28"/>
        <v/>
      </c>
      <c r="AP53" s="296" t="str">
        <f t="shared" si="29"/>
        <v/>
      </c>
      <c r="AQ53" s="297" t="str">
        <f t="shared" si="30"/>
        <v/>
      </c>
      <c r="AR53" s="299" t="str">
        <f t="shared" si="31"/>
        <v/>
      </c>
      <c r="AS53" s="296" t="str">
        <f t="shared" si="32"/>
        <v/>
      </c>
      <c r="AT53" s="297" t="str">
        <f t="shared" si="33"/>
        <v/>
      </c>
      <c r="AU53" s="299" t="str">
        <f t="shared" si="34"/>
        <v/>
      </c>
      <c r="AV53" s="296" t="str">
        <f t="shared" si="35"/>
        <v/>
      </c>
      <c r="AW53" s="297" t="str">
        <f t="shared" si="36"/>
        <v/>
      </c>
      <c r="AX53" s="300"/>
      <c r="AY53" s="297" t="str">
        <f t="shared" si="37"/>
        <v/>
      </c>
      <c r="AZ53" s="297" t="str">
        <f t="shared" si="38"/>
        <v/>
      </c>
      <c r="BA53" s="301" t="str">
        <f t="shared" si="39"/>
        <v/>
      </c>
      <c r="BB53" s="302" t="str">
        <f t="shared" si="40"/>
        <v/>
      </c>
      <c r="BC53" s="303" t="str">
        <f t="shared" si="41"/>
        <v/>
      </c>
      <c r="BD53" s="301" t="str">
        <f t="shared" si="42"/>
        <v/>
      </c>
      <c r="BE53" s="302" t="str">
        <f t="shared" si="43"/>
        <v/>
      </c>
      <c r="BF53" s="303" t="str">
        <f t="shared" si="44"/>
        <v/>
      </c>
      <c r="BG53" s="301" t="str">
        <f t="shared" si="45"/>
        <v/>
      </c>
      <c r="BH53" s="304" t="str">
        <f t="shared" si="46"/>
        <v/>
      </c>
      <c r="BI53" s="305" t="str">
        <f t="shared" si="47"/>
        <v/>
      </c>
      <c r="BJ53" s="305" t="str">
        <f t="shared" si="48"/>
        <v/>
      </c>
      <c r="BK53" s="443" t="str">
        <f t="shared" si="49"/>
        <v/>
      </c>
      <c r="BL53" s="306" t="str">
        <f t="shared" si="56"/>
        <v/>
      </c>
      <c r="BM53" s="100" t="str">
        <f t="shared" si="57"/>
        <v/>
      </c>
      <c r="BN53" s="101" t="str">
        <f t="shared" si="58"/>
        <v/>
      </c>
      <c r="BO53" s="102" t="str">
        <f t="shared" si="59"/>
        <v/>
      </c>
      <c r="BP53" s="100" t="str">
        <f t="shared" si="60"/>
        <v/>
      </c>
      <c r="BQ53" s="101" t="str">
        <f t="shared" si="61"/>
        <v/>
      </c>
      <c r="BR53" s="102" t="str">
        <f t="shared" si="62"/>
        <v/>
      </c>
      <c r="BS53" s="100" t="str">
        <f t="shared" si="63"/>
        <v/>
      </c>
      <c r="BT53" s="105" t="str">
        <f t="shared" si="64"/>
        <v/>
      </c>
      <c r="BU53" s="305" t="str">
        <f t="shared" si="50"/>
        <v/>
      </c>
      <c r="BV53" s="305" t="str">
        <f t="shared" si="51"/>
        <v/>
      </c>
      <c r="BW53" s="305" t="str">
        <f t="shared" si="52"/>
        <v/>
      </c>
      <c r="BX53" s="307" t="str">
        <f t="shared" si="53"/>
        <v/>
      </c>
      <c r="BY53" s="308" t="str">
        <f t="shared" si="54"/>
        <v/>
      </c>
    </row>
    <row r="54" spans="1:77" s="4" customFormat="1" ht="15.5" x14ac:dyDescent="0.35">
      <c r="A54" s="106">
        <v>33</v>
      </c>
      <c r="B54" s="290"/>
      <c r="C54" s="20"/>
      <c r="D54" s="635"/>
      <c r="E54" s="637"/>
      <c r="F54" s="639"/>
      <c r="G54" s="45"/>
      <c r="H54" s="291"/>
      <c r="I54" s="291"/>
      <c r="J54" s="292"/>
      <c r="K54" s="293"/>
      <c r="L54" s="35" t="str">
        <f t="shared" si="0"/>
        <v/>
      </c>
      <c r="M54" s="35" t="str">
        <f t="shared" si="1"/>
        <v/>
      </c>
      <c r="N54" s="35" t="str">
        <f t="shared" si="2"/>
        <v/>
      </c>
      <c r="O54" s="36" t="str">
        <f t="shared" si="3"/>
        <v/>
      </c>
      <c r="P54" s="37" t="str">
        <f t="shared" si="55"/>
        <v/>
      </c>
      <c r="Q54" s="69" t="str">
        <f t="shared" si="4"/>
        <v/>
      </c>
      <c r="R54" s="294" t="str">
        <f t="shared" si="5"/>
        <v/>
      </c>
      <c r="S54" s="37" t="str">
        <f t="shared" si="6"/>
        <v/>
      </c>
      <c r="T54" s="69" t="str">
        <f t="shared" si="7"/>
        <v/>
      </c>
      <c r="U54" s="294" t="str">
        <f t="shared" si="8"/>
        <v/>
      </c>
      <c r="V54" s="37" t="str">
        <f t="shared" si="9"/>
        <v/>
      </c>
      <c r="W54" s="69" t="str">
        <f t="shared" si="10"/>
        <v/>
      </c>
      <c r="X54" s="38" t="str">
        <f t="shared" si="11"/>
        <v/>
      </c>
      <c r="Y54" s="38" t="str">
        <f t="shared" si="12"/>
        <v/>
      </c>
      <c r="Z54" s="38" t="str">
        <f t="shared" si="13"/>
        <v/>
      </c>
      <c r="AA54" s="39" t="str">
        <f t="shared" si="14"/>
        <v/>
      </c>
      <c r="AB54" s="295">
        <f t="shared" si="15"/>
        <v>0</v>
      </c>
      <c r="AC54" s="295" t="str">
        <f t="shared" si="16"/>
        <v/>
      </c>
      <c r="AD54" s="295" t="str">
        <f t="shared" si="17"/>
        <v/>
      </c>
      <c r="AE54" s="296" t="str">
        <f t="shared" si="18"/>
        <v/>
      </c>
      <c r="AF54" s="296" t="str">
        <f t="shared" si="19"/>
        <v/>
      </c>
      <c r="AG54" s="297" t="str">
        <f t="shared" si="20"/>
        <v/>
      </c>
      <c r="AH54" s="296" t="str">
        <f t="shared" si="21"/>
        <v/>
      </c>
      <c r="AI54" s="296" t="str">
        <f t="shared" si="22"/>
        <v/>
      </c>
      <c r="AJ54" s="297" t="str">
        <f t="shared" si="23"/>
        <v/>
      </c>
      <c r="AK54" s="296" t="str">
        <f t="shared" si="24"/>
        <v/>
      </c>
      <c r="AL54" s="296" t="str">
        <f t="shared" si="25"/>
        <v/>
      </c>
      <c r="AM54" s="297" t="str">
        <f t="shared" si="26"/>
        <v/>
      </c>
      <c r="AN54" s="298" t="str">
        <f t="shared" si="27"/>
        <v/>
      </c>
      <c r="AO54" s="299" t="str">
        <f t="shared" si="28"/>
        <v/>
      </c>
      <c r="AP54" s="296" t="str">
        <f t="shared" si="29"/>
        <v/>
      </c>
      <c r="AQ54" s="297" t="str">
        <f t="shared" si="30"/>
        <v/>
      </c>
      <c r="AR54" s="299" t="str">
        <f t="shared" si="31"/>
        <v/>
      </c>
      <c r="AS54" s="296" t="str">
        <f t="shared" si="32"/>
        <v/>
      </c>
      <c r="AT54" s="297" t="str">
        <f t="shared" si="33"/>
        <v/>
      </c>
      <c r="AU54" s="299" t="str">
        <f t="shared" si="34"/>
        <v/>
      </c>
      <c r="AV54" s="296" t="str">
        <f t="shared" si="35"/>
        <v/>
      </c>
      <c r="AW54" s="297" t="str">
        <f t="shared" si="36"/>
        <v/>
      </c>
      <c r="AX54" s="300"/>
      <c r="AY54" s="297" t="str">
        <f t="shared" si="37"/>
        <v/>
      </c>
      <c r="AZ54" s="297" t="str">
        <f t="shared" si="38"/>
        <v/>
      </c>
      <c r="BA54" s="301" t="str">
        <f t="shared" si="39"/>
        <v/>
      </c>
      <c r="BB54" s="302" t="str">
        <f t="shared" si="40"/>
        <v/>
      </c>
      <c r="BC54" s="303" t="str">
        <f t="shared" si="41"/>
        <v/>
      </c>
      <c r="BD54" s="301" t="str">
        <f t="shared" si="42"/>
        <v/>
      </c>
      <c r="BE54" s="302" t="str">
        <f t="shared" si="43"/>
        <v/>
      </c>
      <c r="BF54" s="303" t="str">
        <f t="shared" si="44"/>
        <v/>
      </c>
      <c r="BG54" s="301" t="str">
        <f t="shared" si="45"/>
        <v/>
      </c>
      <c r="BH54" s="304" t="str">
        <f t="shared" si="46"/>
        <v/>
      </c>
      <c r="BI54" s="305" t="str">
        <f t="shared" si="47"/>
        <v/>
      </c>
      <c r="BJ54" s="305" t="str">
        <f t="shared" si="48"/>
        <v/>
      </c>
      <c r="BK54" s="443" t="str">
        <f t="shared" si="49"/>
        <v/>
      </c>
      <c r="BL54" s="306" t="str">
        <f t="shared" si="56"/>
        <v/>
      </c>
      <c r="BM54" s="100" t="str">
        <f t="shared" si="57"/>
        <v/>
      </c>
      <c r="BN54" s="101" t="str">
        <f t="shared" si="58"/>
        <v/>
      </c>
      <c r="BO54" s="102" t="str">
        <f t="shared" si="59"/>
        <v/>
      </c>
      <c r="BP54" s="100" t="str">
        <f t="shared" si="60"/>
        <v/>
      </c>
      <c r="BQ54" s="101" t="str">
        <f t="shared" si="61"/>
        <v/>
      </c>
      <c r="BR54" s="102" t="str">
        <f t="shared" si="62"/>
        <v/>
      </c>
      <c r="BS54" s="100" t="str">
        <f t="shared" si="63"/>
        <v/>
      </c>
      <c r="BT54" s="105" t="str">
        <f t="shared" si="64"/>
        <v/>
      </c>
      <c r="BU54" s="305" t="str">
        <f t="shared" si="50"/>
        <v/>
      </c>
      <c r="BV54" s="305" t="str">
        <f t="shared" si="51"/>
        <v/>
      </c>
      <c r="BW54" s="305" t="str">
        <f t="shared" si="52"/>
        <v/>
      </c>
      <c r="BX54" s="307" t="str">
        <f t="shared" si="53"/>
        <v/>
      </c>
      <c r="BY54" s="308" t="str">
        <f t="shared" si="54"/>
        <v/>
      </c>
    </row>
    <row r="55" spans="1:77" s="4" customFormat="1" ht="15.5" x14ac:dyDescent="0.35">
      <c r="A55" s="106">
        <v>34</v>
      </c>
      <c r="B55" s="290"/>
      <c r="C55" s="20"/>
      <c r="D55" s="635"/>
      <c r="E55" s="637"/>
      <c r="F55" s="639"/>
      <c r="G55" s="45"/>
      <c r="H55" s="291"/>
      <c r="I55" s="291"/>
      <c r="J55" s="292"/>
      <c r="K55" s="293"/>
      <c r="L55" s="35" t="str">
        <f t="shared" si="0"/>
        <v/>
      </c>
      <c r="M55" s="35" t="str">
        <f t="shared" si="1"/>
        <v/>
      </c>
      <c r="N55" s="35" t="str">
        <f t="shared" si="2"/>
        <v/>
      </c>
      <c r="O55" s="36" t="str">
        <f t="shared" si="3"/>
        <v/>
      </c>
      <c r="P55" s="37" t="str">
        <f t="shared" si="55"/>
        <v/>
      </c>
      <c r="Q55" s="69" t="str">
        <f t="shared" si="4"/>
        <v/>
      </c>
      <c r="R55" s="294" t="str">
        <f t="shared" si="5"/>
        <v/>
      </c>
      <c r="S55" s="37" t="str">
        <f t="shared" si="6"/>
        <v/>
      </c>
      <c r="T55" s="69" t="str">
        <f t="shared" si="7"/>
        <v/>
      </c>
      <c r="U55" s="294" t="str">
        <f t="shared" si="8"/>
        <v/>
      </c>
      <c r="V55" s="37" t="str">
        <f t="shared" si="9"/>
        <v/>
      </c>
      <c r="W55" s="69" t="str">
        <f t="shared" si="10"/>
        <v/>
      </c>
      <c r="X55" s="38" t="str">
        <f t="shared" si="11"/>
        <v/>
      </c>
      <c r="Y55" s="38" t="str">
        <f t="shared" si="12"/>
        <v/>
      </c>
      <c r="Z55" s="38" t="str">
        <f t="shared" si="13"/>
        <v/>
      </c>
      <c r="AA55" s="39" t="str">
        <f t="shared" si="14"/>
        <v/>
      </c>
      <c r="AB55" s="295">
        <f t="shared" si="15"/>
        <v>0</v>
      </c>
      <c r="AC55" s="295" t="str">
        <f t="shared" si="16"/>
        <v/>
      </c>
      <c r="AD55" s="295" t="str">
        <f t="shared" si="17"/>
        <v/>
      </c>
      <c r="AE55" s="296" t="str">
        <f t="shared" si="18"/>
        <v/>
      </c>
      <c r="AF55" s="296" t="str">
        <f t="shared" si="19"/>
        <v/>
      </c>
      <c r="AG55" s="297" t="str">
        <f t="shared" si="20"/>
        <v/>
      </c>
      <c r="AH55" s="296" t="str">
        <f t="shared" si="21"/>
        <v/>
      </c>
      <c r="AI55" s="296" t="str">
        <f t="shared" si="22"/>
        <v/>
      </c>
      <c r="AJ55" s="297" t="str">
        <f t="shared" si="23"/>
        <v/>
      </c>
      <c r="AK55" s="296" t="str">
        <f t="shared" si="24"/>
        <v/>
      </c>
      <c r="AL55" s="296" t="str">
        <f t="shared" si="25"/>
        <v/>
      </c>
      <c r="AM55" s="297" t="str">
        <f t="shared" si="26"/>
        <v/>
      </c>
      <c r="AN55" s="298" t="str">
        <f t="shared" si="27"/>
        <v/>
      </c>
      <c r="AO55" s="299" t="str">
        <f t="shared" si="28"/>
        <v/>
      </c>
      <c r="AP55" s="296" t="str">
        <f t="shared" si="29"/>
        <v/>
      </c>
      <c r="AQ55" s="297" t="str">
        <f t="shared" si="30"/>
        <v/>
      </c>
      <c r="AR55" s="299" t="str">
        <f t="shared" si="31"/>
        <v/>
      </c>
      <c r="AS55" s="296" t="str">
        <f t="shared" si="32"/>
        <v/>
      </c>
      <c r="AT55" s="297" t="str">
        <f t="shared" si="33"/>
        <v/>
      </c>
      <c r="AU55" s="299" t="str">
        <f t="shared" si="34"/>
        <v/>
      </c>
      <c r="AV55" s="296" t="str">
        <f t="shared" si="35"/>
        <v/>
      </c>
      <c r="AW55" s="297" t="str">
        <f t="shared" si="36"/>
        <v/>
      </c>
      <c r="AX55" s="300"/>
      <c r="AY55" s="297" t="str">
        <f t="shared" si="37"/>
        <v/>
      </c>
      <c r="AZ55" s="297" t="str">
        <f t="shared" si="38"/>
        <v/>
      </c>
      <c r="BA55" s="301" t="str">
        <f t="shared" si="39"/>
        <v/>
      </c>
      <c r="BB55" s="302" t="str">
        <f t="shared" si="40"/>
        <v/>
      </c>
      <c r="BC55" s="303" t="str">
        <f t="shared" si="41"/>
        <v/>
      </c>
      <c r="BD55" s="301" t="str">
        <f t="shared" si="42"/>
        <v/>
      </c>
      <c r="BE55" s="302" t="str">
        <f t="shared" si="43"/>
        <v/>
      </c>
      <c r="BF55" s="303" t="str">
        <f t="shared" si="44"/>
        <v/>
      </c>
      <c r="BG55" s="301" t="str">
        <f t="shared" si="45"/>
        <v/>
      </c>
      <c r="BH55" s="304" t="str">
        <f t="shared" si="46"/>
        <v/>
      </c>
      <c r="BI55" s="305" t="str">
        <f t="shared" si="47"/>
        <v/>
      </c>
      <c r="BJ55" s="305" t="str">
        <f t="shared" si="48"/>
        <v/>
      </c>
      <c r="BK55" s="443" t="str">
        <f t="shared" si="49"/>
        <v/>
      </c>
      <c r="BL55" s="306" t="str">
        <f t="shared" si="56"/>
        <v/>
      </c>
      <c r="BM55" s="100" t="str">
        <f t="shared" si="57"/>
        <v/>
      </c>
      <c r="BN55" s="101" t="str">
        <f t="shared" si="58"/>
        <v/>
      </c>
      <c r="BO55" s="102" t="str">
        <f t="shared" si="59"/>
        <v/>
      </c>
      <c r="BP55" s="100" t="str">
        <f t="shared" si="60"/>
        <v/>
      </c>
      <c r="BQ55" s="101" t="str">
        <f t="shared" si="61"/>
        <v/>
      </c>
      <c r="BR55" s="102" t="str">
        <f t="shared" si="62"/>
        <v/>
      </c>
      <c r="BS55" s="100" t="str">
        <f t="shared" si="63"/>
        <v/>
      </c>
      <c r="BT55" s="105" t="str">
        <f t="shared" si="64"/>
        <v/>
      </c>
      <c r="BU55" s="305" t="str">
        <f t="shared" si="50"/>
        <v/>
      </c>
      <c r="BV55" s="305" t="str">
        <f t="shared" si="51"/>
        <v/>
      </c>
      <c r="BW55" s="305" t="str">
        <f t="shared" si="52"/>
        <v/>
      </c>
      <c r="BX55" s="307" t="str">
        <f t="shared" si="53"/>
        <v/>
      </c>
      <c r="BY55" s="308" t="str">
        <f t="shared" si="54"/>
        <v/>
      </c>
    </row>
    <row r="56" spans="1:77" s="4" customFormat="1" ht="15.5" x14ac:dyDescent="0.35">
      <c r="A56" s="106">
        <v>35</v>
      </c>
      <c r="B56" s="290"/>
      <c r="C56" s="20"/>
      <c r="D56" s="635"/>
      <c r="E56" s="637"/>
      <c r="F56" s="639"/>
      <c r="G56" s="45"/>
      <c r="H56" s="291"/>
      <c r="I56" s="291"/>
      <c r="J56" s="292"/>
      <c r="K56" s="293"/>
      <c r="L56" s="35" t="str">
        <f t="shared" si="0"/>
        <v/>
      </c>
      <c r="M56" s="35" t="str">
        <f t="shared" si="1"/>
        <v/>
      </c>
      <c r="N56" s="35" t="str">
        <f t="shared" si="2"/>
        <v/>
      </c>
      <c r="O56" s="36" t="str">
        <f t="shared" si="3"/>
        <v/>
      </c>
      <c r="P56" s="37" t="str">
        <f t="shared" si="55"/>
        <v/>
      </c>
      <c r="Q56" s="69" t="str">
        <f t="shared" si="4"/>
        <v/>
      </c>
      <c r="R56" s="294" t="str">
        <f t="shared" si="5"/>
        <v/>
      </c>
      <c r="S56" s="37" t="str">
        <f t="shared" si="6"/>
        <v/>
      </c>
      <c r="T56" s="69" t="str">
        <f t="shared" si="7"/>
        <v/>
      </c>
      <c r="U56" s="294" t="str">
        <f t="shared" si="8"/>
        <v/>
      </c>
      <c r="V56" s="37" t="str">
        <f t="shared" si="9"/>
        <v/>
      </c>
      <c r="W56" s="69" t="str">
        <f t="shared" si="10"/>
        <v/>
      </c>
      <c r="X56" s="38" t="str">
        <f t="shared" si="11"/>
        <v/>
      </c>
      <c r="Y56" s="38" t="str">
        <f t="shared" si="12"/>
        <v/>
      </c>
      <c r="Z56" s="38" t="str">
        <f t="shared" si="13"/>
        <v/>
      </c>
      <c r="AA56" s="39" t="str">
        <f t="shared" si="14"/>
        <v/>
      </c>
      <c r="AB56" s="295">
        <f t="shared" si="15"/>
        <v>0</v>
      </c>
      <c r="AC56" s="295" t="str">
        <f t="shared" si="16"/>
        <v/>
      </c>
      <c r="AD56" s="295" t="str">
        <f t="shared" si="17"/>
        <v/>
      </c>
      <c r="AE56" s="296" t="str">
        <f t="shared" si="18"/>
        <v/>
      </c>
      <c r="AF56" s="296" t="str">
        <f t="shared" si="19"/>
        <v/>
      </c>
      <c r="AG56" s="297" t="str">
        <f t="shared" si="20"/>
        <v/>
      </c>
      <c r="AH56" s="296" t="str">
        <f t="shared" si="21"/>
        <v/>
      </c>
      <c r="AI56" s="296" t="str">
        <f t="shared" si="22"/>
        <v/>
      </c>
      <c r="AJ56" s="297" t="str">
        <f t="shared" si="23"/>
        <v/>
      </c>
      <c r="AK56" s="296" t="str">
        <f t="shared" si="24"/>
        <v/>
      </c>
      <c r="AL56" s="296" t="str">
        <f t="shared" si="25"/>
        <v/>
      </c>
      <c r="AM56" s="297" t="str">
        <f t="shared" si="26"/>
        <v/>
      </c>
      <c r="AN56" s="298" t="str">
        <f t="shared" si="27"/>
        <v/>
      </c>
      <c r="AO56" s="299" t="str">
        <f t="shared" si="28"/>
        <v/>
      </c>
      <c r="AP56" s="296" t="str">
        <f t="shared" si="29"/>
        <v/>
      </c>
      <c r="AQ56" s="297" t="str">
        <f t="shared" si="30"/>
        <v/>
      </c>
      <c r="AR56" s="299" t="str">
        <f t="shared" si="31"/>
        <v/>
      </c>
      <c r="AS56" s="296" t="str">
        <f t="shared" si="32"/>
        <v/>
      </c>
      <c r="AT56" s="297" t="str">
        <f t="shared" si="33"/>
        <v/>
      </c>
      <c r="AU56" s="299" t="str">
        <f t="shared" si="34"/>
        <v/>
      </c>
      <c r="AV56" s="296" t="str">
        <f t="shared" si="35"/>
        <v/>
      </c>
      <c r="AW56" s="297" t="str">
        <f t="shared" si="36"/>
        <v/>
      </c>
      <c r="AX56" s="300"/>
      <c r="AY56" s="297" t="str">
        <f t="shared" si="37"/>
        <v/>
      </c>
      <c r="AZ56" s="297" t="str">
        <f t="shared" si="38"/>
        <v/>
      </c>
      <c r="BA56" s="301" t="str">
        <f t="shared" si="39"/>
        <v/>
      </c>
      <c r="BB56" s="302" t="str">
        <f t="shared" si="40"/>
        <v/>
      </c>
      <c r="BC56" s="303" t="str">
        <f t="shared" si="41"/>
        <v/>
      </c>
      <c r="BD56" s="301" t="str">
        <f t="shared" si="42"/>
        <v/>
      </c>
      <c r="BE56" s="302" t="str">
        <f t="shared" si="43"/>
        <v/>
      </c>
      <c r="BF56" s="303" t="str">
        <f t="shared" si="44"/>
        <v/>
      </c>
      <c r="BG56" s="301" t="str">
        <f t="shared" si="45"/>
        <v/>
      </c>
      <c r="BH56" s="304" t="str">
        <f t="shared" si="46"/>
        <v/>
      </c>
      <c r="BI56" s="305" t="str">
        <f t="shared" si="47"/>
        <v/>
      </c>
      <c r="BJ56" s="305" t="str">
        <f t="shared" si="48"/>
        <v/>
      </c>
      <c r="BK56" s="443" t="str">
        <f t="shared" si="49"/>
        <v/>
      </c>
      <c r="BL56" s="306" t="str">
        <f t="shared" si="56"/>
        <v/>
      </c>
      <c r="BM56" s="100" t="str">
        <f t="shared" si="57"/>
        <v/>
      </c>
      <c r="BN56" s="101" t="str">
        <f t="shared" si="58"/>
        <v/>
      </c>
      <c r="BO56" s="102" t="str">
        <f t="shared" si="59"/>
        <v/>
      </c>
      <c r="BP56" s="100" t="str">
        <f t="shared" si="60"/>
        <v/>
      </c>
      <c r="BQ56" s="101" t="str">
        <f t="shared" si="61"/>
        <v/>
      </c>
      <c r="BR56" s="102" t="str">
        <f t="shared" si="62"/>
        <v/>
      </c>
      <c r="BS56" s="100" t="str">
        <f t="shared" si="63"/>
        <v/>
      </c>
      <c r="BT56" s="105" t="str">
        <f t="shared" si="64"/>
        <v/>
      </c>
      <c r="BU56" s="305" t="str">
        <f t="shared" si="50"/>
        <v/>
      </c>
      <c r="BV56" s="305" t="str">
        <f t="shared" si="51"/>
        <v/>
      </c>
      <c r="BW56" s="305" t="str">
        <f t="shared" si="52"/>
        <v/>
      </c>
      <c r="BX56" s="307" t="str">
        <f t="shared" si="53"/>
        <v/>
      </c>
      <c r="BY56" s="308" t="str">
        <f t="shared" si="54"/>
        <v/>
      </c>
    </row>
    <row r="57" spans="1:77" s="4" customFormat="1" ht="15.5" x14ac:dyDescent="0.35">
      <c r="A57" s="106">
        <v>36</v>
      </c>
      <c r="B57" s="290"/>
      <c r="C57" s="20"/>
      <c r="D57" s="635"/>
      <c r="E57" s="637"/>
      <c r="F57" s="639"/>
      <c r="G57" s="45"/>
      <c r="H57" s="291"/>
      <c r="I57" s="291"/>
      <c r="J57" s="292"/>
      <c r="K57" s="293"/>
      <c r="L57" s="35" t="str">
        <f t="shared" si="0"/>
        <v/>
      </c>
      <c r="M57" s="35" t="str">
        <f t="shared" si="1"/>
        <v/>
      </c>
      <c r="N57" s="35" t="str">
        <f t="shared" si="2"/>
        <v/>
      </c>
      <c r="O57" s="36" t="str">
        <f t="shared" si="3"/>
        <v/>
      </c>
      <c r="P57" s="37" t="str">
        <f t="shared" si="55"/>
        <v/>
      </c>
      <c r="Q57" s="69" t="str">
        <f t="shared" si="4"/>
        <v/>
      </c>
      <c r="R57" s="294" t="str">
        <f t="shared" si="5"/>
        <v/>
      </c>
      <c r="S57" s="37" t="str">
        <f t="shared" si="6"/>
        <v/>
      </c>
      <c r="T57" s="69" t="str">
        <f t="shared" si="7"/>
        <v/>
      </c>
      <c r="U57" s="294" t="str">
        <f t="shared" si="8"/>
        <v/>
      </c>
      <c r="V57" s="37" t="str">
        <f t="shared" si="9"/>
        <v/>
      </c>
      <c r="W57" s="69" t="str">
        <f t="shared" si="10"/>
        <v/>
      </c>
      <c r="X57" s="38" t="str">
        <f t="shared" si="11"/>
        <v/>
      </c>
      <c r="Y57" s="38" t="str">
        <f t="shared" si="12"/>
        <v/>
      </c>
      <c r="Z57" s="38" t="str">
        <f t="shared" si="13"/>
        <v/>
      </c>
      <c r="AA57" s="39" t="str">
        <f t="shared" si="14"/>
        <v/>
      </c>
      <c r="AB57" s="295">
        <f t="shared" si="15"/>
        <v>0</v>
      </c>
      <c r="AC57" s="295" t="str">
        <f t="shared" si="16"/>
        <v/>
      </c>
      <c r="AD57" s="295" t="str">
        <f t="shared" si="17"/>
        <v/>
      </c>
      <c r="AE57" s="296" t="str">
        <f t="shared" si="18"/>
        <v/>
      </c>
      <c r="AF57" s="296" t="str">
        <f t="shared" si="19"/>
        <v/>
      </c>
      <c r="AG57" s="297" t="str">
        <f t="shared" si="20"/>
        <v/>
      </c>
      <c r="AH57" s="296" t="str">
        <f t="shared" si="21"/>
        <v/>
      </c>
      <c r="AI57" s="296" t="str">
        <f t="shared" si="22"/>
        <v/>
      </c>
      <c r="AJ57" s="297" t="str">
        <f t="shared" si="23"/>
        <v/>
      </c>
      <c r="AK57" s="296" t="str">
        <f t="shared" si="24"/>
        <v/>
      </c>
      <c r="AL57" s="296" t="str">
        <f t="shared" si="25"/>
        <v/>
      </c>
      <c r="AM57" s="297" t="str">
        <f t="shared" si="26"/>
        <v/>
      </c>
      <c r="AN57" s="298" t="str">
        <f t="shared" si="27"/>
        <v/>
      </c>
      <c r="AO57" s="299" t="str">
        <f t="shared" si="28"/>
        <v/>
      </c>
      <c r="AP57" s="296" t="str">
        <f t="shared" si="29"/>
        <v/>
      </c>
      <c r="AQ57" s="297" t="str">
        <f t="shared" si="30"/>
        <v/>
      </c>
      <c r="AR57" s="299" t="str">
        <f t="shared" si="31"/>
        <v/>
      </c>
      <c r="AS57" s="296" t="str">
        <f t="shared" si="32"/>
        <v/>
      </c>
      <c r="AT57" s="297" t="str">
        <f t="shared" si="33"/>
        <v/>
      </c>
      <c r="AU57" s="299" t="str">
        <f t="shared" si="34"/>
        <v/>
      </c>
      <c r="AV57" s="296" t="str">
        <f t="shared" si="35"/>
        <v/>
      </c>
      <c r="AW57" s="297" t="str">
        <f t="shared" si="36"/>
        <v/>
      </c>
      <c r="AX57" s="300"/>
      <c r="AY57" s="297" t="str">
        <f t="shared" si="37"/>
        <v/>
      </c>
      <c r="AZ57" s="297" t="str">
        <f t="shared" si="38"/>
        <v/>
      </c>
      <c r="BA57" s="301" t="str">
        <f t="shared" si="39"/>
        <v/>
      </c>
      <c r="BB57" s="302" t="str">
        <f t="shared" si="40"/>
        <v/>
      </c>
      <c r="BC57" s="303" t="str">
        <f t="shared" si="41"/>
        <v/>
      </c>
      <c r="BD57" s="301" t="str">
        <f t="shared" si="42"/>
        <v/>
      </c>
      <c r="BE57" s="302" t="str">
        <f t="shared" si="43"/>
        <v/>
      </c>
      <c r="BF57" s="303" t="str">
        <f t="shared" si="44"/>
        <v/>
      </c>
      <c r="BG57" s="301" t="str">
        <f t="shared" si="45"/>
        <v/>
      </c>
      <c r="BH57" s="304" t="str">
        <f t="shared" si="46"/>
        <v/>
      </c>
      <c r="BI57" s="305" t="str">
        <f t="shared" si="47"/>
        <v/>
      </c>
      <c r="BJ57" s="305" t="str">
        <f t="shared" si="48"/>
        <v/>
      </c>
      <c r="BK57" s="443" t="str">
        <f t="shared" si="49"/>
        <v/>
      </c>
      <c r="BL57" s="306" t="str">
        <f t="shared" si="56"/>
        <v/>
      </c>
      <c r="BM57" s="100" t="str">
        <f t="shared" si="57"/>
        <v/>
      </c>
      <c r="BN57" s="101" t="str">
        <f t="shared" si="58"/>
        <v/>
      </c>
      <c r="BO57" s="102" t="str">
        <f t="shared" si="59"/>
        <v/>
      </c>
      <c r="BP57" s="100" t="str">
        <f t="shared" si="60"/>
        <v/>
      </c>
      <c r="BQ57" s="101" t="str">
        <f t="shared" si="61"/>
        <v/>
      </c>
      <c r="BR57" s="102" t="str">
        <f t="shared" si="62"/>
        <v/>
      </c>
      <c r="BS57" s="100" t="str">
        <f t="shared" si="63"/>
        <v/>
      </c>
      <c r="BT57" s="105" t="str">
        <f t="shared" si="64"/>
        <v/>
      </c>
      <c r="BU57" s="305" t="str">
        <f t="shared" si="50"/>
        <v/>
      </c>
      <c r="BV57" s="305" t="str">
        <f t="shared" si="51"/>
        <v/>
      </c>
      <c r="BW57" s="305" t="str">
        <f t="shared" si="52"/>
        <v/>
      </c>
      <c r="BX57" s="307" t="str">
        <f t="shared" si="53"/>
        <v/>
      </c>
      <c r="BY57" s="308" t="str">
        <f t="shared" si="54"/>
        <v/>
      </c>
    </row>
    <row r="58" spans="1:77" s="4" customFormat="1" ht="15.5" x14ac:dyDescent="0.35">
      <c r="A58" s="106">
        <v>37</v>
      </c>
      <c r="B58" s="290"/>
      <c r="C58" s="20"/>
      <c r="D58" s="635"/>
      <c r="E58" s="637"/>
      <c r="F58" s="639"/>
      <c r="G58" s="45"/>
      <c r="H58" s="291"/>
      <c r="I58" s="291"/>
      <c r="J58" s="292"/>
      <c r="K58" s="293"/>
      <c r="L58" s="35" t="str">
        <f t="shared" si="0"/>
        <v/>
      </c>
      <c r="M58" s="35" t="str">
        <f t="shared" si="1"/>
        <v/>
      </c>
      <c r="N58" s="35" t="str">
        <f t="shared" si="2"/>
        <v/>
      </c>
      <c r="O58" s="36" t="str">
        <f t="shared" si="3"/>
        <v/>
      </c>
      <c r="P58" s="37" t="str">
        <f t="shared" si="55"/>
        <v/>
      </c>
      <c r="Q58" s="69" t="str">
        <f t="shared" si="4"/>
        <v/>
      </c>
      <c r="R58" s="294" t="str">
        <f t="shared" si="5"/>
        <v/>
      </c>
      <c r="S58" s="37" t="str">
        <f t="shared" si="6"/>
        <v/>
      </c>
      <c r="T58" s="69" t="str">
        <f t="shared" si="7"/>
        <v/>
      </c>
      <c r="U58" s="294" t="str">
        <f t="shared" si="8"/>
        <v/>
      </c>
      <c r="V58" s="37" t="str">
        <f t="shared" si="9"/>
        <v/>
      </c>
      <c r="W58" s="69" t="str">
        <f t="shared" si="10"/>
        <v/>
      </c>
      <c r="X58" s="38" t="str">
        <f t="shared" si="11"/>
        <v/>
      </c>
      <c r="Y58" s="38" t="str">
        <f t="shared" si="12"/>
        <v/>
      </c>
      <c r="Z58" s="38" t="str">
        <f t="shared" si="13"/>
        <v/>
      </c>
      <c r="AA58" s="39" t="str">
        <f t="shared" si="14"/>
        <v/>
      </c>
      <c r="AB58" s="295">
        <f t="shared" si="15"/>
        <v>0</v>
      </c>
      <c r="AC58" s="295" t="str">
        <f t="shared" si="16"/>
        <v/>
      </c>
      <c r="AD58" s="295" t="str">
        <f t="shared" si="17"/>
        <v/>
      </c>
      <c r="AE58" s="296" t="str">
        <f t="shared" si="18"/>
        <v/>
      </c>
      <c r="AF58" s="296" t="str">
        <f t="shared" si="19"/>
        <v/>
      </c>
      <c r="AG58" s="297" t="str">
        <f t="shared" si="20"/>
        <v/>
      </c>
      <c r="AH58" s="296" t="str">
        <f t="shared" si="21"/>
        <v/>
      </c>
      <c r="AI58" s="296" t="str">
        <f t="shared" si="22"/>
        <v/>
      </c>
      <c r="AJ58" s="297" t="str">
        <f t="shared" si="23"/>
        <v/>
      </c>
      <c r="AK58" s="296" t="str">
        <f t="shared" si="24"/>
        <v/>
      </c>
      <c r="AL58" s="296" t="str">
        <f t="shared" si="25"/>
        <v/>
      </c>
      <c r="AM58" s="297" t="str">
        <f t="shared" si="26"/>
        <v/>
      </c>
      <c r="AN58" s="298" t="str">
        <f t="shared" si="27"/>
        <v/>
      </c>
      <c r="AO58" s="299" t="str">
        <f t="shared" si="28"/>
        <v/>
      </c>
      <c r="AP58" s="296" t="str">
        <f t="shared" si="29"/>
        <v/>
      </c>
      <c r="AQ58" s="297" t="str">
        <f t="shared" si="30"/>
        <v/>
      </c>
      <c r="AR58" s="299" t="str">
        <f t="shared" si="31"/>
        <v/>
      </c>
      <c r="AS58" s="296" t="str">
        <f t="shared" si="32"/>
        <v/>
      </c>
      <c r="AT58" s="297" t="str">
        <f t="shared" si="33"/>
        <v/>
      </c>
      <c r="AU58" s="299" t="str">
        <f t="shared" si="34"/>
        <v/>
      </c>
      <c r="AV58" s="296" t="str">
        <f t="shared" si="35"/>
        <v/>
      </c>
      <c r="AW58" s="297" t="str">
        <f t="shared" si="36"/>
        <v/>
      </c>
      <c r="AX58" s="300"/>
      <c r="AY58" s="297" t="str">
        <f t="shared" si="37"/>
        <v/>
      </c>
      <c r="AZ58" s="297" t="str">
        <f t="shared" si="38"/>
        <v/>
      </c>
      <c r="BA58" s="301" t="str">
        <f t="shared" si="39"/>
        <v/>
      </c>
      <c r="BB58" s="302" t="str">
        <f t="shared" si="40"/>
        <v/>
      </c>
      <c r="BC58" s="303" t="str">
        <f t="shared" si="41"/>
        <v/>
      </c>
      <c r="BD58" s="301" t="str">
        <f t="shared" si="42"/>
        <v/>
      </c>
      <c r="BE58" s="302" t="str">
        <f t="shared" si="43"/>
        <v/>
      </c>
      <c r="BF58" s="303" t="str">
        <f t="shared" si="44"/>
        <v/>
      </c>
      <c r="BG58" s="301" t="str">
        <f t="shared" si="45"/>
        <v/>
      </c>
      <c r="BH58" s="304" t="str">
        <f t="shared" si="46"/>
        <v/>
      </c>
      <c r="BI58" s="305" t="str">
        <f t="shared" si="47"/>
        <v/>
      </c>
      <c r="BJ58" s="305" t="str">
        <f t="shared" si="48"/>
        <v/>
      </c>
      <c r="BK58" s="443" t="str">
        <f t="shared" si="49"/>
        <v/>
      </c>
      <c r="BL58" s="306" t="str">
        <f t="shared" si="56"/>
        <v/>
      </c>
      <c r="BM58" s="100" t="str">
        <f t="shared" si="57"/>
        <v/>
      </c>
      <c r="BN58" s="101" t="str">
        <f t="shared" si="58"/>
        <v/>
      </c>
      <c r="BO58" s="102" t="str">
        <f t="shared" si="59"/>
        <v/>
      </c>
      <c r="BP58" s="100" t="str">
        <f t="shared" si="60"/>
        <v/>
      </c>
      <c r="BQ58" s="101" t="str">
        <f t="shared" si="61"/>
        <v/>
      </c>
      <c r="BR58" s="102" t="str">
        <f t="shared" si="62"/>
        <v/>
      </c>
      <c r="BS58" s="100" t="str">
        <f t="shared" si="63"/>
        <v/>
      </c>
      <c r="BT58" s="105" t="str">
        <f t="shared" si="64"/>
        <v/>
      </c>
      <c r="BU58" s="305" t="str">
        <f t="shared" si="50"/>
        <v/>
      </c>
      <c r="BV58" s="305" t="str">
        <f t="shared" si="51"/>
        <v/>
      </c>
      <c r="BW58" s="305" t="str">
        <f t="shared" si="52"/>
        <v/>
      </c>
      <c r="BX58" s="307" t="str">
        <f t="shared" si="53"/>
        <v/>
      </c>
      <c r="BY58" s="308" t="str">
        <f t="shared" si="54"/>
        <v/>
      </c>
    </row>
    <row r="59" spans="1:77" s="4" customFormat="1" ht="15.5" x14ac:dyDescent="0.35">
      <c r="A59" s="106">
        <v>38</v>
      </c>
      <c r="B59" s="290"/>
      <c r="C59" s="20"/>
      <c r="D59" s="635"/>
      <c r="E59" s="637"/>
      <c r="F59" s="639"/>
      <c r="G59" s="45"/>
      <c r="H59" s="291"/>
      <c r="I59" s="291"/>
      <c r="J59" s="292"/>
      <c r="K59" s="293"/>
      <c r="L59" s="35" t="str">
        <f t="shared" si="0"/>
        <v/>
      </c>
      <c r="M59" s="35" t="str">
        <f t="shared" si="1"/>
        <v/>
      </c>
      <c r="N59" s="35" t="str">
        <f t="shared" si="2"/>
        <v/>
      </c>
      <c r="O59" s="36" t="str">
        <f t="shared" si="3"/>
        <v/>
      </c>
      <c r="P59" s="37" t="str">
        <f t="shared" si="55"/>
        <v/>
      </c>
      <c r="Q59" s="69" t="str">
        <f t="shared" si="4"/>
        <v/>
      </c>
      <c r="R59" s="294" t="str">
        <f t="shared" si="5"/>
        <v/>
      </c>
      <c r="S59" s="37" t="str">
        <f t="shared" si="6"/>
        <v/>
      </c>
      <c r="T59" s="69" t="str">
        <f t="shared" si="7"/>
        <v/>
      </c>
      <c r="U59" s="294" t="str">
        <f t="shared" si="8"/>
        <v/>
      </c>
      <c r="V59" s="37" t="str">
        <f t="shared" si="9"/>
        <v/>
      </c>
      <c r="W59" s="69" t="str">
        <f t="shared" si="10"/>
        <v/>
      </c>
      <c r="X59" s="38" t="str">
        <f t="shared" si="11"/>
        <v/>
      </c>
      <c r="Y59" s="38" t="str">
        <f t="shared" si="12"/>
        <v/>
      </c>
      <c r="Z59" s="38" t="str">
        <f t="shared" si="13"/>
        <v/>
      </c>
      <c r="AA59" s="39" t="str">
        <f t="shared" si="14"/>
        <v/>
      </c>
      <c r="AB59" s="295">
        <f t="shared" si="15"/>
        <v>0</v>
      </c>
      <c r="AC59" s="295" t="str">
        <f t="shared" si="16"/>
        <v/>
      </c>
      <c r="AD59" s="295" t="str">
        <f t="shared" si="17"/>
        <v/>
      </c>
      <c r="AE59" s="296" t="str">
        <f t="shared" si="18"/>
        <v/>
      </c>
      <c r="AF59" s="296" t="str">
        <f t="shared" si="19"/>
        <v/>
      </c>
      <c r="AG59" s="297" t="str">
        <f t="shared" si="20"/>
        <v/>
      </c>
      <c r="AH59" s="296" t="str">
        <f t="shared" si="21"/>
        <v/>
      </c>
      <c r="AI59" s="296" t="str">
        <f t="shared" si="22"/>
        <v/>
      </c>
      <c r="AJ59" s="297" t="str">
        <f t="shared" si="23"/>
        <v/>
      </c>
      <c r="AK59" s="296" t="str">
        <f t="shared" si="24"/>
        <v/>
      </c>
      <c r="AL59" s="296" t="str">
        <f t="shared" si="25"/>
        <v/>
      </c>
      <c r="AM59" s="297" t="str">
        <f t="shared" si="26"/>
        <v/>
      </c>
      <c r="AN59" s="298" t="str">
        <f t="shared" si="27"/>
        <v/>
      </c>
      <c r="AO59" s="299" t="str">
        <f t="shared" si="28"/>
        <v/>
      </c>
      <c r="AP59" s="296" t="str">
        <f t="shared" si="29"/>
        <v/>
      </c>
      <c r="AQ59" s="297" t="str">
        <f t="shared" si="30"/>
        <v/>
      </c>
      <c r="AR59" s="299" t="str">
        <f t="shared" si="31"/>
        <v/>
      </c>
      <c r="AS59" s="296" t="str">
        <f t="shared" si="32"/>
        <v/>
      </c>
      <c r="AT59" s="297" t="str">
        <f t="shared" si="33"/>
        <v/>
      </c>
      <c r="AU59" s="299" t="str">
        <f t="shared" si="34"/>
        <v/>
      </c>
      <c r="AV59" s="296" t="str">
        <f t="shared" si="35"/>
        <v/>
      </c>
      <c r="AW59" s="297" t="str">
        <f t="shared" si="36"/>
        <v/>
      </c>
      <c r="AX59" s="300"/>
      <c r="AY59" s="297" t="str">
        <f t="shared" si="37"/>
        <v/>
      </c>
      <c r="AZ59" s="297" t="str">
        <f t="shared" si="38"/>
        <v/>
      </c>
      <c r="BA59" s="301" t="str">
        <f t="shared" si="39"/>
        <v/>
      </c>
      <c r="BB59" s="302" t="str">
        <f t="shared" si="40"/>
        <v/>
      </c>
      <c r="BC59" s="303" t="str">
        <f t="shared" si="41"/>
        <v/>
      </c>
      <c r="BD59" s="301" t="str">
        <f t="shared" si="42"/>
        <v/>
      </c>
      <c r="BE59" s="302" t="str">
        <f t="shared" si="43"/>
        <v/>
      </c>
      <c r="BF59" s="303" t="str">
        <f t="shared" si="44"/>
        <v/>
      </c>
      <c r="BG59" s="301" t="str">
        <f t="shared" si="45"/>
        <v/>
      </c>
      <c r="BH59" s="304" t="str">
        <f t="shared" si="46"/>
        <v/>
      </c>
      <c r="BI59" s="305" t="str">
        <f t="shared" si="47"/>
        <v/>
      </c>
      <c r="BJ59" s="305" t="str">
        <f t="shared" si="48"/>
        <v/>
      </c>
      <c r="BK59" s="443" t="str">
        <f t="shared" si="49"/>
        <v/>
      </c>
      <c r="BL59" s="306" t="str">
        <f t="shared" si="56"/>
        <v/>
      </c>
      <c r="BM59" s="100" t="str">
        <f t="shared" si="57"/>
        <v/>
      </c>
      <c r="BN59" s="101" t="str">
        <f t="shared" si="58"/>
        <v/>
      </c>
      <c r="BO59" s="102" t="str">
        <f t="shared" si="59"/>
        <v/>
      </c>
      <c r="BP59" s="100" t="str">
        <f t="shared" si="60"/>
        <v/>
      </c>
      <c r="BQ59" s="101" t="str">
        <f t="shared" si="61"/>
        <v/>
      </c>
      <c r="BR59" s="102" t="str">
        <f t="shared" si="62"/>
        <v/>
      </c>
      <c r="BS59" s="100" t="str">
        <f t="shared" si="63"/>
        <v/>
      </c>
      <c r="BT59" s="105" t="str">
        <f t="shared" si="64"/>
        <v/>
      </c>
      <c r="BU59" s="305" t="str">
        <f t="shared" si="50"/>
        <v/>
      </c>
      <c r="BV59" s="305" t="str">
        <f t="shared" si="51"/>
        <v/>
      </c>
      <c r="BW59" s="305" t="str">
        <f t="shared" si="52"/>
        <v/>
      </c>
      <c r="BX59" s="307" t="str">
        <f t="shared" si="53"/>
        <v/>
      </c>
      <c r="BY59" s="308" t="str">
        <f t="shared" si="54"/>
        <v/>
      </c>
    </row>
    <row r="60" spans="1:77" s="4" customFormat="1" ht="15.5" x14ac:dyDescent="0.35">
      <c r="A60" s="106">
        <v>39</v>
      </c>
      <c r="B60" s="290"/>
      <c r="C60" s="20"/>
      <c r="D60" s="635"/>
      <c r="E60" s="637"/>
      <c r="F60" s="639"/>
      <c r="G60" s="45"/>
      <c r="H60" s="291"/>
      <c r="I60" s="291"/>
      <c r="J60" s="292"/>
      <c r="K60" s="293"/>
      <c r="L60" s="35" t="str">
        <f t="shared" si="0"/>
        <v/>
      </c>
      <c r="M60" s="35" t="str">
        <f t="shared" si="1"/>
        <v/>
      </c>
      <c r="N60" s="35" t="str">
        <f t="shared" si="2"/>
        <v/>
      </c>
      <c r="O60" s="36" t="str">
        <f t="shared" si="3"/>
        <v/>
      </c>
      <c r="P60" s="37" t="str">
        <f t="shared" si="55"/>
        <v/>
      </c>
      <c r="Q60" s="69" t="str">
        <f t="shared" si="4"/>
        <v/>
      </c>
      <c r="R60" s="294" t="str">
        <f t="shared" si="5"/>
        <v/>
      </c>
      <c r="S60" s="37" t="str">
        <f t="shared" si="6"/>
        <v/>
      </c>
      <c r="T60" s="69" t="str">
        <f t="shared" si="7"/>
        <v/>
      </c>
      <c r="U60" s="294" t="str">
        <f t="shared" si="8"/>
        <v/>
      </c>
      <c r="V60" s="37" t="str">
        <f t="shared" si="9"/>
        <v/>
      </c>
      <c r="W60" s="69" t="str">
        <f t="shared" si="10"/>
        <v/>
      </c>
      <c r="X60" s="38" t="str">
        <f t="shared" si="11"/>
        <v/>
      </c>
      <c r="Y60" s="38" t="str">
        <f t="shared" si="12"/>
        <v/>
      </c>
      <c r="Z60" s="38" t="str">
        <f t="shared" si="13"/>
        <v/>
      </c>
      <c r="AA60" s="39" t="str">
        <f t="shared" si="14"/>
        <v/>
      </c>
      <c r="AB60" s="295">
        <f t="shared" si="15"/>
        <v>0</v>
      </c>
      <c r="AC60" s="295" t="str">
        <f t="shared" si="16"/>
        <v/>
      </c>
      <c r="AD60" s="295" t="str">
        <f t="shared" si="17"/>
        <v/>
      </c>
      <c r="AE60" s="296" t="str">
        <f t="shared" si="18"/>
        <v/>
      </c>
      <c r="AF60" s="296" t="str">
        <f t="shared" si="19"/>
        <v/>
      </c>
      <c r="AG60" s="297" t="str">
        <f t="shared" si="20"/>
        <v/>
      </c>
      <c r="AH60" s="296" t="str">
        <f t="shared" si="21"/>
        <v/>
      </c>
      <c r="AI60" s="296" t="str">
        <f t="shared" si="22"/>
        <v/>
      </c>
      <c r="AJ60" s="297" t="str">
        <f t="shared" si="23"/>
        <v/>
      </c>
      <c r="AK60" s="296" t="str">
        <f t="shared" si="24"/>
        <v/>
      </c>
      <c r="AL60" s="296" t="str">
        <f t="shared" si="25"/>
        <v/>
      </c>
      <c r="AM60" s="297" t="str">
        <f t="shared" si="26"/>
        <v/>
      </c>
      <c r="AN60" s="298" t="str">
        <f t="shared" si="27"/>
        <v/>
      </c>
      <c r="AO60" s="299" t="str">
        <f t="shared" si="28"/>
        <v/>
      </c>
      <c r="AP60" s="296" t="str">
        <f t="shared" si="29"/>
        <v/>
      </c>
      <c r="AQ60" s="297" t="str">
        <f t="shared" si="30"/>
        <v/>
      </c>
      <c r="AR60" s="299" t="str">
        <f t="shared" si="31"/>
        <v/>
      </c>
      <c r="AS60" s="296" t="str">
        <f t="shared" si="32"/>
        <v/>
      </c>
      <c r="AT60" s="297" t="str">
        <f t="shared" si="33"/>
        <v/>
      </c>
      <c r="AU60" s="299" t="str">
        <f t="shared" si="34"/>
        <v/>
      </c>
      <c r="AV60" s="296" t="str">
        <f t="shared" si="35"/>
        <v/>
      </c>
      <c r="AW60" s="297" t="str">
        <f t="shared" si="36"/>
        <v/>
      </c>
      <c r="AX60" s="300"/>
      <c r="AY60" s="297" t="str">
        <f t="shared" si="37"/>
        <v/>
      </c>
      <c r="AZ60" s="297" t="str">
        <f t="shared" si="38"/>
        <v/>
      </c>
      <c r="BA60" s="301" t="str">
        <f t="shared" si="39"/>
        <v/>
      </c>
      <c r="BB60" s="302" t="str">
        <f t="shared" si="40"/>
        <v/>
      </c>
      <c r="BC60" s="303" t="str">
        <f t="shared" si="41"/>
        <v/>
      </c>
      <c r="BD60" s="301" t="str">
        <f t="shared" si="42"/>
        <v/>
      </c>
      <c r="BE60" s="302" t="str">
        <f t="shared" si="43"/>
        <v/>
      </c>
      <c r="BF60" s="303" t="str">
        <f t="shared" si="44"/>
        <v/>
      </c>
      <c r="BG60" s="301" t="str">
        <f t="shared" si="45"/>
        <v/>
      </c>
      <c r="BH60" s="304" t="str">
        <f t="shared" si="46"/>
        <v/>
      </c>
      <c r="BI60" s="305" t="str">
        <f t="shared" si="47"/>
        <v/>
      </c>
      <c r="BJ60" s="305" t="str">
        <f t="shared" si="48"/>
        <v/>
      </c>
      <c r="BK60" s="443" t="str">
        <f t="shared" si="49"/>
        <v/>
      </c>
      <c r="BL60" s="306" t="str">
        <f t="shared" si="56"/>
        <v/>
      </c>
      <c r="BM60" s="100" t="str">
        <f t="shared" si="57"/>
        <v/>
      </c>
      <c r="BN60" s="101" t="str">
        <f t="shared" si="58"/>
        <v/>
      </c>
      <c r="BO60" s="102" t="str">
        <f t="shared" si="59"/>
        <v/>
      </c>
      <c r="BP60" s="100" t="str">
        <f t="shared" si="60"/>
        <v/>
      </c>
      <c r="BQ60" s="101" t="str">
        <f t="shared" si="61"/>
        <v/>
      </c>
      <c r="BR60" s="102" t="str">
        <f t="shared" si="62"/>
        <v/>
      </c>
      <c r="BS60" s="100" t="str">
        <f t="shared" si="63"/>
        <v/>
      </c>
      <c r="BT60" s="105" t="str">
        <f t="shared" si="64"/>
        <v/>
      </c>
      <c r="BU60" s="305" t="str">
        <f t="shared" si="50"/>
        <v/>
      </c>
      <c r="BV60" s="305" t="str">
        <f t="shared" si="51"/>
        <v/>
      </c>
      <c r="BW60" s="305" t="str">
        <f t="shared" si="52"/>
        <v/>
      </c>
      <c r="BX60" s="307" t="str">
        <f t="shared" si="53"/>
        <v/>
      </c>
      <c r="BY60" s="308" t="str">
        <f t="shared" si="54"/>
        <v/>
      </c>
    </row>
    <row r="61" spans="1:77" s="4" customFormat="1" ht="15.5" x14ac:dyDescent="0.35">
      <c r="A61" s="106">
        <v>40</v>
      </c>
      <c r="B61" s="290"/>
      <c r="C61" s="20"/>
      <c r="D61" s="635"/>
      <c r="E61" s="637"/>
      <c r="F61" s="639"/>
      <c r="G61" s="45"/>
      <c r="H61" s="291"/>
      <c r="I61" s="291"/>
      <c r="J61" s="292"/>
      <c r="K61" s="293"/>
      <c r="L61" s="35" t="str">
        <f t="shared" si="0"/>
        <v/>
      </c>
      <c r="M61" s="35" t="str">
        <f t="shared" si="1"/>
        <v/>
      </c>
      <c r="N61" s="35" t="str">
        <f t="shared" si="2"/>
        <v/>
      </c>
      <c r="O61" s="36" t="str">
        <f t="shared" si="3"/>
        <v/>
      </c>
      <c r="P61" s="37" t="str">
        <f t="shared" si="55"/>
        <v/>
      </c>
      <c r="Q61" s="69" t="str">
        <f t="shared" si="4"/>
        <v/>
      </c>
      <c r="R61" s="294" t="str">
        <f t="shared" si="5"/>
        <v/>
      </c>
      <c r="S61" s="37" t="str">
        <f t="shared" si="6"/>
        <v/>
      </c>
      <c r="T61" s="69" t="str">
        <f t="shared" si="7"/>
        <v/>
      </c>
      <c r="U61" s="294" t="str">
        <f t="shared" si="8"/>
        <v/>
      </c>
      <c r="V61" s="37" t="str">
        <f t="shared" si="9"/>
        <v/>
      </c>
      <c r="W61" s="69" t="str">
        <f t="shared" si="10"/>
        <v/>
      </c>
      <c r="X61" s="38" t="str">
        <f t="shared" si="11"/>
        <v/>
      </c>
      <c r="Y61" s="38" t="str">
        <f t="shared" si="12"/>
        <v/>
      </c>
      <c r="Z61" s="38" t="str">
        <f t="shared" si="13"/>
        <v/>
      </c>
      <c r="AA61" s="39" t="str">
        <f t="shared" si="14"/>
        <v/>
      </c>
      <c r="AB61" s="295">
        <f t="shared" si="15"/>
        <v>0</v>
      </c>
      <c r="AC61" s="295" t="str">
        <f t="shared" si="16"/>
        <v/>
      </c>
      <c r="AD61" s="295" t="str">
        <f t="shared" si="17"/>
        <v/>
      </c>
      <c r="AE61" s="296" t="str">
        <f t="shared" si="18"/>
        <v/>
      </c>
      <c r="AF61" s="296" t="str">
        <f t="shared" si="19"/>
        <v/>
      </c>
      <c r="AG61" s="297" t="str">
        <f t="shared" si="20"/>
        <v/>
      </c>
      <c r="AH61" s="296" t="str">
        <f t="shared" si="21"/>
        <v/>
      </c>
      <c r="AI61" s="296" t="str">
        <f t="shared" si="22"/>
        <v/>
      </c>
      <c r="AJ61" s="297" t="str">
        <f t="shared" si="23"/>
        <v/>
      </c>
      <c r="AK61" s="296" t="str">
        <f t="shared" si="24"/>
        <v/>
      </c>
      <c r="AL61" s="296" t="str">
        <f t="shared" si="25"/>
        <v/>
      </c>
      <c r="AM61" s="297" t="str">
        <f t="shared" si="26"/>
        <v/>
      </c>
      <c r="AN61" s="298" t="str">
        <f t="shared" si="27"/>
        <v/>
      </c>
      <c r="AO61" s="299" t="str">
        <f t="shared" si="28"/>
        <v/>
      </c>
      <c r="AP61" s="296" t="str">
        <f t="shared" si="29"/>
        <v/>
      </c>
      <c r="AQ61" s="297" t="str">
        <f t="shared" si="30"/>
        <v/>
      </c>
      <c r="AR61" s="299" t="str">
        <f t="shared" si="31"/>
        <v/>
      </c>
      <c r="AS61" s="296" t="str">
        <f t="shared" si="32"/>
        <v/>
      </c>
      <c r="AT61" s="297" t="str">
        <f t="shared" si="33"/>
        <v/>
      </c>
      <c r="AU61" s="299" t="str">
        <f t="shared" si="34"/>
        <v/>
      </c>
      <c r="AV61" s="296" t="str">
        <f t="shared" si="35"/>
        <v/>
      </c>
      <c r="AW61" s="297" t="str">
        <f t="shared" si="36"/>
        <v/>
      </c>
      <c r="AX61" s="300"/>
      <c r="AY61" s="297" t="str">
        <f t="shared" si="37"/>
        <v/>
      </c>
      <c r="AZ61" s="297" t="str">
        <f t="shared" si="38"/>
        <v/>
      </c>
      <c r="BA61" s="301" t="str">
        <f t="shared" si="39"/>
        <v/>
      </c>
      <c r="BB61" s="302" t="str">
        <f t="shared" si="40"/>
        <v/>
      </c>
      <c r="BC61" s="303" t="str">
        <f t="shared" si="41"/>
        <v/>
      </c>
      <c r="BD61" s="301" t="str">
        <f t="shared" si="42"/>
        <v/>
      </c>
      <c r="BE61" s="302" t="str">
        <f t="shared" si="43"/>
        <v/>
      </c>
      <c r="BF61" s="303" t="str">
        <f t="shared" si="44"/>
        <v/>
      </c>
      <c r="BG61" s="301" t="str">
        <f t="shared" si="45"/>
        <v/>
      </c>
      <c r="BH61" s="304" t="str">
        <f t="shared" si="46"/>
        <v/>
      </c>
      <c r="BI61" s="305" t="str">
        <f t="shared" si="47"/>
        <v/>
      </c>
      <c r="BJ61" s="305" t="str">
        <f t="shared" si="48"/>
        <v/>
      </c>
      <c r="BK61" s="443" t="str">
        <f t="shared" si="49"/>
        <v/>
      </c>
      <c r="BL61" s="306" t="str">
        <f t="shared" si="56"/>
        <v/>
      </c>
      <c r="BM61" s="100" t="str">
        <f t="shared" si="57"/>
        <v/>
      </c>
      <c r="BN61" s="101" t="str">
        <f t="shared" si="58"/>
        <v/>
      </c>
      <c r="BO61" s="102" t="str">
        <f t="shared" si="59"/>
        <v/>
      </c>
      <c r="BP61" s="100" t="str">
        <f t="shared" si="60"/>
        <v/>
      </c>
      <c r="BQ61" s="101" t="str">
        <f t="shared" si="61"/>
        <v/>
      </c>
      <c r="BR61" s="102" t="str">
        <f t="shared" si="62"/>
        <v/>
      </c>
      <c r="BS61" s="100" t="str">
        <f t="shared" si="63"/>
        <v/>
      </c>
      <c r="BT61" s="105" t="str">
        <f t="shared" si="64"/>
        <v/>
      </c>
      <c r="BU61" s="305" t="str">
        <f t="shared" si="50"/>
        <v/>
      </c>
      <c r="BV61" s="305" t="str">
        <f t="shared" si="51"/>
        <v/>
      </c>
      <c r="BW61" s="305" t="str">
        <f t="shared" si="52"/>
        <v/>
      </c>
      <c r="BX61" s="307" t="str">
        <f t="shared" si="53"/>
        <v/>
      </c>
      <c r="BY61" s="308" t="str">
        <f t="shared" si="54"/>
        <v/>
      </c>
    </row>
    <row r="62" spans="1:77" s="4" customFormat="1" ht="15.5" x14ac:dyDescent="0.35">
      <c r="A62" s="106">
        <v>41</v>
      </c>
      <c r="B62" s="290"/>
      <c r="C62" s="20"/>
      <c r="D62" s="635"/>
      <c r="E62" s="637"/>
      <c r="F62" s="639"/>
      <c r="G62" s="45"/>
      <c r="H62" s="291"/>
      <c r="I62" s="291"/>
      <c r="J62" s="292"/>
      <c r="K62" s="293"/>
      <c r="L62" s="35" t="str">
        <f t="shared" si="0"/>
        <v/>
      </c>
      <c r="M62" s="35" t="str">
        <f t="shared" si="1"/>
        <v/>
      </c>
      <c r="N62" s="35" t="str">
        <f t="shared" si="2"/>
        <v/>
      </c>
      <c r="O62" s="36" t="str">
        <f t="shared" si="3"/>
        <v/>
      </c>
      <c r="P62" s="37" t="str">
        <f t="shared" si="55"/>
        <v/>
      </c>
      <c r="Q62" s="69" t="str">
        <f t="shared" si="4"/>
        <v/>
      </c>
      <c r="R62" s="294" t="str">
        <f t="shared" si="5"/>
        <v/>
      </c>
      <c r="S62" s="37" t="str">
        <f t="shared" si="6"/>
        <v/>
      </c>
      <c r="T62" s="69" t="str">
        <f t="shared" si="7"/>
        <v/>
      </c>
      <c r="U62" s="294" t="str">
        <f t="shared" si="8"/>
        <v/>
      </c>
      <c r="V62" s="37" t="str">
        <f t="shared" si="9"/>
        <v/>
      </c>
      <c r="W62" s="69" t="str">
        <f t="shared" si="10"/>
        <v/>
      </c>
      <c r="X62" s="38" t="str">
        <f t="shared" si="11"/>
        <v/>
      </c>
      <c r="Y62" s="38" t="str">
        <f t="shared" si="12"/>
        <v/>
      </c>
      <c r="Z62" s="38" t="str">
        <f t="shared" si="13"/>
        <v/>
      </c>
      <c r="AA62" s="39" t="str">
        <f t="shared" si="14"/>
        <v/>
      </c>
      <c r="AB62" s="295">
        <f t="shared" si="15"/>
        <v>0</v>
      </c>
      <c r="AC62" s="295" t="str">
        <f t="shared" si="16"/>
        <v/>
      </c>
      <c r="AD62" s="295" t="str">
        <f t="shared" si="17"/>
        <v/>
      </c>
      <c r="AE62" s="296" t="str">
        <f t="shared" si="18"/>
        <v/>
      </c>
      <c r="AF62" s="296" t="str">
        <f t="shared" si="19"/>
        <v/>
      </c>
      <c r="AG62" s="297" t="str">
        <f t="shared" si="20"/>
        <v/>
      </c>
      <c r="AH62" s="296" t="str">
        <f t="shared" si="21"/>
        <v/>
      </c>
      <c r="AI62" s="296" t="str">
        <f t="shared" si="22"/>
        <v/>
      </c>
      <c r="AJ62" s="297" t="str">
        <f t="shared" si="23"/>
        <v/>
      </c>
      <c r="AK62" s="296" t="str">
        <f t="shared" si="24"/>
        <v/>
      </c>
      <c r="AL62" s="296" t="str">
        <f t="shared" si="25"/>
        <v/>
      </c>
      <c r="AM62" s="297" t="str">
        <f t="shared" si="26"/>
        <v/>
      </c>
      <c r="AN62" s="298" t="str">
        <f t="shared" si="27"/>
        <v/>
      </c>
      <c r="AO62" s="299" t="str">
        <f t="shared" si="28"/>
        <v/>
      </c>
      <c r="AP62" s="296" t="str">
        <f t="shared" si="29"/>
        <v/>
      </c>
      <c r="AQ62" s="297" t="str">
        <f t="shared" si="30"/>
        <v/>
      </c>
      <c r="AR62" s="299" t="str">
        <f t="shared" si="31"/>
        <v/>
      </c>
      <c r="AS62" s="296" t="str">
        <f t="shared" si="32"/>
        <v/>
      </c>
      <c r="AT62" s="297" t="str">
        <f t="shared" si="33"/>
        <v/>
      </c>
      <c r="AU62" s="299" t="str">
        <f t="shared" si="34"/>
        <v/>
      </c>
      <c r="AV62" s="296" t="str">
        <f t="shared" si="35"/>
        <v/>
      </c>
      <c r="AW62" s="297" t="str">
        <f t="shared" si="36"/>
        <v/>
      </c>
      <c r="AX62" s="300"/>
      <c r="AY62" s="297" t="str">
        <f t="shared" si="37"/>
        <v/>
      </c>
      <c r="AZ62" s="297" t="str">
        <f t="shared" si="38"/>
        <v/>
      </c>
      <c r="BA62" s="301" t="str">
        <f t="shared" si="39"/>
        <v/>
      </c>
      <c r="BB62" s="302" t="str">
        <f t="shared" si="40"/>
        <v/>
      </c>
      <c r="BC62" s="303" t="str">
        <f t="shared" si="41"/>
        <v/>
      </c>
      <c r="BD62" s="301" t="str">
        <f t="shared" si="42"/>
        <v/>
      </c>
      <c r="BE62" s="302" t="str">
        <f t="shared" si="43"/>
        <v/>
      </c>
      <c r="BF62" s="303" t="str">
        <f t="shared" si="44"/>
        <v/>
      </c>
      <c r="BG62" s="301" t="str">
        <f t="shared" si="45"/>
        <v/>
      </c>
      <c r="BH62" s="304" t="str">
        <f t="shared" si="46"/>
        <v/>
      </c>
      <c r="BI62" s="305" t="str">
        <f t="shared" si="47"/>
        <v/>
      </c>
      <c r="BJ62" s="305" t="str">
        <f t="shared" si="48"/>
        <v/>
      </c>
      <c r="BK62" s="443" t="str">
        <f t="shared" si="49"/>
        <v/>
      </c>
      <c r="BL62" s="306" t="str">
        <f t="shared" si="56"/>
        <v/>
      </c>
      <c r="BM62" s="100" t="str">
        <f t="shared" si="57"/>
        <v/>
      </c>
      <c r="BN62" s="101" t="str">
        <f t="shared" si="58"/>
        <v/>
      </c>
      <c r="BO62" s="102" t="str">
        <f t="shared" si="59"/>
        <v/>
      </c>
      <c r="BP62" s="100" t="str">
        <f t="shared" si="60"/>
        <v/>
      </c>
      <c r="BQ62" s="101" t="str">
        <f t="shared" si="61"/>
        <v/>
      </c>
      <c r="BR62" s="102" t="str">
        <f t="shared" si="62"/>
        <v/>
      </c>
      <c r="BS62" s="100" t="str">
        <f t="shared" si="63"/>
        <v/>
      </c>
      <c r="BT62" s="105" t="str">
        <f t="shared" si="64"/>
        <v/>
      </c>
      <c r="BU62" s="305" t="str">
        <f t="shared" si="50"/>
        <v/>
      </c>
      <c r="BV62" s="305" t="str">
        <f t="shared" si="51"/>
        <v/>
      </c>
      <c r="BW62" s="305" t="str">
        <f t="shared" si="52"/>
        <v/>
      </c>
      <c r="BX62" s="307" t="str">
        <f t="shared" si="53"/>
        <v/>
      </c>
      <c r="BY62" s="308" t="str">
        <f t="shared" si="54"/>
        <v/>
      </c>
    </row>
    <row r="63" spans="1:77" s="4" customFormat="1" ht="15.5" x14ac:dyDescent="0.35">
      <c r="A63" s="106">
        <v>42</v>
      </c>
      <c r="B63" s="290"/>
      <c r="C63" s="20"/>
      <c r="D63" s="635"/>
      <c r="E63" s="637"/>
      <c r="F63" s="639"/>
      <c r="G63" s="45"/>
      <c r="H63" s="291"/>
      <c r="I63" s="291"/>
      <c r="J63" s="292"/>
      <c r="K63" s="293"/>
      <c r="L63" s="35" t="str">
        <f t="shared" si="0"/>
        <v/>
      </c>
      <c r="M63" s="35" t="str">
        <f t="shared" si="1"/>
        <v/>
      </c>
      <c r="N63" s="35" t="str">
        <f t="shared" si="2"/>
        <v/>
      </c>
      <c r="O63" s="36" t="str">
        <f t="shared" si="3"/>
        <v/>
      </c>
      <c r="P63" s="37" t="str">
        <f t="shared" si="55"/>
        <v/>
      </c>
      <c r="Q63" s="69" t="str">
        <f t="shared" si="4"/>
        <v/>
      </c>
      <c r="R63" s="294" t="str">
        <f t="shared" si="5"/>
        <v/>
      </c>
      <c r="S63" s="37" t="str">
        <f t="shared" si="6"/>
        <v/>
      </c>
      <c r="T63" s="69" t="str">
        <f t="shared" si="7"/>
        <v/>
      </c>
      <c r="U63" s="294" t="str">
        <f t="shared" si="8"/>
        <v/>
      </c>
      <c r="V63" s="37" t="str">
        <f t="shared" si="9"/>
        <v/>
      </c>
      <c r="W63" s="69" t="str">
        <f t="shared" si="10"/>
        <v/>
      </c>
      <c r="X63" s="38" t="str">
        <f t="shared" si="11"/>
        <v/>
      </c>
      <c r="Y63" s="38" t="str">
        <f t="shared" si="12"/>
        <v/>
      </c>
      <c r="Z63" s="38" t="str">
        <f t="shared" si="13"/>
        <v/>
      </c>
      <c r="AA63" s="39" t="str">
        <f t="shared" si="14"/>
        <v/>
      </c>
      <c r="AB63" s="295">
        <f t="shared" si="15"/>
        <v>0</v>
      </c>
      <c r="AC63" s="295" t="str">
        <f t="shared" si="16"/>
        <v/>
      </c>
      <c r="AD63" s="295" t="str">
        <f t="shared" si="17"/>
        <v/>
      </c>
      <c r="AE63" s="296" t="str">
        <f t="shared" si="18"/>
        <v/>
      </c>
      <c r="AF63" s="296" t="str">
        <f t="shared" si="19"/>
        <v/>
      </c>
      <c r="AG63" s="297" t="str">
        <f t="shared" si="20"/>
        <v/>
      </c>
      <c r="AH63" s="296" t="str">
        <f t="shared" si="21"/>
        <v/>
      </c>
      <c r="AI63" s="296" t="str">
        <f t="shared" si="22"/>
        <v/>
      </c>
      <c r="AJ63" s="297" t="str">
        <f t="shared" si="23"/>
        <v/>
      </c>
      <c r="AK63" s="296" t="str">
        <f t="shared" si="24"/>
        <v/>
      </c>
      <c r="AL63" s="296" t="str">
        <f t="shared" si="25"/>
        <v/>
      </c>
      <c r="AM63" s="297" t="str">
        <f t="shared" si="26"/>
        <v/>
      </c>
      <c r="AN63" s="298" t="str">
        <f t="shared" si="27"/>
        <v/>
      </c>
      <c r="AO63" s="299" t="str">
        <f t="shared" si="28"/>
        <v/>
      </c>
      <c r="AP63" s="296" t="str">
        <f t="shared" si="29"/>
        <v/>
      </c>
      <c r="AQ63" s="297" t="str">
        <f t="shared" si="30"/>
        <v/>
      </c>
      <c r="AR63" s="299" t="str">
        <f t="shared" si="31"/>
        <v/>
      </c>
      <c r="AS63" s="296" t="str">
        <f t="shared" si="32"/>
        <v/>
      </c>
      <c r="AT63" s="297" t="str">
        <f t="shared" si="33"/>
        <v/>
      </c>
      <c r="AU63" s="299" t="str">
        <f t="shared" si="34"/>
        <v/>
      </c>
      <c r="AV63" s="296" t="str">
        <f t="shared" si="35"/>
        <v/>
      </c>
      <c r="AW63" s="297" t="str">
        <f t="shared" si="36"/>
        <v/>
      </c>
      <c r="AX63" s="300"/>
      <c r="AY63" s="297" t="str">
        <f t="shared" si="37"/>
        <v/>
      </c>
      <c r="AZ63" s="297" t="str">
        <f t="shared" si="38"/>
        <v/>
      </c>
      <c r="BA63" s="301" t="str">
        <f t="shared" si="39"/>
        <v/>
      </c>
      <c r="BB63" s="302" t="str">
        <f t="shared" si="40"/>
        <v/>
      </c>
      <c r="BC63" s="303" t="str">
        <f t="shared" si="41"/>
        <v/>
      </c>
      <c r="BD63" s="301" t="str">
        <f t="shared" si="42"/>
        <v/>
      </c>
      <c r="BE63" s="302" t="str">
        <f t="shared" si="43"/>
        <v/>
      </c>
      <c r="BF63" s="303" t="str">
        <f t="shared" si="44"/>
        <v/>
      </c>
      <c r="BG63" s="301" t="str">
        <f t="shared" si="45"/>
        <v/>
      </c>
      <c r="BH63" s="304" t="str">
        <f t="shared" si="46"/>
        <v/>
      </c>
      <c r="BI63" s="305" t="str">
        <f t="shared" si="47"/>
        <v/>
      </c>
      <c r="BJ63" s="305" t="str">
        <f t="shared" si="48"/>
        <v/>
      </c>
      <c r="BK63" s="443" t="str">
        <f t="shared" si="49"/>
        <v/>
      </c>
      <c r="BL63" s="306" t="str">
        <f t="shared" si="56"/>
        <v/>
      </c>
      <c r="BM63" s="100" t="str">
        <f t="shared" si="57"/>
        <v/>
      </c>
      <c r="BN63" s="101" t="str">
        <f t="shared" si="58"/>
        <v/>
      </c>
      <c r="BO63" s="102" t="str">
        <f t="shared" si="59"/>
        <v/>
      </c>
      <c r="BP63" s="100" t="str">
        <f t="shared" si="60"/>
        <v/>
      </c>
      <c r="BQ63" s="101" t="str">
        <f t="shared" si="61"/>
        <v/>
      </c>
      <c r="BR63" s="102" t="str">
        <f t="shared" si="62"/>
        <v/>
      </c>
      <c r="BS63" s="100" t="str">
        <f t="shared" si="63"/>
        <v/>
      </c>
      <c r="BT63" s="105" t="str">
        <f t="shared" si="64"/>
        <v/>
      </c>
      <c r="BU63" s="305" t="str">
        <f t="shared" si="50"/>
        <v/>
      </c>
      <c r="BV63" s="305" t="str">
        <f t="shared" si="51"/>
        <v/>
      </c>
      <c r="BW63" s="305" t="str">
        <f t="shared" si="52"/>
        <v/>
      </c>
      <c r="BX63" s="307" t="str">
        <f t="shared" si="53"/>
        <v/>
      </c>
      <c r="BY63" s="308" t="str">
        <f t="shared" si="54"/>
        <v/>
      </c>
    </row>
    <row r="64" spans="1:77" s="4" customFormat="1" ht="15.5" x14ac:dyDescent="0.35">
      <c r="A64" s="106">
        <v>43</v>
      </c>
      <c r="B64" s="290"/>
      <c r="C64" s="20"/>
      <c r="D64" s="635"/>
      <c r="E64" s="637"/>
      <c r="F64" s="639"/>
      <c r="G64" s="45"/>
      <c r="H64" s="291"/>
      <c r="I64" s="291"/>
      <c r="J64" s="292"/>
      <c r="K64" s="293"/>
      <c r="L64" s="35" t="str">
        <f t="shared" si="0"/>
        <v/>
      </c>
      <c r="M64" s="35" t="str">
        <f t="shared" si="1"/>
        <v/>
      </c>
      <c r="N64" s="35" t="str">
        <f t="shared" si="2"/>
        <v/>
      </c>
      <c r="O64" s="36" t="str">
        <f t="shared" si="3"/>
        <v/>
      </c>
      <c r="P64" s="37" t="str">
        <f t="shared" si="55"/>
        <v/>
      </c>
      <c r="Q64" s="69" t="str">
        <f t="shared" si="4"/>
        <v/>
      </c>
      <c r="R64" s="294" t="str">
        <f t="shared" si="5"/>
        <v/>
      </c>
      <c r="S64" s="37" t="str">
        <f t="shared" si="6"/>
        <v/>
      </c>
      <c r="T64" s="69" t="str">
        <f t="shared" si="7"/>
        <v/>
      </c>
      <c r="U64" s="294" t="str">
        <f t="shared" si="8"/>
        <v/>
      </c>
      <c r="V64" s="37" t="str">
        <f t="shared" si="9"/>
        <v/>
      </c>
      <c r="W64" s="69" t="str">
        <f t="shared" si="10"/>
        <v/>
      </c>
      <c r="X64" s="38" t="str">
        <f t="shared" si="11"/>
        <v/>
      </c>
      <c r="Y64" s="38" t="str">
        <f t="shared" si="12"/>
        <v/>
      </c>
      <c r="Z64" s="38" t="str">
        <f t="shared" si="13"/>
        <v/>
      </c>
      <c r="AA64" s="39" t="str">
        <f t="shared" si="14"/>
        <v/>
      </c>
      <c r="AB64" s="295">
        <f t="shared" si="15"/>
        <v>0</v>
      </c>
      <c r="AC64" s="295" t="str">
        <f t="shared" si="16"/>
        <v/>
      </c>
      <c r="AD64" s="295" t="str">
        <f t="shared" si="17"/>
        <v/>
      </c>
      <c r="AE64" s="296" t="str">
        <f t="shared" si="18"/>
        <v/>
      </c>
      <c r="AF64" s="296" t="str">
        <f t="shared" si="19"/>
        <v/>
      </c>
      <c r="AG64" s="297" t="str">
        <f t="shared" si="20"/>
        <v/>
      </c>
      <c r="AH64" s="296" t="str">
        <f t="shared" si="21"/>
        <v/>
      </c>
      <c r="AI64" s="296" t="str">
        <f t="shared" si="22"/>
        <v/>
      </c>
      <c r="AJ64" s="297" t="str">
        <f t="shared" si="23"/>
        <v/>
      </c>
      <c r="AK64" s="296" t="str">
        <f t="shared" si="24"/>
        <v/>
      </c>
      <c r="AL64" s="296" t="str">
        <f t="shared" si="25"/>
        <v/>
      </c>
      <c r="AM64" s="297" t="str">
        <f t="shared" si="26"/>
        <v/>
      </c>
      <c r="AN64" s="298" t="str">
        <f t="shared" si="27"/>
        <v/>
      </c>
      <c r="AO64" s="299" t="str">
        <f t="shared" si="28"/>
        <v/>
      </c>
      <c r="AP64" s="296" t="str">
        <f t="shared" si="29"/>
        <v/>
      </c>
      <c r="AQ64" s="297" t="str">
        <f t="shared" si="30"/>
        <v/>
      </c>
      <c r="AR64" s="299" t="str">
        <f t="shared" si="31"/>
        <v/>
      </c>
      <c r="AS64" s="296" t="str">
        <f t="shared" si="32"/>
        <v/>
      </c>
      <c r="AT64" s="297" t="str">
        <f t="shared" si="33"/>
        <v/>
      </c>
      <c r="AU64" s="299" t="str">
        <f t="shared" si="34"/>
        <v/>
      </c>
      <c r="AV64" s="296" t="str">
        <f t="shared" si="35"/>
        <v/>
      </c>
      <c r="AW64" s="297" t="str">
        <f t="shared" si="36"/>
        <v/>
      </c>
      <c r="AX64" s="300"/>
      <c r="AY64" s="297" t="str">
        <f t="shared" si="37"/>
        <v/>
      </c>
      <c r="AZ64" s="297" t="str">
        <f t="shared" si="38"/>
        <v/>
      </c>
      <c r="BA64" s="301" t="str">
        <f t="shared" si="39"/>
        <v/>
      </c>
      <c r="BB64" s="302" t="str">
        <f t="shared" si="40"/>
        <v/>
      </c>
      <c r="BC64" s="303" t="str">
        <f t="shared" si="41"/>
        <v/>
      </c>
      <c r="BD64" s="301" t="str">
        <f t="shared" si="42"/>
        <v/>
      </c>
      <c r="BE64" s="302" t="str">
        <f t="shared" si="43"/>
        <v/>
      </c>
      <c r="BF64" s="303" t="str">
        <f t="shared" si="44"/>
        <v/>
      </c>
      <c r="BG64" s="301" t="str">
        <f t="shared" si="45"/>
        <v/>
      </c>
      <c r="BH64" s="304" t="str">
        <f t="shared" si="46"/>
        <v/>
      </c>
      <c r="BI64" s="305" t="str">
        <f t="shared" si="47"/>
        <v/>
      </c>
      <c r="BJ64" s="305" t="str">
        <f t="shared" si="48"/>
        <v/>
      </c>
      <c r="BK64" s="443" t="str">
        <f t="shared" si="49"/>
        <v/>
      </c>
      <c r="BL64" s="306" t="str">
        <f t="shared" si="56"/>
        <v/>
      </c>
      <c r="BM64" s="100" t="str">
        <f t="shared" si="57"/>
        <v/>
      </c>
      <c r="BN64" s="101" t="str">
        <f t="shared" si="58"/>
        <v/>
      </c>
      <c r="BO64" s="102" t="str">
        <f t="shared" si="59"/>
        <v/>
      </c>
      <c r="BP64" s="100" t="str">
        <f t="shared" si="60"/>
        <v/>
      </c>
      <c r="BQ64" s="101" t="str">
        <f t="shared" si="61"/>
        <v/>
      </c>
      <c r="BR64" s="102" t="str">
        <f t="shared" si="62"/>
        <v/>
      </c>
      <c r="BS64" s="100" t="str">
        <f t="shared" si="63"/>
        <v/>
      </c>
      <c r="BT64" s="105" t="str">
        <f t="shared" si="64"/>
        <v/>
      </c>
      <c r="BU64" s="305" t="str">
        <f t="shared" si="50"/>
        <v/>
      </c>
      <c r="BV64" s="305" t="str">
        <f t="shared" si="51"/>
        <v/>
      </c>
      <c r="BW64" s="305" t="str">
        <f t="shared" si="52"/>
        <v/>
      </c>
      <c r="BX64" s="307" t="str">
        <f t="shared" si="53"/>
        <v/>
      </c>
      <c r="BY64" s="308" t="str">
        <f t="shared" si="54"/>
        <v/>
      </c>
    </row>
    <row r="65" spans="1:77" s="4" customFormat="1" ht="15.5" x14ac:dyDescent="0.35">
      <c r="A65" s="106">
        <v>44</v>
      </c>
      <c r="B65" s="290"/>
      <c r="C65" s="20"/>
      <c r="D65" s="635"/>
      <c r="E65" s="637"/>
      <c r="F65" s="639"/>
      <c r="G65" s="45"/>
      <c r="H65" s="291"/>
      <c r="I65" s="291"/>
      <c r="J65" s="292"/>
      <c r="K65" s="293"/>
      <c r="L65" s="35" t="str">
        <f t="shared" si="0"/>
        <v/>
      </c>
      <c r="M65" s="35" t="str">
        <f t="shared" si="1"/>
        <v/>
      </c>
      <c r="N65" s="35" t="str">
        <f t="shared" si="2"/>
        <v/>
      </c>
      <c r="O65" s="36" t="str">
        <f t="shared" si="3"/>
        <v/>
      </c>
      <c r="P65" s="37" t="str">
        <f t="shared" si="55"/>
        <v/>
      </c>
      <c r="Q65" s="69" t="str">
        <f t="shared" si="4"/>
        <v/>
      </c>
      <c r="R65" s="294" t="str">
        <f t="shared" si="5"/>
        <v/>
      </c>
      <c r="S65" s="37" t="str">
        <f t="shared" si="6"/>
        <v/>
      </c>
      <c r="T65" s="69" t="str">
        <f t="shared" si="7"/>
        <v/>
      </c>
      <c r="U65" s="294" t="str">
        <f t="shared" si="8"/>
        <v/>
      </c>
      <c r="V65" s="37" t="str">
        <f t="shared" si="9"/>
        <v/>
      </c>
      <c r="W65" s="69" t="str">
        <f t="shared" si="10"/>
        <v/>
      </c>
      <c r="X65" s="38" t="str">
        <f t="shared" si="11"/>
        <v/>
      </c>
      <c r="Y65" s="38" t="str">
        <f t="shared" si="12"/>
        <v/>
      </c>
      <c r="Z65" s="38" t="str">
        <f t="shared" si="13"/>
        <v/>
      </c>
      <c r="AA65" s="39" t="str">
        <f t="shared" si="14"/>
        <v/>
      </c>
      <c r="AB65" s="295">
        <f t="shared" si="15"/>
        <v>0</v>
      </c>
      <c r="AC65" s="295" t="str">
        <f t="shared" si="16"/>
        <v/>
      </c>
      <c r="AD65" s="295" t="str">
        <f t="shared" si="17"/>
        <v/>
      </c>
      <c r="AE65" s="296" t="str">
        <f t="shared" si="18"/>
        <v/>
      </c>
      <c r="AF65" s="296" t="str">
        <f t="shared" si="19"/>
        <v/>
      </c>
      <c r="AG65" s="297" t="str">
        <f t="shared" si="20"/>
        <v/>
      </c>
      <c r="AH65" s="296" t="str">
        <f t="shared" si="21"/>
        <v/>
      </c>
      <c r="AI65" s="296" t="str">
        <f t="shared" si="22"/>
        <v/>
      </c>
      <c r="AJ65" s="297" t="str">
        <f t="shared" si="23"/>
        <v/>
      </c>
      <c r="AK65" s="296" t="str">
        <f t="shared" si="24"/>
        <v/>
      </c>
      <c r="AL65" s="296" t="str">
        <f t="shared" si="25"/>
        <v/>
      </c>
      <c r="AM65" s="297" t="str">
        <f t="shared" si="26"/>
        <v/>
      </c>
      <c r="AN65" s="298" t="str">
        <f t="shared" si="27"/>
        <v/>
      </c>
      <c r="AO65" s="299" t="str">
        <f t="shared" si="28"/>
        <v/>
      </c>
      <c r="AP65" s="296" t="str">
        <f t="shared" si="29"/>
        <v/>
      </c>
      <c r="AQ65" s="297" t="str">
        <f t="shared" si="30"/>
        <v/>
      </c>
      <c r="AR65" s="299" t="str">
        <f t="shared" si="31"/>
        <v/>
      </c>
      <c r="AS65" s="296" t="str">
        <f t="shared" si="32"/>
        <v/>
      </c>
      <c r="AT65" s="297" t="str">
        <f t="shared" si="33"/>
        <v/>
      </c>
      <c r="AU65" s="299" t="str">
        <f t="shared" si="34"/>
        <v/>
      </c>
      <c r="AV65" s="296" t="str">
        <f t="shared" si="35"/>
        <v/>
      </c>
      <c r="AW65" s="297" t="str">
        <f t="shared" si="36"/>
        <v/>
      </c>
      <c r="AX65" s="300"/>
      <c r="AY65" s="297" t="str">
        <f t="shared" si="37"/>
        <v/>
      </c>
      <c r="AZ65" s="297" t="str">
        <f t="shared" si="38"/>
        <v/>
      </c>
      <c r="BA65" s="301" t="str">
        <f t="shared" si="39"/>
        <v/>
      </c>
      <c r="BB65" s="302" t="str">
        <f t="shared" si="40"/>
        <v/>
      </c>
      <c r="BC65" s="303" t="str">
        <f t="shared" si="41"/>
        <v/>
      </c>
      <c r="BD65" s="301" t="str">
        <f t="shared" si="42"/>
        <v/>
      </c>
      <c r="BE65" s="302" t="str">
        <f t="shared" si="43"/>
        <v/>
      </c>
      <c r="BF65" s="303" t="str">
        <f t="shared" si="44"/>
        <v/>
      </c>
      <c r="BG65" s="301" t="str">
        <f t="shared" si="45"/>
        <v/>
      </c>
      <c r="BH65" s="304" t="str">
        <f t="shared" si="46"/>
        <v/>
      </c>
      <c r="BI65" s="305" t="str">
        <f t="shared" si="47"/>
        <v/>
      </c>
      <c r="BJ65" s="305" t="str">
        <f t="shared" si="48"/>
        <v/>
      </c>
      <c r="BK65" s="443" t="str">
        <f t="shared" si="49"/>
        <v/>
      </c>
      <c r="BL65" s="306" t="str">
        <f t="shared" si="56"/>
        <v/>
      </c>
      <c r="BM65" s="100" t="str">
        <f t="shared" si="57"/>
        <v/>
      </c>
      <c r="BN65" s="101" t="str">
        <f t="shared" si="58"/>
        <v/>
      </c>
      <c r="BO65" s="102" t="str">
        <f t="shared" si="59"/>
        <v/>
      </c>
      <c r="BP65" s="100" t="str">
        <f t="shared" si="60"/>
        <v/>
      </c>
      <c r="BQ65" s="101" t="str">
        <f t="shared" si="61"/>
        <v/>
      </c>
      <c r="BR65" s="102" t="str">
        <f t="shared" si="62"/>
        <v/>
      </c>
      <c r="BS65" s="100" t="str">
        <f t="shared" si="63"/>
        <v/>
      </c>
      <c r="BT65" s="105" t="str">
        <f t="shared" si="64"/>
        <v/>
      </c>
      <c r="BU65" s="305" t="str">
        <f t="shared" si="50"/>
        <v/>
      </c>
      <c r="BV65" s="305" t="str">
        <f t="shared" si="51"/>
        <v/>
      </c>
      <c r="BW65" s="305" t="str">
        <f t="shared" si="52"/>
        <v/>
      </c>
      <c r="BX65" s="307" t="str">
        <f t="shared" si="53"/>
        <v/>
      </c>
      <c r="BY65" s="308" t="str">
        <f t="shared" si="54"/>
        <v/>
      </c>
    </row>
    <row r="66" spans="1:77" s="4" customFormat="1" ht="15.5" x14ac:dyDescent="0.35">
      <c r="A66" s="106">
        <v>45</v>
      </c>
      <c r="B66" s="290"/>
      <c r="C66" s="20"/>
      <c r="D66" s="635"/>
      <c r="E66" s="637"/>
      <c r="F66" s="639"/>
      <c r="G66" s="45"/>
      <c r="H66" s="291"/>
      <c r="I66" s="291"/>
      <c r="J66" s="292"/>
      <c r="K66" s="293"/>
      <c r="L66" s="35" t="str">
        <f t="shared" si="0"/>
        <v/>
      </c>
      <c r="M66" s="35" t="str">
        <f t="shared" si="1"/>
        <v/>
      </c>
      <c r="N66" s="35" t="str">
        <f t="shared" si="2"/>
        <v/>
      </c>
      <c r="O66" s="36" t="str">
        <f t="shared" si="3"/>
        <v/>
      </c>
      <c r="P66" s="37" t="str">
        <f t="shared" si="55"/>
        <v/>
      </c>
      <c r="Q66" s="69" t="str">
        <f t="shared" si="4"/>
        <v/>
      </c>
      <c r="R66" s="294" t="str">
        <f t="shared" si="5"/>
        <v/>
      </c>
      <c r="S66" s="37" t="str">
        <f t="shared" si="6"/>
        <v/>
      </c>
      <c r="T66" s="69" t="str">
        <f t="shared" si="7"/>
        <v/>
      </c>
      <c r="U66" s="294" t="str">
        <f t="shared" si="8"/>
        <v/>
      </c>
      <c r="V66" s="37" t="str">
        <f t="shared" si="9"/>
        <v/>
      </c>
      <c r="W66" s="69" t="str">
        <f t="shared" si="10"/>
        <v/>
      </c>
      <c r="X66" s="38" t="str">
        <f t="shared" si="11"/>
        <v/>
      </c>
      <c r="Y66" s="38" t="str">
        <f t="shared" si="12"/>
        <v/>
      </c>
      <c r="Z66" s="38" t="str">
        <f t="shared" si="13"/>
        <v/>
      </c>
      <c r="AA66" s="39" t="str">
        <f t="shared" si="14"/>
        <v/>
      </c>
      <c r="AB66" s="295">
        <f t="shared" si="15"/>
        <v>0</v>
      </c>
      <c r="AC66" s="295" t="str">
        <f t="shared" si="16"/>
        <v/>
      </c>
      <c r="AD66" s="295" t="str">
        <f t="shared" si="17"/>
        <v/>
      </c>
      <c r="AE66" s="296" t="str">
        <f t="shared" si="18"/>
        <v/>
      </c>
      <c r="AF66" s="296" t="str">
        <f t="shared" si="19"/>
        <v/>
      </c>
      <c r="AG66" s="297" t="str">
        <f t="shared" si="20"/>
        <v/>
      </c>
      <c r="AH66" s="296" t="str">
        <f t="shared" si="21"/>
        <v/>
      </c>
      <c r="AI66" s="296" t="str">
        <f t="shared" si="22"/>
        <v/>
      </c>
      <c r="AJ66" s="297" t="str">
        <f t="shared" si="23"/>
        <v/>
      </c>
      <c r="AK66" s="296" t="str">
        <f t="shared" si="24"/>
        <v/>
      </c>
      <c r="AL66" s="296" t="str">
        <f t="shared" si="25"/>
        <v/>
      </c>
      <c r="AM66" s="297" t="str">
        <f t="shared" si="26"/>
        <v/>
      </c>
      <c r="AN66" s="298" t="str">
        <f t="shared" si="27"/>
        <v/>
      </c>
      <c r="AO66" s="299" t="str">
        <f t="shared" si="28"/>
        <v/>
      </c>
      <c r="AP66" s="296" t="str">
        <f t="shared" si="29"/>
        <v/>
      </c>
      <c r="AQ66" s="297" t="str">
        <f t="shared" si="30"/>
        <v/>
      </c>
      <c r="AR66" s="299" t="str">
        <f t="shared" si="31"/>
        <v/>
      </c>
      <c r="AS66" s="296" t="str">
        <f t="shared" si="32"/>
        <v/>
      </c>
      <c r="AT66" s="297" t="str">
        <f t="shared" si="33"/>
        <v/>
      </c>
      <c r="AU66" s="299" t="str">
        <f t="shared" si="34"/>
        <v/>
      </c>
      <c r="AV66" s="296" t="str">
        <f t="shared" si="35"/>
        <v/>
      </c>
      <c r="AW66" s="297" t="str">
        <f t="shared" si="36"/>
        <v/>
      </c>
      <c r="AX66" s="300"/>
      <c r="AY66" s="297" t="str">
        <f t="shared" si="37"/>
        <v/>
      </c>
      <c r="AZ66" s="297" t="str">
        <f t="shared" si="38"/>
        <v/>
      </c>
      <c r="BA66" s="301" t="str">
        <f t="shared" si="39"/>
        <v/>
      </c>
      <c r="BB66" s="302" t="str">
        <f t="shared" si="40"/>
        <v/>
      </c>
      <c r="BC66" s="303" t="str">
        <f t="shared" si="41"/>
        <v/>
      </c>
      <c r="BD66" s="301" t="str">
        <f t="shared" si="42"/>
        <v/>
      </c>
      <c r="BE66" s="302" t="str">
        <f t="shared" si="43"/>
        <v/>
      </c>
      <c r="BF66" s="303" t="str">
        <f t="shared" si="44"/>
        <v/>
      </c>
      <c r="BG66" s="301" t="str">
        <f t="shared" si="45"/>
        <v/>
      </c>
      <c r="BH66" s="304" t="str">
        <f t="shared" si="46"/>
        <v/>
      </c>
      <c r="BI66" s="305" t="str">
        <f t="shared" si="47"/>
        <v/>
      </c>
      <c r="BJ66" s="305" t="str">
        <f t="shared" si="48"/>
        <v/>
      </c>
      <c r="BK66" s="443" t="str">
        <f t="shared" si="49"/>
        <v/>
      </c>
      <c r="BL66" s="306" t="str">
        <f t="shared" si="56"/>
        <v/>
      </c>
      <c r="BM66" s="100" t="str">
        <f t="shared" si="57"/>
        <v/>
      </c>
      <c r="BN66" s="101" t="str">
        <f t="shared" si="58"/>
        <v/>
      </c>
      <c r="BO66" s="102" t="str">
        <f t="shared" si="59"/>
        <v/>
      </c>
      <c r="BP66" s="100" t="str">
        <f t="shared" si="60"/>
        <v/>
      </c>
      <c r="BQ66" s="101" t="str">
        <f t="shared" si="61"/>
        <v/>
      </c>
      <c r="BR66" s="102" t="str">
        <f t="shared" si="62"/>
        <v/>
      </c>
      <c r="BS66" s="100" t="str">
        <f t="shared" si="63"/>
        <v/>
      </c>
      <c r="BT66" s="105" t="str">
        <f t="shared" si="64"/>
        <v/>
      </c>
      <c r="BU66" s="305" t="str">
        <f t="shared" si="50"/>
        <v/>
      </c>
      <c r="BV66" s="305" t="str">
        <f t="shared" si="51"/>
        <v/>
      </c>
      <c r="BW66" s="305" t="str">
        <f t="shared" si="52"/>
        <v/>
      </c>
      <c r="BX66" s="307" t="str">
        <f t="shared" si="53"/>
        <v/>
      </c>
      <c r="BY66" s="308" t="str">
        <f t="shared" si="54"/>
        <v/>
      </c>
    </row>
    <row r="67" spans="1:77" s="4" customFormat="1" ht="15.5" x14ac:dyDescent="0.35">
      <c r="A67" s="106">
        <v>46</v>
      </c>
      <c r="B67" s="290"/>
      <c r="C67" s="20"/>
      <c r="D67" s="635"/>
      <c r="E67" s="637"/>
      <c r="F67" s="639"/>
      <c r="G67" s="45"/>
      <c r="H67" s="291"/>
      <c r="I67" s="291"/>
      <c r="J67" s="292"/>
      <c r="K67" s="293"/>
      <c r="L67" s="35" t="str">
        <f t="shared" si="0"/>
        <v/>
      </c>
      <c r="M67" s="35" t="str">
        <f t="shared" si="1"/>
        <v/>
      </c>
      <c r="N67" s="35" t="str">
        <f t="shared" si="2"/>
        <v/>
      </c>
      <c r="O67" s="36" t="str">
        <f t="shared" si="3"/>
        <v/>
      </c>
      <c r="P67" s="37" t="str">
        <f t="shared" si="55"/>
        <v/>
      </c>
      <c r="Q67" s="69" t="str">
        <f t="shared" si="4"/>
        <v/>
      </c>
      <c r="R67" s="294" t="str">
        <f t="shared" si="5"/>
        <v/>
      </c>
      <c r="S67" s="37" t="str">
        <f t="shared" si="6"/>
        <v/>
      </c>
      <c r="T67" s="69" t="str">
        <f t="shared" si="7"/>
        <v/>
      </c>
      <c r="U67" s="294" t="str">
        <f t="shared" si="8"/>
        <v/>
      </c>
      <c r="V67" s="37" t="str">
        <f t="shared" si="9"/>
        <v/>
      </c>
      <c r="W67" s="69" t="str">
        <f t="shared" si="10"/>
        <v/>
      </c>
      <c r="X67" s="38" t="str">
        <f t="shared" si="11"/>
        <v/>
      </c>
      <c r="Y67" s="38" t="str">
        <f t="shared" si="12"/>
        <v/>
      </c>
      <c r="Z67" s="38" t="str">
        <f t="shared" si="13"/>
        <v/>
      </c>
      <c r="AA67" s="39" t="str">
        <f t="shared" si="14"/>
        <v/>
      </c>
      <c r="AB67" s="295">
        <f t="shared" si="15"/>
        <v>0</v>
      </c>
      <c r="AC67" s="295" t="str">
        <f t="shared" si="16"/>
        <v/>
      </c>
      <c r="AD67" s="295" t="str">
        <f t="shared" si="17"/>
        <v/>
      </c>
      <c r="AE67" s="296" t="str">
        <f t="shared" si="18"/>
        <v/>
      </c>
      <c r="AF67" s="296" t="str">
        <f t="shared" si="19"/>
        <v/>
      </c>
      <c r="AG67" s="297" t="str">
        <f t="shared" si="20"/>
        <v/>
      </c>
      <c r="AH67" s="296" t="str">
        <f t="shared" si="21"/>
        <v/>
      </c>
      <c r="AI67" s="296" t="str">
        <f t="shared" si="22"/>
        <v/>
      </c>
      <c r="AJ67" s="297" t="str">
        <f t="shared" si="23"/>
        <v/>
      </c>
      <c r="AK67" s="296" t="str">
        <f t="shared" si="24"/>
        <v/>
      </c>
      <c r="AL67" s="296" t="str">
        <f t="shared" si="25"/>
        <v/>
      </c>
      <c r="AM67" s="297" t="str">
        <f t="shared" si="26"/>
        <v/>
      </c>
      <c r="AN67" s="298" t="str">
        <f t="shared" si="27"/>
        <v/>
      </c>
      <c r="AO67" s="299" t="str">
        <f t="shared" si="28"/>
        <v/>
      </c>
      <c r="AP67" s="296" t="str">
        <f t="shared" si="29"/>
        <v/>
      </c>
      <c r="AQ67" s="297" t="str">
        <f t="shared" si="30"/>
        <v/>
      </c>
      <c r="AR67" s="299" t="str">
        <f t="shared" si="31"/>
        <v/>
      </c>
      <c r="AS67" s="296" t="str">
        <f t="shared" si="32"/>
        <v/>
      </c>
      <c r="AT67" s="297" t="str">
        <f t="shared" si="33"/>
        <v/>
      </c>
      <c r="AU67" s="299" t="str">
        <f t="shared" si="34"/>
        <v/>
      </c>
      <c r="AV67" s="296" t="str">
        <f t="shared" si="35"/>
        <v/>
      </c>
      <c r="AW67" s="297" t="str">
        <f t="shared" si="36"/>
        <v/>
      </c>
      <c r="AX67" s="300"/>
      <c r="AY67" s="297" t="str">
        <f t="shared" si="37"/>
        <v/>
      </c>
      <c r="AZ67" s="297" t="str">
        <f t="shared" si="38"/>
        <v/>
      </c>
      <c r="BA67" s="301" t="str">
        <f t="shared" si="39"/>
        <v/>
      </c>
      <c r="BB67" s="302" t="str">
        <f t="shared" si="40"/>
        <v/>
      </c>
      <c r="BC67" s="303" t="str">
        <f t="shared" si="41"/>
        <v/>
      </c>
      <c r="BD67" s="301" t="str">
        <f t="shared" si="42"/>
        <v/>
      </c>
      <c r="BE67" s="302" t="str">
        <f t="shared" si="43"/>
        <v/>
      </c>
      <c r="BF67" s="303" t="str">
        <f t="shared" si="44"/>
        <v/>
      </c>
      <c r="BG67" s="301" t="str">
        <f t="shared" si="45"/>
        <v/>
      </c>
      <c r="BH67" s="304" t="str">
        <f t="shared" si="46"/>
        <v/>
      </c>
      <c r="BI67" s="305" t="str">
        <f t="shared" si="47"/>
        <v/>
      </c>
      <c r="BJ67" s="305" t="str">
        <f t="shared" si="48"/>
        <v/>
      </c>
      <c r="BK67" s="443" t="str">
        <f t="shared" si="49"/>
        <v/>
      </c>
      <c r="BL67" s="306" t="str">
        <f t="shared" si="56"/>
        <v/>
      </c>
      <c r="BM67" s="100" t="str">
        <f t="shared" si="57"/>
        <v/>
      </c>
      <c r="BN67" s="101" t="str">
        <f t="shared" si="58"/>
        <v/>
      </c>
      <c r="BO67" s="102" t="str">
        <f t="shared" si="59"/>
        <v/>
      </c>
      <c r="BP67" s="100" t="str">
        <f t="shared" si="60"/>
        <v/>
      </c>
      <c r="BQ67" s="101" t="str">
        <f t="shared" si="61"/>
        <v/>
      </c>
      <c r="BR67" s="102" t="str">
        <f t="shared" si="62"/>
        <v/>
      </c>
      <c r="BS67" s="100" t="str">
        <f t="shared" si="63"/>
        <v/>
      </c>
      <c r="BT67" s="105" t="str">
        <f t="shared" si="64"/>
        <v/>
      </c>
      <c r="BU67" s="305" t="str">
        <f t="shared" si="50"/>
        <v/>
      </c>
      <c r="BV67" s="305" t="str">
        <f t="shared" si="51"/>
        <v/>
      </c>
      <c r="BW67" s="305" t="str">
        <f t="shared" si="52"/>
        <v/>
      </c>
      <c r="BX67" s="307" t="str">
        <f t="shared" si="53"/>
        <v/>
      </c>
      <c r="BY67" s="308" t="str">
        <f t="shared" si="54"/>
        <v/>
      </c>
    </row>
    <row r="68" spans="1:77" s="4" customFormat="1" ht="15.5" x14ac:dyDescent="0.35">
      <c r="A68" s="106">
        <v>47</v>
      </c>
      <c r="B68" s="290"/>
      <c r="C68" s="20"/>
      <c r="D68" s="635"/>
      <c r="E68" s="637"/>
      <c r="F68" s="639"/>
      <c r="G68" s="45"/>
      <c r="H68" s="291"/>
      <c r="I68" s="291"/>
      <c r="J68" s="292"/>
      <c r="K68" s="293"/>
      <c r="L68" s="35" t="str">
        <f t="shared" si="0"/>
        <v/>
      </c>
      <c r="M68" s="35" t="str">
        <f t="shared" si="1"/>
        <v/>
      </c>
      <c r="N68" s="35" t="str">
        <f t="shared" si="2"/>
        <v/>
      </c>
      <c r="O68" s="36" t="str">
        <f t="shared" si="3"/>
        <v/>
      </c>
      <c r="P68" s="37" t="str">
        <f t="shared" si="55"/>
        <v/>
      </c>
      <c r="Q68" s="69" t="str">
        <f t="shared" si="4"/>
        <v/>
      </c>
      <c r="R68" s="294" t="str">
        <f t="shared" si="5"/>
        <v/>
      </c>
      <c r="S68" s="37" t="str">
        <f t="shared" si="6"/>
        <v/>
      </c>
      <c r="T68" s="69" t="str">
        <f t="shared" si="7"/>
        <v/>
      </c>
      <c r="U68" s="294" t="str">
        <f t="shared" si="8"/>
        <v/>
      </c>
      <c r="V68" s="37" t="str">
        <f t="shared" si="9"/>
        <v/>
      </c>
      <c r="W68" s="69" t="str">
        <f t="shared" si="10"/>
        <v/>
      </c>
      <c r="X68" s="38" t="str">
        <f t="shared" si="11"/>
        <v/>
      </c>
      <c r="Y68" s="38" t="str">
        <f t="shared" si="12"/>
        <v/>
      </c>
      <c r="Z68" s="38" t="str">
        <f t="shared" si="13"/>
        <v/>
      </c>
      <c r="AA68" s="39" t="str">
        <f t="shared" si="14"/>
        <v/>
      </c>
      <c r="AB68" s="295">
        <f t="shared" si="15"/>
        <v>0</v>
      </c>
      <c r="AC68" s="295" t="str">
        <f t="shared" si="16"/>
        <v/>
      </c>
      <c r="AD68" s="295" t="str">
        <f t="shared" si="17"/>
        <v/>
      </c>
      <c r="AE68" s="296" t="str">
        <f t="shared" si="18"/>
        <v/>
      </c>
      <c r="AF68" s="296" t="str">
        <f t="shared" si="19"/>
        <v/>
      </c>
      <c r="AG68" s="297" t="str">
        <f t="shared" si="20"/>
        <v/>
      </c>
      <c r="AH68" s="296" t="str">
        <f t="shared" si="21"/>
        <v/>
      </c>
      <c r="AI68" s="296" t="str">
        <f t="shared" si="22"/>
        <v/>
      </c>
      <c r="AJ68" s="297" t="str">
        <f t="shared" si="23"/>
        <v/>
      </c>
      <c r="AK68" s="296" t="str">
        <f t="shared" si="24"/>
        <v/>
      </c>
      <c r="AL68" s="296" t="str">
        <f t="shared" si="25"/>
        <v/>
      </c>
      <c r="AM68" s="297" t="str">
        <f t="shared" si="26"/>
        <v/>
      </c>
      <c r="AN68" s="298" t="str">
        <f t="shared" si="27"/>
        <v/>
      </c>
      <c r="AO68" s="299" t="str">
        <f t="shared" si="28"/>
        <v/>
      </c>
      <c r="AP68" s="296" t="str">
        <f t="shared" si="29"/>
        <v/>
      </c>
      <c r="AQ68" s="297" t="str">
        <f t="shared" si="30"/>
        <v/>
      </c>
      <c r="AR68" s="299" t="str">
        <f t="shared" si="31"/>
        <v/>
      </c>
      <c r="AS68" s="296" t="str">
        <f t="shared" si="32"/>
        <v/>
      </c>
      <c r="AT68" s="297" t="str">
        <f t="shared" si="33"/>
        <v/>
      </c>
      <c r="AU68" s="299" t="str">
        <f t="shared" si="34"/>
        <v/>
      </c>
      <c r="AV68" s="296" t="str">
        <f t="shared" si="35"/>
        <v/>
      </c>
      <c r="AW68" s="297" t="str">
        <f t="shared" si="36"/>
        <v/>
      </c>
      <c r="AX68" s="300"/>
      <c r="AY68" s="297" t="str">
        <f t="shared" si="37"/>
        <v/>
      </c>
      <c r="AZ68" s="297" t="str">
        <f t="shared" si="38"/>
        <v/>
      </c>
      <c r="BA68" s="301" t="str">
        <f t="shared" si="39"/>
        <v/>
      </c>
      <c r="BB68" s="302" t="str">
        <f t="shared" si="40"/>
        <v/>
      </c>
      <c r="BC68" s="303" t="str">
        <f t="shared" si="41"/>
        <v/>
      </c>
      <c r="BD68" s="301" t="str">
        <f t="shared" si="42"/>
        <v/>
      </c>
      <c r="BE68" s="302" t="str">
        <f t="shared" si="43"/>
        <v/>
      </c>
      <c r="BF68" s="303" t="str">
        <f t="shared" si="44"/>
        <v/>
      </c>
      <c r="BG68" s="301" t="str">
        <f t="shared" si="45"/>
        <v/>
      </c>
      <c r="BH68" s="304" t="str">
        <f t="shared" si="46"/>
        <v/>
      </c>
      <c r="BI68" s="305" t="str">
        <f t="shared" si="47"/>
        <v/>
      </c>
      <c r="BJ68" s="305" t="str">
        <f t="shared" si="48"/>
        <v/>
      </c>
      <c r="BK68" s="443" t="str">
        <f t="shared" si="49"/>
        <v/>
      </c>
      <c r="BL68" s="306" t="str">
        <f t="shared" si="56"/>
        <v/>
      </c>
      <c r="BM68" s="100" t="str">
        <f t="shared" si="57"/>
        <v/>
      </c>
      <c r="BN68" s="101" t="str">
        <f t="shared" si="58"/>
        <v/>
      </c>
      <c r="BO68" s="102" t="str">
        <f t="shared" si="59"/>
        <v/>
      </c>
      <c r="BP68" s="100" t="str">
        <f t="shared" si="60"/>
        <v/>
      </c>
      <c r="BQ68" s="101" t="str">
        <f t="shared" si="61"/>
        <v/>
      </c>
      <c r="BR68" s="102" t="str">
        <f t="shared" si="62"/>
        <v/>
      </c>
      <c r="BS68" s="100" t="str">
        <f t="shared" si="63"/>
        <v/>
      </c>
      <c r="BT68" s="105" t="str">
        <f t="shared" si="64"/>
        <v/>
      </c>
      <c r="BU68" s="305" t="str">
        <f t="shared" si="50"/>
        <v/>
      </c>
      <c r="BV68" s="305" t="str">
        <f t="shared" si="51"/>
        <v/>
      </c>
      <c r="BW68" s="305" t="str">
        <f t="shared" si="52"/>
        <v/>
      </c>
      <c r="BX68" s="307" t="str">
        <f t="shared" si="53"/>
        <v/>
      </c>
      <c r="BY68" s="308" t="str">
        <f t="shared" si="54"/>
        <v/>
      </c>
    </row>
    <row r="69" spans="1:77" s="4" customFormat="1" ht="15.5" x14ac:dyDescent="0.35">
      <c r="A69" s="106">
        <v>48</v>
      </c>
      <c r="B69" s="290"/>
      <c r="C69" s="20"/>
      <c r="D69" s="635"/>
      <c r="E69" s="637"/>
      <c r="F69" s="639"/>
      <c r="G69" s="45"/>
      <c r="H69" s="291"/>
      <c r="I69" s="291"/>
      <c r="J69" s="292"/>
      <c r="K69" s="293"/>
      <c r="L69" s="35" t="str">
        <f t="shared" si="0"/>
        <v/>
      </c>
      <c r="M69" s="35" t="str">
        <f t="shared" si="1"/>
        <v/>
      </c>
      <c r="N69" s="35" t="str">
        <f t="shared" si="2"/>
        <v/>
      </c>
      <c r="O69" s="36" t="str">
        <f t="shared" si="3"/>
        <v/>
      </c>
      <c r="P69" s="37" t="str">
        <f t="shared" si="55"/>
        <v/>
      </c>
      <c r="Q69" s="69" t="str">
        <f t="shared" si="4"/>
        <v/>
      </c>
      <c r="R69" s="294" t="str">
        <f t="shared" si="5"/>
        <v/>
      </c>
      <c r="S69" s="37" t="str">
        <f t="shared" si="6"/>
        <v/>
      </c>
      <c r="T69" s="69" t="str">
        <f t="shared" si="7"/>
        <v/>
      </c>
      <c r="U69" s="294" t="str">
        <f t="shared" si="8"/>
        <v/>
      </c>
      <c r="V69" s="37" t="str">
        <f t="shared" si="9"/>
        <v/>
      </c>
      <c r="W69" s="69" t="str">
        <f t="shared" si="10"/>
        <v/>
      </c>
      <c r="X69" s="38" t="str">
        <f t="shared" si="11"/>
        <v/>
      </c>
      <c r="Y69" s="38" t="str">
        <f t="shared" si="12"/>
        <v/>
      </c>
      <c r="Z69" s="38" t="str">
        <f t="shared" si="13"/>
        <v/>
      </c>
      <c r="AA69" s="39" t="str">
        <f t="shared" si="14"/>
        <v/>
      </c>
      <c r="AB69" s="295">
        <f t="shared" si="15"/>
        <v>0</v>
      </c>
      <c r="AC69" s="295" t="str">
        <f t="shared" si="16"/>
        <v/>
      </c>
      <c r="AD69" s="295" t="str">
        <f t="shared" si="17"/>
        <v/>
      </c>
      <c r="AE69" s="296" t="str">
        <f t="shared" si="18"/>
        <v/>
      </c>
      <c r="AF69" s="296" t="str">
        <f t="shared" si="19"/>
        <v/>
      </c>
      <c r="AG69" s="297" t="str">
        <f t="shared" si="20"/>
        <v/>
      </c>
      <c r="AH69" s="296" t="str">
        <f t="shared" si="21"/>
        <v/>
      </c>
      <c r="AI69" s="296" t="str">
        <f t="shared" si="22"/>
        <v/>
      </c>
      <c r="AJ69" s="297" t="str">
        <f t="shared" si="23"/>
        <v/>
      </c>
      <c r="AK69" s="296" t="str">
        <f t="shared" si="24"/>
        <v/>
      </c>
      <c r="AL69" s="296" t="str">
        <f t="shared" si="25"/>
        <v/>
      </c>
      <c r="AM69" s="297" t="str">
        <f t="shared" si="26"/>
        <v/>
      </c>
      <c r="AN69" s="298" t="str">
        <f t="shared" si="27"/>
        <v/>
      </c>
      <c r="AO69" s="299" t="str">
        <f t="shared" si="28"/>
        <v/>
      </c>
      <c r="AP69" s="296" t="str">
        <f t="shared" si="29"/>
        <v/>
      </c>
      <c r="AQ69" s="297" t="str">
        <f t="shared" si="30"/>
        <v/>
      </c>
      <c r="AR69" s="299" t="str">
        <f t="shared" si="31"/>
        <v/>
      </c>
      <c r="AS69" s="296" t="str">
        <f t="shared" si="32"/>
        <v/>
      </c>
      <c r="AT69" s="297" t="str">
        <f t="shared" si="33"/>
        <v/>
      </c>
      <c r="AU69" s="299" t="str">
        <f t="shared" si="34"/>
        <v/>
      </c>
      <c r="AV69" s="296" t="str">
        <f t="shared" si="35"/>
        <v/>
      </c>
      <c r="AW69" s="297" t="str">
        <f t="shared" si="36"/>
        <v/>
      </c>
      <c r="AX69" s="300"/>
      <c r="AY69" s="297" t="str">
        <f t="shared" si="37"/>
        <v/>
      </c>
      <c r="AZ69" s="297" t="str">
        <f t="shared" si="38"/>
        <v/>
      </c>
      <c r="BA69" s="301" t="str">
        <f t="shared" si="39"/>
        <v/>
      </c>
      <c r="BB69" s="302" t="str">
        <f t="shared" si="40"/>
        <v/>
      </c>
      <c r="BC69" s="303" t="str">
        <f t="shared" si="41"/>
        <v/>
      </c>
      <c r="BD69" s="301" t="str">
        <f t="shared" si="42"/>
        <v/>
      </c>
      <c r="BE69" s="302" t="str">
        <f t="shared" si="43"/>
        <v/>
      </c>
      <c r="BF69" s="303" t="str">
        <f t="shared" si="44"/>
        <v/>
      </c>
      <c r="BG69" s="301" t="str">
        <f t="shared" si="45"/>
        <v/>
      </c>
      <c r="BH69" s="304" t="str">
        <f t="shared" si="46"/>
        <v/>
      </c>
      <c r="BI69" s="305" t="str">
        <f t="shared" si="47"/>
        <v/>
      </c>
      <c r="BJ69" s="305" t="str">
        <f t="shared" si="48"/>
        <v/>
      </c>
      <c r="BK69" s="443" t="str">
        <f t="shared" si="49"/>
        <v/>
      </c>
      <c r="BL69" s="306" t="str">
        <f t="shared" si="56"/>
        <v/>
      </c>
      <c r="BM69" s="100" t="str">
        <f t="shared" si="57"/>
        <v/>
      </c>
      <c r="BN69" s="101" t="str">
        <f t="shared" si="58"/>
        <v/>
      </c>
      <c r="BO69" s="102" t="str">
        <f t="shared" si="59"/>
        <v/>
      </c>
      <c r="BP69" s="100" t="str">
        <f t="shared" si="60"/>
        <v/>
      </c>
      <c r="BQ69" s="101" t="str">
        <f t="shared" si="61"/>
        <v/>
      </c>
      <c r="BR69" s="102" t="str">
        <f t="shared" si="62"/>
        <v/>
      </c>
      <c r="BS69" s="100" t="str">
        <f t="shared" si="63"/>
        <v/>
      </c>
      <c r="BT69" s="105" t="str">
        <f t="shared" si="64"/>
        <v/>
      </c>
      <c r="BU69" s="305" t="str">
        <f t="shared" si="50"/>
        <v/>
      </c>
      <c r="BV69" s="305" t="str">
        <f t="shared" si="51"/>
        <v/>
      </c>
      <c r="BW69" s="305" t="str">
        <f t="shared" si="52"/>
        <v/>
      </c>
      <c r="BX69" s="307" t="str">
        <f t="shared" si="53"/>
        <v/>
      </c>
      <c r="BY69" s="308" t="str">
        <f t="shared" si="54"/>
        <v/>
      </c>
    </row>
    <row r="70" spans="1:77" s="4" customFormat="1" ht="15.5" x14ac:dyDescent="0.35">
      <c r="A70" s="106">
        <v>49</v>
      </c>
      <c r="B70" s="290"/>
      <c r="C70" s="20"/>
      <c r="D70" s="635"/>
      <c r="E70" s="637"/>
      <c r="F70" s="639"/>
      <c r="G70" s="45"/>
      <c r="H70" s="291"/>
      <c r="I70" s="291"/>
      <c r="J70" s="292"/>
      <c r="K70" s="293"/>
      <c r="L70" s="35" t="str">
        <f t="shared" si="0"/>
        <v/>
      </c>
      <c r="M70" s="35" t="str">
        <f t="shared" si="1"/>
        <v/>
      </c>
      <c r="N70" s="35" t="str">
        <f t="shared" si="2"/>
        <v/>
      </c>
      <c r="O70" s="36" t="str">
        <f t="shared" si="3"/>
        <v/>
      </c>
      <c r="P70" s="37" t="str">
        <f t="shared" si="55"/>
        <v/>
      </c>
      <c r="Q70" s="69" t="str">
        <f t="shared" si="4"/>
        <v/>
      </c>
      <c r="R70" s="294" t="str">
        <f t="shared" si="5"/>
        <v/>
      </c>
      <c r="S70" s="37" t="str">
        <f t="shared" si="6"/>
        <v/>
      </c>
      <c r="T70" s="69" t="str">
        <f t="shared" si="7"/>
        <v/>
      </c>
      <c r="U70" s="294" t="str">
        <f t="shared" si="8"/>
        <v/>
      </c>
      <c r="V70" s="37" t="str">
        <f t="shared" si="9"/>
        <v/>
      </c>
      <c r="W70" s="69" t="str">
        <f t="shared" si="10"/>
        <v/>
      </c>
      <c r="X70" s="38" t="str">
        <f t="shared" si="11"/>
        <v/>
      </c>
      <c r="Y70" s="38" t="str">
        <f t="shared" si="12"/>
        <v/>
      </c>
      <c r="Z70" s="38" t="str">
        <f t="shared" si="13"/>
        <v/>
      </c>
      <c r="AA70" s="39" t="str">
        <f t="shared" si="14"/>
        <v/>
      </c>
      <c r="AB70" s="295">
        <f t="shared" si="15"/>
        <v>0</v>
      </c>
      <c r="AC70" s="295" t="str">
        <f t="shared" si="16"/>
        <v/>
      </c>
      <c r="AD70" s="295" t="str">
        <f t="shared" si="17"/>
        <v/>
      </c>
      <c r="AE70" s="296" t="str">
        <f t="shared" si="18"/>
        <v/>
      </c>
      <c r="AF70" s="296" t="str">
        <f t="shared" si="19"/>
        <v/>
      </c>
      <c r="AG70" s="297" t="str">
        <f t="shared" si="20"/>
        <v/>
      </c>
      <c r="AH70" s="296" t="str">
        <f t="shared" si="21"/>
        <v/>
      </c>
      <c r="AI70" s="296" t="str">
        <f t="shared" si="22"/>
        <v/>
      </c>
      <c r="AJ70" s="297" t="str">
        <f t="shared" si="23"/>
        <v/>
      </c>
      <c r="AK70" s="296" t="str">
        <f t="shared" si="24"/>
        <v/>
      </c>
      <c r="AL70" s="296" t="str">
        <f t="shared" si="25"/>
        <v/>
      </c>
      <c r="AM70" s="297" t="str">
        <f t="shared" si="26"/>
        <v/>
      </c>
      <c r="AN70" s="298" t="str">
        <f t="shared" si="27"/>
        <v/>
      </c>
      <c r="AO70" s="299" t="str">
        <f t="shared" si="28"/>
        <v/>
      </c>
      <c r="AP70" s="296" t="str">
        <f t="shared" si="29"/>
        <v/>
      </c>
      <c r="AQ70" s="297" t="str">
        <f t="shared" si="30"/>
        <v/>
      </c>
      <c r="AR70" s="299" t="str">
        <f t="shared" si="31"/>
        <v/>
      </c>
      <c r="AS70" s="296" t="str">
        <f t="shared" si="32"/>
        <v/>
      </c>
      <c r="AT70" s="297" t="str">
        <f t="shared" si="33"/>
        <v/>
      </c>
      <c r="AU70" s="299" t="str">
        <f t="shared" si="34"/>
        <v/>
      </c>
      <c r="AV70" s="296" t="str">
        <f t="shared" si="35"/>
        <v/>
      </c>
      <c r="AW70" s="297" t="str">
        <f t="shared" si="36"/>
        <v/>
      </c>
      <c r="AX70" s="300"/>
      <c r="AY70" s="297" t="str">
        <f t="shared" si="37"/>
        <v/>
      </c>
      <c r="AZ70" s="297" t="str">
        <f t="shared" si="38"/>
        <v/>
      </c>
      <c r="BA70" s="301" t="str">
        <f t="shared" si="39"/>
        <v/>
      </c>
      <c r="BB70" s="302" t="str">
        <f t="shared" si="40"/>
        <v/>
      </c>
      <c r="BC70" s="303" t="str">
        <f t="shared" si="41"/>
        <v/>
      </c>
      <c r="BD70" s="301" t="str">
        <f t="shared" si="42"/>
        <v/>
      </c>
      <c r="BE70" s="302" t="str">
        <f t="shared" si="43"/>
        <v/>
      </c>
      <c r="BF70" s="303" t="str">
        <f t="shared" si="44"/>
        <v/>
      </c>
      <c r="BG70" s="301" t="str">
        <f t="shared" si="45"/>
        <v/>
      </c>
      <c r="BH70" s="304" t="str">
        <f t="shared" si="46"/>
        <v/>
      </c>
      <c r="BI70" s="305" t="str">
        <f t="shared" si="47"/>
        <v/>
      </c>
      <c r="BJ70" s="305" t="str">
        <f t="shared" si="48"/>
        <v/>
      </c>
      <c r="BK70" s="443" t="str">
        <f t="shared" si="49"/>
        <v/>
      </c>
      <c r="BL70" s="306" t="str">
        <f t="shared" si="56"/>
        <v/>
      </c>
      <c r="BM70" s="100" t="str">
        <f t="shared" si="57"/>
        <v/>
      </c>
      <c r="BN70" s="101" t="str">
        <f t="shared" si="58"/>
        <v/>
      </c>
      <c r="BO70" s="102" t="str">
        <f t="shared" si="59"/>
        <v/>
      </c>
      <c r="BP70" s="100" t="str">
        <f t="shared" si="60"/>
        <v/>
      </c>
      <c r="BQ70" s="101" t="str">
        <f t="shared" si="61"/>
        <v/>
      </c>
      <c r="BR70" s="102" t="str">
        <f t="shared" si="62"/>
        <v/>
      </c>
      <c r="BS70" s="100" t="str">
        <f t="shared" si="63"/>
        <v/>
      </c>
      <c r="BT70" s="105" t="str">
        <f t="shared" si="64"/>
        <v/>
      </c>
      <c r="BU70" s="305" t="str">
        <f t="shared" si="50"/>
        <v/>
      </c>
      <c r="BV70" s="305" t="str">
        <f t="shared" si="51"/>
        <v/>
      </c>
      <c r="BW70" s="305" t="str">
        <f t="shared" si="52"/>
        <v/>
      </c>
      <c r="BX70" s="307" t="str">
        <f t="shared" si="53"/>
        <v/>
      </c>
      <c r="BY70" s="308" t="str">
        <f t="shared" si="54"/>
        <v/>
      </c>
    </row>
    <row r="71" spans="1:77" s="4" customFormat="1" ht="15.5" x14ac:dyDescent="0.35">
      <c r="A71" s="106">
        <v>50</v>
      </c>
      <c r="B71" s="290"/>
      <c r="C71" s="20"/>
      <c r="D71" s="635"/>
      <c r="E71" s="637"/>
      <c r="F71" s="639"/>
      <c r="G71" s="45"/>
      <c r="H71" s="291"/>
      <c r="I71" s="291"/>
      <c r="J71" s="292"/>
      <c r="K71" s="293"/>
      <c r="L71" s="35" t="str">
        <f t="shared" si="0"/>
        <v/>
      </c>
      <c r="M71" s="35" t="str">
        <f t="shared" si="1"/>
        <v/>
      </c>
      <c r="N71" s="35" t="str">
        <f t="shared" si="2"/>
        <v/>
      </c>
      <c r="O71" s="36" t="str">
        <f t="shared" si="3"/>
        <v/>
      </c>
      <c r="P71" s="37" t="str">
        <f t="shared" si="55"/>
        <v/>
      </c>
      <c r="Q71" s="69" t="str">
        <f t="shared" si="4"/>
        <v/>
      </c>
      <c r="R71" s="294" t="str">
        <f t="shared" si="5"/>
        <v/>
      </c>
      <c r="S71" s="37" t="str">
        <f t="shared" si="6"/>
        <v/>
      </c>
      <c r="T71" s="69" t="str">
        <f t="shared" si="7"/>
        <v/>
      </c>
      <c r="U71" s="294" t="str">
        <f t="shared" si="8"/>
        <v/>
      </c>
      <c r="V71" s="37" t="str">
        <f t="shared" si="9"/>
        <v/>
      </c>
      <c r="W71" s="69" t="str">
        <f t="shared" si="10"/>
        <v/>
      </c>
      <c r="X71" s="38" t="str">
        <f t="shared" si="11"/>
        <v/>
      </c>
      <c r="Y71" s="38" t="str">
        <f t="shared" si="12"/>
        <v/>
      </c>
      <c r="Z71" s="38" t="str">
        <f t="shared" si="13"/>
        <v/>
      </c>
      <c r="AA71" s="39" t="str">
        <f t="shared" si="14"/>
        <v/>
      </c>
      <c r="AB71" s="295">
        <f t="shared" si="15"/>
        <v>0</v>
      </c>
      <c r="AC71" s="295" t="str">
        <f t="shared" si="16"/>
        <v/>
      </c>
      <c r="AD71" s="295" t="str">
        <f t="shared" si="17"/>
        <v/>
      </c>
      <c r="AE71" s="296" t="str">
        <f t="shared" si="18"/>
        <v/>
      </c>
      <c r="AF71" s="296" t="str">
        <f t="shared" si="19"/>
        <v/>
      </c>
      <c r="AG71" s="297" t="str">
        <f t="shared" si="20"/>
        <v/>
      </c>
      <c r="AH71" s="296" t="str">
        <f t="shared" si="21"/>
        <v/>
      </c>
      <c r="AI71" s="296" t="str">
        <f t="shared" si="22"/>
        <v/>
      </c>
      <c r="AJ71" s="297" t="str">
        <f t="shared" si="23"/>
        <v/>
      </c>
      <c r="AK71" s="296" t="str">
        <f t="shared" si="24"/>
        <v/>
      </c>
      <c r="AL71" s="296" t="str">
        <f t="shared" si="25"/>
        <v/>
      </c>
      <c r="AM71" s="297" t="str">
        <f t="shared" si="26"/>
        <v/>
      </c>
      <c r="AN71" s="298" t="str">
        <f t="shared" si="27"/>
        <v/>
      </c>
      <c r="AO71" s="299" t="str">
        <f t="shared" si="28"/>
        <v/>
      </c>
      <c r="AP71" s="296" t="str">
        <f t="shared" si="29"/>
        <v/>
      </c>
      <c r="AQ71" s="297" t="str">
        <f t="shared" si="30"/>
        <v/>
      </c>
      <c r="AR71" s="299" t="str">
        <f t="shared" si="31"/>
        <v/>
      </c>
      <c r="AS71" s="296" t="str">
        <f t="shared" si="32"/>
        <v/>
      </c>
      <c r="AT71" s="297" t="str">
        <f t="shared" si="33"/>
        <v/>
      </c>
      <c r="AU71" s="299" t="str">
        <f t="shared" si="34"/>
        <v/>
      </c>
      <c r="AV71" s="296" t="str">
        <f t="shared" si="35"/>
        <v/>
      </c>
      <c r="AW71" s="297" t="str">
        <f t="shared" si="36"/>
        <v/>
      </c>
      <c r="AX71" s="300"/>
      <c r="AY71" s="297" t="str">
        <f t="shared" si="37"/>
        <v/>
      </c>
      <c r="AZ71" s="297" t="str">
        <f t="shared" si="38"/>
        <v/>
      </c>
      <c r="BA71" s="301" t="str">
        <f t="shared" si="39"/>
        <v/>
      </c>
      <c r="BB71" s="302" t="str">
        <f t="shared" si="40"/>
        <v/>
      </c>
      <c r="BC71" s="303" t="str">
        <f t="shared" si="41"/>
        <v/>
      </c>
      <c r="BD71" s="301" t="str">
        <f t="shared" si="42"/>
        <v/>
      </c>
      <c r="BE71" s="302" t="str">
        <f t="shared" si="43"/>
        <v/>
      </c>
      <c r="BF71" s="303" t="str">
        <f t="shared" si="44"/>
        <v/>
      </c>
      <c r="BG71" s="301" t="str">
        <f t="shared" si="45"/>
        <v/>
      </c>
      <c r="BH71" s="304" t="str">
        <f t="shared" si="46"/>
        <v/>
      </c>
      <c r="BI71" s="305" t="str">
        <f t="shared" si="47"/>
        <v/>
      </c>
      <c r="BJ71" s="305" t="str">
        <f t="shared" si="48"/>
        <v/>
      </c>
      <c r="BK71" s="443" t="str">
        <f t="shared" si="49"/>
        <v/>
      </c>
      <c r="BL71" s="306" t="str">
        <f t="shared" si="56"/>
        <v/>
      </c>
      <c r="BM71" s="100" t="str">
        <f t="shared" si="57"/>
        <v/>
      </c>
      <c r="BN71" s="101" t="str">
        <f t="shared" si="58"/>
        <v/>
      </c>
      <c r="BO71" s="102" t="str">
        <f t="shared" si="59"/>
        <v/>
      </c>
      <c r="BP71" s="100" t="str">
        <f t="shared" si="60"/>
        <v/>
      </c>
      <c r="BQ71" s="101" t="str">
        <f t="shared" si="61"/>
        <v/>
      </c>
      <c r="BR71" s="102" t="str">
        <f t="shared" si="62"/>
        <v/>
      </c>
      <c r="BS71" s="100" t="str">
        <f t="shared" si="63"/>
        <v/>
      </c>
      <c r="BT71" s="105" t="str">
        <f t="shared" si="64"/>
        <v/>
      </c>
      <c r="BU71" s="305" t="str">
        <f t="shared" si="50"/>
        <v/>
      </c>
      <c r="BV71" s="305" t="str">
        <f t="shared" si="51"/>
        <v/>
      </c>
      <c r="BW71" s="305" t="str">
        <f t="shared" si="52"/>
        <v/>
      </c>
      <c r="BX71" s="307" t="str">
        <f t="shared" si="53"/>
        <v/>
      </c>
      <c r="BY71" s="308" t="str">
        <f t="shared" si="54"/>
        <v/>
      </c>
    </row>
    <row r="72" spans="1:77" s="4" customFormat="1" ht="15.5" x14ac:dyDescent="0.35">
      <c r="A72" s="106">
        <v>51</v>
      </c>
      <c r="B72" s="290"/>
      <c r="C72" s="20"/>
      <c r="D72" s="635"/>
      <c r="E72" s="637"/>
      <c r="F72" s="639"/>
      <c r="G72" s="45"/>
      <c r="H72" s="291"/>
      <c r="I72" s="291"/>
      <c r="J72" s="292"/>
      <c r="K72" s="293"/>
      <c r="L72" s="35" t="str">
        <f t="shared" si="0"/>
        <v/>
      </c>
      <c r="M72" s="35" t="str">
        <f t="shared" si="1"/>
        <v/>
      </c>
      <c r="N72" s="35" t="str">
        <f t="shared" si="2"/>
        <v/>
      </c>
      <c r="O72" s="36" t="str">
        <f t="shared" si="3"/>
        <v/>
      </c>
      <c r="P72" s="37" t="str">
        <f t="shared" si="55"/>
        <v/>
      </c>
      <c r="Q72" s="69" t="str">
        <f t="shared" si="4"/>
        <v/>
      </c>
      <c r="R72" s="294" t="str">
        <f t="shared" si="5"/>
        <v/>
      </c>
      <c r="S72" s="37" t="str">
        <f t="shared" si="6"/>
        <v/>
      </c>
      <c r="T72" s="69" t="str">
        <f t="shared" si="7"/>
        <v/>
      </c>
      <c r="U72" s="294" t="str">
        <f t="shared" si="8"/>
        <v/>
      </c>
      <c r="V72" s="37" t="str">
        <f t="shared" si="9"/>
        <v/>
      </c>
      <c r="W72" s="69" t="str">
        <f t="shared" si="10"/>
        <v/>
      </c>
      <c r="X72" s="38" t="str">
        <f t="shared" si="11"/>
        <v/>
      </c>
      <c r="Y72" s="38" t="str">
        <f t="shared" si="12"/>
        <v/>
      </c>
      <c r="Z72" s="38" t="str">
        <f t="shared" si="13"/>
        <v/>
      </c>
      <c r="AA72" s="39" t="str">
        <f t="shared" si="14"/>
        <v/>
      </c>
      <c r="AB72" s="295">
        <f t="shared" si="15"/>
        <v>0</v>
      </c>
      <c r="AC72" s="295" t="str">
        <f t="shared" si="16"/>
        <v/>
      </c>
      <c r="AD72" s="295" t="str">
        <f t="shared" si="17"/>
        <v/>
      </c>
      <c r="AE72" s="296" t="str">
        <f t="shared" si="18"/>
        <v/>
      </c>
      <c r="AF72" s="296" t="str">
        <f t="shared" si="19"/>
        <v/>
      </c>
      <c r="AG72" s="297" t="str">
        <f t="shared" si="20"/>
        <v/>
      </c>
      <c r="AH72" s="296" t="str">
        <f t="shared" si="21"/>
        <v/>
      </c>
      <c r="AI72" s="296" t="str">
        <f t="shared" si="22"/>
        <v/>
      </c>
      <c r="AJ72" s="297" t="str">
        <f t="shared" si="23"/>
        <v/>
      </c>
      <c r="AK72" s="296" t="str">
        <f t="shared" si="24"/>
        <v/>
      </c>
      <c r="AL72" s="296" t="str">
        <f t="shared" si="25"/>
        <v/>
      </c>
      <c r="AM72" s="297" t="str">
        <f t="shared" si="26"/>
        <v/>
      </c>
      <c r="AN72" s="298" t="str">
        <f t="shared" si="27"/>
        <v/>
      </c>
      <c r="AO72" s="299" t="str">
        <f t="shared" si="28"/>
        <v/>
      </c>
      <c r="AP72" s="296" t="str">
        <f t="shared" si="29"/>
        <v/>
      </c>
      <c r="AQ72" s="297" t="str">
        <f t="shared" si="30"/>
        <v/>
      </c>
      <c r="AR72" s="299" t="str">
        <f t="shared" si="31"/>
        <v/>
      </c>
      <c r="AS72" s="296" t="str">
        <f t="shared" si="32"/>
        <v/>
      </c>
      <c r="AT72" s="297" t="str">
        <f t="shared" si="33"/>
        <v/>
      </c>
      <c r="AU72" s="299" t="str">
        <f t="shared" si="34"/>
        <v/>
      </c>
      <c r="AV72" s="296" t="str">
        <f t="shared" si="35"/>
        <v/>
      </c>
      <c r="AW72" s="297" t="str">
        <f t="shared" si="36"/>
        <v/>
      </c>
      <c r="AX72" s="300"/>
      <c r="AY72" s="297" t="str">
        <f t="shared" si="37"/>
        <v/>
      </c>
      <c r="AZ72" s="297" t="str">
        <f t="shared" si="38"/>
        <v/>
      </c>
      <c r="BA72" s="301" t="str">
        <f t="shared" si="39"/>
        <v/>
      </c>
      <c r="BB72" s="302" t="str">
        <f t="shared" si="40"/>
        <v/>
      </c>
      <c r="BC72" s="303" t="str">
        <f t="shared" si="41"/>
        <v/>
      </c>
      <c r="BD72" s="301" t="str">
        <f t="shared" si="42"/>
        <v/>
      </c>
      <c r="BE72" s="302" t="str">
        <f t="shared" si="43"/>
        <v/>
      </c>
      <c r="BF72" s="303" t="str">
        <f t="shared" si="44"/>
        <v/>
      </c>
      <c r="BG72" s="301" t="str">
        <f t="shared" si="45"/>
        <v/>
      </c>
      <c r="BH72" s="304" t="str">
        <f t="shared" si="46"/>
        <v/>
      </c>
      <c r="BI72" s="305" t="str">
        <f t="shared" si="47"/>
        <v/>
      </c>
      <c r="BJ72" s="305" t="str">
        <f t="shared" si="48"/>
        <v/>
      </c>
      <c r="BK72" s="443" t="str">
        <f t="shared" si="49"/>
        <v/>
      </c>
      <c r="BL72" s="306" t="str">
        <f t="shared" si="56"/>
        <v/>
      </c>
      <c r="BM72" s="100" t="str">
        <f t="shared" si="57"/>
        <v/>
      </c>
      <c r="BN72" s="101" t="str">
        <f t="shared" si="58"/>
        <v/>
      </c>
      <c r="BO72" s="102" t="str">
        <f t="shared" si="59"/>
        <v/>
      </c>
      <c r="BP72" s="100" t="str">
        <f t="shared" si="60"/>
        <v/>
      </c>
      <c r="BQ72" s="101" t="str">
        <f t="shared" si="61"/>
        <v/>
      </c>
      <c r="BR72" s="102" t="str">
        <f t="shared" si="62"/>
        <v/>
      </c>
      <c r="BS72" s="100" t="str">
        <f t="shared" si="63"/>
        <v/>
      </c>
      <c r="BT72" s="105" t="str">
        <f t="shared" si="64"/>
        <v/>
      </c>
      <c r="BU72" s="305" t="str">
        <f t="shared" si="50"/>
        <v/>
      </c>
      <c r="BV72" s="305" t="str">
        <f t="shared" si="51"/>
        <v/>
      </c>
      <c r="BW72" s="305" t="str">
        <f t="shared" si="52"/>
        <v/>
      </c>
      <c r="BX72" s="307" t="str">
        <f t="shared" si="53"/>
        <v/>
      </c>
      <c r="BY72" s="308" t="str">
        <f t="shared" si="54"/>
        <v/>
      </c>
    </row>
    <row r="73" spans="1:77" s="4" customFormat="1" ht="15.5" x14ac:dyDescent="0.35">
      <c r="A73" s="106">
        <v>52</v>
      </c>
      <c r="B73" s="290"/>
      <c r="C73" s="20"/>
      <c r="D73" s="635"/>
      <c r="E73" s="637"/>
      <c r="F73" s="639"/>
      <c r="G73" s="45"/>
      <c r="H73" s="291"/>
      <c r="I73" s="291"/>
      <c r="J73" s="292"/>
      <c r="K73" s="293"/>
      <c r="L73" s="35" t="str">
        <f t="shared" si="0"/>
        <v/>
      </c>
      <c r="M73" s="35" t="str">
        <f t="shared" si="1"/>
        <v/>
      </c>
      <c r="N73" s="35" t="str">
        <f t="shared" si="2"/>
        <v/>
      </c>
      <c r="O73" s="36" t="str">
        <f t="shared" si="3"/>
        <v/>
      </c>
      <c r="P73" s="37" t="str">
        <f t="shared" si="55"/>
        <v/>
      </c>
      <c r="Q73" s="69" t="str">
        <f t="shared" si="4"/>
        <v/>
      </c>
      <c r="R73" s="294" t="str">
        <f t="shared" si="5"/>
        <v/>
      </c>
      <c r="S73" s="37" t="str">
        <f t="shared" si="6"/>
        <v/>
      </c>
      <c r="T73" s="69" t="str">
        <f t="shared" si="7"/>
        <v/>
      </c>
      <c r="U73" s="294" t="str">
        <f t="shared" si="8"/>
        <v/>
      </c>
      <c r="V73" s="37" t="str">
        <f t="shared" si="9"/>
        <v/>
      </c>
      <c r="W73" s="69" t="str">
        <f t="shared" si="10"/>
        <v/>
      </c>
      <c r="X73" s="38" t="str">
        <f t="shared" si="11"/>
        <v/>
      </c>
      <c r="Y73" s="38" t="str">
        <f t="shared" si="12"/>
        <v/>
      </c>
      <c r="Z73" s="38" t="str">
        <f t="shared" si="13"/>
        <v/>
      </c>
      <c r="AA73" s="39" t="str">
        <f t="shared" si="14"/>
        <v/>
      </c>
      <c r="AB73" s="295">
        <f t="shared" si="15"/>
        <v>0</v>
      </c>
      <c r="AC73" s="295" t="str">
        <f t="shared" si="16"/>
        <v/>
      </c>
      <c r="AD73" s="295" t="str">
        <f t="shared" si="17"/>
        <v/>
      </c>
      <c r="AE73" s="296" t="str">
        <f t="shared" si="18"/>
        <v/>
      </c>
      <c r="AF73" s="296" t="str">
        <f t="shared" si="19"/>
        <v/>
      </c>
      <c r="AG73" s="297" t="str">
        <f t="shared" si="20"/>
        <v/>
      </c>
      <c r="AH73" s="296" t="str">
        <f t="shared" si="21"/>
        <v/>
      </c>
      <c r="AI73" s="296" t="str">
        <f t="shared" si="22"/>
        <v/>
      </c>
      <c r="AJ73" s="297" t="str">
        <f t="shared" si="23"/>
        <v/>
      </c>
      <c r="AK73" s="296" t="str">
        <f t="shared" si="24"/>
        <v/>
      </c>
      <c r="AL73" s="296" t="str">
        <f t="shared" si="25"/>
        <v/>
      </c>
      <c r="AM73" s="297" t="str">
        <f t="shared" si="26"/>
        <v/>
      </c>
      <c r="AN73" s="298" t="str">
        <f t="shared" si="27"/>
        <v/>
      </c>
      <c r="AO73" s="299" t="str">
        <f t="shared" si="28"/>
        <v/>
      </c>
      <c r="AP73" s="296" t="str">
        <f t="shared" si="29"/>
        <v/>
      </c>
      <c r="AQ73" s="297" t="str">
        <f t="shared" si="30"/>
        <v/>
      </c>
      <c r="AR73" s="299" t="str">
        <f t="shared" si="31"/>
        <v/>
      </c>
      <c r="AS73" s="296" t="str">
        <f t="shared" si="32"/>
        <v/>
      </c>
      <c r="AT73" s="297" t="str">
        <f t="shared" si="33"/>
        <v/>
      </c>
      <c r="AU73" s="299" t="str">
        <f t="shared" si="34"/>
        <v/>
      </c>
      <c r="AV73" s="296" t="str">
        <f t="shared" si="35"/>
        <v/>
      </c>
      <c r="AW73" s="297" t="str">
        <f t="shared" si="36"/>
        <v/>
      </c>
      <c r="AX73" s="300"/>
      <c r="AY73" s="297" t="str">
        <f t="shared" si="37"/>
        <v/>
      </c>
      <c r="AZ73" s="297" t="str">
        <f t="shared" si="38"/>
        <v/>
      </c>
      <c r="BA73" s="301" t="str">
        <f t="shared" si="39"/>
        <v/>
      </c>
      <c r="BB73" s="302" t="str">
        <f t="shared" si="40"/>
        <v/>
      </c>
      <c r="BC73" s="303" t="str">
        <f t="shared" si="41"/>
        <v/>
      </c>
      <c r="BD73" s="301" t="str">
        <f t="shared" si="42"/>
        <v/>
      </c>
      <c r="BE73" s="302" t="str">
        <f t="shared" si="43"/>
        <v/>
      </c>
      <c r="BF73" s="303" t="str">
        <f t="shared" si="44"/>
        <v/>
      </c>
      <c r="BG73" s="301" t="str">
        <f t="shared" si="45"/>
        <v/>
      </c>
      <c r="BH73" s="304" t="str">
        <f t="shared" si="46"/>
        <v/>
      </c>
      <c r="BI73" s="305" t="str">
        <f t="shared" si="47"/>
        <v/>
      </c>
      <c r="BJ73" s="305" t="str">
        <f t="shared" si="48"/>
        <v/>
      </c>
      <c r="BK73" s="443" t="str">
        <f t="shared" si="49"/>
        <v/>
      </c>
      <c r="BL73" s="306" t="str">
        <f t="shared" si="56"/>
        <v/>
      </c>
      <c r="BM73" s="100" t="str">
        <f t="shared" si="57"/>
        <v/>
      </c>
      <c r="BN73" s="101" t="str">
        <f t="shared" si="58"/>
        <v/>
      </c>
      <c r="BO73" s="102" t="str">
        <f t="shared" si="59"/>
        <v/>
      </c>
      <c r="BP73" s="100" t="str">
        <f t="shared" si="60"/>
        <v/>
      </c>
      <c r="BQ73" s="101" t="str">
        <f t="shared" si="61"/>
        <v/>
      </c>
      <c r="BR73" s="102" t="str">
        <f t="shared" si="62"/>
        <v/>
      </c>
      <c r="BS73" s="100" t="str">
        <f t="shared" si="63"/>
        <v/>
      </c>
      <c r="BT73" s="105" t="str">
        <f t="shared" si="64"/>
        <v/>
      </c>
      <c r="BU73" s="305" t="str">
        <f t="shared" si="50"/>
        <v/>
      </c>
      <c r="BV73" s="305" t="str">
        <f t="shared" si="51"/>
        <v/>
      </c>
      <c r="BW73" s="305" t="str">
        <f t="shared" si="52"/>
        <v/>
      </c>
      <c r="BX73" s="307" t="str">
        <f t="shared" si="53"/>
        <v/>
      </c>
      <c r="BY73" s="308" t="str">
        <f t="shared" si="54"/>
        <v/>
      </c>
    </row>
    <row r="74" spans="1:77" s="4" customFormat="1" ht="15.5" x14ac:dyDescent="0.35">
      <c r="A74" s="106">
        <v>53</v>
      </c>
      <c r="B74" s="290"/>
      <c r="C74" s="20"/>
      <c r="D74" s="635"/>
      <c r="E74" s="637"/>
      <c r="F74" s="639"/>
      <c r="G74" s="45"/>
      <c r="H74" s="291"/>
      <c r="I74" s="291"/>
      <c r="J74" s="292"/>
      <c r="K74" s="293"/>
      <c r="L74" s="35" t="str">
        <f t="shared" si="0"/>
        <v/>
      </c>
      <c r="M74" s="35" t="str">
        <f t="shared" si="1"/>
        <v/>
      </c>
      <c r="N74" s="35" t="str">
        <f t="shared" si="2"/>
        <v/>
      </c>
      <c r="O74" s="36" t="str">
        <f t="shared" si="3"/>
        <v/>
      </c>
      <c r="P74" s="37" t="str">
        <f t="shared" si="55"/>
        <v/>
      </c>
      <c r="Q74" s="69" t="str">
        <f t="shared" si="4"/>
        <v/>
      </c>
      <c r="R74" s="294" t="str">
        <f t="shared" si="5"/>
        <v/>
      </c>
      <c r="S74" s="37" t="str">
        <f t="shared" si="6"/>
        <v/>
      </c>
      <c r="T74" s="69" t="str">
        <f t="shared" si="7"/>
        <v/>
      </c>
      <c r="U74" s="294" t="str">
        <f t="shared" si="8"/>
        <v/>
      </c>
      <c r="V74" s="37" t="str">
        <f t="shared" si="9"/>
        <v/>
      </c>
      <c r="W74" s="69" t="str">
        <f t="shared" si="10"/>
        <v/>
      </c>
      <c r="X74" s="38" t="str">
        <f t="shared" si="11"/>
        <v/>
      </c>
      <c r="Y74" s="38" t="str">
        <f t="shared" si="12"/>
        <v/>
      </c>
      <c r="Z74" s="38" t="str">
        <f t="shared" si="13"/>
        <v/>
      </c>
      <c r="AA74" s="39" t="str">
        <f t="shared" si="14"/>
        <v/>
      </c>
      <c r="AB74" s="295">
        <f t="shared" si="15"/>
        <v>0</v>
      </c>
      <c r="AC74" s="295" t="str">
        <f t="shared" si="16"/>
        <v/>
      </c>
      <c r="AD74" s="295" t="str">
        <f t="shared" si="17"/>
        <v/>
      </c>
      <c r="AE74" s="296" t="str">
        <f t="shared" si="18"/>
        <v/>
      </c>
      <c r="AF74" s="296" t="str">
        <f t="shared" si="19"/>
        <v/>
      </c>
      <c r="AG74" s="297" t="str">
        <f t="shared" si="20"/>
        <v/>
      </c>
      <c r="AH74" s="296" t="str">
        <f t="shared" si="21"/>
        <v/>
      </c>
      <c r="AI74" s="296" t="str">
        <f t="shared" si="22"/>
        <v/>
      </c>
      <c r="AJ74" s="297" t="str">
        <f t="shared" si="23"/>
        <v/>
      </c>
      <c r="AK74" s="296" t="str">
        <f t="shared" si="24"/>
        <v/>
      </c>
      <c r="AL74" s="296" t="str">
        <f t="shared" si="25"/>
        <v/>
      </c>
      <c r="AM74" s="297" t="str">
        <f t="shared" si="26"/>
        <v/>
      </c>
      <c r="AN74" s="298" t="str">
        <f t="shared" si="27"/>
        <v/>
      </c>
      <c r="AO74" s="299" t="str">
        <f t="shared" si="28"/>
        <v/>
      </c>
      <c r="AP74" s="296" t="str">
        <f t="shared" si="29"/>
        <v/>
      </c>
      <c r="AQ74" s="297" t="str">
        <f t="shared" si="30"/>
        <v/>
      </c>
      <c r="AR74" s="299" t="str">
        <f t="shared" si="31"/>
        <v/>
      </c>
      <c r="AS74" s="296" t="str">
        <f t="shared" si="32"/>
        <v/>
      </c>
      <c r="AT74" s="297" t="str">
        <f t="shared" si="33"/>
        <v/>
      </c>
      <c r="AU74" s="299" t="str">
        <f t="shared" si="34"/>
        <v/>
      </c>
      <c r="AV74" s="296" t="str">
        <f t="shared" si="35"/>
        <v/>
      </c>
      <c r="AW74" s="297" t="str">
        <f t="shared" si="36"/>
        <v/>
      </c>
      <c r="AX74" s="300"/>
      <c r="AY74" s="297" t="str">
        <f t="shared" si="37"/>
        <v/>
      </c>
      <c r="AZ74" s="297" t="str">
        <f t="shared" si="38"/>
        <v/>
      </c>
      <c r="BA74" s="301" t="str">
        <f t="shared" si="39"/>
        <v/>
      </c>
      <c r="BB74" s="302" t="str">
        <f t="shared" si="40"/>
        <v/>
      </c>
      <c r="BC74" s="303" t="str">
        <f t="shared" si="41"/>
        <v/>
      </c>
      <c r="BD74" s="301" t="str">
        <f t="shared" si="42"/>
        <v/>
      </c>
      <c r="BE74" s="302" t="str">
        <f t="shared" si="43"/>
        <v/>
      </c>
      <c r="BF74" s="303" t="str">
        <f t="shared" si="44"/>
        <v/>
      </c>
      <c r="BG74" s="301" t="str">
        <f t="shared" si="45"/>
        <v/>
      </c>
      <c r="BH74" s="304" t="str">
        <f t="shared" si="46"/>
        <v/>
      </c>
      <c r="BI74" s="305" t="str">
        <f t="shared" si="47"/>
        <v/>
      </c>
      <c r="BJ74" s="305" t="str">
        <f t="shared" si="48"/>
        <v/>
      </c>
      <c r="BK74" s="443" t="str">
        <f t="shared" si="49"/>
        <v/>
      </c>
      <c r="BL74" s="306" t="str">
        <f t="shared" si="56"/>
        <v/>
      </c>
      <c r="BM74" s="100" t="str">
        <f t="shared" si="57"/>
        <v/>
      </c>
      <c r="BN74" s="101" t="str">
        <f t="shared" si="58"/>
        <v/>
      </c>
      <c r="BO74" s="102" t="str">
        <f t="shared" si="59"/>
        <v/>
      </c>
      <c r="BP74" s="100" t="str">
        <f t="shared" si="60"/>
        <v/>
      </c>
      <c r="BQ74" s="101" t="str">
        <f t="shared" si="61"/>
        <v/>
      </c>
      <c r="BR74" s="102" t="str">
        <f t="shared" si="62"/>
        <v/>
      </c>
      <c r="BS74" s="100" t="str">
        <f t="shared" si="63"/>
        <v/>
      </c>
      <c r="BT74" s="105" t="str">
        <f t="shared" si="64"/>
        <v/>
      </c>
      <c r="BU74" s="305" t="str">
        <f t="shared" si="50"/>
        <v/>
      </c>
      <c r="BV74" s="305" t="str">
        <f t="shared" si="51"/>
        <v/>
      </c>
      <c r="BW74" s="305" t="str">
        <f t="shared" si="52"/>
        <v/>
      </c>
      <c r="BX74" s="307" t="str">
        <f t="shared" si="53"/>
        <v/>
      </c>
      <c r="BY74" s="308" t="str">
        <f t="shared" si="54"/>
        <v/>
      </c>
    </row>
    <row r="75" spans="1:77" s="4" customFormat="1" ht="15.5" x14ac:dyDescent="0.35">
      <c r="A75" s="106">
        <v>54</v>
      </c>
      <c r="B75" s="290"/>
      <c r="C75" s="20"/>
      <c r="D75" s="635"/>
      <c r="E75" s="637"/>
      <c r="F75" s="639"/>
      <c r="G75" s="45"/>
      <c r="H75" s="291"/>
      <c r="I75" s="291"/>
      <c r="J75" s="292"/>
      <c r="K75" s="293"/>
      <c r="L75" s="35" t="str">
        <f t="shared" si="0"/>
        <v/>
      </c>
      <c r="M75" s="35" t="str">
        <f t="shared" si="1"/>
        <v/>
      </c>
      <c r="N75" s="35" t="str">
        <f t="shared" si="2"/>
        <v/>
      </c>
      <c r="O75" s="36" t="str">
        <f t="shared" si="3"/>
        <v/>
      </c>
      <c r="P75" s="37" t="str">
        <f t="shared" si="55"/>
        <v/>
      </c>
      <c r="Q75" s="69" t="str">
        <f t="shared" si="4"/>
        <v/>
      </c>
      <c r="R75" s="294" t="str">
        <f t="shared" si="5"/>
        <v/>
      </c>
      <c r="S75" s="37" t="str">
        <f t="shared" si="6"/>
        <v/>
      </c>
      <c r="T75" s="69" t="str">
        <f t="shared" si="7"/>
        <v/>
      </c>
      <c r="U75" s="294" t="str">
        <f t="shared" si="8"/>
        <v/>
      </c>
      <c r="V75" s="37" t="str">
        <f t="shared" si="9"/>
        <v/>
      </c>
      <c r="W75" s="69" t="str">
        <f t="shared" si="10"/>
        <v/>
      </c>
      <c r="X75" s="38" t="str">
        <f t="shared" si="11"/>
        <v/>
      </c>
      <c r="Y75" s="38" t="str">
        <f t="shared" si="12"/>
        <v/>
      </c>
      <c r="Z75" s="38" t="str">
        <f t="shared" si="13"/>
        <v/>
      </c>
      <c r="AA75" s="39" t="str">
        <f t="shared" si="14"/>
        <v/>
      </c>
      <c r="AB75" s="295">
        <f t="shared" si="15"/>
        <v>0</v>
      </c>
      <c r="AC75" s="295" t="str">
        <f t="shared" si="16"/>
        <v/>
      </c>
      <c r="AD75" s="295" t="str">
        <f t="shared" si="17"/>
        <v/>
      </c>
      <c r="AE75" s="296" t="str">
        <f t="shared" si="18"/>
        <v/>
      </c>
      <c r="AF75" s="296" t="str">
        <f t="shared" si="19"/>
        <v/>
      </c>
      <c r="AG75" s="297" t="str">
        <f t="shared" si="20"/>
        <v/>
      </c>
      <c r="AH75" s="296" t="str">
        <f t="shared" si="21"/>
        <v/>
      </c>
      <c r="AI75" s="296" t="str">
        <f t="shared" si="22"/>
        <v/>
      </c>
      <c r="AJ75" s="297" t="str">
        <f t="shared" si="23"/>
        <v/>
      </c>
      <c r="AK75" s="296" t="str">
        <f t="shared" si="24"/>
        <v/>
      </c>
      <c r="AL75" s="296" t="str">
        <f t="shared" si="25"/>
        <v/>
      </c>
      <c r="AM75" s="297" t="str">
        <f t="shared" si="26"/>
        <v/>
      </c>
      <c r="AN75" s="298" t="str">
        <f t="shared" si="27"/>
        <v/>
      </c>
      <c r="AO75" s="299" t="str">
        <f t="shared" si="28"/>
        <v/>
      </c>
      <c r="AP75" s="296" t="str">
        <f t="shared" si="29"/>
        <v/>
      </c>
      <c r="AQ75" s="297" t="str">
        <f t="shared" si="30"/>
        <v/>
      </c>
      <c r="AR75" s="299" t="str">
        <f t="shared" si="31"/>
        <v/>
      </c>
      <c r="AS75" s="296" t="str">
        <f t="shared" si="32"/>
        <v/>
      </c>
      <c r="AT75" s="297" t="str">
        <f t="shared" si="33"/>
        <v/>
      </c>
      <c r="AU75" s="299" t="str">
        <f t="shared" si="34"/>
        <v/>
      </c>
      <c r="AV75" s="296" t="str">
        <f t="shared" si="35"/>
        <v/>
      </c>
      <c r="AW75" s="297" t="str">
        <f t="shared" si="36"/>
        <v/>
      </c>
      <c r="AX75" s="300"/>
      <c r="AY75" s="297" t="str">
        <f t="shared" si="37"/>
        <v/>
      </c>
      <c r="AZ75" s="297" t="str">
        <f t="shared" si="38"/>
        <v/>
      </c>
      <c r="BA75" s="301" t="str">
        <f t="shared" si="39"/>
        <v/>
      </c>
      <c r="BB75" s="302" t="str">
        <f t="shared" si="40"/>
        <v/>
      </c>
      <c r="BC75" s="303" t="str">
        <f t="shared" si="41"/>
        <v/>
      </c>
      <c r="BD75" s="301" t="str">
        <f t="shared" si="42"/>
        <v/>
      </c>
      <c r="BE75" s="302" t="str">
        <f t="shared" si="43"/>
        <v/>
      </c>
      <c r="BF75" s="303" t="str">
        <f t="shared" si="44"/>
        <v/>
      </c>
      <c r="BG75" s="301" t="str">
        <f t="shared" si="45"/>
        <v/>
      </c>
      <c r="BH75" s="304" t="str">
        <f t="shared" si="46"/>
        <v/>
      </c>
      <c r="BI75" s="305" t="str">
        <f t="shared" si="47"/>
        <v/>
      </c>
      <c r="BJ75" s="305" t="str">
        <f t="shared" si="48"/>
        <v/>
      </c>
      <c r="BK75" s="443" t="str">
        <f t="shared" si="49"/>
        <v/>
      </c>
      <c r="BL75" s="306" t="str">
        <f t="shared" si="56"/>
        <v/>
      </c>
      <c r="BM75" s="100" t="str">
        <f t="shared" si="57"/>
        <v/>
      </c>
      <c r="BN75" s="101" t="str">
        <f t="shared" si="58"/>
        <v/>
      </c>
      <c r="BO75" s="102" t="str">
        <f t="shared" si="59"/>
        <v/>
      </c>
      <c r="BP75" s="100" t="str">
        <f t="shared" si="60"/>
        <v/>
      </c>
      <c r="BQ75" s="101" t="str">
        <f t="shared" si="61"/>
        <v/>
      </c>
      <c r="BR75" s="102" t="str">
        <f t="shared" si="62"/>
        <v/>
      </c>
      <c r="BS75" s="100" t="str">
        <f t="shared" si="63"/>
        <v/>
      </c>
      <c r="BT75" s="105" t="str">
        <f t="shared" si="64"/>
        <v/>
      </c>
      <c r="BU75" s="305" t="str">
        <f t="shared" si="50"/>
        <v/>
      </c>
      <c r="BV75" s="305" t="str">
        <f t="shared" si="51"/>
        <v/>
      </c>
      <c r="BW75" s="305" t="str">
        <f t="shared" si="52"/>
        <v/>
      </c>
      <c r="BX75" s="307" t="str">
        <f t="shared" si="53"/>
        <v/>
      </c>
      <c r="BY75" s="308" t="str">
        <f t="shared" si="54"/>
        <v/>
      </c>
    </row>
    <row r="76" spans="1:77" s="4" customFormat="1" ht="15.5" x14ac:dyDescent="0.35">
      <c r="A76" s="106">
        <v>55</v>
      </c>
      <c r="B76" s="290"/>
      <c r="C76" s="20"/>
      <c r="D76" s="635"/>
      <c r="E76" s="637"/>
      <c r="F76" s="639"/>
      <c r="G76" s="45"/>
      <c r="H76" s="291"/>
      <c r="I76" s="291"/>
      <c r="J76" s="292"/>
      <c r="K76" s="293"/>
      <c r="L76" s="35" t="str">
        <f t="shared" si="0"/>
        <v/>
      </c>
      <c r="M76" s="35" t="str">
        <f t="shared" si="1"/>
        <v/>
      </c>
      <c r="N76" s="35" t="str">
        <f t="shared" si="2"/>
        <v/>
      </c>
      <c r="O76" s="36" t="str">
        <f t="shared" si="3"/>
        <v/>
      </c>
      <c r="P76" s="37" t="str">
        <f t="shared" si="55"/>
        <v/>
      </c>
      <c r="Q76" s="69" t="str">
        <f t="shared" si="4"/>
        <v/>
      </c>
      <c r="R76" s="294" t="str">
        <f t="shared" si="5"/>
        <v/>
      </c>
      <c r="S76" s="37" t="str">
        <f t="shared" si="6"/>
        <v/>
      </c>
      <c r="T76" s="69" t="str">
        <f t="shared" si="7"/>
        <v/>
      </c>
      <c r="U76" s="294" t="str">
        <f t="shared" si="8"/>
        <v/>
      </c>
      <c r="V76" s="37" t="str">
        <f t="shared" si="9"/>
        <v/>
      </c>
      <c r="W76" s="69" t="str">
        <f t="shared" si="10"/>
        <v/>
      </c>
      <c r="X76" s="38" t="str">
        <f t="shared" si="11"/>
        <v/>
      </c>
      <c r="Y76" s="38" t="str">
        <f t="shared" si="12"/>
        <v/>
      </c>
      <c r="Z76" s="38" t="str">
        <f t="shared" si="13"/>
        <v/>
      </c>
      <c r="AA76" s="39" t="str">
        <f t="shared" si="14"/>
        <v/>
      </c>
      <c r="AB76" s="295">
        <f t="shared" si="15"/>
        <v>0</v>
      </c>
      <c r="AC76" s="295" t="str">
        <f t="shared" si="16"/>
        <v/>
      </c>
      <c r="AD76" s="295" t="str">
        <f t="shared" si="17"/>
        <v/>
      </c>
      <c r="AE76" s="296" t="str">
        <f t="shared" si="18"/>
        <v/>
      </c>
      <c r="AF76" s="296" t="str">
        <f t="shared" si="19"/>
        <v/>
      </c>
      <c r="AG76" s="297" t="str">
        <f t="shared" si="20"/>
        <v/>
      </c>
      <c r="AH76" s="296" t="str">
        <f t="shared" si="21"/>
        <v/>
      </c>
      <c r="AI76" s="296" t="str">
        <f t="shared" si="22"/>
        <v/>
      </c>
      <c r="AJ76" s="297" t="str">
        <f t="shared" si="23"/>
        <v/>
      </c>
      <c r="AK76" s="296" t="str">
        <f t="shared" si="24"/>
        <v/>
      </c>
      <c r="AL76" s="296" t="str">
        <f t="shared" si="25"/>
        <v/>
      </c>
      <c r="AM76" s="297" t="str">
        <f t="shared" si="26"/>
        <v/>
      </c>
      <c r="AN76" s="298" t="str">
        <f t="shared" si="27"/>
        <v/>
      </c>
      <c r="AO76" s="299" t="str">
        <f t="shared" si="28"/>
        <v/>
      </c>
      <c r="AP76" s="296" t="str">
        <f t="shared" si="29"/>
        <v/>
      </c>
      <c r="AQ76" s="297" t="str">
        <f t="shared" si="30"/>
        <v/>
      </c>
      <c r="AR76" s="299" t="str">
        <f t="shared" si="31"/>
        <v/>
      </c>
      <c r="AS76" s="296" t="str">
        <f t="shared" si="32"/>
        <v/>
      </c>
      <c r="AT76" s="297" t="str">
        <f t="shared" si="33"/>
        <v/>
      </c>
      <c r="AU76" s="299" t="str">
        <f t="shared" si="34"/>
        <v/>
      </c>
      <c r="AV76" s="296" t="str">
        <f t="shared" si="35"/>
        <v/>
      </c>
      <c r="AW76" s="297" t="str">
        <f t="shared" si="36"/>
        <v/>
      </c>
      <c r="AX76" s="300"/>
      <c r="AY76" s="297" t="str">
        <f t="shared" si="37"/>
        <v/>
      </c>
      <c r="AZ76" s="297" t="str">
        <f t="shared" si="38"/>
        <v/>
      </c>
      <c r="BA76" s="301" t="str">
        <f t="shared" si="39"/>
        <v/>
      </c>
      <c r="BB76" s="302" t="str">
        <f t="shared" si="40"/>
        <v/>
      </c>
      <c r="BC76" s="303" t="str">
        <f t="shared" si="41"/>
        <v/>
      </c>
      <c r="BD76" s="301" t="str">
        <f t="shared" si="42"/>
        <v/>
      </c>
      <c r="BE76" s="302" t="str">
        <f t="shared" si="43"/>
        <v/>
      </c>
      <c r="BF76" s="303" t="str">
        <f t="shared" si="44"/>
        <v/>
      </c>
      <c r="BG76" s="301" t="str">
        <f t="shared" si="45"/>
        <v/>
      </c>
      <c r="BH76" s="304" t="str">
        <f t="shared" si="46"/>
        <v/>
      </c>
      <c r="BI76" s="305" t="str">
        <f t="shared" si="47"/>
        <v/>
      </c>
      <c r="BJ76" s="305" t="str">
        <f t="shared" si="48"/>
        <v/>
      </c>
      <c r="BK76" s="443" t="str">
        <f t="shared" si="49"/>
        <v/>
      </c>
      <c r="BL76" s="306" t="str">
        <f t="shared" si="56"/>
        <v/>
      </c>
      <c r="BM76" s="100" t="str">
        <f t="shared" si="57"/>
        <v/>
      </c>
      <c r="BN76" s="101" t="str">
        <f t="shared" si="58"/>
        <v/>
      </c>
      <c r="BO76" s="102" t="str">
        <f t="shared" si="59"/>
        <v/>
      </c>
      <c r="BP76" s="100" t="str">
        <f t="shared" si="60"/>
        <v/>
      </c>
      <c r="BQ76" s="101" t="str">
        <f t="shared" si="61"/>
        <v/>
      </c>
      <c r="BR76" s="102" t="str">
        <f t="shared" si="62"/>
        <v/>
      </c>
      <c r="BS76" s="100" t="str">
        <f t="shared" si="63"/>
        <v/>
      </c>
      <c r="BT76" s="105" t="str">
        <f t="shared" si="64"/>
        <v/>
      </c>
      <c r="BU76" s="305" t="str">
        <f t="shared" si="50"/>
        <v/>
      </c>
      <c r="BV76" s="305" t="str">
        <f t="shared" si="51"/>
        <v/>
      </c>
      <c r="BW76" s="305" t="str">
        <f t="shared" si="52"/>
        <v/>
      </c>
      <c r="BX76" s="307" t="str">
        <f t="shared" si="53"/>
        <v/>
      </c>
      <c r="BY76" s="308" t="str">
        <f t="shared" si="54"/>
        <v/>
      </c>
    </row>
    <row r="77" spans="1:77" s="4" customFormat="1" ht="15.5" x14ac:dyDescent="0.35">
      <c r="A77" s="106">
        <v>56</v>
      </c>
      <c r="B77" s="290"/>
      <c r="C77" s="20"/>
      <c r="D77" s="635"/>
      <c r="E77" s="637"/>
      <c r="F77" s="639"/>
      <c r="G77" s="45"/>
      <c r="H77" s="291"/>
      <c r="I77" s="291"/>
      <c r="J77" s="292"/>
      <c r="K77" s="293"/>
      <c r="L77" s="35" t="str">
        <f t="shared" si="0"/>
        <v/>
      </c>
      <c r="M77" s="35" t="str">
        <f t="shared" si="1"/>
        <v/>
      </c>
      <c r="N77" s="35" t="str">
        <f t="shared" si="2"/>
        <v/>
      </c>
      <c r="O77" s="36" t="str">
        <f t="shared" si="3"/>
        <v/>
      </c>
      <c r="P77" s="37" t="str">
        <f t="shared" si="55"/>
        <v/>
      </c>
      <c r="Q77" s="69" t="str">
        <f t="shared" si="4"/>
        <v/>
      </c>
      <c r="R77" s="294" t="str">
        <f t="shared" si="5"/>
        <v/>
      </c>
      <c r="S77" s="37" t="str">
        <f t="shared" si="6"/>
        <v/>
      </c>
      <c r="T77" s="69" t="str">
        <f t="shared" si="7"/>
        <v/>
      </c>
      <c r="U77" s="294" t="str">
        <f t="shared" si="8"/>
        <v/>
      </c>
      <c r="V77" s="37" t="str">
        <f t="shared" si="9"/>
        <v/>
      </c>
      <c r="W77" s="69" t="str">
        <f t="shared" si="10"/>
        <v/>
      </c>
      <c r="X77" s="38" t="str">
        <f t="shared" si="11"/>
        <v/>
      </c>
      <c r="Y77" s="38" t="str">
        <f t="shared" si="12"/>
        <v/>
      </c>
      <c r="Z77" s="38" t="str">
        <f t="shared" si="13"/>
        <v/>
      </c>
      <c r="AA77" s="39" t="str">
        <f t="shared" si="14"/>
        <v/>
      </c>
      <c r="AB77" s="295">
        <f t="shared" si="15"/>
        <v>0</v>
      </c>
      <c r="AC77" s="295" t="str">
        <f t="shared" si="16"/>
        <v/>
      </c>
      <c r="AD77" s="295" t="str">
        <f t="shared" si="17"/>
        <v/>
      </c>
      <c r="AE77" s="296" t="str">
        <f t="shared" si="18"/>
        <v/>
      </c>
      <c r="AF77" s="296" t="str">
        <f t="shared" si="19"/>
        <v/>
      </c>
      <c r="AG77" s="297" t="str">
        <f t="shared" si="20"/>
        <v/>
      </c>
      <c r="AH77" s="296" t="str">
        <f t="shared" si="21"/>
        <v/>
      </c>
      <c r="AI77" s="296" t="str">
        <f t="shared" si="22"/>
        <v/>
      </c>
      <c r="AJ77" s="297" t="str">
        <f t="shared" si="23"/>
        <v/>
      </c>
      <c r="AK77" s="296" t="str">
        <f t="shared" si="24"/>
        <v/>
      </c>
      <c r="AL77" s="296" t="str">
        <f t="shared" si="25"/>
        <v/>
      </c>
      <c r="AM77" s="297" t="str">
        <f t="shared" si="26"/>
        <v/>
      </c>
      <c r="AN77" s="298" t="str">
        <f t="shared" si="27"/>
        <v/>
      </c>
      <c r="AO77" s="299" t="str">
        <f t="shared" si="28"/>
        <v/>
      </c>
      <c r="AP77" s="296" t="str">
        <f t="shared" si="29"/>
        <v/>
      </c>
      <c r="AQ77" s="297" t="str">
        <f t="shared" si="30"/>
        <v/>
      </c>
      <c r="AR77" s="299" t="str">
        <f t="shared" si="31"/>
        <v/>
      </c>
      <c r="AS77" s="296" t="str">
        <f t="shared" si="32"/>
        <v/>
      </c>
      <c r="AT77" s="297" t="str">
        <f t="shared" si="33"/>
        <v/>
      </c>
      <c r="AU77" s="299" t="str">
        <f t="shared" si="34"/>
        <v/>
      </c>
      <c r="AV77" s="296" t="str">
        <f t="shared" si="35"/>
        <v/>
      </c>
      <c r="AW77" s="297" t="str">
        <f t="shared" si="36"/>
        <v/>
      </c>
      <c r="AX77" s="300"/>
      <c r="AY77" s="297" t="str">
        <f t="shared" si="37"/>
        <v/>
      </c>
      <c r="AZ77" s="297" t="str">
        <f t="shared" si="38"/>
        <v/>
      </c>
      <c r="BA77" s="301" t="str">
        <f t="shared" si="39"/>
        <v/>
      </c>
      <c r="BB77" s="302" t="str">
        <f t="shared" si="40"/>
        <v/>
      </c>
      <c r="BC77" s="303" t="str">
        <f t="shared" si="41"/>
        <v/>
      </c>
      <c r="BD77" s="301" t="str">
        <f t="shared" si="42"/>
        <v/>
      </c>
      <c r="BE77" s="302" t="str">
        <f t="shared" si="43"/>
        <v/>
      </c>
      <c r="BF77" s="303" t="str">
        <f t="shared" si="44"/>
        <v/>
      </c>
      <c r="BG77" s="301" t="str">
        <f t="shared" si="45"/>
        <v/>
      </c>
      <c r="BH77" s="304" t="str">
        <f t="shared" si="46"/>
        <v/>
      </c>
      <c r="BI77" s="305" t="str">
        <f t="shared" si="47"/>
        <v/>
      </c>
      <c r="BJ77" s="305" t="str">
        <f t="shared" si="48"/>
        <v/>
      </c>
      <c r="BK77" s="443" t="str">
        <f t="shared" si="49"/>
        <v/>
      </c>
      <c r="BL77" s="306" t="str">
        <f t="shared" si="56"/>
        <v/>
      </c>
      <c r="BM77" s="100" t="str">
        <f t="shared" si="57"/>
        <v/>
      </c>
      <c r="BN77" s="101" t="str">
        <f t="shared" si="58"/>
        <v/>
      </c>
      <c r="BO77" s="102" t="str">
        <f t="shared" si="59"/>
        <v/>
      </c>
      <c r="BP77" s="100" t="str">
        <f t="shared" si="60"/>
        <v/>
      </c>
      <c r="BQ77" s="101" t="str">
        <f t="shared" si="61"/>
        <v/>
      </c>
      <c r="BR77" s="102" t="str">
        <f t="shared" si="62"/>
        <v/>
      </c>
      <c r="BS77" s="100" t="str">
        <f t="shared" si="63"/>
        <v/>
      </c>
      <c r="BT77" s="105" t="str">
        <f t="shared" si="64"/>
        <v/>
      </c>
      <c r="BU77" s="305" t="str">
        <f t="shared" si="50"/>
        <v/>
      </c>
      <c r="BV77" s="305" t="str">
        <f t="shared" si="51"/>
        <v/>
      </c>
      <c r="BW77" s="305" t="str">
        <f t="shared" si="52"/>
        <v/>
      </c>
      <c r="BX77" s="307" t="str">
        <f t="shared" si="53"/>
        <v/>
      </c>
      <c r="BY77" s="308" t="str">
        <f t="shared" si="54"/>
        <v/>
      </c>
    </row>
    <row r="78" spans="1:77" s="4" customFormat="1" ht="15.5" x14ac:dyDescent="0.35">
      <c r="A78" s="106">
        <v>57</v>
      </c>
      <c r="B78" s="290"/>
      <c r="C78" s="20"/>
      <c r="D78" s="635"/>
      <c r="E78" s="637"/>
      <c r="F78" s="639"/>
      <c r="G78" s="45"/>
      <c r="H78" s="291"/>
      <c r="I78" s="291"/>
      <c r="J78" s="292"/>
      <c r="K78" s="293"/>
      <c r="L78" s="35" t="str">
        <f t="shared" si="0"/>
        <v/>
      </c>
      <c r="M78" s="35" t="str">
        <f t="shared" si="1"/>
        <v/>
      </c>
      <c r="N78" s="35" t="str">
        <f t="shared" si="2"/>
        <v/>
      </c>
      <c r="O78" s="36" t="str">
        <f t="shared" si="3"/>
        <v/>
      </c>
      <c r="P78" s="37" t="str">
        <f t="shared" si="55"/>
        <v/>
      </c>
      <c r="Q78" s="69" t="str">
        <f t="shared" si="4"/>
        <v/>
      </c>
      <c r="R78" s="294" t="str">
        <f t="shared" si="5"/>
        <v/>
      </c>
      <c r="S78" s="37" t="str">
        <f t="shared" si="6"/>
        <v/>
      </c>
      <c r="T78" s="69" t="str">
        <f t="shared" si="7"/>
        <v/>
      </c>
      <c r="U78" s="294" t="str">
        <f t="shared" si="8"/>
        <v/>
      </c>
      <c r="V78" s="37" t="str">
        <f t="shared" si="9"/>
        <v/>
      </c>
      <c r="W78" s="69" t="str">
        <f t="shared" si="10"/>
        <v/>
      </c>
      <c r="X78" s="38" t="str">
        <f t="shared" si="11"/>
        <v/>
      </c>
      <c r="Y78" s="38" t="str">
        <f t="shared" si="12"/>
        <v/>
      </c>
      <c r="Z78" s="38" t="str">
        <f t="shared" si="13"/>
        <v/>
      </c>
      <c r="AA78" s="39" t="str">
        <f t="shared" si="14"/>
        <v/>
      </c>
      <c r="AB78" s="295">
        <f t="shared" si="15"/>
        <v>0</v>
      </c>
      <c r="AC78" s="295" t="str">
        <f t="shared" si="16"/>
        <v/>
      </c>
      <c r="AD78" s="295" t="str">
        <f t="shared" si="17"/>
        <v/>
      </c>
      <c r="AE78" s="296" t="str">
        <f t="shared" si="18"/>
        <v/>
      </c>
      <c r="AF78" s="296" t="str">
        <f t="shared" si="19"/>
        <v/>
      </c>
      <c r="AG78" s="297" t="str">
        <f t="shared" si="20"/>
        <v/>
      </c>
      <c r="AH78" s="296" t="str">
        <f t="shared" si="21"/>
        <v/>
      </c>
      <c r="AI78" s="296" t="str">
        <f t="shared" si="22"/>
        <v/>
      </c>
      <c r="AJ78" s="297" t="str">
        <f t="shared" si="23"/>
        <v/>
      </c>
      <c r="AK78" s="296" t="str">
        <f t="shared" si="24"/>
        <v/>
      </c>
      <c r="AL78" s="296" t="str">
        <f t="shared" si="25"/>
        <v/>
      </c>
      <c r="AM78" s="297" t="str">
        <f t="shared" si="26"/>
        <v/>
      </c>
      <c r="AN78" s="298" t="str">
        <f t="shared" si="27"/>
        <v/>
      </c>
      <c r="AO78" s="299" t="str">
        <f t="shared" si="28"/>
        <v/>
      </c>
      <c r="AP78" s="296" t="str">
        <f t="shared" si="29"/>
        <v/>
      </c>
      <c r="AQ78" s="297" t="str">
        <f t="shared" si="30"/>
        <v/>
      </c>
      <c r="AR78" s="299" t="str">
        <f t="shared" si="31"/>
        <v/>
      </c>
      <c r="AS78" s="296" t="str">
        <f t="shared" si="32"/>
        <v/>
      </c>
      <c r="AT78" s="297" t="str">
        <f t="shared" si="33"/>
        <v/>
      </c>
      <c r="AU78" s="299" t="str">
        <f t="shared" si="34"/>
        <v/>
      </c>
      <c r="AV78" s="296" t="str">
        <f t="shared" si="35"/>
        <v/>
      </c>
      <c r="AW78" s="297" t="str">
        <f t="shared" si="36"/>
        <v/>
      </c>
      <c r="AX78" s="300"/>
      <c r="AY78" s="297" t="str">
        <f t="shared" si="37"/>
        <v/>
      </c>
      <c r="AZ78" s="297" t="str">
        <f t="shared" si="38"/>
        <v/>
      </c>
      <c r="BA78" s="301" t="str">
        <f t="shared" si="39"/>
        <v/>
      </c>
      <c r="BB78" s="302" t="str">
        <f t="shared" si="40"/>
        <v/>
      </c>
      <c r="BC78" s="303" t="str">
        <f t="shared" si="41"/>
        <v/>
      </c>
      <c r="BD78" s="301" t="str">
        <f t="shared" si="42"/>
        <v/>
      </c>
      <c r="BE78" s="302" t="str">
        <f t="shared" si="43"/>
        <v/>
      </c>
      <c r="BF78" s="303" t="str">
        <f t="shared" si="44"/>
        <v/>
      </c>
      <c r="BG78" s="301" t="str">
        <f t="shared" si="45"/>
        <v/>
      </c>
      <c r="BH78" s="304" t="str">
        <f t="shared" si="46"/>
        <v/>
      </c>
      <c r="BI78" s="305" t="str">
        <f t="shared" si="47"/>
        <v/>
      </c>
      <c r="BJ78" s="305" t="str">
        <f t="shared" si="48"/>
        <v/>
      </c>
      <c r="BK78" s="443" t="str">
        <f t="shared" si="49"/>
        <v/>
      </c>
      <c r="BL78" s="306" t="str">
        <f t="shared" si="56"/>
        <v/>
      </c>
      <c r="BM78" s="100" t="str">
        <f t="shared" si="57"/>
        <v/>
      </c>
      <c r="BN78" s="101" t="str">
        <f t="shared" si="58"/>
        <v/>
      </c>
      <c r="BO78" s="102" t="str">
        <f t="shared" si="59"/>
        <v/>
      </c>
      <c r="BP78" s="100" t="str">
        <f t="shared" si="60"/>
        <v/>
      </c>
      <c r="BQ78" s="101" t="str">
        <f t="shared" si="61"/>
        <v/>
      </c>
      <c r="BR78" s="102" t="str">
        <f t="shared" si="62"/>
        <v/>
      </c>
      <c r="BS78" s="100" t="str">
        <f t="shared" si="63"/>
        <v/>
      </c>
      <c r="BT78" s="105" t="str">
        <f t="shared" si="64"/>
        <v/>
      </c>
      <c r="BU78" s="305" t="str">
        <f t="shared" si="50"/>
        <v/>
      </c>
      <c r="BV78" s="305" t="str">
        <f t="shared" si="51"/>
        <v/>
      </c>
      <c r="BW78" s="305" t="str">
        <f t="shared" si="52"/>
        <v/>
      </c>
      <c r="BX78" s="307" t="str">
        <f t="shared" si="53"/>
        <v/>
      </c>
      <c r="BY78" s="308" t="str">
        <f t="shared" si="54"/>
        <v/>
      </c>
    </row>
    <row r="79" spans="1:77" s="4" customFormat="1" ht="15.5" x14ac:dyDescent="0.35">
      <c r="A79" s="106">
        <v>58</v>
      </c>
      <c r="B79" s="290"/>
      <c r="C79" s="20"/>
      <c r="D79" s="635"/>
      <c r="E79" s="637"/>
      <c r="F79" s="639"/>
      <c r="G79" s="45"/>
      <c r="H79" s="291"/>
      <c r="I79" s="291"/>
      <c r="J79" s="292"/>
      <c r="K79" s="293"/>
      <c r="L79" s="35" t="str">
        <f t="shared" si="0"/>
        <v/>
      </c>
      <c r="M79" s="35" t="str">
        <f t="shared" si="1"/>
        <v/>
      </c>
      <c r="N79" s="35" t="str">
        <f t="shared" si="2"/>
        <v/>
      </c>
      <c r="O79" s="36" t="str">
        <f t="shared" si="3"/>
        <v/>
      </c>
      <c r="P79" s="37" t="str">
        <f t="shared" si="55"/>
        <v/>
      </c>
      <c r="Q79" s="69" t="str">
        <f t="shared" si="4"/>
        <v/>
      </c>
      <c r="R79" s="294" t="str">
        <f t="shared" si="5"/>
        <v/>
      </c>
      <c r="S79" s="37" t="str">
        <f t="shared" si="6"/>
        <v/>
      </c>
      <c r="T79" s="69" t="str">
        <f t="shared" si="7"/>
        <v/>
      </c>
      <c r="U79" s="294" t="str">
        <f t="shared" si="8"/>
        <v/>
      </c>
      <c r="V79" s="37" t="str">
        <f t="shared" si="9"/>
        <v/>
      </c>
      <c r="W79" s="69" t="str">
        <f t="shared" si="10"/>
        <v/>
      </c>
      <c r="X79" s="38" t="str">
        <f t="shared" si="11"/>
        <v/>
      </c>
      <c r="Y79" s="38" t="str">
        <f t="shared" si="12"/>
        <v/>
      </c>
      <c r="Z79" s="38" t="str">
        <f t="shared" si="13"/>
        <v/>
      </c>
      <c r="AA79" s="39" t="str">
        <f t="shared" si="14"/>
        <v/>
      </c>
      <c r="AB79" s="295">
        <f t="shared" si="15"/>
        <v>0</v>
      </c>
      <c r="AC79" s="295" t="str">
        <f t="shared" si="16"/>
        <v/>
      </c>
      <c r="AD79" s="295" t="str">
        <f t="shared" si="17"/>
        <v/>
      </c>
      <c r="AE79" s="296" t="str">
        <f t="shared" si="18"/>
        <v/>
      </c>
      <c r="AF79" s="296" t="str">
        <f t="shared" si="19"/>
        <v/>
      </c>
      <c r="AG79" s="297" t="str">
        <f t="shared" si="20"/>
        <v/>
      </c>
      <c r="AH79" s="296" t="str">
        <f t="shared" si="21"/>
        <v/>
      </c>
      <c r="AI79" s="296" t="str">
        <f t="shared" si="22"/>
        <v/>
      </c>
      <c r="AJ79" s="297" t="str">
        <f t="shared" si="23"/>
        <v/>
      </c>
      <c r="AK79" s="296" t="str">
        <f t="shared" si="24"/>
        <v/>
      </c>
      <c r="AL79" s="296" t="str">
        <f t="shared" si="25"/>
        <v/>
      </c>
      <c r="AM79" s="297" t="str">
        <f t="shared" si="26"/>
        <v/>
      </c>
      <c r="AN79" s="298" t="str">
        <f t="shared" si="27"/>
        <v/>
      </c>
      <c r="AO79" s="299" t="str">
        <f t="shared" si="28"/>
        <v/>
      </c>
      <c r="AP79" s="296" t="str">
        <f t="shared" si="29"/>
        <v/>
      </c>
      <c r="AQ79" s="297" t="str">
        <f t="shared" si="30"/>
        <v/>
      </c>
      <c r="AR79" s="299" t="str">
        <f t="shared" si="31"/>
        <v/>
      </c>
      <c r="AS79" s="296" t="str">
        <f t="shared" si="32"/>
        <v/>
      </c>
      <c r="AT79" s="297" t="str">
        <f t="shared" si="33"/>
        <v/>
      </c>
      <c r="AU79" s="299" t="str">
        <f t="shared" si="34"/>
        <v/>
      </c>
      <c r="AV79" s="296" t="str">
        <f t="shared" si="35"/>
        <v/>
      </c>
      <c r="AW79" s="297" t="str">
        <f t="shared" si="36"/>
        <v/>
      </c>
      <c r="AX79" s="300"/>
      <c r="AY79" s="297" t="str">
        <f t="shared" si="37"/>
        <v/>
      </c>
      <c r="AZ79" s="297" t="str">
        <f t="shared" si="38"/>
        <v/>
      </c>
      <c r="BA79" s="301" t="str">
        <f t="shared" si="39"/>
        <v/>
      </c>
      <c r="BB79" s="302" t="str">
        <f t="shared" si="40"/>
        <v/>
      </c>
      <c r="BC79" s="303" t="str">
        <f t="shared" si="41"/>
        <v/>
      </c>
      <c r="BD79" s="301" t="str">
        <f t="shared" si="42"/>
        <v/>
      </c>
      <c r="BE79" s="302" t="str">
        <f t="shared" si="43"/>
        <v/>
      </c>
      <c r="BF79" s="303" t="str">
        <f t="shared" si="44"/>
        <v/>
      </c>
      <c r="BG79" s="301" t="str">
        <f t="shared" si="45"/>
        <v/>
      </c>
      <c r="BH79" s="304" t="str">
        <f t="shared" si="46"/>
        <v/>
      </c>
      <c r="BI79" s="305" t="str">
        <f t="shared" si="47"/>
        <v/>
      </c>
      <c r="BJ79" s="305" t="str">
        <f t="shared" si="48"/>
        <v/>
      </c>
      <c r="BK79" s="443" t="str">
        <f t="shared" si="49"/>
        <v/>
      </c>
      <c r="BL79" s="306" t="str">
        <f t="shared" si="56"/>
        <v/>
      </c>
      <c r="BM79" s="100" t="str">
        <f t="shared" si="57"/>
        <v/>
      </c>
      <c r="BN79" s="101" t="str">
        <f t="shared" si="58"/>
        <v/>
      </c>
      <c r="BO79" s="102" t="str">
        <f t="shared" si="59"/>
        <v/>
      </c>
      <c r="BP79" s="100" t="str">
        <f t="shared" si="60"/>
        <v/>
      </c>
      <c r="BQ79" s="101" t="str">
        <f t="shared" si="61"/>
        <v/>
      </c>
      <c r="BR79" s="102" t="str">
        <f t="shared" si="62"/>
        <v/>
      </c>
      <c r="BS79" s="100" t="str">
        <f t="shared" si="63"/>
        <v/>
      </c>
      <c r="BT79" s="105" t="str">
        <f t="shared" si="64"/>
        <v/>
      </c>
      <c r="BU79" s="305" t="str">
        <f t="shared" si="50"/>
        <v/>
      </c>
      <c r="BV79" s="305" t="str">
        <f t="shared" si="51"/>
        <v/>
      </c>
      <c r="BW79" s="305" t="str">
        <f t="shared" si="52"/>
        <v/>
      </c>
      <c r="BX79" s="307" t="str">
        <f t="shared" si="53"/>
        <v/>
      </c>
      <c r="BY79" s="308" t="str">
        <f t="shared" si="54"/>
        <v/>
      </c>
    </row>
    <row r="80" spans="1:77" s="4" customFormat="1" ht="15.5" x14ac:dyDescent="0.35">
      <c r="A80" s="106">
        <v>59</v>
      </c>
      <c r="B80" s="290"/>
      <c r="C80" s="20"/>
      <c r="D80" s="635"/>
      <c r="E80" s="637"/>
      <c r="F80" s="639"/>
      <c r="G80" s="45"/>
      <c r="H80" s="291"/>
      <c r="I80" s="291"/>
      <c r="J80" s="292"/>
      <c r="K80" s="293"/>
      <c r="L80" s="35" t="str">
        <f t="shared" si="0"/>
        <v/>
      </c>
      <c r="M80" s="35" t="str">
        <f t="shared" si="1"/>
        <v/>
      </c>
      <c r="N80" s="35" t="str">
        <f t="shared" si="2"/>
        <v/>
      </c>
      <c r="O80" s="36" t="str">
        <f t="shared" si="3"/>
        <v/>
      </c>
      <c r="P80" s="37" t="str">
        <f t="shared" si="55"/>
        <v/>
      </c>
      <c r="Q80" s="69" t="str">
        <f t="shared" si="4"/>
        <v/>
      </c>
      <c r="R80" s="294" t="str">
        <f t="shared" si="5"/>
        <v/>
      </c>
      <c r="S80" s="37" t="str">
        <f t="shared" si="6"/>
        <v/>
      </c>
      <c r="T80" s="69" t="str">
        <f t="shared" si="7"/>
        <v/>
      </c>
      <c r="U80" s="294" t="str">
        <f t="shared" si="8"/>
        <v/>
      </c>
      <c r="V80" s="37" t="str">
        <f t="shared" si="9"/>
        <v/>
      </c>
      <c r="W80" s="69" t="str">
        <f t="shared" si="10"/>
        <v/>
      </c>
      <c r="X80" s="38" t="str">
        <f t="shared" si="11"/>
        <v/>
      </c>
      <c r="Y80" s="38" t="str">
        <f t="shared" si="12"/>
        <v/>
      </c>
      <c r="Z80" s="38" t="str">
        <f t="shared" si="13"/>
        <v/>
      </c>
      <c r="AA80" s="39" t="str">
        <f t="shared" si="14"/>
        <v/>
      </c>
      <c r="AB80" s="295">
        <f t="shared" si="15"/>
        <v>0</v>
      </c>
      <c r="AC80" s="295" t="str">
        <f t="shared" si="16"/>
        <v/>
      </c>
      <c r="AD80" s="295" t="str">
        <f t="shared" si="17"/>
        <v/>
      </c>
      <c r="AE80" s="296" t="str">
        <f t="shared" si="18"/>
        <v/>
      </c>
      <c r="AF80" s="296" t="str">
        <f t="shared" si="19"/>
        <v/>
      </c>
      <c r="AG80" s="297" t="str">
        <f t="shared" si="20"/>
        <v/>
      </c>
      <c r="AH80" s="296" t="str">
        <f t="shared" si="21"/>
        <v/>
      </c>
      <c r="AI80" s="296" t="str">
        <f t="shared" si="22"/>
        <v/>
      </c>
      <c r="AJ80" s="297" t="str">
        <f t="shared" si="23"/>
        <v/>
      </c>
      <c r="AK80" s="296" t="str">
        <f t="shared" si="24"/>
        <v/>
      </c>
      <c r="AL80" s="296" t="str">
        <f t="shared" si="25"/>
        <v/>
      </c>
      <c r="AM80" s="297" t="str">
        <f t="shared" si="26"/>
        <v/>
      </c>
      <c r="AN80" s="298" t="str">
        <f t="shared" si="27"/>
        <v/>
      </c>
      <c r="AO80" s="299" t="str">
        <f t="shared" si="28"/>
        <v/>
      </c>
      <c r="AP80" s="296" t="str">
        <f t="shared" si="29"/>
        <v/>
      </c>
      <c r="AQ80" s="297" t="str">
        <f t="shared" si="30"/>
        <v/>
      </c>
      <c r="AR80" s="299" t="str">
        <f t="shared" si="31"/>
        <v/>
      </c>
      <c r="AS80" s="296" t="str">
        <f t="shared" si="32"/>
        <v/>
      </c>
      <c r="AT80" s="297" t="str">
        <f t="shared" si="33"/>
        <v/>
      </c>
      <c r="AU80" s="299" t="str">
        <f t="shared" si="34"/>
        <v/>
      </c>
      <c r="AV80" s="296" t="str">
        <f t="shared" si="35"/>
        <v/>
      </c>
      <c r="AW80" s="297" t="str">
        <f t="shared" si="36"/>
        <v/>
      </c>
      <c r="AX80" s="300"/>
      <c r="AY80" s="297" t="str">
        <f t="shared" si="37"/>
        <v/>
      </c>
      <c r="AZ80" s="297" t="str">
        <f t="shared" si="38"/>
        <v/>
      </c>
      <c r="BA80" s="301" t="str">
        <f t="shared" si="39"/>
        <v/>
      </c>
      <c r="BB80" s="302" t="str">
        <f t="shared" si="40"/>
        <v/>
      </c>
      <c r="BC80" s="303" t="str">
        <f t="shared" si="41"/>
        <v/>
      </c>
      <c r="BD80" s="301" t="str">
        <f t="shared" si="42"/>
        <v/>
      </c>
      <c r="BE80" s="302" t="str">
        <f t="shared" si="43"/>
        <v/>
      </c>
      <c r="BF80" s="303" t="str">
        <f t="shared" si="44"/>
        <v/>
      </c>
      <c r="BG80" s="301" t="str">
        <f t="shared" si="45"/>
        <v/>
      </c>
      <c r="BH80" s="304" t="str">
        <f t="shared" si="46"/>
        <v/>
      </c>
      <c r="BI80" s="305" t="str">
        <f t="shared" si="47"/>
        <v/>
      </c>
      <c r="BJ80" s="305" t="str">
        <f t="shared" si="48"/>
        <v/>
      </c>
      <c r="BK80" s="443" t="str">
        <f t="shared" si="49"/>
        <v/>
      </c>
      <c r="BL80" s="306" t="str">
        <f t="shared" si="56"/>
        <v/>
      </c>
      <c r="BM80" s="100" t="str">
        <f t="shared" si="57"/>
        <v/>
      </c>
      <c r="BN80" s="101" t="str">
        <f t="shared" si="58"/>
        <v/>
      </c>
      <c r="BO80" s="102" t="str">
        <f t="shared" si="59"/>
        <v/>
      </c>
      <c r="BP80" s="100" t="str">
        <f t="shared" si="60"/>
        <v/>
      </c>
      <c r="BQ80" s="101" t="str">
        <f t="shared" si="61"/>
        <v/>
      </c>
      <c r="BR80" s="102" t="str">
        <f t="shared" si="62"/>
        <v/>
      </c>
      <c r="BS80" s="100" t="str">
        <f t="shared" si="63"/>
        <v/>
      </c>
      <c r="BT80" s="105" t="str">
        <f t="shared" si="64"/>
        <v/>
      </c>
      <c r="BU80" s="305" t="str">
        <f t="shared" si="50"/>
        <v/>
      </c>
      <c r="BV80" s="305" t="str">
        <f t="shared" si="51"/>
        <v/>
      </c>
      <c r="BW80" s="305" t="str">
        <f t="shared" si="52"/>
        <v/>
      </c>
      <c r="BX80" s="307" t="str">
        <f t="shared" si="53"/>
        <v/>
      </c>
      <c r="BY80" s="308" t="str">
        <f t="shared" si="54"/>
        <v/>
      </c>
    </row>
    <row r="81" spans="1:77" s="4" customFormat="1" ht="15.5" x14ac:dyDescent="0.35">
      <c r="A81" s="106">
        <v>60</v>
      </c>
      <c r="B81" s="290"/>
      <c r="C81" s="20"/>
      <c r="D81" s="635"/>
      <c r="E81" s="637"/>
      <c r="F81" s="639"/>
      <c r="G81" s="45"/>
      <c r="H81" s="291"/>
      <c r="I81" s="291"/>
      <c r="J81" s="292"/>
      <c r="K81" s="293"/>
      <c r="L81" s="35" t="str">
        <f t="shared" si="0"/>
        <v/>
      </c>
      <c r="M81" s="35" t="str">
        <f t="shared" si="1"/>
        <v/>
      </c>
      <c r="N81" s="35" t="str">
        <f t="shared" si="2"/>
        <v/>
      </c>
      <c r="O81" s="36" t="str">
        <f t="shared" si="3"/>
        <v/>
      </c>
      <c r="P81" s="37" t="str">
        <f t="shared" si="55"/>
        <v/>
      </c>
      <c r="Q81" s="69" t="str">
        <f t="shared" si="4"/>
        <v/>
      </c>
      <c r="R81" s="294" t="str">
        <f t="shared" si="5"/>
        <v/>
      </c>
      <c r="S81" s="37" t="str">
        <f t="shared" si="6"/>
        <v/>
      </c>
      <c r="T81" s="69" t="str">
        <f t="shared" si="7"/>
        <v/>
      </c>
      <c r="U81" s="294" t="str">
        <f t="shared" si="8"/>
        <v/>
      </c>
      <c r="V81" s="37" t="str">
        <f t="shared" si="9"/>
        <v/>
      </c>
      <c r="W81" s="69" t="str">
        <f t="shared" si="10"/>
        <v/>
      </c>
      <c r="X81" s="38" t="str">
        <f t="shared" si="11"/>
        <v/>
      </c>
      <c r="Y81" s="38" t="str">
        <f t="shared" si="12"/>
        <v/>
      </c>
      <c r="Z81" s="38" t="str">
        <f t="shared" si="13"/>
        <v/>
      </c>
      <c r="AA81" s="39" t="str">
        <f t="shared" si="14"/>
        <v/>
      </c>
      <c r="AB81" s="295">
        <f t="shared" si="15"/>
        <v>0</v>
      </c>
      <c r="AC81" s="295" t="str">
        <f t="shared" si="16"/>
        <v/>
      </c>
      <c r="AD81" s="295" t="str">
        <f t="shared" si="17"/>
        <v/>
      </c>
      <c r="AE81" s="296" t="str">
        <f t="shared" si="18"/>
        <v/>
      </c>
      <c r="AF81" s="296" t="str">
        <f t="shared" si="19"/>
        <v/>
      </c>
      <c r="AG81" s="297" t="str">
        <f t="shared" si="20"/>
        <v/>
      </c>
      <c r="AH81" s="296" t="str">
        <f t="shared" si="21"/>
        <v/>
      </c>
      <c r="AI81" s="296" t="str">
        <f t="shared" si="22"/>
        <v/>
      </c>
      <c r="AJ81" s="297" t="str">
        <f t="shared" si="23"/>
        <v/>
      </c>
      <c r="AK81" s="296" t="str">
        <f t="shared" si="24"/>
        <v/>
      </c>
      <c r="AL81" s="296" t="str">
        <f t="shared" si="25"/>
        <v/>
      </c>
      <c r="AM81" s="297" t="str">
        <f t="shared" si="26"/>
        <v/>
      </c>
      <c r="AN81" s="298" t="str">
        <f t="shared" si="27"/>
        <v/>
      </c>
      <c r="AO81" s="299" t="str">
        <f t="shared" si="28"/>
        <v/>
      </c>
      <c r="AP81" s="296" t="str">
        <f t="shared" si="29"/>
        <v/>
      </c>
      <c r="AQ81" s="297" t="str">
        <f t="shared" si="30"/>
        <v/>
      </c>
      <c r="AR81" s="299" t="str">
        <f t="shared" si="31"/>
        <v/>
      </c>
      <c r="AS81" s="296" t="str">
        <f t="shared" si="32"/>
        <v/>
      </c>
      <c r="AT81" s="297" t="str">
        <f t="shared" si="33"/>
        <v/>
      </c>
      <c r="AU81" s="299" t="str">
        <f t="shared" si="34"/>
        <v/>
      </c>
      <c r="AV81" s="296" t="str">
        <f t="shared" si="35"/>
        <v/>
      </c>
      <c r="AW81" s="297" t="str">
        <f t="shared" si="36"/>
        <v/>
      </c>
      <c r="AX81" s="300"/>
      <c r="AY81" s="297" t="str">
        <f t="shared" si="37"/>
        <v/>
      </c>
      <c r="AZ81" s="297" t="str">
        <f t="shared" si="38"/>
        <v/>
      </c>
      <c r="BA81" s="301" t="str">
        <f t="shared" si="39"/>
        <v/>
      </c>
      <c r="BB81" s="302" t="str">
        <f t="shared" si="40"/>
        <v/>
      </c>
      <c r="BC81" s="303" t="str">
        <f t="shared" si="41"/>
        <v/>
      </c>
      <c r="BD81" s="301" t="str">
        <f t="shared" si="42"/>
        <v/>
      </c>
      <c r="BE81" s="302" t="str">
        <f t="shared" si="43"/>
        <v/>
      </c>
      <c r="BF81" s="303" t="str">
        <f t="shared" si="44"/>
        <v/>
      </c>
      <c r="BG81" s="301" t="str">
        <f t="shared" si="45"/>
        <v/>
      </c>
      <c r="BH81" s="304" t="str">
        <f t="shared" si="46"/>
        <v/>
      </c>
      <c r="BI81" s="305" t="str">
        <f t="shared" si="47"/>
        <v/>
      </c>
      <c r="BJ81" s="305" t="str">
        <f t="shared" si="48"/>
        <v/>
      </c>
      <c r="BK81" s="443" t="str">
        <f t="shared" si="49"/>
        <v/>
      </c>
      <c r="BL81" s="306" t="str">
        <f t="shared" si="56"/>
        <v/>
      </c>
      <c r="BM81" s="100" t="str">
        <f t="shared" si="57"/>
        <v/>
      </c>
      <c r="BN81" s="101" t="str">
        <f t="shared" si="58"/>
        <v/>
      </c>
      <c r="BO81" s="102" t="str">
        <f t="shared" si="59"/>
        <v/>
      </c>
      <c r="BP81" s="100" t="str">
        <f t="shared" si="60"/>
        <v/>
      </c>
      <c r="BQ81" s="101" t="str">
        <f t="shared" si="61"/>
        <v/>
      </c>
      <c r="BR81" s="102" t="str">
        <f t="shared" si="62"/>
        <v/>
      </c>
      <c r="BS81" s="100" t="str">
        <f t="shared" si="63"/>
        <v/>
      </c>
      <c r="BT81" s="105" t="str">
        <f t="shared" si="64"/>
        <v/>
      </c>
      <c r="BU81" s="305" t="str">
        <f t="shared" si="50"/>
        <v/>
      </c>
      <c r="BV81" s="305" t="str">
        <f t="shared" si="51"/>
        <v/>
      </c>
      <c r="BW81" s="305" t="str">
        <f t="shared" si="52"/>
        <v/>
      </c>
      <c r="BX81" s="307" t="str">
        <f t="shared" si="53"/>
        <v/>
      </c>
      <c r="BY81" s="308" t="str">
        <f t="shared" si="54"/>
        <v/>
      </c>
    </row>
    <row r="82" spans="1:77" s="4" customFormat="1" ht="15.5" x14ac:dyDescent="0.35">
      <c r="A82" s="106">
        <v>61</v>
      </c>
      <c r="B82" s="290"/>
      <c r="C82" s="20"/>
      <c r="D82" s="635"/>
      <c r="E82" s="637"/>
      <c r="F82" s="639"/>
      <c r="G82" s="45"/>
      <c r="H82" s="291"/>
      <c r="I82" s="291"/>
      <c r="J82" s="292"/>
      <c r="K82" s="293"/>
      <c r="L82" s="35" t="str">
        <f t="shared" si="0"/>
        <v/>
      </c>
      <c r="M82" s="35" t="str">
        <f t="shared" si="1"/>
        <v/>
      </c>
      <c r="N82" s="35" t="str">
        <f t="shared" si="2"/>
        <v/>
      </c>
      <c r="O82" s="36" t="str">
        <f t="shared" si="3"/>
        <v/>
      </c>
      <c r="P82" s="37" t="str">
        <f t="shared" si="55"/>
        <v/>
      </c>
      <c r="Q82" s="69" t="str">
        <f t="shared" si="4"/>
        <v/>
      </c>
      <c r="R82" s="294" t="str">
        <f t="shared" si="5"/>
        <v/>
      </c>
      <c r="S82" s="37" t="str">
        <f t="shared" si="6"/>
        <v/>
      </c>
      <c r="T82" s="69" t="str">
        <f t="shared" si="7"/>
        <v/>
      </c>
      <c r="U82" s="294" t="str">
        <f t="shared" si="8"/>
        <v/>
      </c>
      <c r="V82" s="37" t="str">
        <f t="shared" si="9"/>
        <v/>
      </c>
      <c r="W82" s="69" t="str">
        <f t="shared" si="10"/>
        <v/>
      </c>
      <c r="X82" s="38" t="str">
        <f t="shared" si="11"/>
        <v/>
      </c>
      <c r="Y82" s="38" t="str">
        <f t="shared" si="12"/>
        <v/>
      </c>
      <c r="Z82" s="38" t="str">
        <f t="shared" si="13"/>
        <v/>
      </c>
      <c r="AA82" s="39" t="str">
        <f t="shared" si="14"/>
        <v/>
      </c>
      <c r="AB82" s="295">
        <f t="shared" si="15"/>
        <v>0</v>
      </c>
      <c r="AC82" s="295" t="str">
        <f t="shared" si="16"/>
        <v/>
      </c>
      <c r="AD82" s="295" t="str">
        <f t="shared" si="17"/>
        <v/>
      </c>
      <c r="AE82" s="296" t="str">
        <f t="shared" si="18"/>
        <v/>
      </c>
      <c r="AF82" s="296" t="str">
        <f t="shared" si="19"/>
        <v/>
      </c>
      <c r="AG82" s="297" t="str">
        <f t="shared" si="20"/>
        <v/>
      </c>
      <c r="AH82" s="296" t="str">
        <f t="shared" si="21"/>
        <v/>
      </c>
      <c r="AI82" s="296" t="str">
        <f t="shared" si="22"/>
        <v/>
      </c>
      <c r="AJ82" s="297" t="str">
        <f t="shared" si="23"/>
        <v/>
      </c>
      <c r="AK82" s="296" t="str">
        <f t="shared" si="24"/>
        <v/>
      </c>
      <c r="AL82" s="296" t="str">
        <f t="shared" si="25"/>
        <v/>
      </c>
      <c r="AM82" s="297" t="str">
        <f t="shared" si="26"/>
        <v/>
      </c>
      <c r="AN82" s="298" t="str">
        <f t="shared" si="27"/>
        <v/>
      </c>
      <c r="AO82" s="299" t="str">
        <f t="shared" si="28"/>
        <v/>
      </c>
      <c r="AP82" s="296" t="str">
        <f t="shared" si="29"/>
        <v/>
      </c>
      <c r="AQ82" s="297" t="str">
        <f t="shared" si="30"/>
        <v/>
      </c>
      <c r="AR82" s="299" t="str">
        <f t="shared" si="31"/>
        <v/>
      </c>
      <c r="AS82" s="296" t="str">
        <f t="shared" si="32"/>
        <v/>
      </c>
      <c r="AT82" s="297" t="str">
        <f t="shared" si="33"/>
        <v/>
      </c>
      <c r="AU82" s="299" t="str">
        <f t="shared" si="34"/>
        <v/>
      </c>
      <c r="AV82" s="296" t="str">
        <f t="shared" si="35"/>
        <v/>
      </c>
      <c r="AW82" s="297" t="str">
        <f t="shared" si="36"/>
        <v/>
      </c>
      <c r="AX82" s="300"/>
      <c r="AY82" s="297" t="str">
        <f t="shared" si="37"/>
        <v/>
      </c>
      <c r="AZ82" s="297" t="str">
        <f t="shared" si="38"/>
        <v/>
      </c>
      <c r="BA82" s="301" t="str">
        <f t="shared" si="39"/>
        <v/>
      </c>
      <c r="BB82" s="302" t="str">
        <f t="shared" si="40"/>
        <v/>
      </c>
      <c r="BC82" s="303" t="str">
        <f t="shared" si="41"/>
        <v/>
      </c>
      <c r="BD82" s="301" t="str">
        <f t="shared" si="42"/>
        <v/>
      </c>
      <c r="BE82" s="302" t="str">
        <f t="shared" si="43"/>
        <v/>
      </c>
      <c r="BF82" s="303" t="str">
        <f t="shared" si="44"/>
        <v/>
      </c>
      <c r="BG82" s="301" t="str">
        <f t="shared" si="45"/>
        <v/>
      </c>
      <c r="BH82" s="304" t="str">
        <f t="shared" si="46"/>
        <v/>
      </c>
      <c r="BI82" s="305" t="str">
        <f t="shared" si="47"/>
        <v/>
      </c>
      <c r="BJ82" s="305" t="str">
        <f t="shared" si="48"/>
        <v/>
      </c>
      <c r="BK82" s="443" t="str">
        <f t="shared" si="49"/>
        <v/>
      </c>
      <c r="BL82" s="306" t="str">
        <f t="shared" si="56"/>
        <v/>
      </c>
      <c r="BM82" s="100" t="str">
        <f t="shared" si="57"/>
        <v/>
      </c>
      <c r="BN82" s="101" t="str">
        <f t="shared" si="58"/>
        <v/>
      </c>
      <c r="BO82" s="102" t="str">
        <f t="shared" si="59"/>
        <v/>
      </c>
      <c r="BP82" s="100" t="str">
        <f t="shared" si="60"/>
        <v/>
      </c>
      <c r="BQ82" s="101" t="str">
        <f t="shared" si="61"/>
        <v/>
      </c>
      <c r="BR82" s="102" t="str">
        <f t="shared" si="62"/>
        <v/>
      </c>
      <c r="BS82" s="100" t="str">
        <f t="shared" si="63"/>
        <v/>
      </c>
      <c r="BT82" s="105" t="str">
        <f t="shared" si="64"/>
        <v/>
      </c>
      <c r="BU82" s="305" t="str">
        <f t="shared" si="50"/>
        <v/>
      </c>
      <c r="BV82" s="305" t="str">
        <f t="shared" si="51"/>
        <v/>
      </c>
      <c r="BW82" s="305" t="str">
        <f t="shared" si="52"/>
        <v/>
      </c>
      <c r="BX82" s="307" t="str">
        <f t="shared" si="53"/>
        <v/>
      </c>
      <c r="BY82" s="308" t="str">
        <f t="shared" si="54"/>
        <v/>
      </c>
    </row>
    <row r="83" spans="1:77" s="4" customFormat="1" ht="15.5" x14ac:dyDescent="0.35">
      <c r="A83" s="106">
        <v>62</v>
      </c>
      <c r="B83" s="290"/>
      <c r="C83" s="20"/>
      <c r="D83" s="635"/>
      <c r="E83" s="637"/>
      <c r="F83" s="639"/>
      <c r="G83" s="45"/>
      <c r="H83" s="291"/>
      <c r="I83" s="291"/>
      <c r="J83" s="292"/>
      <c r="K83" s="293"/>
      <c r="L83" s="35" t="str">
        <f t="shared" si="0"/>
        <v/>
      </c>
      <c r="M83" s="35" t="str">
        <f t="shared" si="1"/>
        <v/>
      </c>
      <c r="N83" s="35" t="str">
        <f t="shared" si="2"/>
        <v/>
      </c>
      <c r="O83" s="36" t="str">
        <f t="shared" si="3"/>
        <v/>
      </c>
      <c r="P83" s="37" t="str">
        <f t="shared" si="55"/>
        <v/>
      </c>
      <c r="Q83" s="69" t="str">
        <f t="shared" si="4"/>
        <v/>
      </c>
      <c r="R83" s="294" t="str">
        <f t="shared" si="5"/>
        <v/>
      </c>
      <c r="S83" s="37" t="str">
        <f t="shared" si="6"/>
        <v/>
      </c>
      <c r="T83" s="69" t="str">
        <f t="shared" si="7"/>
        <v/>
      </c>
      <c r="U83" s="294" t="str">
        <f t="shared" si="8"/>
        <v/>
      </c>
      <c r="V83" s="37" t="str">
        <f t="shared" si="9"/>
        <v/>
      </c>
      <c r="W83" s="69" t="str">
        <f t="shared" si="10"/>
        <v/>
      </c>
      <c r="X83" s="38" t="str">
        <f t="shared" si="11"/>
        <v/>
      </c>
      <c r="Y83" s="38" t="str">
        <f t="shared" si="12"/>
        <v/>
      </c>
      <c r="Z83" s="38" t="str">
        <f t="shared" si="13"/>
        <v/>
      </c>
      <c r="AA83" s="39" t="str">
        <f t="shared" si="14"/>
        <v/>
      </c>
      <c r="AB83" s="295">
        <f t="shared" si="15"/>
        <v>0</v>
      </c>
      <c r="AC83" s="295" t="str">
        <f t="shared" si="16"/>
        <v/>
      </c>
      <c r="AD83" s="295" t="str">
        <f t="shared" si="17"/>
        <v/>
      </c>
      <c r="AE83" s="296" t="str">
        <f t="shared" si="18"/>
        <v/>
      </c>
      <c r="AF83" s="296" t="str">
        <f t="shared" si="19"/>
        <v/>
      </c>
      <c r="AG83" s="297" t="str">
        <f t="shared" si="20"/>
        <v/>
      </c>
      <c r="AH83" s="296" t="str">
        <f t="shared" si="21"/>
        <v/>
      </c>
      <c r="AI83" s="296" t="str">
        <f t="shared" si="22"/>
        <v/>
      </c>
      <c r="AJ83" s="297" t="str">
        <f t="shared" si="23"/>
        <v/>
      </c>
      <c r="AK83" s="296" t="str">
        <f t="shared" si="24"/>
        <v/>
      </c>
      <c r="AL83" s="296" t="str">
        <f t="shared" si="25"/>
        <v/>
      </c>
      <c r="AM83" s="297" t="str">
        <f t="shared" si="26"/>
        <v/>
      </c>
      <c r="AN83" s="298" t="str">
        <f t="shared" si="27"/>
        <v/>
      </c>
      <c r="AO83" s="299" t="str">
        <f t="shared" si="28"/>
        <v/>
      </c>
      <c r="AP83" s="296" t="str">
        <f t="shared" si="29"/>
        <v/>
      </c>
      <c r="AQ83" s="297" t="str">
        <f t="shared" si="30"/>
        <v/>
      </c>
      <c r="AR83" s="299" t="str">
        <f t="shared" si="31"/>
        <v/>
      </c>
      <c r="AS83" s="296" t="str">
        <f t="shared" si="32"/>
        <v/>
      </c>
      <c r="AT83" s="297" t="str">
        <f t="shared" si="33"/>
        <v/>
      </c>
      <c r="AU83" s="299" t="str">
        <f t="shared" si="34"/>
        <v/>
      </c>
      <c r="AV83" s="296" t="str">
        <f t="shared" si="35"/>
        <v/>
      </c>
      <c r="AW83" s="297" t="str">
        <f t="shared" si="36"/>
        <v/>
      </c>
      <c r="AX83" s="300"/>
      <c r="AY83" s="297" t="str">
        <f t="shared" si="37"/>
        <v/>
      </c>
      <c r="AZ83" s="297" t="str">
        <f t="shared" si="38"/>
        <v/>
      </c>
      <c r="BA83" s="301" t="str">
        <f t="shared" si="39"/>
        <v/>
      </c>
      <c r="BB83" s="302" t="str">
        <f t="shared" si="40"/>
        <v/>
      </c>
      <c r="BC83" s="303" t="str">
        <f t="shared" si="41"/>
        <v/>
      </c>
      <c r="BD83" s="301" t="str">
        <f t="shared" si="42"/>
        <v/>
      </c>
      <c r="BE83" s="302" t="str">
        <f t="shared" si="43"/>
        <v/>
      </c>
      <c r="BF83" s="303" t="str">
        <f t="shared" si="44"/>
        <v/>
      </c>
      <c r="BG83" s="301" t="str">
        <f t="shared" si="45"/>
        <v/>
      </c>
      <c r="BH83" s="304" t="str">
        <f t="shared" si="46"/>
        <v/>
      </c>
      <c r="BI83" s="305" t="str">
        <f t="shared" si="47"/>
        <v/>
      </c>
      <c r="BJ83" s="305" t="str">
        <f t="shared" si="48"/>
        <v/>
      </c>
      <c r="BK83" s="443" t="str">
        <f t="shared" si="49"/>
        <v/>
      </c>
      <c r="BL83" s="306" t="str">
        <f t="shared" si="56"/>
        <v/>
      </c>
      <c r="BM83" s="100" t="str">
        <f t="shared" si="57"/>
        <v/>
      </c>
      <c r="BN83" s="101" t="str">
        <f t="shared" si="58"/>
        <v/>
      </c>
      <c r="BO83" s="102" t="str">
        <f t="shared" si="59"/>
        <v/>
      </c>
      <c r="BP83" s="100" t="str">
        <f t="shared" si="60"/>
        <v/>
      </c>
      <c r="BQ83" s="101" t="str">
        <f t="shared" si="61"/>
        <v/>
      </c>
      <c r="BR83" s="102" t="str">
        <f t="shared" si="62"/>
        <v/>
      </c>
      <c r="BS83" s="100" t="str">
        <f t="shared" si="63"/>
        <v/>
      </c>
      <c r="BT83" s="105" t="str">
        <f t="shared" si="64"/>
        <v/>
      </c>
      <c r="BU83" s="305" t="str">
        <f t="shared" si="50"/>
        <v/>
      </c>
      <c r="BV83" s="305" t="str">
        <f t="shared" si="51"/>
        <v/>
      </c>
      <c r="BW83" s="305" t="str">
        <f t="shared" si="52"/>
        <v/>
      </c>
      <c r="BX83" s="307" t="str">
        <f t="shared" si="53"/>
        <v/>
      </c>
      <c r="BY83" s="308" t="str">
        <f t="shared" si="54"/>
        <v/>
      </c>
    </row>
    <row r="84" spans="1:77" s="4" customFormat="1" ht="15.5" x14ac:dyDescent="0.35">
      <c r="A84" s="106">
        <v>63</v>
      </c>
      <c r="B84" s="290"/>
      <c r="C84" s="20"/>
      <c r="D84" s="635"/>
      <c r="E84" s="637"/>
      <c r="F84" s="639"/>
      <c r="G84" s="45"/>
      <c r="H84" s="291"/>
      <c r="I84" s="291"/>
      <c r="J84" s="292"/>
      <c r="K84" s="293"/>
      <c r="L84" s="35" t="str">
        <f t="shared" si="0"/>
        <v/>
      </c>
      <c r="M84" s="35" t="str">
        <f t="shared" si="1"/>
        <v/>
      </c>
      <c r="N84" s="35" t="str">
        <f t="shared" si="2"/>
        <v/>
      </c>
      <c r="O84" s="36" t="str">
        <f t="shared" si="3"/>
        <v/>
      </c>
      <c r="P84" s="37" t="str">
        <f t="shared" si="55"/>
        <v/>
      </c>
      <c r="Q84" s="69" t="str">
        <f t="shared" si="4"/>
        <v/>
      </c>
      <c r="R84" s="294" t="str">
        <f t="shared" si="5"/>
        <v/>
      </c>
      <c r="S84" s="37" t="str">
        <f t="shared" si="6"/>
        <v/>
      </c>
      <c r="T84" s="69" t="str">
        <f t="shared" si="7"/>
        <v/>
      </c>
      <c r="U84" s="294" t="str">
        <f t="shared" si="8"/>
        <v/>
      </c>
      <c r="V84" s="37" t="str">
        <f t="shared" si="9"/>
        <v/>
      </c>
      <c r="W84" s="69" t="str">
        <f t="shared" si="10"/>
        <v/>
      </c>
      <c r="X84" s="38" t="str">
        <f t="shared" si="11"/>
        <v/>
      </c>
      <c r="Y84" s="38" t="str">
        <f t="shared" si="12"/>
        <v/>
      </c>
      <c r="Z84" s="38" t="str">
        <f t="shared" si="13"/>
        <v/>
      </c>
      <c r="AA84" s="39" t="str">
        <f t="shared" si="14"/>
        <v/>
      </c>
      <c r="AB84" s="295">
        <f t="shared" si="15"/>
        <v>0</v>
      </c>
      <c r="AC84" s="295" t="str">
        <f t="shared" si="16"/>
        <v/>
      </c>
      <c r="AD84" s="295" t="str">
        <f t="shared" si="17"/>
        <v/>
      </c>
      <c r="AE84" s="296" t="str">
        <f t="shared" si="18"/>
        <v/>
      </c>
      <c r="AF84" s="296" t="str">
        <f t="shared" si="19"/>
        <v/>
      </c>
      <c r="AG84" s="297" t="str">
        <f t="shared" si="20"/>
        <v/>
      </c>
      <c r="AH84" s="296" t="str">
        <f t="shared" si="21"/>
        <v/>
      </c>
      <c r="AI84" s="296" t="str">
        <f t="shared" si="22"/>
        <v/>
      </c>
      <c r="AJ84" s="297" t="str">
        <f t="shared" si="23"/>
        <v/>
      </c>
      <c r="AK84" s="296" t="str">
        <f t="shared" si="24"/>
        <v/>
      </c>
      <c r="AL84" s="296" t="str">
        <f t="shared" si="25"/>
        <v/>
      </c>
      <c r="AM84" s="297" t="str">
        <f t="shared" si="26"/>
        <v/>
      </c>
      <c r="AN84" s="298" t="str">
        <f t="shared" si="27"/>
        <v/>
      </c>
      <c r="AO84" s="299" t="str">
        <f t="shared" si="28"/>
        <v/>
      </c>
      <c r="AP84" s="296" t="str">
        <f t="shared" si="29"/>
        <v/>
      </c>
      <c r="AQ84" s="297" t="str">
        <f t="shared" si="30"/>
        <v/>
      </c>
      <c r="AR84" s="299" t="str">
        <f t="shared" si="31"/>
        <v/>
      </c>
      <c r="AS84" s="296" t="str">
        <f t="shared" si="32"/>
        <v/>
      </c>
      <c r="AT84" s="297" t="str">
        <f t="shared" si="33"/>
        <v/>
      </c>
      <c r="AU84" s="299" t="str">
        <f t="shared" si="34"/>
        <v/>
      </c>
      <c r="AV84" s="296" t="str">
        <f t="shared" si="35"/>
        <v/>
      </c>
      <c r="AW84" s="297" t="str">
        <f t="shared" si="36"/>
        <v/>
      </c>
      <c r="AX84" s="300"/>
      <c r="AY84" s="297" t="str">
        <f t="shared" si="37"/>
        <v/>
      </c>
      <c r="AZ84" s="297" t="str">
        <f t="shared" si="38"/>
        <v/>
      </c>
      <c r="BA84" s="301" t="str">
        <f t="shared" si="39"/>
        <v/>
      </c>
      <c r="BB84" s="302" t="str">
        <f t="shared" si="40"/>
        <v/>
      </c>
      <c r="BC84" s="303" t="str">
        <f t="shared" si="41"/>
        <v/>
      </c>
      <c r="BD84" s="301" t="str">
        <f t="shared" si="42"/>
        <v/>
      </c>
      <c r="BE84" s="302" t="str">
        <f t="shared" si="43"/>
        <v/>
      </c>
      <c r="BF84" s="303" t="str">
        <f t="shared" si="44"/>
        <v/>
      </c>
      <c r="BG84" s="301" t="str">
        <f t="shared" si="45"/>
        <v/>
      </c>
      <c r="BH84" s="304" t="str">
        <f t="shared" si="46"/>
        <v/>
      </c>
      <c r="BI84" s="305" t="str">
        <f t="shared" si="47"/>
        <v/>
      </c>
      <c r="BJ84" s="305" t="str">
        <f t="shared" si="48"/>
        <v/>
      </c>
      <c r="BK84" s="443" t="str">
        <f t="shared" si="49"/>
        <v/>
      </c>
      <c r="BL84" s="306" t="str">
        <f t="shared" si="56"/>
        <v/>
      </c>
      <c r="BM84" s="100" t="str">
        <f t="shared" si="57"/>
        <v/>
      </c>
      <c r="BN84" s="101" t="str">
        <f t="shared" si="58"/>
        <v/>
      </c>
      <c r="BO84" s="102" t="str">
        <f t="shared" si="59"/>
        <v/>
      </c>
      <c r="BP84" s="100" t="str">
        <f t="shared" si="60"/>
        <v/>
      </c>
      <c r="BQ84" s="101" t="str">
        <f t="shared" si="61"/>
        <v/>
      </c>
      <c r="BR84" s="102" t="str">
        <f t="shared" si="62"/>
        <v/>
      </c>
      <c r="BS84" s="100" t="str">
        <f t="shared" si="63"/>
        <v/>
      </c>
      <c r="BT84" s="105" t="str">
        <f t="shared" si="64"/>
        <v/>
      </c>
      <c r="BU84" s="305" t="str">
        <f t="shared" si="50"/>
        <v/>
      </c>
      <c r="BV84" s="305" t="str">
        <f t="shared" si="51"/>
        <v/>
      </c>
      <c r="BW84" s="305" t="str">
        <f t="shared" si="52"/>
        <v/>
      </c>
      <c r="BX84" s="307" t="str">
        <f t="shared" si="53"/>
        <v/>
      </c>
      <c r="BY84" s="308" t="str">
        <f t="shared" si="54"/>
        <v/>
      </c>
    </row>
    <row r="85" spans="1:77" s="4" customFormat="1" ht="15.5" x14ac:dyDescent="0.35">
      <c r="A85" s="106">
        <v>64</v>
      </c>
      <c r="B85" s="290"/>
      <c r="C85" s="20"/>
      <c r="D85" s="635"/>
      <c r="E85" s="637"/>
      <c r="F85" s="639"/>
      <c r="G85" s="45"/>
      <c r="H85" s="291"/>
      <c r="I85" s="291"/>
      <c r="J85" s="292"/>
      <c r="K85" s="293"/>
      <c r="L85" s="35" t="str">
        <f t="shared" si="0"/>
        <v/>
      </c>
      <c r="M85" s="35" t="str">
        <f t="shared" si="1"/>
        <v/>
      </c>
      <c r="N85" s="35" t="str">
        <f t="shared" si="2"/>
        <v/>
      </c>
      <c r="O85" s="36" t="str">
        <f t="shared" si="3"/>
        <v/>
      </c>
      <c r="P85" s="37" t="str">
        <f t="shared" si="55"/>
        <v/>
      </c>
      <c r="Q85" s="69" t="str">
        <f t="shared" si="4"/>
        <v/>
      </c>
      <c r="R85" s="294" t="str">
        <f t="shared" si="5"/>
        <v/>
      </c>
      <c r="S85" s="37" t="str">
        <f t="shared" si="6"/>
        <v/>
      </c>
      <c r="T85" s="69" t="str">
        <f t="shared" si="7"/>
        <v/>
      </c>
      <c r="U85" s="294" t="str">
        <f t="shared" si="8"/>
        <v/>
      </c>
      <c r="V85" s="37" t="str">
        <f t="shared" si="9"/>
        <v/>
      </c>
      <c r="W85" s="69" t="str">
        <f t="shared" si="10"/>
        <v/>
      </c>
      <c r="X85" s="38" t="str">
        <f t="shared" si="11"/>
        <v/>
      </c>
      <c r="Y85" s="38" t="str">
        <f t="shared" si="12"/>
        <v/>
      </c>
      <c r="Z85" s="38" t="str">
        <f t="shared" si="13"/>
        <v/>
      </c>
      <c r="AA85" s="39" t="str">
        <f t="shared" si="14"/>
        <v/>
      </c>
      <c r="AB85" s="295">
        <f t="shared" si="15"/>
        <v>0</v>
      </c>
      <c r="AC85" s="295" t="str">
        <f t="shared" si="16"/>
        <v/>
      </c>
      <c r="AD85" s="295" t="str">
        <f t="shared" si="17"/>
        <v/>
      </c>
      <c r="AE85" s="296" t="str">
        <f t="shared" si="18"/>
        <v/>
      </c>
      <c r="AF85" s="296" t="str">
        <f t="shared" si="19"/>
        <v/>
      </c>
      <c r="AG85" s="297" t="str">
        <f t="shared" si="20"/>
        <v/>
      </c>
      <c r="AH85" s="296" t="str">
        <f t="shared" si="21"/>
        <v/>
      </c>
      <c r="AI85" s="296" t="str">
        <f t="shared" si="22"/>
        <v/>
      </c>
      <c r="AJ85" s="297" t="str">
        <f t="shared" si="23"/>
        <v/>
      </c>
      <c r="AK85" s="296" t="str">
        <f t="shared" si="24"/>
        <v/>
      </c>
      <c r="AL85" s="296" t="str">
        <f t="shared" si="25"/>
        <v/>
      </c>
      <c r="AM85" s="297" t="str">
        <f t="shared" si="26"/>
        <v/>
      </c>
      <c r="AN85" s="298" t="str">
        <f t="shared" si="27"/>
        <v/>
      </c>
      <c r="AO85" s="299" t="str">
        <f t="shared" si="28"/>
        <v/>
      </c>
      <c r="AP85" s="296" t="str">
        <f t="shared" si="29"/>
        <v/>
      </c>
      <c r="AQ85" s="297" t="str">
        <f t="shared" si="30"/>
        <v/>
      </c>
      <c r="AR85" s="299" t="str">
        <f t="shared" si="31"/>
        <v/>
      </c>
      <c r="AS85" s="296" t="str">
        <f t="shared" si="32"/>
        <v/>
      </c>
      <c r="AT85" s="297" t="str">
        <f t="shared" si="33"/>
        <v/>
      </c>
      <c r="AU85" s="299" t="str">
        <f t="shared" si="34"/>
        <v/>
      </c>
      <c r="AV85" s="296" t="str">
        <f t="shared" si="35"/>
        <v/>
      </c>
      <c r="AW85" s="297" t="str">
        <f t="shared" si="36"/>
        <v/>
      </c>
      <c r="AX85" s="300"/>
      <c r="AY85" s="297" t="str">
        <f t="shared" si="37"/>
        <v/>
      </c>
      <c r="AZ85" s="297" t="str">
        <f t="shared" si="38"/>
        <v/>
      </c>
      <c r="BA85" s="301" t="str">
        <f t="shared" si="39"/>
        <v/>
      </c>
      <c r="BB85" s="302" t="str">
        <f t="shared" si="40"/>
        <v/>
      </c>
      <c r="BC85" s="303" t="str">
        <f t="shared" si="41"/>
        <v/>
      </c>
      <c r="BD85" s="301" t="str">
        <f t="shared" si="42"/>
        <v/>
      </c>
      <c r="BE85" s="302" t="str">
        <f t="shared" si="43"/>
        <v/>
      </c>
      <c r="BF85" s="303" t="str">
        <f t="shared" si="44"/>
        <v/>
      </c>
      <c r="BG85" s="301" t="str">
        <f t="shared" si="45"/>
        <v/>
      </c>
      <c r="BH85" s="304" t="str">
        <f t="shared" si="46"/>
        <v/>
      </c>
      <c r="BI85" s="305" t="str">
        <f t="shared" si="47"/>
        <v/>
      </c>
      <c r="BJ85" s="305" t="str">
        <f t="shared" si="48"/>
        <v/>
      </c>
      <c r="BK85" s="443" t="str">
        <f t="shared" si="49"/>
        <v/>
      </c>
      <c r="BL85" s="306" t="str">
        <f t="shared" si="56"/>
        <v/>
      </c>
      <c r="BM85" s="100" t="str">
        <f t="shared" si="57"/>
        <v/>
      </c>
      <c r="BN85" s="101" t="str">
        <f t="shared" si="58"/>
        <v/>
      </c>
      <c r="BO85" s="102" t="str">
        <f t="shared" si="59"/>
        <v/>
      </c>
      <c r="BP85" s="100" t="str">
        <f t="shared" si="60"/>
        <v/>
      </c>
      <c r="BQ85" s="101" t="str">
        <f t="shared" si="61"/>
        <v/>
      </c>
      <c r="BR85" s="102" t="str">
        <f t="shared" si="62"/>
        <v/>
      </c>
      <c r="BS85" s="100" t="str">
        <f t="shared" si="63"/>
        <v/>
      </c>
      <c r="BT85" s="105" t="str">
        <f t="shared" si="64"/>
        <v/>
      </c>
      <c r="BU85" s="305" t="str">
        <f t="shared" si="50"/>
        <v/>
      </c>
      <c r="BV85" s="305" t="str">
        <f t="shared" si="51"/>
        <v/>
      </c>
      <c r="BW85" s="305" t="str">
        <f t="shared" si="52"/>
        <v/>
      </c>
      <c r="BX85" s="307" t="str">
        <f t="shared" si="53"/>
        <v/>
      </c>
      <c r="BY85" s="308" t="str">
        <f t="shared" si="54"/>
        <v/>
      </c>
    </row>
    <row r="86" spans="1:77" s="4" customFormat="1" ht="15.5" x14ac:dyDescent="0.35">
      <c r="A86" s="106">
        <v>65</v>
      </c>
      <c r="B86" s="290"/>
      <c r="C86" s="20"/>
      <c r="D86" s="635"/>
      <c r="E86" s="637"/>
      <c r="F86" s="639"/>
      <c r="G86" s="45"/>
      <c r="H86" s="291"/>
      <c r="I86" s="291"/>
      <c r="J86" s="292"/>
      <c r="K86" s="293"/>
      <c r="L86" s="35" t="str">
        <f t="shared" ref="L86:L147" si="65">IF($X$21=0,"",IF(D86="","",IF($H86="","",IF($G86="","",IF($H86/$G86&gt;=$L$21,"yes","NC")))))</f>
        <v/>
      </c>
      <c r="M86" s="35" t="str">
        <f t="shared" ref="M86:M147" si="66">IF($X$21=0,"",IF($D86="","",IF($H86="","",IF($I86="","",IF($I86/$G86&gt;=$M$21,"yes","NC")))))</f>
        <v/>
      </c>
      <c r="N86" s="35" t="str">
        <f t="shared" ref="N86:N147" si="67">IF($X$21=0,"",IF($D86="","",IF($H86="","",IF($J86="","",IF($G86/$J86&lt;=$N$21,"yes","NC")))))</f>
        <v/>
      </c>
      <c r="O86" s="36" t="str">
        <f t="shared" ref="O86:O147" si="68">IF($D86="","",IF($P$18="","",IF(OR($P86&lt;$O$18,$P86&gt;$Q$18),"NC","yes")))</f>
        <v/>
      </c>
      <c r="P86" s="37" t="str">
        <f t="shared" si="55"/>
        <v/>
      </c>
      <c r="Q86" s="69" t="str">
        <f t="shared" ref="Q86:Q147" si="69">IF($D86=0,"",IF(O86="yes",($P86/$P$18),IF(OR($P86&lt;$O$18,$P86&gt;$Q$18),($P86/$P$18))))</f>
        <v/>
      </c>
      <c r="R86" s="294" t="str">
        <f t="shared" ref="R86:R147" si="70">IF($D86="","",IF($S$18="","",IF(OR($S86&lt;$R$18,$S86&gt;$T$18),"NC","yes")))</f>
        <v/>
      </c>
      <c r="S86" s="37" t="str">
        <f t="shared" ref="S86:S147" si="71">IF($D86="","",$I86/$G86)</f>
        <v/>
      </c>
      <c r="T86" s="69" t="str">
        <f t="shared" ref="T86:T147" si="72">IF($D86=0,"",IF(R86="yes",($S86/$S$18),IF(OR($S86&gt;$R$18,$S86&lt;$T$18),($S86/$S$18))))</f>
        <v/>
      </c>
      <c r="U86" s="294" t="str">
        <f t="shared" ref="U86:U147" si="73">IF($D86="","",IF($V$18="","",IF(OR($V86&lt;$U$18,V86&gt;$W$18),"NC","yes")))</f>
        <v/>
      </c>
      <c r="V86" s="37" t="str">
        <f t="shared" ref="V86:V147" si="74">IF($D86="","",$G86/$J86)</f>
        <v/>
      </c>
      <c r="W86" s="69" t="str">
        <f t="shared" ref="W86:W146" si="75">IF($D86="","",IF(U86="yes",(V86/V$18),IF(OR(V86&lt;$U$18,V86&gt;W$18),(V86/V$18))))</f>
        <v/>
      </c>
      <c r="X86" s="38" t="str">
        <f t="shared" ref="X86:X146" si="76">IF(C86="","",IF($D86="",$H86,""))</f>
        <v/>
      </c>
      <c r="Y86" s="38" t="str">
        <f t="shared" ref="Y86:Y147" si="77">IF($C86="","",IF($D86="",$H86,""))</f>
        <v/>
      </c>
      <c r="Z86" s="38" t="str">
        <f t="shared" ref="Z86:Z147" si="78">IF($C86="","",IF($D86="",$I86,""))</f>
        <v/>
      </c>
      <c r="AA86" s="39" t="str">
        <f t="shared" ref="AA86:AA147" si="79">IF($C86="","",IF($D86="",J86,""))</f>
        <v/>
      </c>
      <c r="AB86" s="295">
        <f t="shared" ref="AB86:AB147" si="80">B85</f>
        <v>0</v>
      </c>
      <c r="AC86" s="295" t="str">
        <f t="shared" ref="AC86:AC146" si="81">IF($C86="","",$C86)</f>
        <v/>
      </c>
      <c r="AD86" s="295" t="str">
        <f t="shared" ref="AD86:AD146" si="82">IF($D86="","",IF(AN86="below",$G86,"0"))</f>
        <v/>
      </c>
      <c r="AE86" s="296" t="str">
        <f t="shared" ref="AE86:AE146" si="83">IF($D86="","",IF(AN86="below",$H86,0))</f>
        <v/>
      </c>
      <c r="AF86" s="296" t="str">
        <f t="shared" ref="AF86:AF146" si="84">IF($D86="","",$H86/$G86)</f>
        <v/>
      </c>
      <c r="AG86" s="297" t="str">
        <f t="shared" ref="AG86:AG146" si="85">IF($D86="","",IF(AF86&gt;$AB$11,"Yes",IF(AF86&lt;$AB$11,"NC")))</f>
        <v/>
      </c>
      <c r="AH86" s="296" t="str">
        <f t="shared" ref="AH86:AH146" si="86">IF($D86="","",IF(AN86="above",$I86,0))</f>
        <v/>
      </c>
      <c r="AI86" s="296" t="str">
        <f t="shared" ref="AI86:AI146" si="87">IF($D86="","",IF(AN86="above",$I86/$F86,0))</f>
        <v/>
      </c>
      <c r="AJ86" s="297" t="str">
        <f t="shared" ref="AJ86:AJ146" si="88">IF(AI86="","",IF(AI86&gt;=$AB$12,"Yes",IF(AI86&lt;$AB$12,"NC")))</f>
        <v/>
      </c>
      <c r="AK86" s="296" t="str">
        <f t="shared" ref="AK86:AK146" si="89">IF($D86="","",IF(AN86="below",$J86,0))</f>
        <v/>
      </c>
      <c r="AL86" s="296" t="str">
        <f t="shared" ref="AL86:AL146" si="90">IF($D86="","",$G86/$J86)</f>
        <v/>
      </c>
      <c r="AM86" s="297" t="str">
        <f t="shared" ref="AM86:AM146" si="91">IF(AL86="","",IF(AL86&lt;=$AB$13,"Yes",IF(AL86&gt;$AB$13,"NC")))</f>
        <v/>
      </c>
      <c r="AN86" s="298" t="str">
        <f t="shared" ref="AN86:AN146" si="92">IF($B86="","",IF(BX86&gt;$F$16,"above","below"))</f>
        <v/>
      </c>
      <c r="AO86" s="299" t="str">
        <f t="shared" ref="AO86:AO146" si="93">IF(AN86="","",IF(AN86="below",$H86,""))</f>
        <v/>
      </c>
      <c r="AP86" s="296" t="str">
        <f t="shared" ref="AP86:AP146" si="94">IF($AN86="","",IF($AN86="above","",$H86/$G86))</f>
        <v/>
      </c>
      <c r="AQ86" s="297" t="str">
        <f t="shared" ref="AQ86:AQ146" si="95">IF(AP86="","",IF(AP86&gt;$AB$11,"Yes",IF(AP86&lt;$AB$11,"NC")))</f>
        <v/>
      </c>
      <c r="AR86" s="299" t="str">
        <f t="shared" ref="AR86:AR146" si="96">IF($AN86="","",IF($AN86="above","",$I86))</f>
        <v/>
      </c>
      <c r="AS86" s="296" t="str">
        <f t="shared" ref="AS86:AS146" si="97">IF($AN86="","",IF($AN86="above","",$I86/$G86))</f>
        <v/>
      </c>
      <c r="AT86" s="297" t="str">
        <f t="shared" ref="AT86:AT146" si="98">IF(AN86="","",IF(($I86/$G86&gt;$AB$12),"Yes",IF(($I86/$G86)&lt;$AB$12,"NC")))</f>
        <v/>
      </c>
      <c r="AU86" s="299" t="str">
        <f t="shared" ref="AU86:AU146" si="99">IF($AN86="","",IF($AN86="above","",$J86))</f>
        <v/>
      </c>
      <c r="AV86" s="296" t="str">
        <f t="shared" ref="AV86:AV146" si="100">IF($AN86="","",IF($AN86="above","",$G86/$J86))</f>
        <v/>
      </c>
      <c r="AW86" s="297" t="str">
        <f t="shared" ref="AW86:AW146" si="101">IF(AV86="","",IF(AV86&lt;=$AB$13,"Yes",IF(AV86&gt;$AB$13,"NC")))</f>
        <v/>
      </c>
      <c r="AX86" s="300"/>
      <c r="AY86" s="297" t="str">
        <f t="shared" ref="AY86:AY146" si="102">IF($D86="","",IF($AZ$18="","",IF(OR($AZ86&lt;$AY$18,$AZ86&gt;$BA$18),"NC","yes")))</f>
        <v/>
      </c>
      <c r="AZ86" s="297" t="str">
        <f t="shared" ref="AZ86:AZ146" si="103">IF($D86="","",$H86/$G86)</f>
        <v/>
      </c>
      <c r="BA86" s="301" t="str">
        <f t="shared" ref="BA86:BA146" si="104">IF($D86=0,"",IF(AY86="yes",($AZ86/$AZ$18),IF(OR($AZ86&lt;$AY$18,$AZ86&gt;$BA$18),($AZ86/$AZ$18))))</f>
        <v/>
      </c>
      <c r="BB86" s="302" t="str">
        <f t="shared" ref="BB86:BB146" si="105">IF($D86="","",IF($BC$18="","",IF(OR($BC86&lt;$BB$18,$BC86&gt;$BD$18),"NC","yes")))</f>
        <v/>
      </c>
      <c r="BC86" s="303" t="str">
        <f t="shared" ref="BC86:BC146" si="106">IF($D86="","",$I86/$G86)</f>
        <v/>
      </c>
      <c r="BD86" s="301" t="str">
        <f t="shared" ref="BD86:BD146" si="107">IF($D86=0,"",IF(BB86="yes",($BC86/$BC$18),IF(OR($BC86&gt;$BB$18,$BC86&lt;$BD$18),($BC86/$BC$18))))</f>
        <v/>
      </c>
      <c r="BE86" s="302" t="str">
        <f t="shared" ref="BE86:BE146" si="108">IF($D86="","",IF($BF$18="","",IF(OR($BF86&lt;$BE$18,BF86&gt;$BG$18),"NC","yes")))</f>
        <v/>
      </c>
      <c r="BF86" s="303" t="str">
        <f t="shared" ref="BF86:BF146" si="109">IF($D86="","",$G86/$J86)</f>
        <v/>
      </c>
      <c r="BG86" s="301" t="str">
        <f t="shared" ref="BG86:BG146" si="110">IF($D86="","",IF(BE86="yes",(BF86/BF$18),IF(OR(BF86&lt;$U$18,BF86&gt;BG$18),(BF86/BF$18))))</f>
        <v/>
      </c>
      <c r="BH86" s="304" t="str">
        <f t="shared" ref="BH86:BH146" si="111">IF(G86&gt; 0,F86/G86,"")</f>
        <v/>
      </c>
      <c r="BI86" s="305" t="str">
        <f t="shared" ref="BI86:BI146" si="112">IF(BH86="","",IF(AN86="below","",IF($BY$17="Y","",IF(AF86&gt;$AB$11,"Yes",IF(AF86&lt;$AB$11,"NC")))))</f>
        <v/>
      </c>
      <c r="BJ86" s="305" t="str">
        <f t="shared" ref="BJ86:BJ146" si="113">IF(BH86="","",IF(AN86="below","",IF($BY$17="Y","",IF(($I86/$G86)&gt;=$AB$12,"Yes",IF(($I86/$G86)&lt;$AB$12,"NC")))))</f>
        <v/>
      </c>
      <c r="BK86" s="443" t="str">
        <f t="shared" ref="BK86:BK146" si="114">IF(BH86="","",IF(AN86="below","",IF($BY$17="Y","",IF(AL86&lt;=$AB$13,"Yes",IF(AL86&gt;$AB$13,"NC")))))</f>
        <v/>
      </c>
      <c r="BL86" s="306" t="str">
        <f t="shared" si="56"/>
        <v/>
      </c>
      <c r="BM86" s="100" t="str">
        <f t="shared" si="57"/>
        <v/>
      </c>
      <c r="BN86" s="101" t="str">
        <f t="shared" si="58"/>
        <v/>
      </c>
      <c r="BO86" s="102" t="str">
        <f t="shared" si="59"/>
        <v/>
      </c>
      <c r="BP86" s="100" t="str">
        <f t="shared" si="60"/>
        <v/>
      </c>
      <c r="BQ86" s="101" t="str">
        <f t="shared" si="61"/>
        <v/>
      </c>
      <c r="BR86" s="102" t="str">
        <f t="shared" si="62"/>
        <v/>
      </c>
      <c r="BS86" s="100" t="str">
        <f t="shared" si="63"/>
        <v/>
      </c>
      <c r="BT86" s="105" t="str">
        <f t="shared" si="64"/>
        <v/>
      </c>
      <c r="BU86" s="305" t="str">
        <f t="shared" ref="BU86:BU146" si="115">IF($BY$17="N","",$AY86)</f>
        <v/>
      </c>
      <c r="BV86" s="305" t="str">
        <f t="shared" ref="BV86:BV146" si="116">IF($BY$17="N","",$BB86)</f>
        <v/>
      </c>
      <c r="BW86" s="305" t="str">
        <f t="shared" ref="BW86:BW146" si="117">IF($BY$17="N","",$BE86)</f>
        <v/>
      </c>
      <c r="BX86" s="307" t="str">
        <f t="shared" ref="BX86:BX146" si="118">IF(F86&gt;0,F86/G86,"")</f>
        <v/>
      </c>
      <c r="BY86" s="308" t="str">
        <f t="shared" ref="BY86:BY146" si="119">IF(BX86="","",IF(BX86&gt;$F$16,"above","below"))</f>
        <v/>
      </c>
    </row>
    <row r="87" spans="1:77" s="4" customFormat="1" ht="15.5" x14ac:dyDescent="0.35">
      <c r="A87" s="106">
        <v>66</v>
      </c>
      <c r="B87" s="290"/>
      <c r="C87" s="20"/>
      <c r="D87" s="635"/>
      <c r="E87" s="637"/>
      <c r="F87" s="639"/>
      <c r="G87" s="45"/>
      <c r="H87" s="291"/>
      <c r="I87" s="291"/>
      <c r="J87" s="292"/>
      <c r="K87" s="293"/>
      <c r="L87" s="35" t="str">
        <f t="shared" si="65"/>
        <v/>
      </c>
      <c r="M87" s="35" t="str">
        <f t="shared" si="66"/>
        <v/>
      </c>
      <c r="N87" s="35" t="str">
        <f t="shared" si="67"/>
        <v/>
      </c>
      <c r="O87" s="36" t="str">
        <f t="shared" si="68"/>
        <v/>
      </c>
      <c r="P87" s="37" t="str">
        <f t="shared" ref="P87:P147" si="120">IF($D87="","",H87/$G87)</f>
        <v/>
      </c>
      <c r="Q87" s="69" t="str">
        <f t="shared" si="69"/>
        <v/>
      </c>
      <c r="R87" s="294" t="str">
        <f t="shared" si="70"/>
        <v/>
      </c>
      <c r="S87" s="37" t="str">
        <f t="shared" si="71"/>
        <v/>
      </c>
      <c r="T87" s="69" t="str">
        <f t="shared" si="72"/>
        <v/>
      </c>
      <c r="U87" s="294" t="str">
        <f t="shared" si="73"/>
        <v/>
      </c>
      <c r="V87" s="37" t="str">
        <f t="shared" si="74"/>
        <v/>
      </c>
      <c r="W87" s="69" t="str">
        <f t="shared" si="75"/>
        <v/>
      </c>
      <c r="X87" s="38" t="str">
        <f t="shared" si="76"/>
        <v/>
      </c>
      <c r="Y87" s="38" t="str">
        <f t="shared" si="77"/>
        <v/>
      </c>
      <c r="Z87" s="38" t="str">
        <f t="shared" si="78"/>
        <v/>
      </c>
      <c r="AA87" s="39" t="str">
        <f t="shared" si="79"/>
        <v/>
      </c>
      <c r="AB87" s="295">
        <f t="shared" si="80"/>
        <v>0</v>
      </c>
      <c r="AC87" s="295" t="str">
        <f t="shared" si="81"/>
        <v/>
      </c>
      <c r="AD87" s="295" t="str">
        <f t="shared" si="82"/>
        <v/>
      </c>
      <c r="AE87" s="296" t="str">
        <f t="shared" si="83"/>
        <v/>
      </c>
      <c r="AF87" s="296" t="str">
        <f t="shared" si="84"/>
        <v/>
      </c>
      <c r="AG87" s="297" t="str">
        <f t="shared" si="85"/>
        <v/>
      </c>
      <c r="AH87" s="296" t="str">
        <f t="shared" si="86"/>
        <v/>
      </c>
      <c r="AI87" s="296" t="str">
        <f t="shared" si="87"/>
        <v/>
      </c>
      <c r="AJ87" s="297" t="str">
        <f t="shared" si="88"/>
        <v/>
      </c>
      <c r="AK87" s="296" t="str">
        <f t="shared" si="89"/>
        <v/>
      </c>
      <c r="AL87" s="296" t="str">
        <f t="shared" si="90"/>
        <v/>
      </c>
      <c r="AM87" s="297" t="str">
        <f t="shared" si="91"/>
        <v/>
      </c>
      <c r="AN87" s="298" t="str">
        <f t="shared" si="92"/>
        <v/>
      </c>
      <c r="AO87" s="299" t="str">
        <f t="shared" si="93"/>
        <v/>
      </c>
      <c r="AP87" s="296" t="str">
        <f t="shared" si="94"/>
        <v/>
      </c>
      <c r="AQ87" s="297" t="str">
        <f t="shared" si="95"/>
        <v/>
      </c>
      <c r="AR87" s="299" t="str">
        <f t="shared" si="96"/>
        <v/>
      </c>
      <c r="AS87" s="296" t="str">
        <f t="shared" si="97"/>
        <v/>
      </c>
      <c r="AT87" s="297" t="str">
        <f t="shared" si="98"/>
        <v/>
      </c>
      <c r="AU87" s="299" t="str">
        <f t="shared" si="99"/>
        <v/>
      </c>
      <c r="AV87" s="296" t="str">
        <f t="shared" si="100"/>
        <v/>
      </c>
      <c r="AW87" s="297" t="str">
        <f t="shared" si="101"/>
        <v/>
      </c>
      <c r="AX87" s="300"/>
      <c r="AY87" s="297" t="str">
        <f t="shared" si="102"/>
        <v/>
      </c>
      <c r="AZ87" s="297" t="str">
        <f t="shared" si="103"/>
        <v/>
      </c>
      <c r="BA87" s="301" t="str">
        <f t="shared" si="104"/>
        <v/>
      </c>
      <c r="BB87" s="302" t="str">
        <f t="shared" si="105"/>
        <v/>
      </c>
      <c r="BC87" s="303" t="str">
        <f t="shared" si="106"/>
        <v/>
      </c>
      <c r="BD87" s="301" t="str">
        <f t="shared" si="107"/>
        <v/>
      </c>
      <c r="BE87" s="302" t="str">
        <f t="shared" si="108"/>
        <v/>
      </c>
      <c r="BF87" s="303" t="str">
        <f t="shared" si="109"/>
        <v/>
      </c>
      <c r="BG87" s="301" t="str">
        <f t="shared" si="110"/>
        <v/>
      </c>
      <c r="BH87" s="304" t="str">
        <f t="shared" si="111"/>
        <v/>
      </c>
      <c r="BI87" s="305" t="str">
        <f t="shared" si="112"/>
        <v/>
      </c>
      <c r="BJ87" s="305" t="str">
        <f t="shared" si="113"/>
        <v/>
      </c>
      <c r="BK87" s="443" t="str">
        <f t="shared" si="114"/>
        <v/>
      </c>
      <c r="BL87" s="306" t="str">
        <f t="shared" ref="BL87:BL146" si="121">IF(AN87="below","",IF($D87="","",IF($AZ$18="","",IF(OR($AZ87&lt;$AY$18,$AZ87&gt;$BA$18),"NC","yes"))))</f>
        <v/>
      </c>
      <c r="BM87" s="100" t="str">
        <f t="shared" ref="BM87:BM146" si="122">IF(AN87="below","",IF($D87="","",$H87/$G87))</f>
        <v/>
      </c>
      <c r="BN87" s="101" t="str">
        <f t="shared" ref="BN87:BN146" si="123">IF(AN87="below","",IF($D87=0,"",IF(BL87="yes",($AZ87/$AZ$18),IF(OR($AZ87&lt;$AY$18,$AZ87&gt;$BA$18),($AZ87/$AZ$18)))))</f>
        <v/>
      </c>
      <c r="BO87" s="102" t="str">
        <f t="shared" ref="BO87:BO146" si="124">IF(AN87="below","",IF($D87="","",IF($BC$18="","",IF(OR($BC87&lt;$BB$18,$BC87&gt;$BD$18),"NC","yes"))))</f>
        <v/>
      </c>
      <c r="BP87" s="100" t="str">
        <f t="shared" ref="BP87:BP146" si="125">IF(AN87="below","",IF($D87="","",$I87/$G87))</f>
        <v/>
      </c>
      <c r="BQ87" s="101" t="str">
        <f t="shared" ref="BQ87:BQ146" si="126">IF(AN87="below","",IF($D87=0,"",IF(BO87="yes",($BC87/$BC$18),IF(OR($BC87&gt;$BB$18,$BC87&lt;$BD$18),($BC87/$BC$18)))))</f>
        <v/>
      </c>
      <c r="BR87" s="102" t="str">
        <f t="shared" ref="BR87:BR146" si="127">IF(AN87="below","",IF($D87="","",IF($BF$18="","",IF(OR($BF87&lt;$BE$18,BS87&gt;$BG$18),"NC","yes"))))</f>
        <v/>
      </c>
      <c r="BS87" s="100" t="str">
        <f t="shared" ref="BS87:BS146" si="128">IF(AN87="below","",IF($D87="","",$G87/$J87))</f>
        <v/>
      </c>
      <c r="BT87" s="105" t="str">
        <f t="shared" ref="BT87:BT146" si="129">IF(AN87="below","",IF($D87="","",IF(BR87="yes",(BS87/BS$18),IF(OR(BS87&lt;$U$18,BS87&gt;BT$18),(BS87/BS$18)))))</f>
        <v/>
      </c>
      <c r="BU87" s="305" t="str">
        <f t="shared" si="115"/>
        <v/>
      </c>
      <c r="BV87" s="305" t="str">
        <f t="shared" si="116"/>
        <v/>
      </c>
      <c r="BW87" s="305" t="str">
        <f t="shared" si="117"/>
        <v/>
      </c>
      <c r="BX87" s="307" t="str">
        <f t="shared" si="118"/>
        <v/>
      </c>
      <c r="BY87" s="308" t="str">
        <f t="shared" si="119"/>
        <v/>
      </c>
    </row>
    <row r="88" spans="1:77" s="4" customFormat="1" ht="15.5" x14ac:dyDescent="0.35">
      <c r="A88" s="106">
        <v>67</v>
      </c>
      <c r="B88" s="290"/>
      <c r="C88" s="20"/>
      <c r="D88" s="635"/>
      <c r="E88" s="637"/>
      <c r="F88" s="639"/>
      <c r="G88" s="45"/>
      <c r="H88" s="291"/>
      <c r="I88" s="291"/>
      <c r="J88" s="292"/>
      <c r="K88" s="293"/>
      <c r="L88" s="35" t="str">
        <f t="shared" si="65"/>
        <v/>
      </c>
      <c r="M88" s="35" t="str">
        <f t="shared" si="66"/>
        <v/>
      </c>
      <c r="N88" s="35" t="str">
        <f t="shared" si="67"/>
        <v/>
      </c>
      <c r="O88" s="36" t="str">
        <f t="shared" si="68"/>
        <v/>
      </c>
      <c r="P88" s="37" t="str">
        <f t="shared" si="120"/>
        <v/>
      </c>
      <c r="Q88" s="69" t="str">
        <f t="shared" si="69"/>
        <v/>
      </c>
      <c r="R88" s="294" t="str">
        <f t="shared" si="70"/>
        <v/>
      </c>
      <c r="S88" s="37" t="str">
        <f t="shared" si="71"/>
        <v/>
      </c>
      <c r="T88" s="69" t="str">
        <f t="shared" si="72"/>
        <v/>
      </c>
      <c r="U88" s="294" t="str">
        <f t="shared" si="73"/>
        <v/>
      </c>
      <c r="V88" s="37" t="str">
        <f t="shared" si="74"/>
        <v/>
      </c>
      <c r="W88" s="69" t="str">
        <f t="shared" si="75"/>
        <v/>
      </c>
      <c r="X88" s="38" t="str">
        <f t="shared" si="76"/>
        <v/>
      </c>
      <c r="Y88" s="38" t="str">
        <f t="shared" si="77"/>
        <v/>
      </c>
      <c r="Z88" s="38" t="str">
        <f t="shared" si="78"/>
        <v/>
      </c>
      <c r="AA88" s="39" t="str">
        <f t="shared" si="79"/>
        <v/>
      </c>
      <c r="AB88" s="295">
        <f t="shared" si="80"/>
        <v>0</v>
      </c>
      <c r="AC88" s="295" t="str">
        <f t="shared" si="81"/>
        <v/>
      </c>
      <c r="AD88" s="295" t="str">
        <f t="shared" si="82"/>
        <v/>
      </c>
      <c r="AE88" s="296" t="str">
        <f t="shared" si="83"/>
        <v/>
      </c>
      <c r="AF88" s="296" t="str">
        <f t="shared" si="84"/>
        <v/>
      </c>
      <c r="AG88" s="297" t="str">
        <f t="shared" si="85"/>
        <v/>
      </c>
      <c r="AH88" s="296" t="str">
        <f t="shared" si="86"/>
        <v/>
      </c>
      <c r="AI88" s="296" t="str">
        <f t="shared" si="87"/>
        <v/>
      </c>
      <c r="AJ88" s="297" t="str">
        <f t="shared" si="88"/>
        <v/>
      </c>
      <c r="AK88" s="296" t="str">
        <f t="shared" si="89"/>
        <v/>
      </c>
      <c r="AL88" s="296" t="str">
        <f t="shared" si="90"/>
        <v/>
      </c>
      <c r="AM88" s="297" t="str">
        <f t="shared" si="91"/>
        <v/>
      </c>
      <c r="AN88" s="298" t="str">
        <f t="shared" si="92"/>
        <v/>
      </c>
      <c r="AO88" s="299" t="str">
        <f t="shared" si="93"/>
        <v/>
      </c>
      <c r="AP88" s="296" t="str">
        <f t="shared" si="94"/>
        <v/>
      </c>
      <c r="AQ88" s="297" t="str">
        <f t="shared" si="95"/>
        <v/>
      </c>
      <c r="AR88" s="299" t="str">
        <f t="shared" si="96"/>
        <v/>
      </c>
      <c r="AS88" s="296" t="str">
        <f t="shared" si="97"/>
        <v/>
      </c>
      <c r="AT88" s="297" t="str">
        <f t="shared" si="98"/>
        <v/>
      </c>
      <c r="AU88" s="299" t="str">
        <f t="shared" si="99"/>
        <v/>
      </c>
      <c r="AV88" s="296" t="str">
        <f t="shared" si="100"/>
        <v/>
      </c>
      <c r="AW88" s="297" t="str">
        <f t="shared" si="101"/>
        <v/>
      </c>
      <c r="AX88" s="300"/>
      <c r="AY88" s="297" t="str">
        <f t="shared" si="102"/>
        <v/>
      </c>
      <c r="AZ88" s="297" t="str">
        <f t="shared" si="103"/>
        <v/>
      </c>
      <c r="BA88" s="301" t="str">
        <f t="shared" si="104"/>
        <v/>
      </c>
      <c r="BB88" s="302" t="str">
        <f t="shared" si="105"/>
        <v/>
      </c>
      <c r="BC88" s="303" t="str">
        <f t="shared" si="106"/>
        <v/>
      </c>
      <c r="BD88" s="301" t="str">
        <f t="shared" si="107"/>
        <v/>
      </c>
      <c r="BE88" s="302" t="str">
        <f t="shared" si="108"/>
        <v/>
      </c>
      <c r="BF88" s="303" t="str">
        <f t="shared" si="109"/>
        <v/>
      </c>
      <c r="BG88" s="301" t="str">
        <f t="shared" si="110"/>
        <v/>
      </c>
      <c r="BH88" s="304" t="str">
        <f t="shared" si="111"/>
        <v/>
      </c>
      <c r="BI88" s="305" t="str">
        <f t="shared" si="112"/>
        <v/>
      </c>
      <c r="BJ88" s="305" t="str">
        <f t="shared" si="113"/>
        <v/>
      </c>
      <c r="BK88" s="443" t="str">
        <f t="shared" si="114"/>
        <v/>
      </c>
      <c r="BL88" s="306" t="str">
        <f t="shared" si="121"/>
        <v/>
      </c>
      <c r="BM88" s="100" t="str">
        <f t="shared" si="122"/>
        <v/>
      </c>
      <c r="BN88" s="101" t="str">
        <f t="shared" si="123"/>
        <v/>
      </c>
      <c r="BO88" s="102" t="str">
        <f t="shared" si="124"/>
        <v/>
      </c>
      <c r="BP88" s="100" t="str">
        <f t="shared" si="125"/>
        <v/>
      </c>
      <c r="BQ88" s="101" t="str">
        <f t="shared" si="126"/>
        <v/>
      </c>
      <c r="BR88" s="102" t="str">
        <f t="shared" si="127"/>
        <v/>
      </c>
      <c r="BS88" s="100" t="str">
        <f t="shared" si="128"/>
        <v/>
      </c>
      <c r="BT88" s="105" t="str">
        <f t="shared" si="129"/>
        <v/>
      </c>
      <c r="BU88" s="305" t="str">
        <f t="shared" si="115"/>
        <v/>
      </c>
      <c r="BV88" s="305" t="str">
        <f t="shared" si="116"/>
        <v/>
      </c>
      <c r="BW88" s="305" t="str">
        <f t="shared" si="117"/>
        <v/>
      </c>
      <c r="BX88" s="307" t="str">
        <f t="shared" si="118"/>
        <v/>
      </c>
      <c r="BY88" s="308" t="str">
        <f t="shared" si="119"/>
        <v/>
      </c>
    </row>
    <row r="89" spans="1:77" s="4" customFormat="1" ht="15.5" x14ac:dyDescent="0.35">
      <c r="A89" s="106">
        <v>68</v>
      </c>
      <c r="B89" s="290"/>
      <c r="C89" s="20"/>
      <c r="D89" s="635"/>
      <c r="E89" s="637"/>
      <c r="F89" s="639"/>
      <c r="G89" s="45"/>
      <c r="H89" s="291"/>
      <c r="I89" s="291"/>
      <c r="J89" s="292"/>
      <c r="K89" s="293"/>
      <c r="L89" s="35" t="str">
        <f t="shared" si="65"/>
        <v/>
      </c>
      <c r="M89" s="35" t="str">
        <f t="shared" si="66"/>
        <v/>
      </c>
      <c r="N89" s="35" t="str">
        <f t="shared" si="67"/>
        <v/>
      </c>
      <c r="O89" s="36" t="str">
        <f t="shared" si="68"/>
        <v/>
      </c>
      <c r="P89" s="37" t="str">
        <f t="shared" si="120"/>
        <v/>
      </c>
      <c r="Q89" s="69" t="str">
        <f t="shared" si="69"/>
        <v/>
      </c>
      <c r="R89" s="294" t="str">
        <f t="shared" si="70"/>
        <v/>
      </c>
      <c r="S89" s="37" t="str">
        <f t="shared" si="71"/>
        <v/>
      </c>
      <c r="T89" s="69" t="str">
        <f t="shared" si="72"/>
        <v/>
      </c>
      <c r="U89" s="294" t="str">
        <f t="shared" si="73"/>
        <v/>
      </c>
      <c r="V89" s="37" t="str">
        <f t="shared" si="74"/>
        <v/>
      </c>
      <c r="W89" s="69" t="str">
        <f t="shared" si="75"/>
        <v/>
      </c>
      <c r="X89" s="38" t="str">
        <f t="shared" si="76"/>
        <v/>
      </c>
      <c r="Y89" s="38" t="str">
        <f t="shared" si="77"/>
        <v/>
      </c>
      <c r="Z89" s="38" t="str">
        <f t="shared" si="78"/>
        <v/>
      </c>
      <c r="AA89" s="39" t="str">
        <f t="shared" si="79"/>
        <v/>
      </c>
      <c r="AB89" s="295">
        <f t="shared" si="80"/>
        <v>0</v>
      </c>
      <c r="AC89" s="295" t="str">
        <f t="shared" si="81"/>
        <v/>
      </c>
      <c r="AD89" s="295" t="str">
        <f t="shared" si="82"/>
        <v/>
      </c>
      <c r="AE89" s="296" t="str">
        <f t="shared" si="83"/>
        <v/>
      </c>
      <c r="AF89" s="296" t="str">
        <f t="shared" si="84"/>
        <v/>
      </c>
      <c r="AG89" s="297" t="str">
        <f t="shared" si="85"/>
        <v/>
      </c>
      <c r="AH89" s="296" t="str">
        <f t="shared" si="86"/>
        <v/>
      </c>
      <c r="AI89" s="296" t="str">
        <f t="shared" si="87"/>
        <v/>
      </c>
      <c r="AJ89" s="297" t="str">
        <f t="shared" si="88"/>
        <v/>
      </c>
      <c r="AK89" s="296" t="str">
        <f t="shared" si="89"/>
        <v/>
      </c>
      <c r="AL89" s="296" t="str">
        <f t="shared" si="90"/>
        <v/>
      </c>
      <c r="AM89" s="297" t="str">
        <f t="shared" si="91"/>
        <v/>
      </c>
      <c r="AN89" s="298" t="str">
        <f t="shared" si="92"/>
        <v/>
      </c>
      <c r="AO89" s="299" t="str">
        <f t="shared" si="93"/>
        <v/>
      </c>
      <c r="AP89" s="296" t="str">
        <f t="shared" si="94"/>
        <v/>
      </c>
      <c r="AQ89" s="297" t="str">
        <f t="shared" si="95"/>
        <v/>
      </c>
      <c r="AR89" s="299" t="str">
        <f t="shared" si="96"/>
        <v/>
      </c>
      <c r="AS89" s="296" t="str">
        <f t="shared" si="97"/>
        <v/>
      </c>
      <c r="AT89" s="297" t="str">
        <f t="shared" si="98"/>
        <v/>
      </c>
      <c r="AU89" s="299" t="str">
        <f t="shared" si="99"/>
        <v/>
      </c>
      <c r="AV89" s="296" t="str">
        <f t="shared" si="100"/>
        <v/>
      </c>
      <c r="AW89" s="297" t="str">
        <f t="shared" si="101"/>
        <v/>
      </c>
      <c r="AX89" s="300"/>
      <c r="AY89" s="297" t="str">
        <f t="shared" si="102"/>
        <v/>
      </c>
      <c r="AZ89" s="297" t="str">
        <f t="shared" si="103"/>
        <v/>
      </c>
      <c r="BA89" s="301" t="str">
        <f t="shared" si="104"/>
        <v/>
      </c>
      <c r="BB89" s="302" t="str">
        <f t="shared" si="105"/>
        <v/>
      </c>
      <c r="BC89" s="303" t="str">
        <f t="shared" si="106"/>
        <v/>
      </c>
      <c r="BD89" s="301" t="str">
        <f t="shared" si="107"/>
        <v/>
      </c>
      <c r="BE89" s="302" t="str">
        <f t="shared" si="108"/>
        <v/>
      </c>
      <c r="BF89" s="303" t="str">
        <f t="shared" si="109"/>
        <v/>
      </c>
      <c r="BG89" s="301" t="str">
        <f t="shared" si="110"/>
        <v/>
      </c>
      <c r="BH89" s="304" t="str">
        <f t="shared" si="111"/>
        <v/>
      </c>
      <c r="BI89" s="305" t="str">
        <f t="shared" si="112"/>
        <v/>
      </c>
      <c r="BJ89" s="305" t="str">
        <f t="shared" si="113"/>
        <v/>
      </c>
      <c r="BK89" s="443" t="str">
        <f t="shared" si="114"/>
        <v/>
      </c>
      <c r="BL89" s="306" t="str">
        <f t="shared" si="121"/>
        <v/>
      </c>
      <c r="BM89" s="100" t="str">
        <f t="shared" si="122"/>
        <v/>
      </c>
      <c r="BN89" s="101" t="str">
        <f t="shared" si="123"/>
        <v/>
      </c>
      <c r="BO89" s="102" t="str">
        <f t="shared" si="124"/>
        <v/>
      </c>
      <c r="BP89" s="100" t="str">
        <f t="shared" si="125"/>
        <v/>
      </c>
      <c r="BQ89" s="101" t="str">
        <f t="shared" si="126"/>
        <v/>
      </c>
      <c r="BR89" s="102" t="str">
        <f t="shared" si="127"/>
        <v/>
      </c>
      <c r="BS89" s="100" t="str">
        <f t="shared" si="128"/>
        <v/>
      </c>
      <c r="BT89" s="105" t="str">
        <f t="shared" si="129"/>
        <v/>
      </c>
      <c r="BU89" s="305" t="str">
        <f t="shared" si="115"/>
        <v/>
      </c>
      <c r="BV89" s="305" t="str">
        <f t="shared" si="116"/>
        <v/>
      </c>
      <c r="BW89" s="305" t="str">
        <f t="shared" si="117"/>
        <v/>
      </c>
      <c r="BX89" s="307" t="str">
        <f t="shared" si="118"/>
        <v/>
      </c>
      <c r="BY89" s="308" t="str">
        <f t="shared" si="119"/>
        <v/>
      </c>
    </row>
    <row r="90" spans="1:77" s="4" customFormat="1" ht="15.5" x14ac:dyDescent="0.35">
      <c r="A90" s="106">
        <v>69</v>
      </c>
      <c r="B90" s="290"/>
      <c r="C90" s="20"/>
      <c r="D90" s="635"/>
      <c r="E90" s="637"/>
      <c r="F90" s="639"/>
      <c r="G90" s="45"/>
      <c r="H90" s="291"/>
      <c r="I90" s="291"/>
      <c r="J90" s="292"/>
      <c r="K90" s="293"/>
      <c r="L90" s="35" t="str">
        <f t="shared" si="65"/>
        <v/>
      </c>
      <c r="M90" s="35" t="str">
        <f t="shared" si="66"/>
        <v/>
      </c>
      <c r="N90" s="35" t="str">
        <f t="shared" si="67"/>
        <v/>
      </c>
      <c r="O90" s="36" t="str">
        <f t="shared" si="68"/>
        <v/>
      </c>
      <c r="P90" s="37" t="str">
        <f t="shared" si="120"/>
        <v/>
      </c>
      <c r="Q90" s="69" t="str">
        <f t="shared" si="69"/>
        <v/>
      </c>
      <c r="R90" s="294" t="str">
        <f t="shared" si="70"/>
        <v/>
      </c>
      <c r="S90" s="37" t="str">
        <f t="shared" si="71"/>
        <v/>
      </c>
      <c r="T90" s="69" t="str">
        <f t="shared" si="72"/>
        <v/>
      </c>
      <c r="U90" s="294" t="str">
        <f t="shared" si="73"/>
        <v/>
      </c>
      <c r="V90" s="37" t="str">
        <f t="shared" si="74"/>
        <v/>
      </c>
      <c r="W90" s="69" t="str">
        <f t="shared" si="75"/>
        <v/>
      </c>
      <c r="X90" s="38" t="str">
        <f t="shared" si="76"/>
        <v/>
      </c>
      <c r="Y90" s="38" t="str">
        <f t="shared" si="77"/>
        <v/>
      </c>
      <c r="Z90" s="38" t="str">
        <f t="shared" si="78"/>
        <v/>
      </c>
      <c r="AA90" s="39" t="str">
        <f t="shared" si="79"/>
        <v/>
      </c>
      <c r="AB90" s="295">
        <f t="shared" si="80"/>
        <v>0</v>
      </c>
      <c r="AC90" s="295" t="str">
        <f t="shared" si="81"/>
        <v/>
      </c>
      <c r="AD90" s="295" t="str">
        <f t="shared" si="82"/>
        <v/>
      </c>
      <c r="AE90" s="296" t="str">
        <f t="shared" si="83"/>
        <v/>
      </c>
      <c r="AF90" s="296" t="str">
        <f t="shared" si="84"/>
        <v/>
      </c>
      <c r="AG90" s="297" t="str">
        <f t="shared" si="85"/>
        <v/>
      </c>
      <c r="AH90" s="296" t="str">
        <f t="shared" si="86"/>
        <v/>
      </c>
      <c r="AI90" s="296" t="str">
        <f t="shared" si="87"/>
        <v/>
      </c>
      <c r="AJ90" s="297" t="str">
        <f t="shared" si="88"/>
        <v/>
      </c>
      <c r="AK90" s="296" t="str">
        <f t="shared" si="89"/>
        <v/>
      </c>
      <c r="AL90" s="296" t="str">
        <f t="shared" si="90"/>
        <v/>
      </c>
      <c r="AM90" s="297" t="str">
        <f t="shared" si="91"/>
        <v/>
      </c>
      <c r="AN90" s="298" t="str">
        <f t="shared" si="92"/>
        <v/>
      </c>
      <c r="AO90" s="299" t="str">
        <f t="shared" si="93"/>
        <v/>
      </c>
      <c r="AP90" s="296" t="str">
        <f t="shared" si="94"/>
        <v/>
      </c>
      <c r="AQ90" s="297" t="str">
        <f t="shared" si="95"/>
        <v/>
      </c>
      <c r="AR90" s="299" t="str">
        <f t="shared" si="96"/>
        <v/>
      </c>
      <c r="AS90" s="296" t="str">
        <f t="shared" si="97"/>
        <v/>
      </c>
      <c r="AT90" s="297" t="str">
        <f t="shared" si="98"/>
        <v/>
      </c>
      <c r="AU90" s="299" t="str">
        <f t="shared" si="99"/>
        <v/>
      </c>
      <c r="AV90" s="296" t="str">
        <f t="shared" si="100"/>
        <v/>
      </c>
      <c r="AW90" s="297" t="str">
        <f t="shared" si="101"/>
        <v/>
      </c>
      <c r="AX90" s="300"/>
      <c r="AY90" s="297" t="str">
        <f t="shared" si="102"/>
        <v/>
      </c>
      <c r="AZ90" s="297" t="str">
        <f t="shared" si="103"/>
        <v/>
      </c>
      <c r="BA90" s="301" t="str">
        <f t="shared" si="104"/>
        <v/>
      </c>
      <c r="BB90" s="302" t="str">
        <f t="shared" si="105"/>
        <v/>
      </c>
      <c r="BC90" s="303" t="str">
        <f t="shared" si="106"/>
        <v/>
      </c>
      <c r="BD90" s="301" t="str">
        <f t="shared" si="107"/>
        <v/>
      </c>
      <c r="BE90" s="302" t="str">
        <f t="shared" si="108"/>
        <v/>
      </c>
      <c r="BF90" s="303" t="str">
        <f t="shared" si="109"/>
        <v/>
      </c>
      <c r="BG90" s="301" t="str">
        <f t="shared" si="110"/>
        <v/>
      </c>
      <c r="BH90" s="304" t="str">
        <f t="shared" si="111"/>
        <v/>
      </c>
      <c r="BI90" s="305" t="str">
        <f t="shared" si="112"/>
        <v/>
      </c>
      <c r="BJ90" s="305" t="str">
        <f t="shared" si="113"/>
        <v/>
      </c>
      <c r="BK90" s="443" t="str">
        <f t="shared" si="114"/>
        <v/>
      </c>
      <c r="BL90" s="306" t="str">
        <f t="shared" si="121"/>
        <v/>
      </c>
      <c r="BM90" s="100" t="str">
        <f t="shared" si="122"/>
        <v/>
      </c>
      <c r="BN90" s="101" t="str">
        <f t="shared" si="123"/>
        <v/>
      </c>
      <c r="BO90" s="102" t="str">
        <f t="shared" si="124"/>
        <v/>
      </c>
      <c r="BP90" s="100" t="str">
        <f t="shared" si="125"/>
        <v/>
      </c>
      <c r="BQ90" s="101" t="str">
        <f t="shared" si="126"/>
        <v/>
      </c>
      <c r="BR90" s="102" t="str">
        <f t="shared" si="127"/>
        <v/>
      </c>
      <c r="BS90" s="100" t="str">
        <f t="shared" si="128"/>
        <v/>
      </c>
      <c r="BT90" s="105" t="str">
        <f t="shared" si="129"/>
        <v/>
      </c>
      <c r="BU90" s="305" t="str">
        <f t="shared" si="115"/>
        <v/>
      </c>
      <c r="BV90" s="305" t="str">
        <f t="shared" si="116"/>
        <v/>
      </c>
      <c r="BW90" s="305" t="str">
        <f t="shared" si="117"/>
        <v/>
      </c>
      <c r="BX90" s="307" t="str">
        <f t="shared" si="118"/>
        <v/>
      </c>
      <c r="BY90" s="308" t="str">
        <f t="shared" si="119"/>
        <v/>
      </c>
    </row>
    <row r="91" spans="1:77" s="4" customFormat="1" ht="15.5" x14ac:dyDescent="0.35">
      <c r="A91" s="106">
        <v>70</v>
      </c>
      <c r="B91" s="290"/>
      <c r="C91" s="20"/>
      <c r="D91" s="635"/>
      <c r="E91" s="637"/>
      <c r="F91" s="639"/>
      <c r="G91" s="45"/>
      <c r="H91" s="291"/>
      <c r="I91" s="291"/>
      <c r="J91" s="292"/>
      <c r="K91" s="293"/>
      <c r="L91" s="35" t="str">
        <f t="shared" si="65"/>
        <v/>
      </c>
      <c r="M91" s="35" t="str">
        <f t="shared" si="66"/>
        <v/>
      </c>
      <c r="N91" s="35" t="str">
        <f t="shared" si="67"/>
        <v/>
      </c>
      <c r="O91" s="36" t="str">
        <f t="shared" si="68"/>
        <v/>
      </c>
      <c r="P91" s="37" t="str">
        <f t="shared" si="120"/>
        <v/>
      </c>
      <c r="Q91" s="69" t="str">
        <f t="shared" si="69"/>
        <v/>
      </c>
      <c r="R91" s="294" t="str">
        <f t="shared" si="70"/>
        <v/>
      </c>
      <c r="S91" s="37" t="str">
        <f t="shared" si="71"/>
        <v/>
      </c>
      <c r="T91" s="69" t="str">
        <f t="shared" si="72"/>
        <v/>
      </c>
      <c r="U91" s="294" t="str">
        <f t="shared" si="73"/>
        <v/>
      </c>
      <c r="V91" s="37" t="str">
        <f t="shared" si="74"/>
        <v/>
      </c>
      <c r="W91" s="69" t="str">
        <f t="shared" si="75"/>
        <v/>
      </c>
      <c r="X91" s="38" t="str">
        <f t="shared" si="76"/>
        <v/>
      </c>
      <c r="Y91" s="38" t="str">
        <f t="shared" si="77"/>
        <v/>
      </c>
      <c r="Z91" s="38" t="str">
        <f t="shared" si="78"/>
        <v/>
      </c>
      <c r="AA91" s="39" t="str">
        <f t="shared" si="79"/>
        <v/>
      </c>
      <c r="AB91" s="295">
        <f t="shared" si="80"/>
        <v>0</v>
      </c>
      <c r="AC91" s="295" t="str">
        <f t="shared" si="81"/>
        <v/>
      </c>
      <c r="AD91" s="295" t="str">
        <f t="shared" si="82"/>
        <v/>
      </c>
      <c r="AE91" s="296" t="str">
        <f t="shared" si="83"/>
        <v/>
      </c>
      <c r="AF91" s="296" t="str">
        <f t="shared" si="84"/>
        <v/>
      </c>
      <c r="AG91" s="297" t="str">
        <f t="shared" si="85"/>
        <v/>
      </c>
      <c r="AH91" s="296" t="str">
        <f t="shared" si="86"/>
        <v/>
      </c>
      <c r="AI91" s="296" t="str">
        <f t="shared" si="87"/>
        <v/>
      </c>
      <c r="AJ91" s="297" t="str">
        <f t="shared" si="88"/>
        <v/>
      </c>
      <c r="AK91" s="296" t="str">
        <f t="shared" si="89"/>
        <v/>
      </c>
      <c r="AL91" s="296" t="str">
        <f t="shared" si="90"/>
        <v/>
      </c>
      <c r="AM91" s="297" t="str">
        <f t="shared" si="91"/>
        <v/>
      </c>
      <c r="AN91" s="298" t="str">
        <f t="shared" si="92"/>
        <v/>
      </c>
      <c r="AO91" s="299" t="str">
        <f t="shared" si="93"/>
        <v/>
      </c>
      <c r="AP91" s="296" t="str">
        <f t="shared" si="94"/>
        <v/>
      </c>
      <c r="AQ91" s="297" t="str">
        <f t="shared" si="95"/>
        <v/>
      </c>
      <c r="AR91" s="299" t="str">
        <f t="shared" si="96"/>
        <v/>
      </c>
      <c r="AS91" s="296" t="str">
        <f t="shared" si="97"/>
        <v/>
      </c>
      <c r="AT91" s="297" t="str">
        <f t="shared" si="98"/>
        <v/>
      </c>
      <c r="AU91" s="299" t="str">
        <f t="shared" si="99"/>
        <v/>
      </c>
      <c r="AV91" s="296" t="str">
        <f t="shared" si="100"/>
        <v/>
      </c>
      <c r="AW91" s="297" t="str">
        <f t="shared" si="101"/>
        <v/>
      </c>
      <c r="AX91" s="300"/>
      <c r="AY91" s="297" t="str">
        <f t="shared" si="102"/>
        <v/>
      </c>
      <c r="AZ91" s="297" t="str">
        <f t="shared" si="103"/>
        <v/>
      </c>
      <c r="BA91" s="301" t="str">
        <f t="shared" si="104"/>
        <v/>
      </c>
      <c r="BB91" s="302" t="str">
        <f t="shared" si="105"/>
        <v/>
      </c>
      <c r="BC91" s="303" t="str">
        <f t="shared" si="106"/>
        <v/>
      </c>
      <c r="BD91" s="301" t="str">
        <f t="shared" si="107"/>
        <v/>
      </c>
      <c r="BE91" s="302" t="str">
        <f t="shared" si="108"/>
        <v/>
      </c>
      <c r="BF91" s="303" t="str">
        <f t="shared" si="109"/>
        <v/>
      </c>
      <c r="BG91" s="301" t="str">
        <f t="shared" si="110"/>
        <v/>
      </c>
      <c r="BH91" s="304" t="str">
        <f t="shared" si="111"/>
        <v/>
      </c>
      <c r="BI91" s="305" t="str">
        <f t="shared" si="112"/>
        <v/>
      </c>
      <c r="BJ91" s="305" t="str">
        <f t="shared" si="113"/>
        <v/>
      </c>
      <c r="BK91" s="443" t="str">
        <f t="shared" si="114"/>
        <v/>
      </c>
      <c r="BL91" s="306" t="str">
        <f t="shared" si="121"/>
        <v/>
      </c>
      <c r="BM91" s="100" t="str">
        <f t="shared" si="122"/>
        <v/>
      </c>
      <c r="BN91" s="101" t="str">
        <f t="shared" si="123"/>
        <v/>
      </c>
      <c r="BO91" s="102" t="str">
        <f t="shared" si="124"/>
        <v/>
      </c>
      <c r="BP91" s="100" t="str">
        <f t="shared" si="125"/>
        <v/>
      </c>
      <c r="BQ91" s="101" t="str">
        <f t="shared" si="126"/>
        <v/>
      </c>
      <c r="BR91" s="102" t="str">
        <f t="shared" si="127"/>
        <v/>
      </c>
      <c r="BS91" s="100" t="str">
        <f t="shared" si="128"/>
        <v/>
      </c>
      <c r="BT91" s="105" t="str">
        <f t="shared" si="129"/>
        <v/>
      </c>
      <c r="BU91" s="305" t="str">
        <f t="shared" si="115"/>
        <v/>
      </c>
      <c r="BV91" s="305" t="str">
        <f t="shared" si="116"/>
        <v/>
      </c>
      <c r="BW91" s="305" t="str">
        <f t="shared" si="117"/>
        <v/>
      </c>
      <c r="BX91" s="307" t="str">
        <f t="shared" si="118"/>
        <v/>
      </c>
      <c r="BY91" s="308" t="str">
        <f t="shared" si="119"/>
        <v/>
      </c>
    </row>
    <row r="92" spans="1:77" s="4" customFormat="1" ht="15.5" x14ac:dyDescent="0.35">
      <c r="A92" s="106">
        <v>71</v>
      </c>
      <c r="B92" s="290"/>
      <c r="C92" s="20"/>
      <c r="D92" s="635"/>
      <c r="E92" s="637"/>
      <c r="F92" s="639"/>
      <c r="G92" s="45"/>
      <c r="H92" s="291"/>
      <c r="I92" s="291"/>
      <c r="J92" s="292"/>
      <c r="K92" s="293"/>
      <c r="L92" s="35" t="str">
        <f t="shared" si="65"/>
        <v/>
      </c>
      <c r="M92" s="35" t="str">
        <f t="shared" si="66"/>
        <v/>
      </c>
      <c r="N92" s="35" t="str">
        <f t="shared" si="67"/>
        <v/>
      </c>
      <c r="O92" s="36" t="str">
        <f t="shared" si="68"/>
        <v/>
      </c>
      <c r="P92" s="37" t="str">
        <f t="shared" si="120"/>
        <v/>
      </c>
      <c r="Q92" s="69" t="str">
        <f t="shared" si="69"/>
        <v/>
      </c>
      <c r="R92" s="294" t="str">
        <f t="shared" si="70"/>
        <v/>
      </c>
      <c r="S92" s="37" t="str">
        <f t="shared" si="71"/>
        <v/>
      </c>
      <c r="T92" s="69" t="str">
        <f t="shared" si="72"/>
        <v/>
      </c>
      <c r="U92" s="294" t="str">
        <f t="shared" si="73"/>
        <v/>
      </c>
      <c r="V92" s="37" t="str">
        <f t="shared" si="74"/>
        <v/>
      </c>
      <c r="W92" s="69" t="str">
        <f t="shared" si="75"/>
        <v/>
      </c>
      <c r="X92" s="38" t="str">
        <f t="shared" si="76"/>
        <v/>
      </c>
      <c r="Y92" s="38" t="str">
        <f t="shared" si="77"/>
        <v/>
      </c>
      <c r="Z92" s="38" t="str">
        <f t="shared" si="78"/>
        <v/>
      </c>
      <c r="AA92" s="39" t="str">
        <f t="shared" si="79"/>
        <v/>
      </c>
      <c r="AB92" s="295">
        <f t="shared" si="80"/>
        <v>0</v>
      </c>
      <c r="AC92" s="295" t="str">
        <f t="shared" si="81"/>
        <v/>
      </c>
      <c r="AD92" s="295" t="str">
        <f t="shared" si="82"/>
        <v/>
      </c>
      <c r="AE92" s="296" t="str">
        <f t="shared" si="83"/>
        <v/>
      </c>
      <c r="AF92" s="296" t="str">
        <f t="shared" si="84"/>
        <v/>
      </c>
      <c r="AG92" s="297" t="str">
        <f t="shared" si="85"/>
        <v/>
      </c>
      <c r="AH92" s="296" t="str">
        <f t="shared" si="86"/>
        <v/>
      </c>
      <c r="AI92" s="296" t="str">
        <f t="shared" si="87"/>
        <v/>
      </c>
      <c r="AJ92" s="297" t="str">
        <f t="shared" si="88"/>
        <v/>
      </c>
      <c r="AK92" s="296" t="str">
        <f t="shared" si="89"/>
        <v/>
      </c>
      <c r="AL92" s="296" t="str">
        <f t="shared" si="90"/>
        <v/>
      </c>
      <c r="AM92" s="297" t="str">
        <f t="shared" si="91"/>
        <v/>
      </c>
      <c r="AN92" s="298" t="str">
        <f t="shared" si="92"/>
        <v/>
      </c>
      <c r="AO92" s="299" t="str">
        <f t="shared" si="93"/>
        <v/>
      </c>
      <c r="AP92" s="296" t="str">
        <f t="shared" si="94"/>
        <v/>
      </c>
      <c r="AQ92" s="297" t="str">
        <f t="shared" si="95"/>
        <v/>
      </c>
      <c r="AR92" s="299" t="str">
        <f t="shared" si="96"/>
        <v/>
      </c>
      <c r="AS92" s="296" t="str">
        <f t="shared" si="97"/>
        <v/>
      </c>
      <c r="AT92" s="297" t="str">
        <f t="shared" si="98"/>
        <v/>
      </c>
      <c r="AU92" s="299" t="str">
        <f t="shared" si="99"/>
        <v/>
      </c>
      <c r="AV92" s="296" t="str">
        <f t="shared" si="100"/>
        <v/>
      </c>
      <c r="AW92" s="297" t="str">
        <f t="shared" si="101"/>
        <v/>
      </c>
      <c r="AX92" s="300"/>
      <c r="AY92" s="297" t="str">
        <f t="shared" si="102"/>
        <v/>
      </c>
      <c r="AZ92" s="297" t="str">
        <f t="shared" si="103"/>
        <v/>
      </c>
      <c r="BA92" s="301" t="str">
        <f t="shared" si="104"/>
        <v/>
      </c>
      <c r="BB92" s="302" t="str">
        <f t="shared" si="105"/>
        <v/>
      </c>
      <c r="BC92" s="303" t="str">
        <f t="shared" si="106"/>
        <v/>
      </c>
      <c r="BD92" s="301" t="str">
        <f t="shared" si="107"/>
        <v/>
      </c>
      <c r="BE92" s="302" t="str">
        <f t="shared" si="108"/>
        <v/>
      </c>
      <c r="BF92" s="303" t="str">
        <f t="shared" si="109"/>
        <v/>
      </c>
      <c r="BG92" s="301" t="str">
        <f t="shared" si="110"/>
        <v/>
      </c>
      <c r="BH92" s="304" t="str">
        <f t="shared" si="111"/>
        <v/>
      </c>
      <c r="BI92" s="305" t="str">
        <f t="shared" si="112"/>
        <v/>
      </c>
      <c r="BJ92" s="305" t="str">
        <f t="shared" si="113"/>
        <v/>
      </c>
      <c r="BK92" s="443" t="str">
        <f t="shared" si="114"/>
        <v/>
      </c>
      <c r="BL92" s="306" t="str">
        <f t="shared" si="121"/>
        <v/>
      </c>
      <c r="BM92" s="100" t="str">
        <f t="shared" si="122"/>
        <v/>
      </c>
      <c r="BN92" s="101" t="str">
        <f t="shared" si="123"/>
        <v/>
      </c>
      <c r="BO92" s="102" t="str">
        <f t="shared" si="124"/>
        <v/>
      </c>
      <c r="BP92" s="100" t="str">
        <f t="shared" si="125"/>
        <v/>
      </c>
      <c r="BQ92" s="101" t="str">
        <f t="shared" si="126"/>
        <v/>
      </c>
      <c r="BR92" s="102" t="str">
        <f t="shared" si="127"/>
        <v/>
      </c>
      <c r="BS92" s="100" t="str">
        <f t="shared" si="128"/>
        <v/>
      </c>
      <c r="BT92" s="105" t="str">
        <f t="shared" si="129"/>
        <v/>
      </c>
      <c r="BU92" s="305" t="str">
        <f t="shared" si="115"/>
        <v/>
      </c>
      <c r="BV92" s="305" t="str">
        <f t="shared" si="116"/>
        <v/>
      </c>
      <c r="BW92" s="305" t="str">
        <f t="shared" si="117"/>
        <v/>
      </c>
      <c r="BX92" s="307" t="str">
        <f t="shared" si="118"/>
        <v/>
      </c>
      <c r="BY92" s="308" t="str">
        <f t="shared" si="119"/>
        <v/>
      </c>
    </row>
    <row r="93" spans="1:77" s="4" customFormat="1" ht="15.5" x14ac:dyDescent="0.35">
      <c r="A93" s="106">
        <v>72</v>
      </c>
      <c r="B93" s="290"/>
      <c r="C93" s="20"/>
      <c r="D93" s="635"/>
      <c r="E93" s="637"/>
      <c r="F93" s="639"/>
      <c r="G93" s="45"/>
      <c r="H93" s="291"/>
      <c r="I93" s="291"/>
      <c r="J93" s="292"/>
      <c r="K93" s="293"/>
      <c r="L93" s="35" t="str">
        <f t="shared" si="65"/>
        <v/>
      </c>
      <c r="M93" s="35" t="str">
        <f t="shared" si="66"/>
        <v/>
      </c>
      <c r="N93" s="35" t="str">
        <f t="shared" si="67"/>
        <v/>
      </c>
      <c r="O93" s="36" t="str">
        <f t="shared" si="68"/>
        <v/>
      </c>
      <c r="P93" s="37" t="str">
        <f t="shared" si="120"/>
        <v/>
      </c>
      <c r="Q93" s="69" t="str">
        <f t="shared" si="69"/>
        <v/>
      </c>
      <c r="R93" s="294" t="str">
        <f t="shared" si="70"/>
        <v/>
      </c>
      <c r="S93" s="37" t="str">
        <f t="shared" si="71"/>
        <v/>
      </c>
      <c r="T93" s="69" t="str">
        <f t="shared" si="72"/>
        <v/>
      </c>
      <c r="U93" s="294" t="str">
        <f t="shared" si="73"/>
        <v/>
      </c>
      <c r="V93" s="37" t="str">
        <f t="shared" si="74"/>
        <v/>
      </c>
      <c r="W93" s="69" t="str">
        <f t="shared" si="75"/>
        <v/>
      </c>
      <c r="X93" s="38" t="str">
        <f t="shared" si="76"/>
        <v/>
      </c>
      <c r="Y93" s="38" t="str">
        <f t="shared" si="77"/>
        <v/>
      </c>
      <c r="Z93" s="38" t="str">
        <f t="shared" si="78"/>
        <v/>
      </c>
      <c r="AA93" s="39" t="str">
        <f t="shared" si="79"/>
        <v/>
      </c>
      <c r="AB93" s="295">
        <f t="shared" si="80"/>
        <v>0</v>
      </c>
      <c r="AC93" s="295" t="str">
        <f t="shared" si="81"/>
        <v/>
      </c>
      <c r="AD93" s="295" t="str">
        <f t="shared" si="82"/>
        <v/>
      </c>
      <c r="AE93" s="296" t="str">
        <f t="shared" si="83"/>
        <v/>
      </c>
      <c r="AF93" s="296" t="str">
        <f t="shared" si="84"/>
        <v/>
      </c>
      <c r="AG93" s="297" t="str">
        <f t="shared" si="85"/>
        <v/>
      </c>
      <c r="AH93" s="296" t="str">
        <f t="shared" si="86"/>
        <v/>
      </c>
      <c r="AI93" s="296" t="str">
        <f t="shared" si="87"/>
        <v/>
      </c>
      <c r="AJ93" s="297" t="str">
        <f t="shared" si="88"/>
        <v/>
      </c>
      <c r="AK93" s="296" t="str">
        <f t="shared" si="89"/>
        <v/>
      </c>
      <c r="AL93" s="296" t="str">
        <f t="shared" si="90"/>
        <v/>
      </c>
      <c r="AM93" s="297" t="str">
        <f t="shared" si="91"/>
        <v/>
      </c>
      <c r="AN93" s="298" t="str">
        <f t="shared" si="92"/>
        <v/>
      </c>
      <c r="AO93" s="299" t="str">
        <f t="shared" si="93"/>
        <v/>
      </c>
      <c r="AP93" s="296" t="str">
        <f t="shared" si="94"/>
        <v/>
      </c>
      <c r="AQ93" s="297" t="str">
        <f t="shared" si="95"/>
        <v/>
      </c>
      <c r="AR93" s="299" t="str">
        <f t="shared" si="96"/>
        <v/>
      </c>
      <c r="AS93" s="296" t="str">
        <f t="shared" si="97"/>
        <v/>
      </c>
      <c r="AT93" s="297" t="str">
        <f t="shared" si="98"/>
        <v/>
      </c>
      <c r="AU93" s="299" t="str">
        <f t="shared" si="99"/>
        <v/>
      </c>
      <c r="AV93" s="296" t="str">
        <f t="shared" si="100"/>
        <v/>
      </c>
      <c r="AW93" s="297" t="str">
        <f t="shared" si="101"/>
        <v/>
      </c>
      <c r="AX93" s="300"/>
      <c r="AY93" s="297" t="str">
        <f t="shared" si="102"/>
        <v/>
      </c>
      <c r="AZ93" s="297" t="str">
        <f t="shared" si="103"/>
        <v/>
      </c>
      <c r="BA93" s="301" t="str">
        <f t="shared" si="104"/>
        <v/>
      </c>
      <c r="BB93" s="302" t="str">
        <f t="shared" si="105"/>
        <v/>
      </c>
      <c r="BC93" s="303" t="str">
        <f t="shared" si="106"/>
        <v/>
      </c>
      <c r="BD93" s="301" t="str">
        <f t="shared" si="107"/>
        <v/>
      </c>
      <c r="BE93" s="302" t="str">
        <f t="shared" si="108"/>
        <v/>
      </c>
      <c r="BF93" s="303" t="str">
        <f t="shared" si="109"/>
        <v/>
      </c>
      <c r="BG93" s="301" t="str">
        <f t="shared" si="110"/>
        <v/>
      </c>
      <c r="BH93" s="304" t="str">
        <f t="shared" si="111"/>
        <v/>
      </c>
      <c r="BI93" s="305" t="str">
        <f t="shared" si="112"/>
        <v/>
      </c>
      <c r="BJ93" s="305" t="str">
        <f t="shared" si="113"/>
        <v/>
      </c>
      <c r="BK93" s="443" t="str">
        <f t="shared" si="114"/>
        <v/>
      </c>
      <c r="BL93" s="306" t="str">
        <f t="shared" si="121"/>
        <v/>
      </c>
      <c r="BM93" s="100" t="str">
        <f t="shared" si="122"/>
        <v/>
      </c>
      <c r="BN93" s="101" t="str">
        <f t="shared" si="123"/>
        <v/>
      </c>
      <c r="BO93" s="102" t="str">
        <f t="shared" si="124"/>
        <v/>
      </c>
      <c r="BP93" s="100" t="str">
        <f t="shared" si="125"/>
        <v/>
      </c>
      <c r="BQ93" s="101" t="str">
        <f t="shared" si="126"/>
        <v/>
      </c>
      <c r="BR93" s="102" t="str">
        <f t="shared" si="127"/>
        <v/>
      </c>
      <c r="BS93" s="100" t="str">
        <f t="shared" si="128"/>
        <v/>
      </c>
      <c r="BT93" s="105" t="str">
        <f t="shared" si="129"/>
        <v/>
      </c>
      <c r="BU93" s="305" t="str">
        <f t="shared" si="115"/>
        <v/>
      </c>
      <c r="BV93" s="305" t="str">
        <f t="shared" si="116"/>
        <v/>
      </c>
      <c r="BW93" s="305" t="str">
        <f t="shared" si="117"/>
        <v/>
      </c>
      <c r="BX93" s="307" t="str">
        <f t="shared" si="118"/>
        <v/>
      </c>
      <c r="BY93" s="308" t="str">
        <f t="shared" si="119"/>
        <v/>
      </c>
    </row>
    <row r="94" spans="1:77" s="4" customFormat="1" ht="15.5" x14ac:dyDescent="0.35">
      <c r="A94" s="106">
        <v>73</v>
      </c>
      <c r="B94" s="290"/>
      <c r="C94" s="20"/>
      <c r="D94" s="635"/>
      <c r="E94" s="637"/>
      <c r="F94" s="639"/>
      <c r="G94" s="45"/>
      <c r="H94" s="291"/>
      <c r="I94" s="291"/>
      <c r="J94" s="292"/>
      <c r="K94" s="293"/>
      <c r="L94" s="35" t="str">
        <f t="shared" si="65"/>
        <v/>
      </c>
      <c r="M94" s="35" t="str">
        <f t="shared" si="66"/>
        <v/>
      </c>
      <c r="N94" s="35" t="str">
        <f t="shared" si="67"/>
        <v/>
      </c>
      <c r="O94" s="36" t="str">
        <f t="shared" si="68"/>
        <v/>
      </c>
      <c r="P94" s="37" t="str">
        <f t="shared" si="120"/>
        <v/>
      </c>
      <c r="Q94" s="69" t="str">
        <f t="shared" si="69"/>
        <v/>
      </c>
      <c r="R94" s="294" t="str">
        <f t="shared" si="70"/>
        <v/>
      </c>
      <c r="S94" s="37" t="str">
        <f t="shared" si="71"/>
        <v/>
      </c>
      <c r="T94" s="69" t="str">
        <f t="shared" si="72"/>
        <v/>
      </c>
      <c r="U94" s="294" t="str">
        <f t="shared" si="73"/>
        <v/>
      </c>
      <c r="V94" s="37" t="str">
        <f t="shared" si="74"/>
        <v/>
      </c>
      <c r="W94" s="69" t="str">
        <f t="shared" si="75"/>
        <v/>
      </c>
      <c r="X94" s="38" t="str">
        <f t="shared" si="76"/>
        <v/>
      </c>
      <c r="Y94" s="38" t="str">
        <f t="shared" si="77"/>
        <v/>
      </c>
      <c r="Z94" s="38" t="str">
        <f t="shared" si="78"/>
        <v/>
      </c>
      <c r="AA94" s="39" t="str">
        <f t="shared" si="79"/>
        <v/>
      </c>
      <c r="AB94" s="295">
        <f t="shared" si="80"/>
        <v>0</v>
      </c>
      <c r="AC94" s="295" t="str">
        <f t="shared" si="81"/>
        <v/>
      </c>
      <c r="AD94" s="295" t="str">
        <f t="shared" si="82"/>
        <v/>
      </c>
      <c r="AE94" s="296" t="str">
        <f t="shared" si="83"/>
        <v/>
      </c>
      <c r="AF94" s="296" t="str">
        <f t="shared" si="84"/>
        <v/>
      </c>
      <c r="AG94" s="297" t="str">
        <f t="shared" si="85"/>
        <v/>
      </c>
      <c r="AH94" s="296" t="str">
        <f t="shared" si="86"/>
        <v/>
      </c>
      <c r="AI94" s="296" t="str">
        <f t="shared" si="87"/>
        <v/>
      </c>
      <c r="AJ94" s="297" t="str">
        <f t="shared" si="88"/>
        <v/>
      </c>
      <c r="AK94" s="296" t="str">
        <f t="shared" si="89"/>
        <v/>
      </c>
      <c r="AL94" s="296" t="str">
        <f t="shared" si="90"/>
        <v/>
      </c>
      <c r="AM94" s="297" t="str">
        <f t="shared" si="91"/>
        <v/>
      </c>
      <c r="AN94" s="298" t="str">
        <f t="shared" si="92"/>
        <v/>
      </c>
      <c r="AO94" s="299" t="str">
        <f t="shared" si="93"/>
        <v/>
      </c>
      <c r="AP94" s="296" t="str">
        <f t="shared" si="94"/>
        <v/>
      </c>
      <c r="AQ94" s="297" t="str">
        <f t="shared" si="95"/>
        <v/>
      </c>
      <c r="AR94" s="299" t="str">
        <f t="shared" si="96"/>
        <v/>
      </c>
      <c r="AS94" s="296" t="str">
        <f t="shared" si="97"/>
        <v/>
      </c>
      <c r="AT94" s="297" t="str">
        <f t="shared" si="98"/>
        <v/>
      </c>
      <c r="AU94" s="299" t="str">
        <f t="shared" si="99"/>
        <v/>
      </c>
      <c r="AV94" s="296" t="str">
        <f t="shared" si="100"/>
        <v/>
      </c>
      <c r="AW94" s="297" t="str">
        <f t="shared" si="101"/>
        <v/>
      </c>
      <c r="AX94" s="300"/>
      <c r="AY94" s="297" t="str">
        <f t="shared" si="102"/>
        <v/>
      </c>
      <c r="AZ94" s="297" t="str">
        <f t="shared" si="103"/>
        <v/>
      </c>
      <c r="BA94" s="301" t="str">
        <f t="shared" si="104"/>
        <v/>
      </c>
      <c r="BB94" s="302" t="str">
        <f t="shared" si="105"/>
        <v/>
      </c>
      <c r="BC94" s="303" t="str">
        <f t="shared" si="106"/>
        <v/>
      </c>
      <c r="BD94" s="301" t="str">
        <f t="shared" si="107"/>
        <v/>
      </c>
      <c r="BE94" s="302" t="str">
        <f t="shared" si="108"/>
        <v/>
      </c>
      <c r="BF94" s="303" t="str">
        <f t="shared" si="109"/>
        <v/>
      </c>
      <c r="BG94" s="301" t="str">
        <f t="shared" si="110"/>
        <v/>
      </c>
      <c r="BH94" s="304" t="str">
        <f t="shared" si="111"/>
        <v/>
      </c>
      <c r="BI94" s="305" t="str">
        <f t="shared" si="112"/>
        <v/>
      </c>
      <c r="BJ94" s="305" t="str">
        <f t="shared" si="113"/>
        <v/>
      </c>
      <c r="BK94" s="443" t="str">
        <f t="shared" si="114"/>
        <v/>
      </c>
      <c r="BL94" s="306" t="str">
        <f t="shared" si="121"/>
        <v/>
      </c>
      <c r="BM94" s="100" t="str">
        <f t="shared" si="122"/>
        <v/>
      </c>
      <c r="BN94" s="101" t="str">
        <f t="shared" si="123"/>
        <v/>
      </c>
      <c r="BO94" s="102" t="str">
        <f t="shared" si="124"/>
        <v/>
      </c>
      <c r="BP94" s="100" t="str">
        <f t="shared" si="125"/>
        <v/>
      </c>
      <c r="BQ94" s="101" t="str">
        <f t="shared" si="126"/>
        <v/>
      </c>
      <c r="BR94" s="102" t="str">
        <f t="shared" si="127"/>
        <v/>
      </c>
      <c r="BS94" s="100" t="str">
        <f t="shared" si="128"/>
        <v/>
      </c>
      <c r="BT94" s="105" t="str">
        <f t="shared" si="129"/>
        <v/>
      </c>
      <c r="BU94" s="305" t="str">
        <f t="shared" si="115"/>
        <v/>
      </c>
      <c r="BV94" s="305" t="str">
        <f t="shared" si="116"/>
        <v/>
      </c>
      <c r="BW94" s="305" t="str">
        <f t="shared" si="117"/>
        <v/>
      </c>
      <c r="BX94" s="307" t="str">
        <f t="shared" si="118"/>
        <v/>
      </c>
      <c r="BY94" s="308" t="str">
        <f t="shared" si="119"/>
        <v/>
      </c>
    </row>
    <row r="95" spans="1:77" s="4" customFormat="1" ht="15.5" x14ac:dyDescent="0.35">
      <c r="A95" s="106">
        <v>74</v>
      </c>
      <c r="B95" s="290"/>
      <c r="C95" s="20"/>
      <c r="D95" s="635"/>
      <c r="E95" s="637"/>
      <c r="F95" s="639"/>
      <c r="G95" s="45"/>
      <c r="H95" s="291"/>
      <c r="I95" s="291"/>
      <c r="J95" s="292"/>
      <c r="K95" s="293"/>
      <c r="L95" s="35" t="str">
        <f t="shared" si="65"/>
        <v/>
      </c>
      <c r="M95" s="35" t="str">
        <f t="shared" si="66"/>
        <v/>
      </c>
      <c r="N95" s="35" t="str">
        <f t="shared" si="67"/>
        <v/>
      </c>
      <c r="O95" s="36" t="str">
        <f t="shared" si="68"/>
        <v/>
      </c>
      <c r="P95" s="37" t="str">
        <f t="shared" si="120"/>
        <v/>
      </c>
      <c r="Q95" s="69" t="str">
        <f t="shared" si="69"/>
        <v/>
      </c>
      <c r="R95" s="294" t="str">
        <f t="shared" si="70"/>
        <v/>
      </c>
      <c r="S95" s="37" t="str">
        <f t="shared" si="71"/>
        <v/>
      </c>
      <c r="T95" s="69" t="str">
        <f t="shared" si="72"/>
        <v/>
      </c>
      <c r="U95" s="294" t="str">
        <f t="shared" si="73"/>
        <v/>
      </c>
      <c r="V95" s="37" t="str">
        <f t="shared" si="74"/>
        <v/>
      </c>
      <c r="W95" s="69" t="str">
        <f t="shared" si="75"/>
        <v/>
      </c>
      <c r="X95" s="38" t="str">
        <f t="shared" si="76"/>
        <v/>
      </c>
      <c r="Y95" s="38" t="str">
        <f t="shared" si="77"/>
        <v/>
      </c>
      <c r="Z95" s="38" t="str">
        <f t="shared" si="78"/>
        <v/>
      </c>
      <c r="AA95" s="39" t="str">
        <f t="shared" si="79"/>
        <v/>
      </c>
      <c r="AB95" s="295">
        <f t="shared" si="80"/>
        <v>0</v>
      </c>
      <c r="AC95" s="295" t="str">
        <f t="shared" si="81"/>
        <v/>
      </c>
      <c r="AD95" s="295" t="str">
        <f t="shared" si="82"/>
        <v/>
      </c>
      <c r="AE95" s="296" t="str">
        <f t="shared" si="83"/>
        <v/>
      </c>
      <c r="AF95" s="296" t="str">
        <f t="shared" si="84"/>
        <v/>
      </c>
      <c r="AG95" s="297" t="str">
        <f t="shared" si="85"/>
        <v/>
      </c>
      <c r="AH95" s="296" t="str">
        <f t="shared" si="86"/>
        <v/>
      </c>
      <c r="AI95" s="296" t="str">
        <f t="shared" si="87"/>
        <v/>
      </c>
      <c r="AJ95" s="297" t="str">
        <f t="shared" si="88"/>
        <v/>
      </c>
      <c r="AK95" s="296" t="str">
        <f t="shared" si="89"/>
        <v/>
      </c>
      <c r="AL95" s="296" t="str">
        <f t="shared" si="90"/>
        <v/>
      </c>
      <c r="AM95" s="297" t="str">
        <f t="shared" si="91"/>
        <v/>
      </c>
      <c r="AN95" s="298" t="str">
        <f t="shared" si="92"/>
        <v/>
      </c>
      <c r="AO95" s="299" t="str">
        <f t="shared" si="93"/>
        <v/>
      </c>
      <c r="AP95" s="296" t="str">
        <f t="shared" si="94"/>
        <v/>
      </c>
      <c r="AQ95" s="297" t="str">
        <f t="shared" si="95"/>
        <v/>
      </c>
      <c r="AR95" s="299" t="str">
        <f t="shared" si="96"/>
        <v/>
      </c>
      <c r="AS95" s="296" t="str">
        <f t="shared" si="97"/>
        <v/>
      </c>
      <c r="AT95" s="297" t="str">
        <f t="shared" si="98"/>
        <v/>
      </c>
      <c r="AU95" s="299" t="str">
        <f t="shared" si="99"/>
        <v/>
      </c>
      <c r="AV95" s="296" t="str">
        <f t="shared" si="100"/>
        <v/>
      </c>
      <c r="AW95" s="297" t="str">
        <f t="shared" si="101"/>
        <v/>
      </c>
      <c r="AX95" s="300"/>
      <c r="AY95" s="297" t="str">
        <f t="shared" si="102"/>
        <v/>
      </c>
      <c r="AZ95" s="297" t="str">
        <f t="shared" si="103"/>
        <v/>
      </c>
      <c r="BA95" s="301" t="str">
        <f t="shared" si="104"/>
        <v/>
      </c>
      <c r="BB95" s="302" t="str">
        <f t="shared" si="105"/>
        <v/>
      </c>
      <c r="BC95" s="303" t="str">
        <f t="shared" si="106"/>
        <v/>
      </c>
      <c r="BD95" s="301" t="str">
        <f t="shared" si="107"/>
        <v/>
      </c>
      <c r="BE95" s="302" t="str">
        <f t="shared" si="108"/>
        <v/>
      </c>
      <c r="BF95" s="303" t="str">
        <f t="shared" si="109"/>
        <v/>
      </c>
      <c r="BG95" s="301" t="str">
        <f t="shared" si="110"/>
        <v/>
      </c>
      <c r="BH95" s="304" t="str">
        <f t="shared" si="111"/>
        <v/>
      </c>
      <c r="BI95" s="305" t="str">
        <f t="shared" si="112"/>
        <v/>
      </c>
      <c r="BJ95" s="305" t="str">
        <f t="shared" si="113"/>
        <v/>
      </c>
      <c r="BK95" s="443" t="str">
        <f t="shared" si="114"/>
        <v/>
      </c>
      <c r="BL95" s="306" t="str">
        <f t="shared" si="121"/>
        <v/>
      </c>
      <c r="BM95" s="100" t="str">
        <f t="shared" si="122"/>
        <v/>
      </c>
      <c r="BN95" s="101" t="str">
        <f t="shared" si="123"/>
        <v/>
      </c>
      <c r="BO95" s="102" t="str">
        <f t="shared" si="124"/>
        <v/>
      </c>
      <c r="BP95" s="100" t="str">
        <f t="shared" si="125"/>
        <v/>
      </c>
      <c r="BQ95" s="101" t="str">
        <f t="shared" si="126"/>
        <v/>
      </c>
      <c r="BR95" s="102" t="str">
        <f t="shared" si="127"/>
        <v/>
      </c>
      <c r="BS95" s="100" t="str">
        <f t="shared" si="128"/>
        <v/>
      </c>
      <c r="BT95" s="105" t="str">
        <f t="shared" si="129"/>
        <v/>
      </c>
      <c r="BU95" s="305" t="str">
        <f t="shared" si="115"/>
        <v/>
      </c>
      <c r="BV95" s="305" t="str">
        <f t="shared" si="116"/>
        <v/>
      </c>
      <c r="BW95" s="305" t="str">
        <f t="shared" si="117"/>
        <v/>
      </c>
      <c r="BX95" s="307" t="str">
        <f t="shared" si="118"/>
        <v/>
      </c>
      <c r="BY95" s="308" t="str">
        <f t="shared" si="119"/>
        <v/>
      </c>
    </row>
    <row r="96" spans="1:77" s="10" customFormat="1" ht="16" thickBot="1" x14ac:dyDescent="0.4">
      <c r="A96" s="106">
        <v>75</v>
      </c>
      <c r="B96" s="290"/>
      <c r="C96" s="20"/>
      <c r="D96" s="635"/>
      <c r="E96" s="637"/>
      <c r="F96" s="639"/>
      <c r="G96" s="45"/>
      <c r="H96" s="291"/>
      <c r="I96" s="291"/>
      <c r="J96" s="292"/>
      <c r="K96" s="293"/>
      <c r="L96" s="35" t="str">
        <f t="shared" si="65"/>
        <v/>
      </c>
      <c r="M96" s="35" t="str">
        <f t="shared" si="66"/>
        <v/>
      </c>
      <c r="N96" s="35" t="str">
        <f t="shared" si="67"/>
        <v/>
      </c>
      <c r="O96" s="36" t="str">
        <f t="shared" si="68"/>
        <v/>
      </c>
      <c r="P96" s="37" t="str">
        <f t="shared" si="120"/>
        <v/>
      </c>
      <c r="Q96" s="69" t="str">
        <f t="shared" si="69"/>
        <v/>
      </c>
      <c r="R96" s="294" t="str">
        <f t="shared" si="70"/>
        <v/>
      </c>
      <c r="S96" s="37" t="str">
        <f t="shared" si="71"/>
        <v/>
      </c>
      <c r="T96" s="69" t="str">
        <f t="shared" si="72"/>
        <v/>
      </c>
      <c r="U96" s="294" t="str">
        <f t="shared" si="73"/>
        <v/>
      </c>
      <c r="V96" s="37" t="str">
        <f t="shared" si="74"/>
        <v/>
      </c>
      <c r="W96" s="69" t="str">
        <f t="shared" si="75"/>
        <v/>
      </c>
      <c r="X96" s="38" t="str">
        <f t="shared" si="76"/>
        <v/>
      </c>
      <c r="Y96" s="38" t="str">
        <f t="shared" si="77"/>
        <v/>
      </c>
      <c r="Z96" s="38" t="str">
        <f t="shared" si="78"/>
        <v/>
      </c>
      <c r="AA96" s="39" t="str">
        <f t="shared" si="79"/>
        <v/>
      </c>
      <c r="AB96" s="295">
        <f t="shared" si="80"/>
        <v>0</v>
      </c>
      <c r="AC96" s="295" t="str">
        <f t="shared" si="81"/>
        <v/>
      </c>
      <c r="AD96" s="295" t="str">
        <f t="shared" si="82"/>
        <v/>
      </c>
      <c r="AE96" s="296" t="str">
        <f t="shared" si="83"/>
        <v/>
      </c>
      <c r="AF96" s="296" t="str">
        <f t="shared" si="84"/>
        <v/>
      </c>
      <c r="AG96" s="297" t="str">
        <f t="shared" si="85"/>
        <v/>
      </c>
      <c r="AH96" s="296" t="str">
        <f t="shared" si="86"/>
        <v/>
      </c>
      <c r="AI96" s="296" t="str">
        <f t="shared" si="87"/>
        <v/>
      </c>
      <c r="AJ96" s="297" t="str">
        <f t="shared" si="88"/>
        <v/>
      </c>
      <c r="AK96" s="296" t="str">
        <f t="shared" si="89"/>
        <v/>
      </c>
      <c r="AL96" s="296" t="str">
        <f t="shared" si="90"/>
        <v/>
      </c>
      <c r="AM96" s="297" t="str">
        <f t="shared" si="91"/>
        <v/>
      </c>
      <c r="AN96" s="298" t="str">
        <f t="shared" si="92"/>
        <v/>
      </c>
      <c r="AO96" s="299" t="str">
        <f t="shared" si="93"/>
        <v/>
      </c>
      <c r="AP96" s="296" t="str">
        <f t="shared" si="94"/>
        <v/>
      </c>
      <c r="AQ96" s="297" t="str">
        <f t="shared" si="95"/>
        <v/>
      </c>
      <c r="AR96" s="299" t="str">
        <f t="shared" si="96"/>
        <v/>
      </c>
      <c r="AS96" s="296" t="str">
        <f t="shared" si="97"/>
        <v/>
      </c>
      <c r="AT96" s="297" t="str">
        <f t="shared" si="98"/>
        <v/>
      </c>
      <c r="AU96" s="299" t="str">
        <f t="shared" si="99"/>
        <v/>
      </c>
      <c r="AV96" s="296" t="str">
        <f t="shared" si="100"/>
        <v/>
      </c>
      <c r="AW96" s="297" t="str">
        <f t="shared" si="101"/>
        <v/>
      </c>
      <c r="AX96" s="300"/>
      <c r="AY96" s="297" t="str">
        <f t="shared" si="102"/>
        <v/>
      </c>
      <c r="AZ96" s="297" t="str">
        <f t="shared" si="103"/>
        <v/>
      </c>
      <c r="BA96" s="301" t="str">
        <f t="shared" si="104"/>
        <v/>
      </c>
      <c r="BB96" s="302" t="str">
        <f t="shared" si="105"/>
        <v/>
      </c>
      <c r="BC96" s="303" t="str">
        <f t="shared" si="106"/>
        <v/>
      </c>
      <c r="BD96" s="301" t="str">
        <f t="shared" si="107"/>
        <v/>
      </c>
      <c r="BE96" s="302" t="str">
        <f t="shared" si="108"/>
        <v/>
      </c>
      <c r="BF96" s="303" t="str">
        <f t="shared" si="109"/>
        <v/>
      </c>
      <c r="BG96" s="301" t="str">
        <f t="shared" si="110"/>
        <v/>
      </c>
      <c r="BH96" s="304" t="str">
        <f t="shared" si="111"/>
        <v/>
      </c>
      <c r="BI96" s="305" t="str">
        <f t="shared" si="112"/>
        <v/>
      </c>
      <c r="BJ96" s="305" t="str">
        <f t="shared" si="113"/>
        <v/>
      </c>
      <c r="BK96" s="443" t="str">
        <f t="shared" si="114"/>
        <v/>
      </c>
      <c r="BL96" s="306" t="str">
        <f t="shared" si="121"/>
        <v/>
      </c>
      <c r="BM96" s="100" t="str">
        <f t="shared" si="122"/>
        <v/>
      </c>
      <c r="BN96" s="101" t="str">
        <f t="shared" si="123"/>
        <v/>
      </c>
      <c r="BO96" s="102" t="str">
        <f t="shared" si="124"/>
        <v/>
      </c>
      <c r="BP96" s="100" t="str">
        <f t="shared" si="125"/>
        <v/>
      </c>
      <c r="BQ96" s="101" t="str">
        <f t="shared" si="126"/>
        <v/>
      </c>
      <c r="BR96" s="102" t="str">
        <f t="shared" si="127"/>
        <v/>
      </c>
      <c r="BS96" s="100" t="str">
        <f t="shared" si="128"/>
        <v/>
      </c>
      <c r="BT96" s="105" t="str">
        <f t="shared" si="129"/>
        <v/>
      </c>
      <c r="BU96" s="305" t="str">
        <f t="shared" si="115"/>
        <v/>
      </c>
      <c r="BV96" s="305" t="str">
        <f t="shared" si="116"/>
        <v/>
      </c>
      <c r="BW96" s="305" t="str">
        <f t="shared" si="117"/>
        <v/>
      </c>
      <c r="BX96" s="307" t="str">
        <f t="shared" si="118"/>
        <v/>
      </c>
      <c r="BY96" s="308" t="str">
        <f t="shared" si="119"/>
        <v/>
      </c>
    </row>
    <row r="97" spans="1:77" s="4" customFormat="1" ht="15.5" x14ac:dyDescent="0.35">
      <c r="A97" s="106">
        <v>76</v>
      </c>
      <c r="B97" s="290"/>
      <c r="C97" s="20"/>
      <c r="D97" s="635"/>
      <c r="E97" s="637"/>
      <c r="F97" s="639"/>
      <c r="G97" s="45"/>
      <c r="H97" s="291"/>
      <c r="I97" s="291"/>
      <c r="J97" s="292"/>
      <c r="K97" s="293"/>
      <c r="L97" s="35" t="str">
        <f t="shared" si="65"/>
        <v/>
      </c>
      <c r="M97" s="35" t="str">
        <f t="shared" si="66"/>
        <v/>
      </c>
      <c r="N97" s="35" t="str">
        <f t="shared" si="67"/>
        <v/>
      </c>
      <c r="O97" s="36" t="str">
        <f t="shared" si="68"/>
        <v/>
      </c>
      <c r="P97" s="37" t="str">
        <f t="shared" si="120"/>
        <v/>
      </c>
      <c r="Q97" s="69" t="str">
        <f t="shared" si="69"/>
        <v/>
      </c>
      <c r="R97" s="294" t="str">
        <f t="shared" si="70"/>
        <v/>
      </c>
      <c r="S97" s="37" t="str">
        <f t="shared" si="71"/>
        <v/>
      </c>
      <c r="T97" s="69" t="str">
        <f t="shared" si="72"/>
        <v/>
      </c>
      <c r="U97" s="294" t="str">
        <f t="shared" si="73"/>
        <v/>
      </c>
      <c r="V97" s="37" t="str">
        <f t="shared" si="74"/>
        <v/>
      </c>
      <c r="W97" s="69" t="str">
        <f t="shared" si="75"/>
        <v/>
      </c>
      <c r="X97" s="38" t="str">
        <f t="shared" si="76"/>
        <v/>
      </c>
      <c r="Y97" s="38" t="str">
        <f t="shared" si="77"/>
        <v/>
      </c>
      <c r="Z97" s="38" t="str">
        <f t="shared" si="78"/>
        <v/>
      </c>
      <c r="AA97" s="39" t="str">
        <f t="shared" si="79"/>
        <v/>
      </c>
      <c r="AB97" s="295">
        <f t="shared" si="80"/>
        <v>0</v>
      </c>
      <c r="AC97" s="295" t="str">
        <f t="shared" si="81"/>
        <v/>
      </c>
      <c r="AD97" s="295" t="str">
        <f t="shared" si="82"/>
        <v/>
      </c>
      <c r="AE97" s="296" t="str">
        <f t="shared" si="83"/>
        <v/>
      </c>
      <c r="AF97" s="296" t="str">
        <f t="shared" si="84"/>
        <v/>
      </c>
      <c r="AG97" s="297" t="str">
        <f t="shared" si="85"/>
        <v/>
      </c>
      <c r="AH97" s="296" t="str">
        <f t="shared" si="86"/>
        <v/>
      </c>
      <c r="AI97" s="296" t="str">
        <f t="shared" si="87"/>
        <v/>
      </c>
      <c r="AJ97" s="297" t="str">
        <f t="shared" si="88"/>
        <v/>
      </c>
      <c r="AK97" s="296" t="str">
        <f t="shared" si="89"/>
        <v/>
      </c>
      <c r="AL97" s="296" t="str">
        <f t="shared" si="90"/>
        <v/>
      </c>
      <c r="AM97" s="297" t="str">
        <f t="shared" si="91"/>
        <v/>
      </c>
      <c r="AN97" s="298" t="str">
        <f t="shared" si="92"/>
        <v/>
      </c>
      <c r="AO97" s="299" t="str">
        <f t="shared" si="93"/>
        <v/>
      </c>
      <c r="AP97" s="296" t="str">
        <f t="shared" si="94"/>
        <v/>
      </c>
      <c r="AQ97" s="297" t="str">
        <f t="shared" si="95"/>
        <v/>
      </c>
      <c r="AR97" s="299" t="str">
        <f t="shared" si="96"/>
        <v/>
      </c>
      <c r="AS97" s="296" t="str">
        <f t="shared" si="97"/>
        <v/>
      </c>
      <c r="AT97" s="297" t="str">
        <f t="shared" si="98"/>
        <v/>
      </c>
      <c r="AU97" s="299" t="str">
        <f t="shared" si="99"/>
        <v/>
      </c>
      <c r="AV97" s="296" t="str">
        <f t="shared" si="100"/>
        <v/>
      </c>
      <c r="AW97" s="297" t="str">
        <f t="shared" si="101"/>
        <v/>
      </c>
      <c r="AX97" s="300"/>
      <c r="AY97" s="297" t="str">
        <f t="shared" si="102"/>
        <v/>
      </c>
      <c r="AZ97" s="297" t="str">
        <f t="shared" si="103"/>
        <v/>
      </c>
      <c r="BA97" s="301" t="str">
        <f t="shared" si="104"/>
        <v/>
      </c>
      <c r="BB97" s="302" t="str">
        <f t="shared" si="105"/>
        <v/>
      </c>
      <c r="BC97" s="303" t="str">
        <f t="shared" si="106"/>
        <v/>
      </c>
      <c r="BD97" s="301" t="str">
        <f t="shared" si="107"/>
        <v/>
      </c>
      <c r="BE97" s="302" t="str">
        <f t="shared" si="108"/>
        <v/>
      </c>
      <c r="BF97" s="303" t="str">
        <f t="shared" si="109"/>
        <v/>
      </c>
      <c r="BG97" s="301" t="str">
        <f t="shared" si="110"/>
        <v/>
      </c>
      <c r="BH97" s="304" t="str">
        <f t="shared" si="111"/>
        <v/>
      </c>
      <c r="BI97" s="305" t="str">
        <f t="shared" si="112"/>
        <v/>
      </c>
      <c r="BJ97" s="305" t="str">
        <f t="shared" si="113"/>
        <v/>
      </c>
      <c r="BK97" s="443" t="str">
        <f t="shared" si="114"/>
        <v/>
      </c>
      <c r="BL97" s="306" t="str">
        <f t="shared" si="121"/>
        <v/>
      </c>
      <c r="BM97" s="100" t="str">
        <f t="shared" si="122"/>
        <v/>
      </c>
      <c r="BN97" s="101" t="str">
        <f t="shared" si="123"/>
        <v/>
      </c>
      <c r="BO97" s="102" t="str">
        <f t="shared" si="124"/>
        <v/>
      </c>
      <c r="BP97" s="100" t="str">
        <f t="shared" si="125"/>
        <v/>
      </c>
      <c r="BQ97" s="101" t="str">
        <f t="shared" si="126"/>
        <v/>
      </c>
      <c r="BR97" s="102" t="str">
        <f t="shared" si="127"/>
        <v/>
      </c>
      <c r="BS97" s="100" t="str">
        <f t="shared" si="128"/>
        <v/>
      </c>
      <c r="BT97" s="105" t="str">
        <f t="shared" si="129"/>
        <v/>
      </c>
      <c r="BU97" s="305" t="str">
        <f t="shared" si="115"/>
        <v/>
      </c>
      <c r="BV97" s="305" t="str">
        <f t="shared" si="116"/>
        <v/>
      </c>
      <c r="BW97" s="305" t="str">
        <f t="shared" si="117"/>
        <v/>
      </c>
      <c r="BX97" s="307" t="str">
        <f t="shared" si="118"/>
        <v/>
      </c>
      <c r="BY97" s="308" t="str">
        <f t="shared" si="119"/>
        <v/>
      </c>
    </row>
    <row r="98" spans="1:77" s="4" customFormat="1" ht="15.5" x14ac:dyDescent="0.35">
      <c r="A98" s="106">
        <v>77</v>
      </c>
      <c r="B98" s="290"/>
      <c r="C98" s="20"/>
      <c r="D98" s="635"/>
      <c r="E98" s="637"/>
      <c r="F98" s="639"/>
      <c r="G98" s="45"/>
      <c r="H98" s="291"/>
      <c r="I98" s="291"/>
      <c r="J98" s="292"/>
      <c r="K98" s="293"/>
      <c r="L98" s="35" t="str">
        <f t="shared" si="65"/>
        <v/>
      </c>
      <c r="M98" s="35" t="str">
        <f t="shared" si="66"/>
        <v/>
      </c>
      <c r="N98" s="35" t="str">
        <f t="shared" si="67"/>
        <v/>
      </c>
      <c r="O98" s="36" t="str">
        <f t="shared" si="68"/>
        <v/>
      </c>
      <c r="P98" s="37" t="str">
        <f t="shared" si="120"/>
        <v/>
      </c>
      <c r="Q98" s="69" t="str">
        <f t="shared" si="69"/>
        <v/>
      </c>
      <c r="R98" s="294" t="str">
        <f t="shared" si="70"/>
        <v/>
      </c>
      <c r="S98" s="37" t="str">
        <f t="shared" si="71"/>
        <v/>
      </c>
      <c r="T98" s="69" t="str">
        <f t="shared" si="72"/>
        <v/>
      </c>
      <c r="U98" s="294" t="str">
        <f t="shared" si="73"/>
        <v/>
      </c>
      <c r="V98" s="37" t="str">
        <f t="shared" si="74"/>
        <v/>
      </c>
      <c r="W98" s="69" t="str">
        <f t="shared" si="75"/>
        <v/>
      </c>
      <c r="X98" s="38" t="str">
        <f t="shared" si="76"/>
        <v/>
      </c>
      <c r="Y98" s="38" t="str">
        <f t="shared" si="77"/>
        <v/>
      </c>
      <c r="Z98" s="38" t="str">
        <f t="shared" si="78"/>
        <v/>
      </c>
      <c r="AA98" s="39" t="str">
        <f t="shared" si="79"/>
        <v/>
      </c>
      <c r="AB98" s="295">
        <f t="shared" si="80"/>
        <v>0</v>
      </c>
      <c r="AC98" s="295" t="str">
        <f t="shared" si="81"/>
        <v/>
      </c>
      <c r="AD98" s="295" t="str">
        <f t="shared" si="82"/>
        <v/>
      </c>
      <c r="AE98" s="296" t="str">
        <f t="shared" si="83"/>
        <v/>
      </c>
      <c r="AF98" s="296" t="str">
        <f t="shared" si="84"/>
        <v/>
      </c>
      <c r="AG98" s="297" t="str">
        <f t="shared" si="85"/>
        <v/>
      </c>
      <c r="AH98" s="296" t="str">
        <f t="shared" si="86"/>
        <v/>
      </c>
      <c r="AI98" s="296" t="str">
        <f t="shared" si="87"/>
        <v/>
      </c>
      <c r="AJ98" s="297" t="str">
        <f t="shared" si="88"/>
        <v/>
      </c>
      <c r="AK98" s="296" t="str">
        <f t="shared" si="89"/>
        <v/>
      </c>
      <c r="AL98" s="296" t="str">
        <f t="shared" si="90"/>
        <v/>
      </c>
      <c r="AM98" s="297" t="str">
        <f t="shared" si="91"/>
        <v/>
      </c>
      <c r="AN98" s="298" t="str">
        <f t="shared" si="92"/>
        <v/>
      </c>
      <c r="AO98" s="299" t="str">
        <f t="shared" si="93"/>
        <v/>
      </c>
      <c r="AP98" s="296" t="str">
        <f t="shared" si="94"/>
        <v/>
      </c>
      <c r="AQ98" s="297" t="str">
        <f t="shared" si="95"/>
        <v/>
      </c>
      <c r="AR98" s="299" t="str">
        <f t="shared" si="96"/>
        <v/>
      </c>
      <c r="AS98" s="296" t="str">
        <f t="shared" si="97"/>
        <v/>
      </c>
      <c r="AT98" s="297" t="str">
        <f t="shared" si="98"/>
        <v/>
      </c>
      <c r="AU98" s="299" t="str">
        <f t="shared" si="99"/>
        <v/>
      </c>
      <c r="AV98" s="296" t="str">
        <f t="shared" si="100"/>
        <v/>
      </c>
      <c r="AW98" s="297" t="str">
        <f t="shared" si="101"/>
        <v/>
      </c>
      <c r="AX98" s="300"/>
      <c r="AY98" s="297" t="str">
        <f t="shared" si="102"/>
        <v/>
      </c>
      <c r="AZ98" s="297" t="str">
        <f t="shared" si="103"/>
        <v/>
      </c>
      <c r="BA98" s="301" t="str">
        <f t="shared" si="104"/>
        <v/>
      </c>
      <c r="BB98" s="302" t="str">
        <f t="shared" si="105"/>
        <v/>
      </c>
      <c r="BC98" s="303" t="str">
        <f t="shared" si="106"/>
        <v/>
      </c>
      <c r="BD98" s="301" t="str">
        <f t="shared" si="107"/>
        <v/>
      </c>
      <c r="BE98" s="302" t="str">
        <f t="shared" si="108"/>
        <v/>
      </c>
      <c r="BF98" s="303" t="str">
        <f t="shared" si="109"/>
        <v/>
      </c>
      <c r="BG98" s="301" t="str">
        <f t="shared" si="110"/>
        <v/>
      </c>
      <c r="BH98" s="304" t="str">
        <f t="shared" si="111"/>
        <v/>
      </c>
      <c r="BI98" s="305" t="str">
        <f t="shared" si="112"/>
        <v/>
      </c>
      <c r="BJ98" s="305" t="str">
        <f t="shared" si="113"/>
        <v/>
      </c>
      <c r="BK98" s="443" t="str">
        <f t="shared" si="114"/>
        <v/>
      </c>
      <c r="BL98" s="306" t="str">
        <f t="shared" si="121"/>
        <v/>
      </c>
      <c r="BM98" s="100" t="str">
        <f t="shared" si="122"/>
        <v/>
      </c>
      <c r="BN98" s="101" t="str">
        <f t="shared" si="123"/>
        <v/>
      </c>
      <c r="BO98" s="102" t="str">
        <f t="shared" si="124"/>
        <v/>
      </c>
      <c r="BP98" s="100" t="str">
        <f t="shared" si="125"/>
        <v/>
      </c>
      <c r="BQ98" s="101" t="str">
        <f t="shared" si="126"/>
        <v/>
      </c>
      <c r="BR98" s="102" t="str">
        <f t="shared" si="127"/>
        <v/>
      </c>
      <c r="BS98" s="100" t="str">
        <f t="shared" si="128"/>
        <v/>
      </c>
      <c r="BT98" s="105" t="str">
        <f t="shared" si="129"/>
        <v/>
      </c>
      <c r="BU98" s="305" t="str">
        <f t="shared" si="115"/>
        <v/>
      </c>
      <c r="BV98" s="305" t="str">
        <f t="shared" si="116"/>
        <v/>
      </c>
      <c r="BW98" s="305" t="str">
        <f t="shared" si="117"/>
        <v/>
      </c>
      <c r="BX98" s="307" t="str">
        <f t="shared" si="118"/>
        <v/>
      </c>
      <c r="BY98" s="308" t="str">
        <f t="shared" si="119"/>
        <v/>
      </c>
    </row>
    <row r="99" spans="1:77" s="4" customFormat="1" ht="15.5" x14ac:dyDescent="0.35">
      <c r="A99" s="106">
        <v>78</v>
      </c>
      <c r="B99" s="290"/>
      <c r="C99" s="20"/>
      <c r="D99" s="635"/>
      <c r="E99" s="637"/>
      <c r="F99" s="639"/>
      <c r="G99" s="45"/>
      <c r="H99" s="291"/>
      <c r="I99" s="291"/>
      <c r="J99" s="292"/>
      <c r="K99" s="293"/>
      <c r="L99" s="35" t="str">
        <f t="shared" si="65"/>
        <v/>
      </c>
      <c r="M99" s="35" t="str">
        <f t="shared" si="66"/>
        <v/>
      </c>
      <c r="N99" s="35" t="str">
        <f t="shared" si="67"/>
        <v/>
      </c>
      <c r="O99" s="36" t="str">
        <f t="shared" si="68"/>
        <v/>
      </c>
      <c r="P99" s="37" t="str">
        <f t="shared" si="120"/>
        <v/>
      </c>
      <c r="Q99" s="69" t="str">
        <f t="shared" si="69"/>
        <v/>
      </c>
      <c r="R99" s="294" t="str">
        <f t="shared" si="70"/>
        <v/>
      </c>
      <c r="S99" s="37" t="str">
        <f t="shared" si="71"/>
        <v/>
      </c>
      <c r="T99" s="69" t="str">
        <f t="shared" si="72"/>
        <v/>
      </c>
      <c r="U99" s="294" t="str">
        <f t="shared" si="73"/>
        <v/>
      </c>
      <c r="V99" s="37" t="str">
        <f t="shared" si="74"/>
        <v/>
      </c>
      <c r="W99" s="69" t="str">
        <f t="shared" si="75"/>
        <v/>
      </c>
      <c r="X99" s="38" t="str">
        <f t="shared" si="76"/>
        <v/>
      </c>
      <c r="Y99" s="38" t="str">
        <f t="shared" si="77"/>
        <v/>
      </c>
      <c r="Z99" s="38" t="str">
        <f t="shared" si="78"/>
        <v/>
      </c>
      <c r="AA99" s="39" t="str">
        <f t="shared" si="79"/>
        <v/>
      </c>
      <c r="AB99" s="295">
        <f t="shared" si="80"/>
        <v>0</v>
      </c>
      <c r="AC99" s="295" t="str">
        <f t="shared" si="81"/>
        <v/>
      </c>
      <c r="AD99" s="295" t="str">
        <f t="shared" si="82"/>
        <v/>
      </c>
      <c r="AE99" s="296" t="str">
        <f t="shared" si="83"/>
        <v/>
      </c>
      <c r="AF99" s="296" t="str">
        <f t="shared" si="84"/>
        <v/>
      </c>
      <c r="AG99" s="297" t="str">
        <f t="shared" si="85"/>
        <v/>
      </c>
      <c r="AH99" s="296" t="str">
        <f t="shared" si="86"/>
        <v/>
      </c>
      <c r="AI99" s="296" t="str">
        <f t="shared" si="87"/>
        <v/>
      </c>
      <c r="AJ99" s="297" t="str">
        <f t="shared" si="88"/>
        <v/>
      </c>
      <c r="AK99" s="296" t="str">
        <f t="shared" si="89"/>
        <v/>
      </c>
      <c r="AL99" s="296" t="str">
        <f t="shared" si="90"/>
        <v/>
      </c>
      <c r="AM99" s="297" t="str">
        <f t="shared" si="91"/>
        <v/>
      </c>
      <c r="AN99" s="298" t="str">
        <f t="shared" si="92"/>
        <v/>
      </c>
      <c r="AO99" s="299" t="str">
        <f t="shared" si="93"/>
        <v/>
      </c>
      <c r="AP99" s="296" t="str">
        <f t="shared" si="94"/>
        <v/>
      </c>
      <c r="AQ99" s="297" t="str">
        <f t="shared" si="95"/>
        <v/>
      </c>
      <c r="AR99" s="299" t="str">
        <f t="shared" si="96"/>
        <v/>
      </c>
      <c r="AS99" s="296" t="str">
        <f t="shared" si="97"/>
        <v/>
      </c>
      <c r="AT99" s="297" t="str">
        <f t="shared" si="98"/>
        <v/>
      </c>
      <c r="AU99" s="299" t="str">
        <f t="shared" si="99"/>
        <v/>
      </c>
      <c r="AV99" s="296" t="str">
        <f t="shared" si="100"/>
        <v/>
      </c>
      <c r="AW99" s="297" t="str">
        <f t="shared" si="101"/>
        <v/>
      </c>
      <c r="AX99" s="300"/>
      <c r="AY99" s="297" t="str">
        <f t="shared" si="102"/>
        <v/>
      </c>
      <c r="AZ99" s="297" t="str">
        <f t="shared" si="103"/>
        <v/>
      </c>
      <c r="BA99" s="301" t="str">
        <f t="shared" si="104"/>
        <v/>
      </c>
      <c r="BB99" s="302" t="str">
        <f t="shared" si="105"/>
        <v/>
      </c>
      <c r="BC99" s="303" t="str">
        <f t="shared" si="106"/>
        <v/>
      </c>
      <c r="BD99" s="301" t="str">
        <f t="shared" si="107"/>
        <v/>
      </c>
      <c r="BE99" s="302" t="str">
        <f t="shared" si="108"/>
        <v/>
      </c>
      <c r="BF99" s="303" t="str">
        <f t="shared" si="109"/>
        <v/>
      </c>
      <c r="BG99" s="301" t="str">
        <f t="shared" si="110"/>
        <v/>
      </c>
      <c r="BH99" s="304" t="str">
        <f t="shared" si="111"/>
        <v/>
      </c>
      <c r="BI99" s="305" t="str">
        <f t="shared" si="112"/>
        <v/>
      </c>
      <c r="BJ99" s="305" t="str">
        <f t="shared" si="113"/>
        <v/>
      </c>
      <c r="BK99" s="443" t="str">
        <f t="shared" si="114"/>
        <v/>
      </c>
      <c r="BL99" s="306" t="str">
        <f t="shared" si="121"/>
        <v/>
      </c>
      <c r="BM99" s="100" t="str">
        <f t="shared" si="122"/>
        <v/>
      </c>
      <c r="BN99" s="101" t="str">
        <f t="shared" si="123"/>
        <v/>
      </c>
      <c r="BO99" s="102" t="str">
        <f t="shared" si="124"/>
        <v/>
      </c>
      <c r="BP99" s="100" t="str">
        <f t="shared" si="125"/>
        <v/>
      </c>
      <c r="BQ99" s="101" t="str">
        <f t="shared" si="126"/>
        <v/>
      </c>
      <c r="BR99" s="102" t="str">
        <f t="shared" si="127"/>
        <v/>
      </c>
      <c r="BS99" s="100" t="str">
        <f t="shared" si="128"/>
        <v/>
      </c>
      <c r="BT99" s="105" t="str">
        <f t="shared" si="129"/>
        <v/>
      </c>
      <c r="BU99" s="305" t="str">
        <f t="shared" si="115"/>
        <v/>
      </c>
      <c r="BV99" s="305" t="str">
        <f t="shared" si="116"/>
        <v/>
      </c>
      <c r="BW99" s="305" t="str">
        <f t="shared" si="117"/>
        <v/>
      </c>
      <c r="BX99" s="307" t="str">
        <f t="shared" si="118"/>
        <v/>
      </c>
      <c r="BY99" s="308" t="str">
        <f t="shared" si="119"/>
        <v/>
      </c>
    </row>
    <row r="100" spans="1:77" s="4" customFormat="1" ht="15.5" x14ac:dyDescent="0.35">
      <c r="A100" s="106">
        <v>79</v>
      </c>
      <c r="B100" s="290"/>
      <c r="C100" s="20"/>
      <c r="D100" s="635"/>
      <c r="E100" s="637"/>
      <c r="F100" s="639"/>
      <c r="G100" s="45"/>
      <c r="H100" s="291"/>
      <c r="I100" s="291"/>
      <c r="J100" s="292"/>
      <c r="K100" s="293"/>
      <c r="L100" s="35" t="str">
        <f t="shared" si="65"/>
        <v/>
      </c>
      <c r="M100" s="35" t="str">
        <f t="shared" si="66"/>
        <v/>
      </c>
      <c r="N100" s="35" t="str">
        <f t="shared" si="67"/>
        <v/>
      </c>
      <c r="O100" s="36" t="str">
        <f t="shared" si="68"/>
        <v/>
      </c>
      <c r="P100" s="37" t="str">
        <f t="shared" si="120"/>
        <v/>
      </c>
      <c r="Q100" s="69" t="str">
        <f t="shared" si="69"/>
        <v/>
      </c>
      <c r="R100" s="294" t="str">
        <f t="shared" si="70"/>
        <v/>
      </c>
      <c r="S100" s="37" t="str">
        <f t="shared" si="71"/>
        <v/>
      </c>
      <c r="T100" s="69" t="str">
        <f t="shared" si="72"/>
        <v/>
      </c>
      <c r="U100" s="294" t="str">
        <f t="shared" si="73"/>
        <v/>
      </c>
      <c r="V100" s="37" t="str">
        <f t="shared" si="74"/>
        <v/>
      </c>
      <c r="W100" s="69" t="str">
        <f t="shared" si="75"/>
        <v/>
      </c>
      <c r="X100" s="38" t="str">
        <f t="shared" si="76"/>
        <v/>
      </c>
      <c r="Y100" s="38" t="str">
        <f t="shared" si="77"/>
        <v/>
      </c>
      <c r="Z100" s="38" t="str">
        <f t="shared" si="78"/>
        <v/>
      </c>
      <c r="AA100" s="39" t="str">
        <f t="shared" si="79"/>
        <v/>
      </c>
      <c r="AB100" s="295">
        <f t="shared" si="80"/>
        <v>0</v>
      </c>
      <c r="AC100" s="295" t="str">
        <f t="shared" si="81"/>
        <v/>
      </c>
      <c r="AD100" s="295" t="str">
        <f t="shared" si="82"/>
        <v/>
      </c>
      <c r="AE100" s="296" t="str">
        <f t="shared" si="83"/>
        <v/>
      </c>
      <c r="AF100" s="296" t="str">
        <f t="shared" si="84"/>
        <v/>
      </c>
      <c r="AG100" s="297" t="str">
        <f t="shared" si="85"/>
        <v/>
      </c>
      <c r="AH100" s="296" t="str">
        <f t="shared" si="86"/>
        <v/>
      </c>
      <c r="AI100" s="296" t="str">
        <f t="shared" si="87"/>
        <v/>
      </c>
      <c r="AJ100" s="297" t="str">
        <f t="shared" si="88"/>
        <v/>
      </c>
      <c r="AK100" s="296" t="str">
        <f t="shared" si="89"/>
        <v/>
      </c>
      <c r="AL100" s="296" t="str">
        <f t="shared" si="90"/>
        <v/>
      </c>
      <c r="AM100" s="297" t="str">
        <f t="shared" si="91"/>
        <v/>
      </c>
      <c r="AN100" s="298" t="str">
        <f t="shared" si="92"/>
        <v/>
      </c>
      <c r="AO100" s="299" t="str">
        <f t="shared" si="93"/>
        <v/>
      </c>
      <c r="AP100" s="296" t="str">
        <f t="shared" si="94"/>
        <v/>
      </c>
      <c r="AQ100" s="297" t="str">
        <f t="shared" si="95"/>
        <v/>
      </c>
      <c r="AR100" s="299" t="str">
        <f t="shared" si="96"/>
        <v/>
      </c>
      <c r="AS100" s="296" t="str">
        <f t="shared" si="97"/>
        <v/>
      </c>
      <c r="AT100" s="297" t="str">
        <f t="shared" si="98"/>
        <v/>
      </c>
      <c r="AU100" s="299" t="str">
        <f t="shared" si="99"/>
        <v/>
      </c>
      <c r="AV100" s="296" t="str">
        <f t="shared" si="100"/>
        <v/>
      </c>
      <c r="AW100" s="297" t="str">
        <f t="shared" si="101"/>
        <v/>
      </c>
      <c r="AX100" s="300"/>
      <c r="AY100" s="297" t="str">
        <f t="shared" si="102"/>
        <v/>
      </c>
      <c r="AZ100" s="297" t="str">
        <f t="shared" si="103"/>
        <v/>
      </c>
      <c r="BA100" s="301" t="str">
        <f t="shared" si="104"/>
        <v/>
      </c>
      <c r="BB100" s="302" t="str">
        <f t="shared" si="105"/>
        <v/>
      </c>
      <c r="BC100" s="303" t="str">
        <f t="shared" si="106"/>
        <v/>
      </c>
      <c r="BD100" s="301" t="str">
        <f t="shared" si="107"/>
        <v/>
      </c>
      <c r="BE100" s="302" t="str">
        <f t="shared" si="108"/>
        <v/>
      </c>
      <c r="BF100" s="303" t="str">
        <f t="shared" si="109"/>
        <v/>
      </c>
      <c r="BG100" s="301" t="str">
        <f t="shared" si="110"/>
        <v/>
      </c>
      <c r="BH100" s="304" t="str">
        <f t="shared" si="111"/>
        <v/>
      </c>
      <c r="BI100" s="305" t="str">
        <f t="shared" si="112"/>
        <v/>
      </c>
      <c r="BJ100" s="305" t="str">
        <f t="shared" si="113"/>
        <v/>
      </c>
      <c r="BK100" s="443" t="str">
        <f t="shared" si="114"/>
        <v/>
      </c>
      <c r="BL100" s="306" t="str">
        <f t="shared" si="121"/>
        <v/>
      </c>
      <c r="BM100" s="100" t="str">
        <f t="shared" si="122"/>
        <v/>
      </c>
      <c r="BN100" s="101" t="str">
        <f t="shared" si="123"/>
        <v/>
      </c>
      <c r="BO100" s="102" t="str">
        <f t="shared" si="124"/>
        <v/>
      </c>
      <c r="BP100" s="100" t="str">
        <f t="shared" si="125"/>
        <v/>
      </c>
      <c r="BQ100" s="101" t="str">
        <f t="shared" si="126"/>
        <v/>
      </c>
      <c r="BR100" s="102" t="str">
        <f t="shared" si="127"/>
        <v/>
      </c>
      <c r="BS100" s="100" t="str">
        <f t="shared" si="128"/>
        <v/>
      </c>
      <c r="BT100" s="105" t="str">
        <f t="shared" si="129"/>
        <v/>
      </c>
      <c r="BU100" s="305" t="str">
        <f t="shared" si="115"/>
        <v/>
      </c>
      <c r="BV100" s="305" t="str">
        <f t="shared" si="116"/>
        <v/>
      </c>
      <c r="BW100" s="305" t="str">
        <f t="shared" si="117"/>
        <v/>
      </c>
      <c r="BX100" s="307" t="str">
        <f t="shared" si="118"/>
        <v/>
      </c>
      <c r="BY100" s="308" t="str">
        <f t="shared" si="119"/>
        <v/>
      </c>
    </row>
    <row r="101" spans="1:77" s="4" customFormat="1" ht="15.5" x14ac:dyDescent="0.35">
      <c r="A101" s="106">
        <v>80</v>
      </c>
      <c r="B101" s="290"/>
      <c r="C101" s="20"/>
      <c r="D101" s="635"/>
      <c r="E101" s="637"/>
      <c r="F101" s="639"/>
      <c r="G101" s="45"/>
      <c r="H101" s="291"/>
      <c r="I101" s="291"/>
      <c r="J101" s="292"/>
      <c r="K101" s="293"/>
      <c r="L101" s="35" t="str">
        <f t="shared" si="65"/>
        <v/>
      </c>
      <c r="M101" s="35" t="str">
        <f t="shared" si="66"/>
        <v/>
      </c>
      <c r="N101" s="35" t="str">
        <f t="shared" si="67"/>
        <v/>
      </c>
      <c r="O101" s="36" t="str">
        <f t="shared" si="68"/>
        <v/>
      </c>
      <c r="P101" s="37" t="str">
        <f t="shared" si="120"/>
        <v/>
      </c>
      <c r="Q101" s="69" t="str">
        <f t="shared" si="69"/>
        <v/>
      </c>
      <c r="R101" s="294" t="str">
        <f t="shared" si="70"/>
        <v/>
      </c>
      <c r="S101" s="37" t="str">
        <f t="shared" si="71"/>
        <v/>
      </c>
      <c r="T101" s="69" t="str">
        <f t="shared" si="72"/>
        <v/>
      </c>
      <c r="U101" s="294" t="str">
        <f t="shared" si="73"/>
        <v/>
      </c>
      <c r="V101" s="37" t="str">
        <f t="shared" si="74"/>
        <v/>
      </c>
      <c r="W101" s="69" t="str">
        <f t="shared" si="75"/>
        <v/>
      </c>
      <c r="X101" s="38" t="str">
        <f t="shared" si="76"/>
        <v/>
      </c>
      <c r="Y101" s="38" t="str">
        <f t="shared" si="77"/>
        <v/>
      </c>
      <c r="Z101" s="38" t="str">
        <f t="shared" si="78"/>
        <v/>
      </c>
      <c r="AA101" s="39" t="str">
        <f t="shared" si="79"/>
        <v/>
      </c>
      <c r="AB101" s="295">
        <f t="shared" si="80"/>
        <v>0</v>
      </c>
      <c r="AC101" s="295" t="str">
        <f t="shared" si="81"/>
        <v/>
      </c>
      <c r="AD101" s="295" t="str">
        <f t="shared" si="82"/>
        <v/>
      </c>
      <c r="AE101" s="296" t="str">
        <f t="shared" si="83"/>
        <v/>
      </c>
      <c r="AF101" s="296" t="str">
        <f t="shared" si="84"/>
        <v/>
      </c>
      <c r="AG101" s="297" t="str">
        <f t="shared" si="85"/>
        <v/>
      </c>
      <c r="AH101" s="296" t="str">
        <f t="shared" si="86"/>
        <v/>
      </c>
      <c r="AI101" s="296" t="str">
        <f t="shared" si="87"/>
        <v/>
      </c>
      <c r="AJ101" s="297" t="str">
        <f t="shared" si="88"/>
        <v/>
      </c>
      <c r="AK101" s="296" t="str">
        <f t="shared" si="89"/>
        <v/>
      </c>
      <c r="AL101" s="296" t="str">
        <f t="shared" si="90"/>
        <v/>
      </c>
      <c r="AM101" s="297" t="str">
        <f t="shared" si="91"/>
        <v/>
      </c>
      <c r="AN101" s="298" t="str">
        <f t="shared" si="92"/>
        <v/>
      </c>
      <c r="AO101" s="299" t="str">
        <f t="shared" si="93"/>
        <v/>
      </c>
      <c r="AP101" s="296" t="str">
        <f t="shared" si="94"/>
        <v/>
      </c>
      <c r="AQ101" s="297" t="str">
        <f t="shared" si="95"/>
        <v/>
      </c>
      <c r="AR101" s="299" t="str">
        <f t="shared" si="96"/>
        <v/>
      </c>
      <c r="AS101" s="296" t="str">
        <f t="shared" si="97"/>
        <v/>
      </c>
      <c r="AT101" s="297" t="str">
        <f t="shared" si="98"/>
        <v/>
      </c>
      <c r="AU101" s="299" t="str">
        <f t="shared" si="99"/>
        <v/>
      </c>
      <c r="AV101" s="296" t="str">
        <f t="shared" si="100"/>
        <v/>
      </c>
      <c r="AW101" s="297" t="str">
        <f t="shared" si="101"/>
        <v/>
      </c>
      <c r="AX101" s="300"/>
      <c r="AY101" s="297" t="str">
        <f t="shared" si="102"/>
        <v/>
      </c>
      <c r="AZ101" s="297" t="str">
        <f t="shared" si="103"/>
        <v/>
      </c>
      <c r="BA101" s="301" t="str">
        <f t="shared" si="104"/>
        <v/>
      </c>
      <c r="BB101" s="302" t="str">
        <f t="shared" si="105"/>
        <v/>
      </c>
      <c r="BC101" s="303" t="str">
        <f t="shared" si="106"/>
        <v/>
      </c>
      <c r="BD101" s="301" t="str">
        <f t="shared" si="107"/>
        <v/>
      </c>
      <c r="BE101" s="302" t="str">
        <f t="shared" si="108"/>
        <v/>
      </c>
      <c r="BF101" s="303" t="str">
        <f t="shared" si="109"/>
        <v/>
      </c>
      <c r="BG101" s="301" t="str">
        <f t="shared" si="110"/>
        <v/>
      </c>
      <c r="BH101" s="304" t="str">
        <f t="shared" si="111"/>
        <v/>
      </c>
      <c r="BI101" s="305" t="str">
        <f t="shared" si="112"/>
        <v/>
      </c>
      <c r="BJ101" s="305" t="str">
        <f t="shared" si="113"/>
        <v/>
      </c>
      <c r="BK101" s="443" t="str">
        <f t="shared" si="114"/>
        <v/>
      </c>
      <c r="BL101" s="306" t="str">
        <f t="shared" si="121"/>
        <v/>
      </c>
      <c r="BM101" s="100" t="str">
        <f t="shared" si="122"/>
        <v/>
      </c>
      <c r="BN101" s="101" t="str">
        <f t="shared" si="123"/>
        <v/>
      </c>
      <c r="BO101" s="102" t="str">
        <f t="shared" si="124"/>
        <v/>
      </c>
      <c r="BP101" s="100" t="str">
        <f t="shared" si="125"/>
        <v/>
      </c>
      <c r="BQ101" s="101" t="str">
        <f t="shared" si="126"/>
        <v/>
      </c>
      <c r="BR101" s="102" t="str">
        <f t="shared" si="127"/>
        <v/>
      </c>
      <c r="BS101" s="100" t="str">
        <f t="shared" si="128"/>
        <v/>
      </c>
      <c r="BT101" s="105" t="str">
        <f t="shared" si="129"/>
        <v/>
      </c>
      <c r="BU101" s="305" t="str">
        <f t="shared" si="115"/>
        <v/>
      </c>
      <c r="BV101" s="305" t="str">
        <f t="shared" si="116"/>
        <v/>
      </c>
      <c r="BW101" s="305" t="str">
        <f t="shared" si="117"/>
        <v/>
      </c>
      <c r="BX101" s="307" t="str">
        <f t="shared" si="118"/>
        <v/>
      </c>
      <c r="BY101" s="308" t="str">
        <f t="shared" si="119"/>
        <v/>
      </c>
    </row>
    <row r="102" spans="1:77" s="4" customFormat="1" ht="15.5" x14ac:dyDescent="0.35">
      <c r="A102" s="106">
        <v>81</v>
      </c>
      <c r="B102" s="290"/>
      <c r="C102" s="20"/>
      <c r="D102" s="635"/>
      <c r="E102" s="637"/>
      <c r="F102" s="639"/>
      <c r="G102" s="45"/>
      <c r="H102" s="291"/>
      <c r="I102" s="291"/>
      <c r="J102" s="292"/>
      <c r="K102" s="293"/>
      <c r="L102" s="35" t="str">
        <f t="shared" si="65"/>
        <v/>
      </c>
      <c r="M102" s="35" t="str">
        <f t="shared" si="66"/>
        <v/>
      </c>
      <c r="N102" s="35" t="str">
        <f t="shared" si="67"/>
        <v/>
      </c>
      <c r="O102" s="36" t="str">
        <f t="shared" si="68"/>
        <v/>
      </c>
      <c r="P102" s="37" t="str">
        <f t="shared" si="120"/>
        <v/>
      </c>
      <c r="Q102" s="69" t="str">
        <f t="shared" si="69"/>
        <v/>
      </c>
      <c r="R102" s="294" t="str">
        <f t="shared" si="70"/>
        <v/>
      </c>
      <c r="S102" s="37" t="str">
        <f t="shared" si="71"/>
        <v/>
      </c>
      <c r="T102" s="69" t="str">
        <f t="shared" si="72"/>
        <v/>
      </c>
      <c r="U102" s="294" t="str">
        <f t="shared" si="73"/>
        <v/>
      </c>
      <c r="V102" s="37" t="str">
        <f t="shared" si="74"/>
        <v/>
      </c>
      <c r="W102" s="69" t="str">
        <f t="shared" si="75"/>
        <v/>
      </c>
      <c r="X102" s="38" t="str">
        <f t="shared" si="76"/>
        <v/>
      </c>
      <c r="Y102" s="38" t="str">
        <f t="shared" si="77"/>
        <v/>
      </c>
      <c r="Z102" s="38" t="str">
        <f t="shared" si="78"/>
        <v/>
      </c>
      <c r="AA102" s="39" t="str">
        <f t="shared" si="79"/>
        <v/>
      </c>
      <c r="AB102" s="295">
        <f t="shared" si="80"/>
        <v>0</v>
      </c>
      <c r="AC102" s="295" t="str">
        <f t="shared" si="81"/>
        <v/>
      </c>
      <c r="AD102" s="295" t="str">
        <f t="shared" si="82"/>
        <v/>
      </c>
      <c r="AE102" s="296" t="str">
        <f t="shared" si="83"/>
        <v/>
      </c>
      <c r="AF102" s="296" t="str">
        <f t="shared" si="84"/>
        <v/>
      </c>
      <c r="AG102" s="297" t="str">
        <f t="shared" si="85"/>
        <v/>
      </c>
      <c r="AH102" s="296" t="str">
        <f t="shared" si="86"/>
        <v/>
      </c>
      <c r="AI102" s="296" t="str">
        <f t="shared" si="87"/>
        <v/>
      </c>
      <c r="AJ102" s="297" t="str">
        <f t="shared" si="88"/>
        <v/>
      </c>
      <c r="AK102" s="296" t="str">
        <f t="shared" si="89"/>
        <v/>
      </c>
      <c r="AL102" s="296" t="str">
        <f t="shared" si="90"/>
        <v/>
      </c>
      <c r="AM102" s="297" t="str">
        <f t="shared" si="91"/>
        <v/>
      </c>
      <c r="AN102" s="298" t="str">
        <f t="shared" si="92"/>
        <v/>
      </c>
      <c r="AO102" s="299" t="str">
        <f t="shared" si="93"/>
        <v/>
      </c>
      <c r="AP102" s="296" t="str">
        <f t="shared" si="94"/>
        <v/>
      </c>
      <c r="AQ102" s="297" t="str">
        <f t="shared" si="95"/>
        <v/>
      </c>
      <c r="AR102" s="299" t="str">
        <f t="shared" si="96"/>
        <v/>
      </c>
      <c r="AS102" s="296" t="str">
        <f t="shared" si="97"/>
        <v/>
      </c>
      <c r="AT102" s="297" t="str">
        <f t="shared" si="98"/>
        <v/>
      </c>
      <c r="AU102" s="299" t="str">
        <f t="shared" si="99"/>
        <v/>
      </c>
      <c r="AV102" s="296" t="str">
        <f t="shared" si="100"/>
        <v/>
      </c>
      <c r="AW102" s="297" t="str">
        <f t="shared" si="101"/>
        <v/>
      </c>
      <c r="AX102" s="300"/>
      <c r="AY102" s="297" t="str">
        <f t="shared" si="102"/>
        <v/>
      </c>
      <c r="AZ102" s="297" t="str">
        <f t="shared" si="103"/>
        <v/>
      </c>
      <c r="BA102" s="301" t="str">
        <f t="shared" si="104"/>
        <v/>
      </c>
      <c r="BB102" s="302" t="str">
        <f t="shared" si="105"/>
        <v/>
      </c>
      <c r="BC102" s="303" t="str">
        <f t="shared" si="106"/>
        <v/>
      </c>
      <c r="BD102" s="301" t="str">
        <f t="shared" si="107"/>
        <v/>
      </c>
      <c r="BE102" s="302" t="str">
        <f t="shared" si="108"/>
        <v/>
      </c>
      <c r="BF102" s="303" t="str">
        <f t="shared" si="109"/>
        <v/>
      </c>
      <c r="BG102" s="301" t="str">
        <f t="shared" si="110"/>
        <v/>
      </c>
      <c r="BH102" s="304" t="str">
        <f t="shared" si="111"/>
        <v/>
      </c>
      <c r="BI102" s="305" t="str">
        <f t="shared" si="112"/>
        <v/>
      </c>
      <c r="BJ102" s="305" t="str">
        <f t="shared" si="113"/>
        <v/>
      </c>
      <c r="BK102" s="443" t="str">
        <f t="shared" si="114"/>
        <v/>
      </c>
      <c r="BL102" s="306" t="str">
        <f t="shared" si="121"/>
        <v/>
      </c>
      <c r="BM102" s="100" t="str">
        <f t="shared" si="122"/>
        <v/>
      </c>
      <c r="BN102" s="101" t="str">
        <f t="shared" si="123"/>
        <v/>
      </c>
      <c r="BO102" s="102" t="str">
        <f t="shared" si="124"/>
        <v/>
      </c>
      <c r="BP102" s="100" t="str">
        <f t="shared" si="125"/>
        <v/>
      </c>
      <c r="BQ102" s="101" t="str">
        <f t="shared" si="126"/>
        <v/>
      </c>
      <c r="BR102" s="102" t="str">
        <f t="shared" si="127"/>
        <v/>
      </c>
      <c r="BS102" s="100" t="str">
        <f t="shared" si="128"/>
        <v/>
      </c>
      <c r="BT102" s="105" t="str">
        <f t="shared" si="129"/>
        <v/>
      </c>
      <c r="BU102" s="305" t="str">
        <f t="shared" si="115"/>
        <v/>
      </c>
      <c r="BV102" s="305" t="str">
        <f t="shared" si="116"/>
        <v/>
      </c>
      <c r="BW102" s="305" t="str">
        <f t="shared" si="117"/>
        <v/>
      </c>
      <c r="BX102" s="307" t="str">
        <f t="shared" si="118"/>
        <v/>
      </c>
      <c r="BY102" s="308" t="str">
        <f t="shared" si="119"/>
        <v/>
      </c>
    </row>
    <row r="103" spans="1:77" s="4" customFormat="1" ht="15.5" x14ac:dyDescent="0.35">
      <c r="A103" s="106">
        <v>82</v>
      </c>
      <c r="B103" s="290"/>
      <c r="C103" s="20"/>
      <c r="D103" s="635"/>
      <c r="E103" s="637"/>
      <c r="F103" s="639"/>
      <c r="G103" s="45"/>
      <c r="H103" s="291"/>
      <c r="I103" s="291"/>
      <c r="J103" s="292"/>
      <c r="K103" s="293"/>
      <c r="L103" s="35" t="str">
        <f t="shared" si="65"/>
        <v/>
      </c>
      <c r="M103" s="35" t="str">
        <f t="shared" si="66"/>
        <v/>
      </c>
      <c r="N103" s="35" t="str">
        <f t="shared" si="67"/>
        <v/>
      </c>
      <c r="O103" s="36" t="str">
        <f t="shared" si="68"/>
        <v/>
      </c>
      <c r="P103" s="37" t="str">
        <f t="shared" si="120"/>
        <v/>
      </c>
      <c r="Q103" s="69" t="str">
        <f t="shared" si="69"/>
        <v/>
      </c>
      <c r="R103" s="294" t="str">
        <f t="shared" si="70"/>
        <v/>
      </c>
      <c r="S103" s="37" t="str">
        <f t="shared" si="71"/>
        <v/>
      </c>
      <c r="T103" s="69" t="str">
        <f t="shared" si="72"/>
        <v/>
      </c>
      <c r="U103" s="294" t="str">
        <f t="shared" si="73"/>
        <v/>
      </c>
      <c r="V103" s="37" t="str">
        <f t="shared" si="74"/>
        <v/>
      </c>
      <c r="W103" s="69" t="str">
        <f t="shared" si="75"/>
        <v/>
      </c>
      <c r="X103" s="38" t="str">
        <f t="shared" si="76"/>
        <v/>
      </c>
      <c r="Y103" s="38" t="str">
        <f t="shared" si="77"/>
        <v/>
      </c>
      <c r="Z103" s="38" t="str">
        <f t="shared" si="78"/>
        <v/>
      </c>
      <c r="AA103" s="39" t="str">
        <f t="shared" si="79"/>
        <v/>
      </c>
      <c r="AB103" s="295">
        <f t="shared" si="80"/>
        <v>0</v>
      </c>
      <c r="AC103" s="295" t="str">
        <f t="shared" si="81"/>
        <v/>
      </c>
      <c r="AD103" s="295" t="str">
        <f t="shared" si="82"/>
        <v/>
      </c>
      <c r="AE103" s="296" t="str">
        <f t="shared" si="83"/>
        <v/>
      </c>
      <c r="AF103" s="296" t="str">
        <f t="shared" si="84"/>
        <v/>
      </c>
      <c r="AG103" s="297" t="str">
        <f t="shared" si="85"/>
        <v/>
      </c>
      <c r="AH103" s="296" t="str">
        <f t="shared" si="86"/>
        <v/>
      </c>
      <c r="AI103" s="296" t="str">
        <f t="shared" si="87"/>
        <v/>
      </c>
      <c r="AJ103" s="297" t="str">
        <f t="shared" si="88"/>
        <v/>
      </c>
      <c r="AK103" s="296" t="str">
        <f t="shared" si="89"/>
        <v/>
      </c>
      <c r="AL103" s="296" t="str">
        <f t="shared" si="90"/>
        <v/>
      </c>
      <c r="AM103" s="297" t="str">
        <f t="shared" si="91"/>
        <v/>
      </c>
      <c r="AN103" s="298" t="str">
        <f t="shared" si="92"/>
        <v/>
      </c>
      <c r="AO103" s="299" t="str">
        <f t="shared" si="93"/>
        <v/>
      </c>
      <c r="AP103" s="296" t="str">
        <f t="shared" si="94"/>
        <v/>
      </c>
      <c r="AQ103" s="297" t="str">
        <f t="shared" si="95"/>
        <v/>
      </c>
      <c r="AR103" s="299" t="str">
        <f t="shared" si="96"/>
        <v/>
      </c>
      <c r="AS103" s="296" t="str">
        <f t="shared" si="97"/>
        <v/>
      </c>
      <c r="AT103" s="297" t="str">
        <f t="shared" si="98"/>
        <v/>
      </c>
      <c r="AU103" s="299" t="str">
        <f t="shared" si="99"/>
        <v/>
      </c>
      <c r="AV103" s="296" t="str">
        <f t="shared" si="100"/>
        <v/>
      </c>
      <c r="AW103" s="297" t="str">
        <f t="shared" si="101"/>
        <v/>
      </c>
      <c r="AX103" s="300"/>
      <c r="AY103" s="297" t="str">
        <f t="shared" si="102"/>
        <v/>
      </c>
      <c r="AZ103" s="297" t="str">
        <f t="shared" si="103"/>
        <v/>
      </c>
      <c r="BA103" s="301" t="str">
        <f t="shared" si="104"/>
        <v/>
      </c>
      <c r="BB103" s="302" t="str">
        <f t="shared" si="105"/>
        <v/>
      </c>
      <c r="BC103" s="303" t="str">
        <f t="shared" si="106"/>
        <v/>
      </c>
      <c r="BD103" s="301" t="str">
        <f t="shared" si="107"/>
        <v/>
      </c>
      <c r="BE103" s="302" t="str">
        <f t="shared" si="108"/>
        <v/>
      </c>
      <c r="BF103" s="303" t="str">
        <f t="shared" si="109"/>
        <v/>
      </c>
      <c r="BG103" s="301" t="str">
        <f t="shared" si="110"/>
        <v/>
      </c>
      <c r="BH103" s="304" t="str">
        <f t="shared" si="111"/>
        <v/>
      </c>
      <c r="BI103" s="305" t="str">
        <f t="shared" si="112"/>
        <v/>
      </c>
      <c r="BJ103" s="305" t="str">
        <f t="shared" si="113"/>
        <v/>
      </c>
      <c r="BK103" s="443" t="str">
        <f t="shared" si="114"/>
        <v/>
      </c>
      <c r="BL103" s="306" t="str">
        <f t="shared" si="121"/>
        <v/>
      </c>
      <c r="BM103" s="100" t="str">
        <f t="shared" si="122"/>
        <v/>
      </c>
      <c r="BN103" s="101" t="str">
        <f t="shared" si="123"/>
        <v/>
      </c>
      <c r="BO103" s="102" t="str">
        <f t="shared" si="124"/>
        <v/>
      </c>
      <c r="BP103" s="100" t="str">
        <f t="shared" si="125"/>
        <v/>
      </c>
      <c r="BQ103" s="101" t="str">
        <f t="shared" si="126"/>
        <v/>
      </c>
      <c r="BR103" s="102" t="str">
        <f t="shared" si="127"/>
        <v/>
      </c>
      <c r="BS103" s="100" t="str">
        <f t="shared" si="128"/>
        <v/>
      </c>
      <c r="BT103" s="105" t="str">
        <f t="shared" si="129"/>
        <v/>
      </c>
      <c r="BU103" s="305" t="str">
        <f t="shared" si="115"/>
        <v/>
      </c>
      <c r="BV103" s="305" t="str">
        <f t="shared" si="116"/>
        <v/>
      </c>
      <c r="BW103" s="305" t="str">
        <f t="shared" si="117"/>
        <v/>
      </c>
      <c r="BX103" s="307" t="str">
        <f t="shared" si="118"/>
        <v/>
      </c>
      <c r="BY103" s="308" t="str">
        <f t="shared" si="119"/>
        <v/>
      </c>
    </row>
    <row r="104" spans="1:77" s="4" customFormat="1" ht="15.5" x14ac:dyDescent="0.35">
      <c r="A104" s="106">
        <v>83</v>
      </c>
      <c r="B104" s="290"/>
      <c r="C104" s="20"/>
      <c r="D104" s="635"/>
      <c r="E104" s="637"/>
      <c r="F104" s="639"/>
      <c r="G104" s="45"/>
      <c r="H104" s="291"/>
      <c r="I104" s="291"/>
      <c r="J104" s="292"/>
      <c r="K104" s="293"/>
      <c r="L104" s="35" t="str">
        <f t="shared" si="65"/>
        <v/>
      </c>
      <c r="M104" s="35" t="str">
        <f t="shared" si="66"/>
        <v/>
      </c>
      <c r="N104" s="35" t="str">
        <f t="shared" si="67"/>
        <v/>
      </c>
      <c r="O104" s="36" t="str">
        <f t="shared" si="68"/>
        <v/>
      </c>
      <c r="P104" s="37" t="str">
        <f t="shared" si="120"/>
        <v/>
      </c>
      <c r="Q104" s="69" t="str">
        <f t="shared" si="69"/>
        <v/>
      </c>
      <c r="R104" s="294" t="str">
        <f t="shared" si="70"/>
        <v/>
      </c>
      <c r="S104" s="37" t="str">
        <f t="shared" si="71"/>
        <v/>
      </c>
      <c r="T104" s="69" t="str">
        <f t="shared" si="72"/>
        <v/>
      </c>
      <c r="U104" s="294" t="str">
        <f t="shared" si="73"/>
        <v/>
      </c>
      <c r="V104" s="37" t="str">
        <f t="shared" si="74"/>
        <v/>
      </c>
      <c r="W104" s="69" t="str">
        <f t="shared" si="75"/>
        <v/>
      </c>
      <c r="X104" s="38" t="str">
        <f t="shared" si="76"/>
        <v/>
      </c>
      <c r="Y104" s="38" t="str">
        <f t="shared" si="77"/>
        <v/>
      </c>
      <c r="Z104" s="38" t="str">
        <f t="shared" si="78"/>
        <v/>
      </c>
      <c r="AA104" s="39" t="str">
        <f t="shared" si="79"/>
        <v/>
      </c>
      <c r="AB104" s="295">
        <f t="shared" si="80"/>
        <v>0</v>
      </c>
      <c r="AC104" s="295" t="str">
        <f t="shared" si="81"/>
        <v/>
      </c>
      <c r="AD104" s="295" t="str">
        <f t="shared" si="82"/>
        <v/>
      </c>
      <c r="AE104" s="296" t="str">
        <f t="shared" si="83"/>
        <v/>
      </c>
      <c r="AF104" s="296" t="str">
        <f t="shared" si="84"/>
        <v/>
      </c>
      <c r="AG104" s="297" t="str">
        <f t="shared" si="85"/>
        <v/>
      </c>
      <c r="AH104" s="296" t="str">
        <f t="shared" si="86"/>
        <v/>
      </c>
      <c r="AI104" s="296" t="str">
        <f t="shared" si="87"/>
        <v/>
      </c>
      <c r="AJ104" s="297" t="str">
        <f t="shared" si="88"/>
        <v/>
      </c>
      <c r="AK104" s="296" t="str">
        <f t="shared" si="89"/>
        <v/>
      </c>
      <c r="AL104" s="296" t="str">
        <f t="shared" si="90"/>
        <v/>
      </c>
      <c r="AM104" s="297" t="str">
        <f t="shared" si="91"/>
        <v/>
      </c>
      <c r="AN104" s="298" t="str">
        <f t="shared" si="92"/>
        <v/>
      </c>
      <c r="AO104" s="299" t="str">
        <f t="shared" si="93"/>
        <v/>
      </c>
      <c r="AP104" s="296" t="str">
        <f t="shared" si="94"/>
        <v/>
      </c>
      <c r="AQ104" s="297" t="str">
        <f t="shared" si="95"/>
        <v/>
      </c>
      <c r="AR104" s="299" t="str">
        <f t="shared" si="96"/>
        <v/>
      </c>
      <c r="AS104" s="296" t="str">
        <f t="shared" si="97"/>
        <v/>
      </c>
      <c r="AT104" s="297" t="str">
        <f t="shared" si="98"/>
        <v/>
      </c>
      <c r="AU104" s="299" t="str">
        <f t="shared" si="99"/>
        <v/>
      </c>
      <c r="AV104" s="296" t="str">
        <f t="shared" si="100"/>
        <v/>
      </c>
      <c r="AW104" s="297" t="str">
        <f t="shared" si="101"/>
        <v/>
      </c>
      <c r="AX104" s="300"/>
      <c r="AY104" s="297" t="str">
        <f t="shared" si="102"/>
        <v/>
      </c>
      <c r="AZ104" s="297" t="str">
        <f t="shared" si="103"/>
        <v/>
      </c>
      <c r="BA104" s="301" t="str">
        <f t="shared" si="104"/>
        <v/>
      </c>
      <c r="BB104" s="302" t="str">
        <f t="shared" si="105"/>
        <v/>
      </c>
      <c r="BC104" s="303" t="str">
        <f t="shared" si="106"/>
        <v/>
      </c>
      <c r="BD104" s="301" t="str">
        <f t="shared" si="107"/>
        <v/>
      </c>
      <c r="BE104" s="302" t="str">
        <f t="shared" si="108"/>
        <v/>
      </c>
      <c r="BF104" s="303" t="str">
        <f t="shared" si="109"/>
        <v/>
      </c>
      <c r="BG104" s="301" t="str">
        <f t="shared" si="110"/>
        <v/>
      </c>
      <c r="BH104" s="304" t="str">
        <f t="shared" si="111"/>
        <v/>
      </c>
      <c r="BI104" s="305" t="str">
        <f t="shared" si="112"/>
        <v/>
      </c>
      <c r="BJ104" s="305" t="str">
        <f t="shared" si="113"/>
        <v/>
      </c>
      <c r="BK104" s="443" t="str">
        <f t="shared" si="114"/>
        <v/>
      </c>
      <c r="BL104" s="306" t="str">
        <f t="shared" si="121"/>
        <v/>
      </c>
      <c r="BM104" s="100" t="str">
        <f t="shared" si="122"/>
        <v/>
      </c>
      <c r="BN104" s="101" t="str">
        <f t="shared" si="123"/>
        <v/>
      </c>
      <c r="BO104" s="102" t="str">
        <f t="shared" si="124"/>
        <v/>
      </c>
      <c r="BP104" s="100" t="str">
        <f t="shared" si="125"/>
        <v/>
      </c>
      <c r="BQ104" s="101" t="str">
        <f t="shared" si="126"/>
        <v/>
      </c>
      <c r="BR104" s="102" t="str">
        <f t="shared" si="127"/>
        <v/>
      </c>
      <c r="BS104" s="100" t="str">
        <f t="shared" si="128"/>
        <v/>
      </c>
      <c r="BT104" s="105" t="str">
        <f t="shared" si="129"/>
        <v/>
      </c>
      <c r="BU104" s="305" t="str">
        <f t="shared" si="115"/>
        <v/>
      </c>
      <c r="BV104" s="305" t="str">
        <f t="shared" si="116"/>
        <v/>
      </c>
      <c r="BW104" s="305" t="str">
        <f t="shared" si="117"/>
        <v/>
      </c>
      <c r="BX104" s="307" t="str">
        <f t="shared" si="118"/>
        <v/>
      </c>
      <c r="BY104" s="308" t="str">
        <f t="shared" si="119"/>
        <v/>
      </c>
    </row>
    <row r="105" spans="1:77" s="4" customFormat="1" ht="15.5" x14ac:dyDescent="0.35">
      <c r="A105" s="106">
        <v>84</v>
      </c>
      <c r="B105" s="290"/>
      <c r="C105" s="20"/>
      <c r="D105" s="635"/>
      <c r="E105" s="637"/>
      <c r="F105" s="639"/>
      <c r="G105" s="45"/>
      <c r="H105" s="291"/>
      <c r="I105" s="291"/>
      <c r="J105" s="292"/>
      <c r="K105" s="293"/>
      <c r="L105" s="35" t="str">
        <f t="shared" si="65"/>
        <v/>
      </c>
      <c r="M105" s="35" t="str">
        <f t="shared" si="66"/>
        <v/>
      </c>
      <c r="N105" s="35" t="str">
        <f t="shared" si="67"/>
        <v/>
      </c>
      <c r="O105" s="36" t="str">
        <f t="shared" si="68"/>
        <v/>
      </c>
      <c r="P105" s="37" t="str">
        <f t="shared" si="120"/>
        <v/>
      </c>
      <c r="Q105" s="69" t="str">
        <f t="shared" si="69"/>
        <v/>
      </c>
      <c r="R105" s="294" t="str">
        <f t="shared" si="70"/>
        <v/>
      </c>
      <c r="S105" s="37" t="str">
        <f t="shared" si="71"/>
        <v/>
      </c>
      <c r="T105" s="69" t="str">
        <f t="shared" si="72"/>
        <v/>
      </c>
      <c r="U105" s="294" t="str">
        <f t="shared" si="73"/>
        <v/>
      </c>
      <c r="V105" s="37" t="str">
        <f t="shared" si="74"/>
        <v/>
      </c>
      <c r="W105" s="69" t="str">
        <f t="shared" si="75"/>
        <v/>
      </c>
      <c r="X105" s="38" t="str">
        <f t="shared" si="76"/>
        <v/>
      </c>
      <c r="Y105" s="38" t="str">
        <f t="shared" si="77"/>
        <v/>
      </c>
      <c r="Z105" s="38" t="str">
        <f t="shared" si="78"/>
        <v/>
      </c>
      <c r="AA105" s="39" t="str">
        <f t="shared" si="79"/>
        <v/>
      </c>
      <c r="AB105" s="295">
        <f t="shared" si="80"/>
        <v>0</v>
      </c>
      <c r="AC105" s="295" t="str">
        <f t="shared" si="81"/>
        <v/>
      </c>
      <c r="AD105" s="295" t="str">
        <f t="shared" si="82"/>
        <v/>
      </c>
      <c r="AE105" s="296" t="str">
        <f t="shared" si="83"/>
        <v/>
      </c>
      <c r="AF105" s="296" t="str">
        <f t="shared" si="84"/>
        <v/>
      </c>
      <c r="AG105" s="297" t="str">
        <f t="shared" si="85"/>
        <v/>
      </c>
      <c r="AH105" s="296" t="str">
        <f t="shared" si="86"/>
        <v/>
      </c>
      <c r="AI105" s="296" t="str">
        <f t="shared" si="87"/>
        <v/>
      </c>
      <c r="AJ105" s="297" t="str">
        <f t="shared" si="88"/>
        <v/>
      </c>
      <c r="AK105" s="296" t="str">
        <f t="shared" si="89"/>
        <v/>
      </c>
      <c r="AL105" s="296" t="str">
        <f t="shared" si="90"/>
        <v/>
      </c>
      <c r="AM105" s="297" t="str">
        <f t="shared" si="91"/>
        <v/>
      </c>
      <c r="AN105" s="298" t="str">
        <f t="shared" si="92"/>
        <v/>
      </c>
      <c r="AO105" s="299" t="str">
        <f t="shared" si="93"/>
        <v/>
      </c>
      <c r="AP105" s="296" t="str">
        <f t="shared" si="94"/>
        <v/>
      </c>
      <c r="AQ105" s="297" t="str">
        <f t="shared" si="95"/>
        <v/>
      </c>
      <c r="AR105" s="299" t="str">
        <f t="shared" si="96"/>
        <v/>
      </c>
      <c r="AS105" s="296" t="str">
        <f t="shared" si="97"/>
        <v/>
      </c>
      <c r="AT105" s="297" t="str">
        <f t="shared" si="98"/>
        <v/>
      </c>
      <c r="AU105" s="299" t="str">
        <f t="shared" si="99"/>
        <v/>
      </c>
      <c r="AV105" s="296" t="str">
        <f t="shared" si="100"/>
        <v/>
      </c>
      <c r="AW105" s="297" t="str">
        <f t="shared" si="101"/>
        <v/>
      </c>
      <c r="AX105" s="300"/>
      <c r="AY105" s="297" t="str">
        <f t="shared" si="102"/>
        <v/>
      </c>
      <c r="AZ105" s="297" t="str">
        <f t="shared" si="103"/>
        <v/>
      </c>
      <c r="BA105" s="301" t="str">
        <f t="shared" si="104"/>
        <v/>
      </c>
      <c r="BB105" s="302" t="str">
        <f t="shared" si="105"/>
        <v/>
      </c>
      <c r="BC105" s="303" t="str">
        <f t="shared" si="106"/>
        <v/>
      </c>
      <c r="BD105" s="301" t="str">
        <f t="shared" si="107"/>
        <v/>
      </c>
      <c r="BE105" s="302" t="str">
        <f t="shared" si="108"/>
        <v/>
      </c>
      <c r="BF105" s="303" t="str">
        <f t="shared" si="109"/>
        <v/>
      </c>
      <c r="BG105" s="301" t="str">
        <f t="shared" si="110"/>
        <v/>
      </c>
      <c r="BH105" s="304" t="str">
        <f t="shared" si="111"/>
        <v/>
      </c>
      <c r="BI105" s="305" t="str">
        <f t="shared" si="112"/>
        <v/>
      </c>
      <c r="BJ105" s="305" t="str">
        <f t="shared" si="113"/>
        <v/>
      </c>
      <c r="BK105" s="443" t="str">
        <f t="shared" si="114"/>
        <v/>
      </c>
      <c r="BL105" s="306" t="str">
        <f t="shared" si="121"/>
        <v/>
      </c>
      <c r="BM105" s="100" t="str">
        <f t="shared" si="122"/>
        <v/>
      </c>
      <c r="BN105" s="101" t="str">
        <f t="shared" si="123"/>
        <v/>
      </c>
      <c r="BO105" s="102" t="str">
        <f t="shared" si="124"/>
        <v/>
      </c>
      <c r="BP105" s="100" t="str">
        <f t="shared" si="125"/>
        <v/>
      </c>
      <c r="BQ105" s="101" t="str">
        <f t="shared" si="126"/>
        <v/>
      </c>
      <c r="BR105" s="102" t="str">
        <f t="shared" si="127"/>
        <v/>
      </c>
      <c r="BS105" s="100" t="str">
        <f t="shared" si="128"/>
        <v/>
      </c>
      <c r="BT105" s="105" t="str">
        <f t="shared" si="129"/>
        <v/>
      </c>
      <c r="BU105" s="305" t="str">
        <f t="shared" si="115"/>
        <v/>
      </c>
      <c r="BV105" s="305" t="str">
        <f t="shared" si="116"/>
        <v/>
      </c>
      <c r="BW105" s="305" t="str">
        <f t="shared" si="117"/>
        <v/>
      </c>
      <c r="BX105" s="307" t="str">
        <f t="shared" si="118"/>
        <v/>
      </c>
      <c r="BY105" s="308" t="str">
        <f t="shared" si="119"/>
        <v/>
      </c>
    </row>
    <row r="106" spans="1:77" s="4" customFormat="1" ht="15.5" x14ac:dyDescent="0.35">
      <c r="A106" s="106">
        <v>85</v>
      </c>
      <c r="B106" s="290"/>
      <c r="C106" s="20"/>
      <c r="D106" s="635"/>
      <c r="E106" s="637"/>
      <c r="F106" s="639"/>
      <c r="G106" s="45"/>
      <c r="H106" s="291"/>
      <c r="I106" s="291"/>
      <c r="J106" s="292"/>
      <c r="K106" s="293"/>
      <c r="L106" s="35" t="str">
        <f t="shared" si="65"/>
        <v/>
      </c>
      <c r="M106" s="35" t="str">
        <f t="shared" si="66"/>
        <v/>
      </c>
      <c r="N106" s="35" t="str">
        <f t="shared" si="67"/>
        <v/>
      </c>
      <c r="O106" s="36" t="str">
        <f t="shared" si="68"/>
        <v/>
      </c>
      <c r="P106" s="37" t="str">
        <f t="shared" si="120"/>
        <v/>
      </c>
      <c r="Q106" s="69" t="str">
        <f t="shared" si="69"/>
        <v/>
      </c>
      <c r="R106" s="294" t="str">
        <f t="shared" si="70"/>
        <v/>
      </c>
      <c r="S106" s="37" t="str">
        <f t="shared" si="71"/>
        <v/>
      </c>
      <c r="T106" s="69" t="str">
        <f t="shared" si="72"/>
        <v/>
      </c>
      <c r="U106" s="294" t="str">
        <f t="shared" si="73"/>
        <v/>
      </c>
      <c r="V106" s="37" t="str">
        <f t="shared" si="74"/>
        <v/>
      </c>
      <c r="W106" s="69" t="str">
        <f t="shared" si="75"/>
        <v/>
      </c>
      <c r="X106" s="38" t="str">
        <f t="shared" si="76"/>
        <v/>
      </c>
      <c r="Y106" s="38" t="str">
        <f t="shared" si="77"/>
        <v/>
      </c>
      <c r="Z106" s="38" t="str">
        <f t="shared" si="78"/>
        <v/>
      </c>
      <c r="AA106" s="39" t="str">
        <f t="shared" si="79"/>
        <v/>
      </c>
      <c r="AB106" s="295">
        <f t="shared" si="80"/>
        <v>0</v>
      </c>
      <c r="AC106" s="295" t="str">
        <f t="shared" si="81"/>
        <v/>
      </c>
      <c r="AD106" s="295" t="str">
        <f t="shared" si="82"/>
        <v/>
      </c>
      <c r="AE106" s="296" t="str">
        <f t="shared" si="83"/>
        <v/>
      </c>
      <c r="AF106" s="296" t="str">
        <f t="shared" si="84"/>
        <v/>
      </c>
      <c r="AG106" s="297" t="str">
        <f t="shared" si="85"/>
        <v/>
      </c>
      <c r="AH106" s="296" t="str">
        <f t="shared" si="86"/>
        <v/>
      </c>
      <c r="AI106" s="296" t="str">
        <f t="shared" si="87"/>
        <v/>
      </c>
      <c r="AJ106" s="297" t="str">
        <f t="shared" si="88"/>
        <v/>
      </c>
      <c r="AK106" s="296" t="str">
        <f t="shared" si="89"/>
        <v/>
      </c>
      <c r="AL106" s="296" t="str">
        <f t="shared" si="90"/>
        <v/>
      </c>
      <c r="AM106" s="297" t="str">
        <f t="shared" si="91"/>
        <v/>
      </c>
      <c r="AN106" s="298" t="str">
        <f t="shared" si="92"/>
        <v/>
      </c>
      <c r="AO106" s="299" t="str">
        <f t="shared" si="93"/>
        <v/>
      </c>
      <c r="AP106" s="296" t="str">
        <f t="shared" si="94"/>
        <v/>
      </c>
      <c r="AQ106" s="297" t="str">
        <f t="shared" si="95"/>
        <v/>
      </c>
      <c r="AR106" s="299" t="str">
        <f t="shared" si="96"/>
        <v/>
      </c>
      <c r="AS106" s="296" t="str">
        <f t="shared" si="97"/>
        <v/>
      </c>
      <c r="AT106" s="297" t="str">
        <f t="shared" si="98"/>
        <v/>
      </c>
      <c r="AU106" s="299" t="str">
        <f t="shared" si="99"/>
        <v/>
      </c>
      <c r="AV106" s="296" t="str">
        <f t="shared" si="100"/>
        <v/>
      </c>
      <c r="AW106" s="297" t="str">
        <f t="shared" si="101"/>
        <v/>
      </c>
      <c r="AX106" s="300"/>
      <c r="AY106" s="297" t="str">
        <f t="shared" si="102"/>
        <v/>
      </c>
      <c r="AZ106" s="297" t="str">
        <f t="shared" si="103"/>
        <v/>
      </c>
      <c r="BA106" s="301" t="str">
        <f t="shared" si="104"/>
        <v/>
      </c>
      <c r="BB106" s="302" t="str">
        <f t="shared" si="105"/>
        <v/>
      </c>
      <c r="BC106" s="303" t="str">
        <f t="shared" si="106"/>
        <v/>
      </c>
      <c r="BD106" s="301" t="str">
        <f t="shared" si="107"/>
        <v/>
      </c>
      <c r="BE106" s="302" t="str">
        <f t="shared" si="108"/>
        <v/>
      </c>
      <c r="BF106" s="303" t="str">
        <f t="shared" si="109"/>
        <v/>
      </c>
      <c r="BG106" s="301" t="str">
        <f t="shared" si="110"/>
        <v/>
      </c>
      <c r="BH106" s="304" t="str">
        <f t="shared" si="111"/>
        <v/>
      </c>
      <c r="BI106" s="305" t="str">
        <f t="shared" si="112"/>
        <v/>
      </c>
      <c r="BJ106" s="305" t="str">
        <f t="shared" si="113"/>
        <v/>
      </c>
      <c r="BK106" s="443" t="str">
        <f t="shared" si="114"/>
        <v/>
      </c>
      <c r="BL106" s="306" t="str">
        <f t="shared" si="121"/>
        <v/>
      </c>
      <c r="BM106" s="100" t="str">
        <f t="shared" si="122"/>
        <v/>
      </c>
      <c r="BN106" s="101" t="str">
        <f t="shared" si="123"/>
        <v/>
      </c>
      <c r="BO106" s="102" t="str">
        <f t="shared" si="124"/>
        <v/>
      </c>
      <c r="BP106" s="100" t="str">
        <f t="shared" si="125"/>
        <v/>
      </c>
      <c r="BQ106" s="101" t="str">
        <f t="shared" si="126"/>
        <v/>
      </c>
      <c r="BR106" s="102" t="str">
        <f t="shared" si="127"/>
        <v/>
      </c>
      <c r="BS106" s="100" t="str">
        <f t="shared" si="128"/>
        <v/>
      </c>
      <c r="BT106" s="105" t="str">
        <f t="shared" si="129"/>
        <v/>
      </c>
      <c r="BU106" s="305" t="str">
        <f t="shared" si="115"/>
        <v/>
      </c>
      <c r="BV106" s="305" t="str">
        <f t="shared" si="116"/>
        <v/>
      </c>
      <c r="BW106" s="305" t="str">
        <f t="shared" si="117"/>
        <v/>
      </c>
      <c r="BX106" s="307" t="str">
        <f t="shared" si="118"/>
        <v/>
      </c>
      <c r="BY106" s="308" t="str">
        <f t="shared" si="119"/>
        <v/>
      </c>
    </row>
    <row r="107" spans="1:77" s="4" customFormat="1" ht="15.5" x14ac:dyDescent="0.35">
      <c r="A107" s="106">
        <v>86</v>
      </c>
      <c r="B107" s="290"/>
      <c r="C107" s="20"/>
      <c r="D107" s="635"/>
      <c r="E107" s="637"/>
      <c r="F107" s="639"/>
      <c r="G107" s="45"/>
      <c r="H107" s="291"/>
      <c r="I107" s="291"/>
      <c r="J107" s="292"/>
      <c r="K107" s="293"/>
      <c r="L107" s="35" t="str">
        <f t="shared" si="65"/>
        <v/>
      </c>
      <c r="M107" s="35" t="str">
        <f t="shared" si="66"/>
        <v/>
      </c>
      <c r="N107" s="35" t="str">
        <f t="shared" si="67"/>
        <v/>
      </c>
      <c r="O107" s="36" t="str">
        <f t="shared" si="68"/>
        <v/>
      </c>
      <c r="P107" s="37" t="str">
        <f t="shared" si="120"/>
        <v/>
      </c>
      <c r="Q107" s="69" t="str">
        <f t="shared" si="69"/>
        <v/>
      </c>
      <c r="R107" s="294" t="str">
        <f t="shared" si="70"/>
        <v/>
      </c>
      <c r="S107" s="37" t="str">
        <f t="shared" si="71"/>
        <v/>
      </c>
      <c r="T107" s="69" t="str">
        <f t="shared" si="72"/>
        <v/>
      </c>
      <c r="U107" s="294" t="str">
        <f t="shared" si="73"/>
        <v/>
      </c>
      <c r="V107" s="37" t="str">
        <f t="shared" si="74"/>
        <v/>
      </c>
      <c r="W107" s="69" t="str">
        <f t="shared" si="75"/>
        <v/>
      </c>
      <c r="X107" s="38" t="str">
        <f t="shared" si="76"/>
        <v/>
      </c>
      <c r="Y107" s="38" t="str">
        <f t="shared" si="77"/>
        <v/>
      </c>
      <c r="Z107" s="38" t="str">
        <f t="shared" si="78"/>
        <v/>
      </c>
      <c r="AA107" s="39" t="str">
        <f t="shared" si="79"/>
        <v/>
      </c>
      <c r="AB107" s="295">
        <f t="shared" si="80"/>
        <v>0</v>
      </c>
      <c r="AC107" s="295" t="str">
        <f t="shared" si="81"/>
        <v/>
      </c>
      <c r="AD107" s="295" t="str">
        <f t="shared" si="82"/>
        <v/>
      </c>
      <c r="AE107" s="296" t="str">
        <f t="shared" si="83"/>
        <v/>
      </c>
      <c r="AF107" s="296" t="str">
        <f t="shared" si="84"/>
        <v/>
      </c>
      <c r="AG107" s="297" t="str">
        <f t="shared" si="85"/>
        <v/>
      </c>
      <c r="AH107" s="296" t="str">
        <f t="shared" si="86"/>
        <v/>
      </c>
      <c r="AI107" s="296" t="str">
        <f t="shared" si="87"/>
        <v/>
      </c>
      <c r="AJ107" s="297" t="str">
        <f t="shared" si="88"/>
        <v/>
      </c>
      <c r="AK107" s="296" t="str">
        <f t="shared" si="89"/>
        <v/>
      </c>
      <c r="AL107" s="296" t="str">
        <f t="shared" si="90"/>
        <v/>
      </c>
      <c r="AM107" s="297" t="str">
        <f t="shared" si="91"/>
        <v/>
      </c>
      <c r="AN107" s="298" t="str">
        <f t="shared" si="92"/>
        <v/>
      </c>
      <c r="AO107" s="299" t="str">
        <f t="shared" si="93"/>
        <v/>
      </c>
      <c r="AP107" s="296" t="str">
        <f t="shared" si="94"/>
        <v/>
      </c>
      <c r="AQ107" s="297" t="str">
        <f t="shared" si="95"/>
        <v/>
      </c>
      <c r="AR107" s="299" t="str">
        <f t="shared" si="96"/>
        <v/>
      </c>
      <c r="AS107" s="296" t="str">
        <f t="shared" si="97"/>
        <v/>
      </c>
      <c r="AT107" s="297" t="str">
        <f t="shared" si="98"/>
        <v/>
      </c>
      <c r="AU107" s="299" t="str">
        <f t="shared" si="99"/>
        <v/>
      </c>
      <c r="AV107" s="296" t="str">
        <f t="shared" si="100"/>
        <v/>
      </c>
      <c r="AW107" s="297" t="str">
        <f t="shared" si="101"/>
        <v/>
      </c>
      <c r="AX107" s="300"/>
      <c r="AY107" s="297" t="str">
        <f t="shared" si="102"/>
        <v/>
      </c>
      <c r="AZ107" s="297" t="str">
        <f t="shared" si="103"/>
        <v/>
      </c>
      <c r="BA107" s="301" t="str">
        <f t="shared" si="104"/>
        <v/>
      </c>
      <c r="BB107" s="302" t="str">
        <f t="shared" si="105"/>
        <v/>
      </c>
      <c r="BC107" s="303" t="str">
        <f t="shared" si="106"/>
        <v/>
      </c>
      <c r="BD107" s="301" t="str">
        <f t="shared" si="107"/>
        <v/>
      </c>
      <c r="BE107" s="302" t="str">
        <f t="shared" si="108"/>
        <v/>
      </c>
      <c r="BF107" s="303" t="str">
        <f t="shared" si="109"/>
        <v/>
      </c>
      <c r="BG107" s="301" t="str">
        <f t="shared" si="110"/>
        <v/>
      </c>
      <c r="BH107" s="304" t="str">
        <f t="shared" si="111"/>
        <v/>
      </c>
      <c r="BI107" s="305" t="str">
        <f t="shared" si="112"/>
        <v/>
      </c>
      <c r="BJ107" s="305" t="str">
        <f t="shared" si="113"/>
        <v/>
      </c>
      <c r="BK107" s="443" t="str">
        <f t="shared" si="114"/>
        <v/>
      </c>
      <c r="BL107" s="306" t="str">
        <f t="shared" si="121"/>
        <v/>
      </c>
      <c r="BM107" s="100" t="str">
        <f t="shared" si="122"/>
        <v/>
      </c>
      <c r="BN107" s="101" t="str">
        <f t="shared" si="123"/>
        <v/>
      </c>
      <c r="BO107" s="102" t="str">
        <f t="shared" si="124"/>
        <v/>
      </c>
      <c r="BP107" s="100" t="str">
        <f t="shared" si="125"/>
        <v/>
      </c>
      <c r="BQ107" s="101" t="str">
        <f t="shared" si="126"/>
        <v/>
      </c>
      <c r="BR107" s="102" t="str">
        <f t="shared" si="127"/>
        <v/>
      </c>
      <c r="BS107" s="100" t="str">
        <f t="shared" si="128"/>
        <v/>
      </c>
      <c r="BT107" s="105" t="str">
        <f t="shared" si="129"/>
        <v/>
      </c>
      <c r="BU107" s="305" t="str">
        <f t="shared" si="115"/>
        <v/>
      </c>
      <c r="BV107" s="305" t="str">
        <f t="shared" si="116"/>
        <v/>
      </c>
      <c r="BW107" s="305" t="str">
        <f t="shared" si="117"/>
        <v/>
      </c>
      <c r="BX107" s="307" t="str">
        <f t="shared" si="118"/>
        <v/>
      </c>
      <c r="BY107" s="308" t="str">
        <f t="shared" si="119"/>
        <v/>
      </c>
    </row>
    <row r="108" spans="1:77" s="4" customFormat="1" ht="15.5" x14ac:dyDescent="0.35">
      <c r="A108" s="106">
        <v>87</v>
      </c>
      <c r="B108" s="290"/>
      <c r="C108" s="20"/>
      <c r="D108" s="635"/>
      <c r="E108" s="637"/>
      <c r="F108" s="639"/>
      <c r="G108" s="45"/>
      <c r="H108" s="291"/>
      <c r="I108" s="291"/>
      <c r="J108" s="292"/>
      <c r="K108" s="293"/>
      <c r="L108" s="35" t="str">
        <f t="shared" si="65"/>
        <v/>
      </c>
      <c r="M108" s="35" t="str">
        <f t="shared" si="66"/>
        <v/>
      </c>
      <c r="N108" s="35" t="str">
        <f t="shared" si="67"/>
        <v/>
      </c>
      <c r="O108" s="36" t="str">
        <f t="shared" si="68"/>
        <v/>
      </c>
      <c r="P108" s="37" t="str">
        <f t="shared" si="120"/>
        <v/>
      </c>
      <c r="Q108" s="69" t="str">
        <f t="shared" si="69"/>
        <v/>
      </c>
      <c r="R108" s="294" t="str">
        <f t="shared" si="70"/>
        <v/>
      </c>
      <c r="S108" s="37" t="str">
        <f t="shared" si="71"/>
        <v/>
      </c>
      <c r="T108" s="69" t="str">
        <f t="shared" si="72"/>
        <v/>
      </c>
      <c r="U108" s="294" t="str">
        <f t="shared" si="73"/>
        <v/>
      </c>
      <c r="V108" s="37" t="str">
        <f t="shared" si="74"/>
        <v/>
      </c>
      <c r="W108" s="69" t="str">
        <f t="shared" si="75"/>
        <v/>
      </c>
      <c r="X108" s="38" t="str">
        <f t="shared" si="76"/>
        <v/>
      </c>
      <c r="Y108" s="38" t="str">
        <f t="shared" si="77"/>
        <v/>
      </c>
      <c r="Z108" s="38" t="str">
        <f t="shared" si="78"/>
        <v/>
      </c>
      <c r="AA108" s="39" t="str">
        <f t="shared" si="79"/>
        <v/>
      </c>
      <c r="AB108" s="295">
        <f t="shared" si="80"/>
        <v>0</v>
      </c>
      <c r="AC108" s="295" t="str">
        <f t="shared" si="81"/>
        <v/>
      </c>
      <c r="AD108" s="295" t="str">
        <f t="shared" si="82"/>
        <v/>
      </c>
      <c r="AE108" s="296" t="str">
        <f t="shared" si="83"/>
        <v/>
      </c>
      <c r="AF108" s="296" t="str">
        <f t="shared" si="84"/>
        <v/>
      </c>
      <c r="AG108" s="297" t="str">
        <f t="shared" si="85"/>
        <v/>
      </c>
      <c r="AH108" s="296" t="str">
        <f t="shared" si="86"/>
        <v/>
      </c>
      <c r="AI108" s="296" t="str">
        <f t="shared" si="87"/>
        <v/>
      </c>
      <c r="AJ108" s="297" t="str">
        <f t="shared" si="88"/>
        <v/>
      </c>
      <c r="AK108" s="296" t="str">
        <f t="shared" si="89"/>
        <v/>
      </c>
      <c r="AL108" s="296" t="str">
        <f t="shared" si="90"/>
        <v/>
      </c>
      <c r="AM108" s="297" t="str">
        <f t="shared" si="91"/>
        <v/>
      </c>
      <c r="AN108" s="298" t="str">
        <f t="shared" si="92"/>
        <v/>
      </c>
      <c r="AO108" s="299" t="str">
        <f t="shared" si="93"/>
        <v/>
      </c>
      <c r="AP108" s="296" t="str">
        <f t="shared" si="94"/>
        <v/>
      </c>
      <c r="AQ108" s="297" t="str">
        <f t="shared" si="95"/>
        <v/>
      </c>
      <c r="AR108" s="299" t="str">
        <f t="shared" si="96"/>
        <v/>
      </c>
      <c r="AS108" s="296" t="str">
        <f t="shared" si="97"/>
        <v/>
      </c>
      <c r="AT108" s="297" t="str">
        <f t="shared" si="98"/>
        <v/>
      </c>
      <c r="AU108" s="299" t="str">
        <f t="shared" si="99"/>
        <v/>
      </c>
      <c r="AV108" s="296" t="str">
        <f t="shared" si="100"/>
        <v/>
      </c>
      <c r="AW108" s="297" t="str">
        <f t="shared" si="101"/>
        <v/>
      </c>
      <c r="AX108" s="300"/>
      <c r="AY108" s="297" t="str">
        <f t="shared" si="102"/>
        <v/>
      </c>
      <c r="AZ108" s="297" t="str">
        <f t="shared" si="103"/>
        <v/>
      </c>
      <c r="BA108" s="301" t="str">
        <f t="shared" si="104"/>
        <v/>
      </c>
      <c r="BB108" s="302" t="str">
        <f t="shared" si="105"/>
        <v/>
      </c>
      <c r="BC108" s="303" t="str">
        <f t="shared" si="106"/>
        <v/>
      </c>
      <c r="BD108" s="301" t="str">
        <f t="shared" si="107"/>
        <v/>
      </c>
      <c r="BE108" s="302" t="str">
        <f t="shared" si="108"/>
        <v/>
      </c>
      <c r="BF108" s="303" t="str">
        <f t="shared" si="109"/>
        <v/>
      </c>
      <c r="BG108" s="301" t="str">
        <f t="shared" si="110"/>
        <v/>
      </c>
      <c r="BH108" s="304" t="str">
        <f t="shared" si="111"/>
        <v/>
      </c>
      <c r="BI108" s="305" t="str">
        <f t="shared" si="112"/>
        <v/>
      </c>
      <c r="BJ108" s="305" t="str">
        <f t="shared" si="113"/>
        <v/>
      </c>
      <c r="BK108" s="443" t="str">
        <f t="shared" si="114"/>
        <v/>
      </c>
      <c r="BL108" s="306" t="str">
        <f t="shared" si="121"/>
        <v/>
      </c>
      <c r="BM108" s="100" t="str">
        <f t="shared" si="122"/>
        <v/>
      </c>
      <c r="BN108" s="101" t="str">
        <f t="shared" si="123"/>
        <v/>
      </c>
      <c r="BO108" s="102" t="str">
        <f t="shared" si="124"/>
        <v/>
      </c>
      <c r="BP108" s="100" t="str">
        <f t="shared" si="125"/>
        <v/>
      </c>
      <c r="BQ108" s="101" t="str">
        <f t="shared" si="126"/>
        <v/>
      </c>
      <c r="BR108" s="102" t="str">
        <f t="shared" si="127"/>
        <v/>
      </c>
      <c r="BS108" s="100" t="str">
        <f t="shared" si="128"/>
        <v/>
      </c>
      <c r="BT108" s="105" t="str">
        <f t="shared" si="129"/>
        <v/>
      </c>
      <c r="BU108" s="305" t="str">
        <f t="shared" si="115"/>
        <v/>
      </c>
      <c r="BV108" s="305" t="str">
        <f t="shared" si="116"/>
        <v/>
      </c>
      <c r="BW108" s="305" t="str">
        <f t="shared" si="117"/>
        <v/>
      </c>
      <c r="BX108" s="307" t="str">
        <f t="shared" si="118"/>
        <v/>
      </c>
      <c r="BY108" s="308" t="str">
        <f t="shared" si="119"/>
        <v/>
      </c>
    </row>
    <row r="109" spans="1:77" s="4" customFormat="1" ht="15.5" x14ac:dyDescent="0.35">
      <c r="A109" s="106">
        <v>88</v>
      </c>
      <c r="B109" s="290"/>
      <c r="C109" s="20"/>
      <c r="D109" s="635"/>
      <c r="E109" s="637"/>
      <c r="F109" s="639"/>
      <c r="G109" s="45"/>
      <c r="H109" s="291"/>
      <c r="I109" s="291"/>
      <c r="J109" s="292"/>
      <c r="K109" s="293"/>
      <c r="L109" s="35" t="str">
        <f t="shared" si="65"/>
        <v/>
      </c>
      <c r="M109" s="35" t="str">
        <f t="shared" si="66"/>
        <v/>
      </c>
      <c r="N109" s="35" t="str">
        <f t="shared" si="67"/>
        <v/>
      </c>
      <c r="O109" s="36" t="str">
        <f t="shared" si="68"/>
        <v/>
      </c>
      <c r="P109" s="37" t="str">
        <f t="shared" si="120"/>
        <v/>
      </c>
      <c r="Q109" s="69" t="str">
        <f t="shared" si="69"/>
        <v/>
      </c>
      <c r="R109" s="294" t="str">
        <f t="shared" si="70"/>
        <v/>
      </c>
      <c r="S109" s="37" t="str">
        <f t="shared" si="71"/>
        <v/>
      </c>
      <c r="T109" s="69" t="str">
        <f t="shared" si="72"/>
        <v/>
      </c>
      <c r="U109" s="294" t="str">
        <f t="shared" si="73"/>
        <v/>
      </c>
      <c r="V109" s="37" t="str">
        <f t="shared" si="74"/>
        <v/>
      </c>
      <c r="W109" s="69" t="str">
        <f t="shared" si="75"/>
        <v/>
      </c>
      <c r="X109" s="38" t="str">
        <f t="shared" si="76"/>
        <v/>
      </c>
      <c r="Y109" s="38" t="str">
        <f t="shared" si="77"/>
        <v/>
      </c>
      <c r="Z109" s="38" t="str">
        <f t="shared" si="78"/>
        <v/>
      </c>
      <c r="AA109" s="39" t="str">
        <f t="shared" si="79"/>
        <v/>
      </c>
      <c r="AB109" s="295">
        <f t="shared" si="80"/>
        <v>0</v>
      </c>
      <c r="AC109" s="295" t="str">
        <f t="shared" si="81"/>
        <v/>
      </c>
      <c r="AD109" s="295" t="str">
        <f t="shared" si="82"/>
        <v/>
      </c>
      <c r="AE109" s="296" t="str">
        <f t="shared" si="83"/>
        <v/>
      </c>
      <c r="AF109" s="296" t="str">
        <f t="shared" si="84"/>
        <v/>
      </c>
      <c r="AG109" s="297" t="str">
        <f t="shared" si="85"/>
        <v/>
      </c>
      <c r="AH109" s="296" t="str">
        <f t="shared" si="86"/>
        <v/>
      </c>
      <c r="AI109" s="296" t="str">
        <f t="shared" si="87"/>
        <v/>
      </c>
      <c r="AJ109" s="297" t="str">
        <f t="shared" si="88"/>
        <v/>
      </c>
      <c r="AK109" s="296" t="str">
        <f t="shared" si="89"/>
        <v/>
      </c>
      <c r="AL109" s="296" t="str">
        <f t="shared" si="90"/>
        <v/>
      </c>
      <c r="AM109" s="297" t="str">
        <f t="shared" si="91"/>
        <v/>
      </c>
      <c r="AN109" s="298" t="str">
        <f t="shared" si="92"/>
        <v/>
      </c>
      <c r="AO109" s="299" t="str">
        <f t="shared" si="93"/>
        <v/>
      </c>
      <c r="AP109" s="296" t="str">
        <f t="shared" si="94"/>
        <v/>
      </c>
      <c r="AQ109" s="297" t="str">
        <f t="shared" si="95"/>
        <v/>
      </c>
      <c r="AR109" s="299" t="str">
        <f t="shared" si="96"/>
        <v/>
      </c>
      <c r="AS109" s="296" t="str">
        <f t="shared" si="97"/>
        <v/>
      </c>
      <c r="AT109" s="297" t="str">
        <f t="shared" si="98"/>
        <v/>
      </c>
      <c r="AU109" s="299" t="str">
        <f t="shared" si="99"/>
        <v/>
      </c>
      <c r="AV109" s="296" t="str">
        <f t="shared" si="100"/>
        <v/>
      </c>
      <c r="AW109" s="297" t="str">
        <f t="shared" si="101"/>
        <v/>
      </c>
      <c r="AX109" s="300"/>
      <c r="AY109" s="297" t="str">
        <f t="shared" si="102"/>
        <v/>
      </c>
      <c r="AZ109" s="297" t="str">
        <f t="shared" si="103"/>
        <v/>
      </c>
      <c r="BA109" s="301" t="str">
        <f t="shared" si="104"/>
        <v/>
      </c>
      <c r="BB109" s="302" t="str">
        <f t="shared" si="105"/>
        <v/>
      </c>
      <c r="BC109" s="303" t="str">
        <f t="shared" si="106"/>
        <v/>
      </c>
      <c r="BD109" s="301" t="str">
        <f t="shared" si="107"/>
        <v/>
      </c>
      <c r="BE109" s="302" t="str">
        <f t="shared" si="108"/>
        <v/>
      </c>
      <c r="BF109" s="303" t="str">
        <f t="shared" si="109"/>
        <v/>
      </c>
      <c r="BG109" s="301" t="str">
        <f t="shared" si="110"/>
        <v/>
      </c>
      <c r="BH109" s="304" t="str">
        <f t="shared" si="111"/>
        <v/>
      </c>
      <c r="BI109" s="305" t="str">
        <f t="shared" si="112"/>
        <v/>
      </c>
      <c r="BJ109" s="305" t="str">
        <f t="shared" si="113"/>
        <v/>
      </c>
      <c r="BK109" s="443" t="str">
        <f t="shared" si="114"/>
        <v/>
      </c>
      <c r="BL109" s="306" t="str">
        <f t="shared" si="121"/>
        <v/>
      </c>
      <c r="BM109" s="100" t="str">
        <f t="shared" si="122"/>
        <v/>
      </c>
      <c r="BN109" s="101" t="str">
        <f t="shared" si="123"/>
        <v/>
      </c>
      <c r="BO109" s="102" t="str">
        <f t="shared" si="124"/>
        <v/>
      </c>
      <c r="BP109" s="100" t="str">
        <f t="shared" si="125"/>
        <v/>
      </c>
      <c r="BQ109" s="101" t="str">
        <f t="shared" si="126"/>
        <v/>
      </c>
      <c r="BR109" s="102" t="str">
        <f t="shared" si="127"/>
        <v/>
      </c>
      <c r="BS109" s="100" t="str">
        <f t="shared" si="128"/>
        <v/>
      </c>
      <c r="BT109" s="105" t="str">
        <f t="shared" si="129"/>
        <v/>
      </c>
      <c r="BU109" s="305" t="str">
        <f t="shared" si="115"/>
        <v/>
      </c>
      <c r="BV109" s="305" t="str">
        <f t="shared" si="116"/>
        <v/>
      </c>
      <c r="BW109" s="305" t="str">
        <f t="shared" si="117"/>
        <v/>
      </c>
      <c r="BX109" s="307" t="str">
        <f t="shared" si="118"/>
        <v/>
      </c>
      <c r="BY109" s="308" t="str">
        <f t="shared" si="119"/>
        <v/>
      </c>
    </row>
    <row r="110" spans="1:77" s="4" customFormat="1" ht="15.5" x14ac:dyDescent="0.35">
      <c r="A110" s="106">
        <v>89</v>
      </c>
      <c r="B110" s="290"/>
      <c r="C110" s="20"/>
      <c r="D110" s="635"/>
      <c r="E110" s="637"/>
      <c r="F110" s="639"/>
      <c r="G110" s="45"/>
      <c r="H110" s="291"/>
      <c r="I110" s="291"/>
      <c r="J110" s="292"/>
      <c r="K110" s="293"/>
      <c r="L110" s="35" t="str">
        <f t="shared" si="65"/>
        <v/>
      </c>
      <c r="M110" s="35" t="str">
        <f t="shared" si="66"/>
        <v/>
      </c>
      <c r="N110" s="35" t="str">
        <f t="shared" si="67"/>
        <v/>
      </c>
      <c r="O110" s="36" t="str">
        <f t="shared" si="68"/>
        <v/>
      </c>
      <c r="P110" s="37" t="str">
        <f t="shared" si="120"/>
        <v/>
      </c>
      <c r="Q110" s="69" t="str">
        <f t="shared" si="69"/>
        <v/>
      </c>
      <c r="R110" s="294" t="str">
        <f t="shared" si="70"/>
        <v/>
      </c>
      <c r="S110" s="37" t="str">
        <f t="shared" si="71"/>
        <v/>
      </c>
      <c r="T110" s="69" t="str">
        <f t="shared" si="72"/>
        <v/>
      </c>
      <c r="U110" s="294" t="str">
        <f t="shared" si="73"/>
        <v/>
      </c>
      <c r="V110" s="37" t="str">
        <f t="shared" si="74"/>
        <v/>
      </c>
      <c r="W110" s="69" t="str">
        <f t="shared" si="75"/>
        <v/>
      </c>
      <c r="X110" s="38" t="str">
        <f t="shared" si="76"/>
        <v/>
      </c>
      <c r="Y110" s="38" t="str">
        <f t="shared" si="77"/>
        <v/>
      </c>
      <c r="Z110" s="38" t="str">
        <f t="shared" si="78"/>
        <v/>
      </c>
      <c r="AA110" s="39" t="str">
        <f t="shared" si="79"/>
        <v/>
      </c>
      <c r="AB110" s="295">
        <f t="shared" si="80"/>
        <v>0</v>
      </c>
      <c r="AC110" s="295" t="str">
        <f t="shared" si="81"/>
        <v/>
      </c>
      <c r="AD110" s="295" t="str">
        <f t="shared" si="82"/>
        <v/>
      </c>
      <c r="AE110" s="296" t="str">
        <f t="shared" si="83"/>
        <v/>
      </c>
      <c r="AF110" s="296" t="str">
        <f t="shared" si="84"/>
        <v/>
      </c>
      <c r="AG110" s="297" t="str">
        <f t="shared" si="85"/>
        <v/>
      </c>
      <c r="AH110" s="296" t="str">
        <f t="shared" si="86"/>
        <v/>
      </c>
      <c r="AI110" s="296" t="str">
        <f t="shared" si="87"/>
        <v/>
      </c>
      <c r="AJ110" s="297" t="str">
        <f t="shared" si="88"/>
        <v/>
      </c>
      <c r="AK110" s="296" t="str">
        <f t="shared" si="89"/>
        <v/>
      </c>
      <c r="AL110" s="296" t="str">
        <f t="shared" si="90"/>
        <v/>
      </c>
      <c r="AM110" s="297" t="str">
        <f t="shared" si="91"/>
        <v/>
      </c>
      <c r="AN110" s="298" t="str">
        <f t="shared" si="92"/>
        <v/>
      </c>
      <c r="AO110" s="299" t="str">
        <f t="shared" si="93"/>
        <v/>
      </c>
      <c r="AP110" s="296" t="str">
        <f t="shared" si="94"/>
        <v/>
      </c>
      <c r="AQ110" s="297" t="str">
        <f t="shared" si="95"/>
        <v/>
      </c>
      <c r="AR110" s="299" t="str">
        <f t="shared" si="96"/>
        <v/>
      </c>
      <c r="AS110" s="296" t="str">
        <f t="shared" si="97"/>
        <v/>
      </c>
      <c r="AT110" s="297" t="str">
        <f t="shared" si="98"/>
        <v/>
      </c>
      <c r="AU110" s="299" t="str">
        <f t="shared" si="99"/>
        <v/>
      </c>
      <c r="AV110" s="296" t="str">
        <f t="shared" si="100"/>
        <v/>
      </c>
      <c r="AW110" s="297" t="str">
        <f t="shared" si="101"/>
        <v/>
      </c>
      <c r="AX110" s="300"/>
      <c r="AY110" s="297" t="str">
        <f t="shared" si="102"/>
        <v/>
      </c>
      <c r="AZ110" s="297" t="str">
        <f t="shared" si="103"/>
        <v/>
      </c>
      <c r="BA110" s="301" t="str">
        <f t="shared" si="104"/>
        <v/>
      </c>
      <c r="BB110" s="302" t="str">
        <f t="shared" si="105"/>
        <v/>
      </c>
      <c r="BC110" s="303" t="str">
        <f t="shared" si="106"/>
        <v/>
      </c>
      <c r="BD110" s="301" t="str">
        <f t="shared" si="107"/>
        <v/>
      </c>
      <c r="BE110" s="302" t="str">
        <f t="shared" si="108"/>
        <v/>
      </c>
      <c r="BF110" s="303" t="str">
        <f t="shared" si="109"/>
        <v/>
      </c>
      <c r="BG110" s="301" t="str">
        <f t="shared" si="110"/>
        <v/>
      </c>
      <c r="BH110" s="304" t="str">
        <f t="shared" si="111"/>
        <v/>
      </c>
      <c r="BI110" s="305" t="str">
        <f t="shared" si="112"/>
        <v/>
      </c>
      <c r="BJ110" s="305" t="str">
        <f t="shared" si="113"/>
        <v/>
      </c>
      <c r="BK110" s="443" t="str">
        <f t="shared" si="114"/>
        <v/>
      </c>
      <c r="BL110" s="306" t="str">
        <f t="shared" si="121"/>
        <v/>
      </c>
      <c r="BM110" s="100" t="str">
        <f t="shared" si="122"/>
        <v/>
      </c>
      <c r="BN110" s="101" t="str">
        <f t="shared" si="123"/>
        <v/>
      </c>
      <c r="BO110" s="102" t="str">
        <f t="shared" si="124"/>
        <v/>
      </c>
      <c r="BP110" s="100" t="str">
        <f t="shared" si="125"/>
        <v/>
      </c>
      <c r="BQ110" s="101" t="str">
        <f t="shared" si="126"/>
        <v/>
      </c>
      <c r="BR110" s="102" t="str">
        <f t="shared" si="127"/>
        <v/>
      </c>
      <c r="BS110" s="100" t="str">
        <f t="shared" si="128"/>
        <v/>
      </c>
      <c r="BT110" s="105" t="str">
        <f t="shared" si="129"/>
        <v/>
      </c>
      <c r="BU110" s="305" t="str">
        <f t="shared" si="115"/>
        <v/>
      </c>
      <c r="BV110" s="305" t="str">
        <f t="shared" si="116"/>
        <v/>
      </c>
      <c r="BW110" s="305" t="str">
        <f t="shared" si="117"/>
        <v/>
      </c>
      <c r="BX110" s="307" t="str">
        <f t="shared" si="118"/>
        <v/>
      </c>
      <c r="BY110" s="308" t="str">
        <f t="shared" si="119"/>
        <v/>
      </c>
    </row>
    <row r="111" spans="1:77" s="4" customFormat="1" ht="15.5" x14ac:dyDescent="0.35">
      <c r="A111" s="106">
        <v>90</v>
      </c>
      <c r="B111" s="290"/>
      <c r="C111" s="20"/>
      <c r="D111" s="635"/>
      <c r="E111" s="637"/>
      <c r="F111" s="639"/>
      <c r="G111" s="45"/>
      <c r="H111" s="291"/>
      <c r="I111" s="291"/>
      <c r="J111" s="292"/>
      <c r="K111" s="293"/>
      <c r="L111" s="35" t="str">
        <f t="shared" si="65"/>
        <v/>
      </c>
      <c r="M111" s="35" t="str">
        <f t="shared" si="66"/>
        <v/>
      </c>
      <c r="N111" s="35" t="str">
        <f t="shared" si="67"/>
        <v/>
      </c>
      <c r="O111" s="36" t="str">
        <f t="shared" si="68"/>
        <v/>
      </c>
      <c r="P111" s="37" t="str">
        <f t="shared" si="120"/>
        <v/>
      </c>
      <c r="Q111" s="69" t="str">
        <f t="shared" si="69"/>
        <v/>
      </c>
      <c r="R111" s="294" t="str">
        <f t="shared" si="70"/>
        <v/>
      </c>
      <c r="S111" s="37" t="str">
        <f t="shared" si="71"/>
        <v/>
      </c>
      <c r="T111" s="69" t="str">
        <f t="shared" si="72"/>
        <v/>
      </c>
      <c r="U111" s="294" t="str">
        <f t="shared" si="73"/>
        <v/>
      </c>
      <c r="V111" s="37" t="str">
        <f t="shared" si="74"/>
        <v/>
      </c>
      <c r="W111" s="69" t="str">
        <f t="shared" si="75"/>
        <v/>
      </c>
      <c r="X111" s="38" t="str">
        <f t="shared" si="76"/>
        <v/>
      </c>
      <c r="Y111" s="38" t="str">
        <f t="shared" si="77"/>
        <v/>
      </c>
      <c r="Z111" s="38" t="str">
        <f t="shared" si="78"/>
        <v/>
      </c>
      <c r="AA111" s="39" t="str">
        <f t="shared" si="79"/>
        <v/>
      </c>
      <c r="AB111" s="295">
        <f t="shared" si="80"/>
        <v>0</v>
      </c>
      <c r="AC111" s="295" t="str">
        <f t="shared" si="81"/>
        <v/>
      </c>
      <c r="AD111" s="295" t="str">
        <f t="shared" si="82"/>
        <v/>
      </c>
      <c r="AE111" s="296" t="str">
        <f t="shared" si="83"/>
        <v/>
      </c>
      <c r="AF111" s="296" t="str">
        <f t="shared" si="84"/>
        <v/>
      </c>
      <c r="AG111" s="297" t="str">
        <f t="shared" si="85"/>
        <v/>
      </c>
      <c r="AH111" s="296" t="str">
        <f t="shared" si="86"/>
        <v/>
      </c>
      <c r="AI111" s="296" t="str">
        <f t="shared" si="87"/>
        <v/>
      </c>
      <c r="AJ111" s="297" t="str">
        <f t="shared" si="88"/>
        <v/>
      </c>
      <c r="AK111" s="296" t="str">
        <f t="shared" si="89"/>
        <v/>
      </c>
      <c r="AL111" s="296" t="str">
        <f t="shared" si="90"/>
        <v/>
      </c>
      <c r="AM111" s="297" t="str">
        <f t="shared" si="91"/>
        <v/>
      </c>
      <c r="AN111" s="298" t="str">
        <f t="shared" si="92"/>
        <v/>
      </c>
      <c r="AO111" s="299" t="str">
        <f t="shared" si="93"/>
        <v/>
      </c>
      <c r="AP111" s="296" t="str">
        <f t="shared" si="94"/>
        <v/>
      </c>
      <c r="AQ111" s="297" t="str">
        <f t="shared" si="95"/>
        <v/>
      </c>
      <c r="AR111" s="299" t="str">
        <f t="shared" si="96"/>
        <v/>
      </c>
      <c r="AS111" s="296" t="str">
        <f t="shared" si="97"/>
        <v/>
      </c>
      <c r="AT111" s="297" t="str">
        <f t="shared" si="98"/>
        <v/>
      </c>
      <c r="AU111" s="299" t="str">
        <f t="shared" si="99"/>
        <v/>
      </c>
      <c r="AV111" s="296" t="str">
        <f t="shared" si="100"/>
        <v/>
      </c>
      <c r="AW111" s="297" t="str">
        <f t="shared" si="101"/>
        <v/>
      </c>
      <c r="AX111" s="300"/>
      <c r="AY111" s="297" t="str">
        <f t="shared" si="102"/>
        <v/>
      </c>
      <c r="AZ111" s="297" t="str">
        <f t="shared" si="103"/>
        <v/>
      </c>
      <c r="BA111" s="301" t="str">
        <f t="shared" si="104"/>
        <v/>
      </c>
      <c r="BB111" s="302" t="str">
        <f t="shared" si="105"/>
        <v/>
      </c>
      <c r="BC111" s="303" t="str">
        <f t="shared" si="106"/>
        <v/>
      </c>
      <c r="BD111" s="301" t="str">
        <f t="shared" si="107"/>
        <v/>
      </c>
      <c r="BE111" s="302" t="str">
        <f t="shared" si="108"/>
        <v/>
      </c>
      <c r="BF111" s="303" t="str">
        <f t="shared" si="109"/>
        <v/>
      </c>
      <c r="BG111" s="301" t="str">
        <f t="shared" si="110"/>
        <v/>
      </c>
      <c r="BH111" s="304" t="str">
        <f t="shared" si="111"/>
        <v/>
      </c>
      <c r="BI111" s="305" t="str">
        <f t="shared" si="112"/>
        <v/>
      </c>
      <c r="BJ111" s="305" t="str">
        <f t="shared" si="113"/>
        <v/>
      </c>
      <c r="BK111" s="443" t="str">
        <f t="shared" si="114"/>
        <v/>
      </c>
      <c r="BL111" s="306" t="str">
        <f t="shared" si="121"/>
        <v/>
      </c>
      <c r="BM111" s="100" t="str">
        <f t="shared" si="122"/>
        <v/>
      </c>
      <c r="BN111" s="101" t="str">
        <f t="shared" si="123"/>
        <v/>
      </c>
      <c r="BO111" s="102" t="str">
        <f t="shared" si="124"/>
        <v/>
      </c>
      <c r="BP111" s="100" t="str">
        <f t="shared" si="125"/>
        <v/>
      </c>
      <c r="BQ111" s="101" t="str">
        <f t="shared" si="126"/>
        <v/>
      </c>
      <c r="BR111" s="102" t="str">
        <f t="shared" si="127"/>
        <v/>
      </c>
      <c r="BS111" s="100" t="str">
        <f t="shared" si="128"/>
        <v/>
      </c>
      <c r="BT111" s="105" t="str">
        <f t="shared" si="129"/>
        <v/>
      </c>
      <c r="BU111" s="305" t="str">
        <f t="shared" si="115"/>
        <v/>
      </c>
      <c r="BV111" s="305" t="str">
        <f t="shared" si="116"/>
        <v/>
      </c>
      <c r="BW111" s="305" t="str">
        <f t="shared" si="117"/>
        <v/>
      </c>
      <c r="BX111" s="307" t="str">
        <f t="shared" si="118"/>
        <v/>
      </c>
      <c r="BY111" s="308" t="str">
        <f t="shared" si="119"/>
        <v/>
      </c>
    </row>
    <row r="112" spans="1:77" s="4" customFormat="1" ht="15.5" x14ac:dyDescent="0.35">
      <c r="A112" s="106">
        <v>91</v>
      </c>
      <c r="B112" s="290"/>
      <c r="C112" s="20"/>
      <c r="D112" s="635"/>
      <c r="E112" s="637"/>
      <c r="F112" s="639"/>
      <c r="G112" s="45"/>
      <c r="H112" s="291"/>
      <c r="I112" s="291"/>
      <c r="J112" s="292"/>
      <c r="K112" s="293"/>
      <c r="L112" s="35" t="str">
        <f t="shared" si="65"/>
        <v/>
      </c>
      <c r="M112" s="35" t="str">
        <f t="shared" si="66"/>
        <v/>
      </c>
      <c r="N112" s="35" t="str">
        <f t="shared" si="67"/>
        <v/>
      </c>
      <c r="O112" s="36" t="str">
        <f t="shared" si="68"/>
        <v/>
      </c>
      <c r="P112" s="37" t="str">
        <f t="shared" si="120"/>
        <v/>
      </c>
      <c r="Q112" s="69" t="str">
        <f t="shared" si="69"/>
        <v/>
      </c>
      <c r="R112" s="294" t="str">
        <f t="shared" si="70"/>
        <v/>
      </c>
      <c r="S112" s="37" t="str">
        <f t="shared" si="71"/>
        <v/>
      </c>
      <c r="T112" s="69" t="str">
        <f t="shared" si="72"/>
        <v/>
      </c>
      <c r="U112" s="294" t="str">
        <f t="shared" si="73"/>
        <v/>
      </c>
      <c r="V112" s="37" t="str">
        <f t="shared" si="74"/>
        <v/>
      </c>
      <c r="W112" s="69" t="str">
        <f t="shared" si="75"/>
        <v/>
      </c>
      <c r="X112" s="38" t="str">
        <f t="shared" si="76"/>
        <v/>
      </c>
      <c r="Y112" s="38" t="str">
        <f t="shared" si="77"/>
        <v/>
      </c>
      <c r="Z112" s="38" t="str">
        <f t="shared" si="78"/>
        <v/>
      </c>
      <c r="AA112" s="39" t="str">
        <f t="shared" si="79"/>
        <v/>
      </c>
      <c r="AB112" s="295">
        <f t="shared" si="80"/>
        <v>0</v>
      </c>
      <c r="AC112" s="295" t="str">
        <f t="shared" si="81"/>
        <v/>
      </c>
      <c r="AD112" s="295" t="str">
        <f t="shared" si="82"/>
        <v/>
      </c>
      <c r="AE112" s="296" t="str">
        <f t="shared" si="83"/>
        <v/>
      </c>
      <c r="AF112" s="296" t="str">
        <f t="shared" si="84"/>
        <v/>
      </c>
      <c r="AG112" s="297" t="str">
        <f t="shared" si="85"/>
        <v/>
      </c>
      <c r="AH112" s="296" t="str">
        <f t="shared" si="86"/>
        <v/>
      </c>
      <c r="AI112" s="296" t="str">
        <f t="shared" si="87"/>
        <v/>
      </c>
      <c r="AJ112" s="297" t="str">
        <f t="shared" si="88"/>
        <v/>
      </c>
      <c r="AK112" s="296" t="str">
        <f t="shared" si="89"/>
        <v/>
      </c>
      <c r="AL112" s="296" t="str">
        <f t="shared" si="90"/>
        <v/>
      </c>
      <c r="AM112" s="297" t="str">
        <f t="shared" si="91"/>
        <v/>
      </c>
      <c r="AN112" s="298" t="str">
        <f t="shared" si="92"/>
        <v/>
      </c>
      <c r="AO112" s="299" t="str">
        <f t="shared" si="93"/>
        <v/>
      </c>
      <c r="AP112" s="296" t="str">
        <f t="shared" si="94"/>
        <v/>
      </c>
      <c r="AQ112" s="297" t="str">
        <f t="shared" si="95"/>
        <v/>
      </c>
      <c r="AR112" s="299" t="str">
        <f t="shared" si="96"/>
        <v/>
      </c>
      <c r="AS112" s="296" t="str">
        <f t="shared" si="97"/>
        <v/>
      </c>
      <c r="AT112" s="297" t="str">
        <f t="shared" si="98"/>
        <v/>
      </c>
      <c r="AU112" s="299" t="str">
        <f t="shared" si="99"/>
        <v/>
      </c>
      <c r="AV112" s="296" t="str">
        <f t="shared" si="100"/>
        <v/>
      </c>
      <c r="AW112" s="297" t="str">
        <f t="shared" si="101"/>
        <v/>
      </c>
      <c r="AX112" s="300"/>
      <c r="AY112" s="297" t="str">
        <f t="shared" si="102"/>
        <v/>
      </c>
      <c r="AZ112" s="297" t="str">
        <f t="shared" si="103"/>
        <v/>
      </c>
      <c r="BA112" s="301" t="str">
        <f t="shared" si="104"/>
        <v/>
      </c>
      <c r="BB112" s="302" t="str">
        <f t="shared" si="105"/>
        <v/>
      </c>
      <c r="BC112" s="303" t="str">
        <f t="shared" si="106"/>
        <v/>
      </c>
      <c r="BD112" s="301" t="str">
        <f t="shared" si="107"/>
        <v/>
      </c>
      <c r="BE112" s="302" t="str">
        <f t="shared" si="108"/>
        <v/>
      </c>
      <c r="BF112" s="303" t="str">
        <f t="shared" si="109"/>
        <v/>
      </c>
      <c r="BG112" s="301" t="str">
        <f t="shared" si="110"/>
        <v/>
      </c>
      <c r="BH112" s="304" t="str">
        <f t="shared" si="111"/>
        <v/>
      </c>
      <c r="BI112" s="305" t="str">
        <f t="shared" si="112"/>
        <v/>
      </c>
      <c r="BJ112" s="305" t="str">
        <f t="shared" si="113"/>
        <v/>
      </c>
      <c r="BK112" s="443" t="str">
        <f t="shared" si="114"/>
        <v/>
      </c>
      <c r="BL112" s="306" t="str">
        <f t="shared" si="121"/>
        <v/>
      </c>
      <c r="BM112" s="100" t="str">
        <f t="shared" si="122"/>
        <v/>
      </c>
      <c r="BN112" s="101" t="str">
        <f t="shared" si="123"/>
        <v/>
      </c>
      <c r="BO112" s="102" t="str">
        <f t="shared" si="124"/>
        <v/>
      </c>
      <c r="BP112" s="100" t="str">
        <f t="shared" si="125"/>
        <v/>
      </c>
      <c r="BQ112" s="101" t="str">
        <f t="shared" si="126"/>
        <v/>
      </c>
      <c r="BR112" s="102" t="str">
        <f t="shared" si="127"/>
        <v/>
      </c>
      <c r="BS112" s="100" t="str">
        <f t="shared" si="128"/>
        <v/>
      </c>
      <c r="BT112" s="105" t="str">
        <f t="shared" si="129"/>
        <v/>
      </c>
      <c r="BU112" s="305" t="str">
        <f t="shared" si="115"/>
        <v/>
      </c>
      <c r="BV112" s="305" t="str">
        <f t="shared" si="116"/>
        <v/>
      </c>
      <c r="BW112" s="305" t="str">
        <f t="shared" si="117"/>
        <v/>
      </c>
      <c r="BX112" s="307" t="str">
        <f t="shared" si="118"/>
        <v/>
      </c>
      <c r="BY112" s="308" t="str">
        <f t="shared" si="119"/>
        <v/>
      </c>
    </row>
    <row r="113" spans="1:77" s="4" customFormat="1" ht="15.5" x14ac:dyDescent="0.35">
      <c r="A113" s="106">
        <v>92</v>
      </c>
      <c r="B113" s="290"/>
      <c r="C113" s="20"/>
      <c r="D113" s="635"/>
      <c r="E113" s="637"/>
      <c r="F113" s="639"/>
      <c r="G113" s="45"/>
      <c r="H113" s="291"/>
      <c r="I113" s="291"/>
      <c r="J113" s="292"/>
      <c r="K113" s="293"/>
      <c r="L113" s="35" t="str">
        <f t="shared" si="65"/>
        <v/>
      </c>
      <c r="M113" s="35" t="str">
        <f t="shared" si="66"/>
        <v/>
      </c>
      <c r="N113" s="35" t="str">
        <f t="shared" si="67"/>
        <v/>
      </c>
      <c r="O113" s="36" t="str">
        <f t="shared" si="68"/>
        <v/>
      </c>
      <c r="P113" s="37" t="str">
        <f t="shared" si="120"/>
        <v/>
      </c>
      <c r="Q113" s="69" t="str">
        <f t="shared" si="69"/>
        <v/>
      </c>
      <c r="R113" s="294" t="str">
        <f t="shared" si="70"/>
        <v/>
      </c>
      <c r="S113" s="37" t="str">
        <f t="shared" si="71"/>
        <v/>
      </c>
      <c r="T113" s="69" t="str">
        <f t="shared" si="72"/>
        <v/>
      </c>
      <c r="U113" s="294" t="str">
        <f t="shared" si="73"/>
        <v/>
      </c>
      <c r="V113" s="37" t="str">
        <f t="shared" si="74"/>
        <v/>
      </c>
      <c r="W113" s="69" t="str">
        <f t="shared" si="75"/>
        <v/>
      </c>
      <c r="X113" s="38" t="str">
        <f t="shared" si="76"/>
        <v/>
      </c>
      <c r="Y113" s="38" t="str">
        <f t="shared" si="77"/>
        <v/>
      </c>
      <c r="Z113" s="38" t="str">
        <f t="shared" si="78"/>
        <v/>
      </c>
      <c r="AA113" s="39" t="str">
        <f t="shared" si="79"/>
        <v/>
      </c>
      <c r="AB113" s="295">
        <f t="shared" si="80"/>
        <v>0</v>
      </c>
      <c r="AC113" s="295" t="str">
        <f t="shared" si="81"/>
        <v/>
      </c>
      <c r="AD113" s="295" t="str">
        <f t="shared" si="82"/>
        <v/>
      </c>
      <c r="AE113" s="296" t="str">
        <f t="shared" si="83"/>
        <v/>
      </c>
      <c r="AF113" s="296" t="str">
        <f t="shared" si="84"/>
        <v/>
      </c>
      <c r="AG113" s="297" t="str">
        <f t="shared" si="85"/>
        <v/>
      </c>
      <c r="AH113" s="296" t="str">
        <f t="shared" si="86"/>
        <v/>
      </c>
      <c r="AI113" s="296" t="str">
        <f t="shared" si="87"/>
        <v/>
      </c>
      <c r="AJ113" s="297" t="str">
        <f t="shared" si="88"/>
        <v/>
      </c>
      <c r="AK113" s="296" t="str">
        <f t="shared" si="89"/>
        <v/>
      </c>
      <c r="AL113" s="296" t="str">
        <f t="shared" si="90"/>
        <v/>
      </c>
      <c r="AM113" s="297" t="str">
        <f t="shared" si="91"/>
        <v/>
      </c>
      <c r="AN113" s="298" t="str">
        <f t="shared" si="92"/>
        <v/>
      </c>
      <c r="AO113" s="299" t="str">
        <f t="shared" si="93"/>
        <v/>
      </c>
      <c r="AP113" s="296" t="str">
        <f t="shared" si="94"/>
        <v/>
      </c>
      <c r="AQ113" s="297" t="str">
        <f t="shared" si="95"/>
        <v/>
      </c>
      <c r="AR113" s="299" t="str">
        <f t="shared" si="96"/>
        <v/>
      </c>
      <c r="AS113" s="296" t="str">
        <f t="shared" si="97"/>
        <v/>
      </c>
      <c r="AT113" s="297" t="str">
        <f t="shared" si="98"/>
        <v/>
      </c>
      <c r="AU113" s="299" t="str">
        <f t="shared" si="99"/>
        <v/>
      </c>
      <c r="AV113" s="296" t="str">
        <f t="shared" si="100"/>
        <v/>
      </c>
      <c r="AW113" s="297" t="str">
        <f t="shared" si="101"/>
        <v/>
      </c>
      <c r="AX113" s="300"/>
      <c r="AY113" s="297" t="str">
        <f t="shared" si="102"/>
        <v/>
      </c>
      <c r="AZ113" s="297" t="str">
        <f t="shared" si="103"/>
        <v/>
      </c>
      <c r="BA113" s="301" t="str">
        <f t="shared" si="104"/>
        <v/>
      </c>
      <c r="BB113" s="302" t="str">
        <f t="shared" si="105"/>
        <v/>
      </c>
      <c r="BC113" s="303" t="str">
        <f t="shared" si="106"/>
        <v/>
      </c>
      <c r="BD113" s="301" t="str">
        <f t="shared" si="107"/>
        <v/>
      </c>
      <c r="BE113" s="302" t="str">
        <f t="shared" si="108"/>
        <v/>
      </c>
      <c r="BF113" s="303" t="str">
        <f t="shared" si="109"/>
        <v/>
      </c>
      <c r="BG113" s="301" t="str">
        <f t="shared" si="110"/>
        <v/>
      </c>
      <c r="BH113" s="304" t="str">
        <f t="shared" si="111"/>
        <v/>
      </c>
      <c r="BI113" s="305" t="str">
        <f t="shared" si="112"/>
        <v/>
      </c>
      <c r="BJ113" s="305" t="str">
        <f t="shared" si="113"/>
        <v/>
      </c>
      <c r="BK113" s="443" t="str">
        <f t="shared" si="114"/>
        <v/>
      </c>
      <c r="BL113" s="306" t="str">
        <f t="shared" si="121"/>
        <v/>
      </c>
      <c r="BM113" s="100" t="str">
        <f t="shared" si="122"/>
        <v/>
      </c>
      <c r="BN113" s="101" t="str">
        <f t="shared" si="123"/>
        <v/>
      </c>
      <c r="BO113" s="102" t="str">
        <f t="shared" si="124"/>
        <v/>
      </c>
      <c r="BP113" s="100" t="str">
        <f t="shared" si="125"/>
        <v/>
      </c>
      <c r="BQ113" s="101" t="str">
        <f t="shared" si="126"/>
        <v/>
      </c>
      <c r="BR113" s="102" t="str">
        <f t="shared" si="127"/>
        <v/>
      </c>
      <c r="BS113" s="100" t="str">
        <f t="shared" si="128"/>
        <v/>
      </c>
      <c r="BT113" s="105" t="str">
        <f t="shared" si="129"/>
        <v/>
      </c>
      <c r="BU113" s="305" t="str">
        <f t="shared" si="115"/>
        <v/>
      </c>
      <c r="BV113" s="305" t="str">
        <f t="shared" si="116"/>
        <v/>
      </c>
      <c r="BW113" s="305" t="str">
        <f t="shared" si="117"/>
        <v/>
      </c>
      <c r="BX113" s="307" t="str">
        <f t="shared" si="118"/>
        <v/>
      </c>
      <c r="BY113" s="308" t="str">
        <f t="shared" si="119"/>
        <v/>
      </c>
    </row>
    <row r="114" spans="1:77" s="4" customFormat="1" ht="15.5" x14ac:dyDescent="0.35">
      <c r="A114" s="106">
        <v>93</v>
      </c>
      <c r="B114" s="290"/>
      <c r="C114" s="20"/>
      <c r="D114" s="635"/>
      <c r="E114" s="637"/>
      <c r="F114" s="639"/>
      <c r="G114" s="45"/>
      <c r="H114" s="291"/>
      <c r="I114" s="291"/>
      <c r="J114" s="292"/>
      <c r="K114" s="293"/>
      <c r="L114" s="35" t="str">
        <f t="shared" si="65"/>
        <v/>
      </c>
      <c r="M114" s="35" t="str">
        <f t="shared" si="66"/>
        <v/>
      </c>
      <c r="N114" s="35" t="str">
        <f t="shared" si="67"/>
        <v/>
      </c>
      <c r="O114" s="36" t="str">
        <f t="shared" si="68"/>
        <v/>
      </c>
      <c r="P114" s="37" t="str">
        <f t="shared" si="120"/>
        <v/>
      </c>
      <c r="Q114" s="69" t="str">
        <f t="shared" si="69"/>
        <v/>
      </c>
      <c r="R114" s="294" t="str">
        <f t="shared" si="70"/>
        <v/>
      </c>
      <c r="S114" s="37" t="str">
        <f t="shared" si="71"/>
        <v/>
      </c>
      <c r="T114" s="69" t="str">
        <f t="shared" si="72"/>
        <v/>
      </c>
      <c r="U114" s="294" t="str">
        <f t="shared" si="73"/>
        <v/>
      </c>
      <c r="V114" s="37" t="str">
        <f t="shared" si="74"/>
        <v/>
      </c>
      <c r="W114" s="69" t="str">
        <f t="shared" si="75"/>
        <v/>
      </c>
      <c r="X114" s="38" t="str">
        <f t="shared" si="76"/>
        <v/>
      </c>
      <c r="Y114" s="38" t="str">
        <f t="shared" si="77"/>
        <v/>
      </c>
      <c r="Z114" s="38" t="str">
        <f t="shared" si="78"/>
        <v/>
      </c>
      <c r="AA114" s="39" t="str">
        <f t="shared" si="79"/>
        <v/>
      </c>
      <c r="AB114" s="295">
        <f t="shared" si="80"/>
        <v>0</v>
      </c>
      <c r="AC114" s="295" t="str">
        <f t="shared" si="81"/>
        <v/>
      </c>
      <c r="AD114" s="295" t="str">
        <f t="shared" si="82"/>
        <v/>
      </c>
      <c r="AE114" s="296" t="str">
        <f t="shared" si="83"/>
        <v/>
      </c>
      <c r="AF114" s="296" t="str">
        <f t="shared" si="84"/>
        <v/>
      </c>
      <c r="AG114" s="297" t="str">
        <f t="shared" si="85"/>
        <v/>
      </c>
      <c r="AH114" s="296" t="str">
        <f t="shared" si="86"/>
        <v/>
      </c>
      <c r="AI114" s="296" t="str">
        <f t="shared" si="87"/>
        <v/>
      </c>
      <c r="AJ114" s="297" t="str">
        <f t="shared" si="88"/>
        <v/>
      </c>
      <c r="AK114" s="296" t="str">
        <f t="shared" si="89"/>
        <v/>
      </c>
      <c r="AL114" s="296" t="str">
        <f t="shared" si="90"/>
        <v/>
      </c>
      <c r="AM114" s="297" t="str">
        <f t="shared" si="91"/>
        <v/>
      </c>
      <c r="AN114" s="298" t="str">
        <f t="shared" si="92"/>
        <v/>
      </c>
      <c r="AO114" s="299" t="str">
        <f t="shared" si="93"/>
        <v/>
      </c>
      <c r="AP114" s="296" t="str">
        <f t="shared" si="94"/>
        <v/>
      </c>
      <c r="AQ114" s="297" t="str">
        <f t="shared" si="95"/>
        <v/>
      </c>
      <c r="AR114" s="299" t="str">
        <f t="shared" si="96"/>
        <v/>
      </c>
      <c r="AS114" s="296" t="str">
        <f t="shared" si="97"/>
        <v/>
      </c>
      <c r="AT114" s="297" t="str">
        <f t="shared" si="98"/>
        <v/>
      </c>
      <c r="AU114" s="299" t="str">
        <f t="shared" si="99"/>
        <v/>
      </c>
      <c r="AV114" s="296" t="str">
        <f t="shared" si="100"/>
        <v/>
      </c>
      <c r="AW114" s="297" t="str">
        <f t="shared" si="101"/>
        <v/>
      </c>
      <c r="AX114" s="300"/>
      <c r="AY114" s="297" t="str">
        <f t="shared" si="102"/>
        <v/>
      </c>
      <c r="AZ114" s="297" t="str">
        <f t="shared" si="103"/>
        <v/>
      </c>
      <c r="BA114" s="301" t="str">
        <f t="shared" si="104"/>
        <v/>
      </c>
      <c r="BB114" s="302" t="str">
        <f t="shared" si="105"/>
        <v/>
      </c>
      <c r="BC114" s="303" t="str">
        <f t="shared" si="106"/>
        <v/>
      </c>
      <c r="BD114" s="301" t="str">
        <f t="shared" si="107"/>
        <v/>
      </c>
      <c r="BE114" s="302" t="str">
        <f t="shared" si="108"/>
        <v/>
      </c>
      <c r="BF114" s="303" t="str">
        <f t="shared" si="109"/>
        <v/>
      </c>
      <c r="BG114" s="301" t="str">
        <f t="shared" si="110"/>
        <v/>
      </c>
      <c r="BH114" s="304" t="str">
        <f t="shared" si="111"/>
        <v/>
      </c>
      <c r="BI114" s="305" t="str">
        <f t="shared" si="112"/>
        <v/>
      </c>
      <c r="BJ114" s="305" t="str">
        <f t="shared" si="113"/>
        <v/>
      </c>
      <c r="BK114" s="443" t="str">
        <f t="shared" si="114"/>
        <v/>
      </c>
      <c r="BL114" s="306" t="str">
        <f t="shared" si="121"/>
        <v/>
      </c>
      <c r="BM114" s="100" t="str">
        <f t="shared" si="122"/>
        <v/>
      </c>
      <c r="BN114" s="101" t="str">
        <f t="shared" si="123"/>
        <v/>
      </c>
      <c r="BO114" s="102" t="str">
        <f t="shared" si="124"/>
        <v/>
      </c>
      <c r="BP114" s="100" t="str">
        <f t="shared" si="125"/>
        <v/>
      </c>
      <c r="BQ114" s="101" t="str">
        <f t="shared" si="126"/>
        <v/>
      </c>
      <c r="BR114" s="102" t="str">
        <f t="shared" si="127"/>
        <v/>
      </c>
      <c r="BS114" s="100" t="str">
        <f t="shared" si="128"/>
        <v/>
      </c>
      <c r="BT114" s="105" t="str">
        <f t="shared" si="129"/>
        <v/>
      </c>
      <c r="BU114" s="305" t="str">
        <f t="shared" si="115"/>
        <v/>
      </c>
      <c r="BV114" s="305" t="str">
        <f t="shared" si="116"/>
        <v/>
      </c>
      <c r="BW114" s="305" t="str">
        <f t="shared" si="117"/>
        <v/>
      </c>
      <c r="BX114" s="307" t="str">
        <f t="shared" si="118"/>
        <v/>
      </c>
      <c r="BY114" s="308" t="str">
        <f t="shared" si="119"/>
        <v/>
      </c>
    </row>
    <row r="115" spans="1:77" s="4" customFormat="1" ht="15.5" x14ac:dyDescent="0.35">
      <c r="A115" s="106">
        <v>94</v>
      </c>
      <c r="B115" s="290"/>
      <c r="C115" s="20"/>
      <c r="D115" s="635"/>
      <c r="E115" s="637"/>
      <c r="F115" s="639"/>
      <c r="G115" s="45"/>
      <c r="H115" s="291"/>
      <c r="I115" s="291"/>
      <c r="J115" s="292"/>
      <c r="K115" s="293"/>
      <c r="L115" s="35" t="str">
        <f t="shared" si="65"/>
        <v/>
      </c>
      <c r="M115" s="35" t="str">
        <f t="shared" si="66"/>
        <v/>
      </c>
      <c r="N115" s="35" t="str">
        <f t="shared" si="67"/>
        <v/>
      </c>
      <c r="O115" s="36" t="str">
        <f t="shared" si="68"/>
        <v/>
      </c>
      <c r="P115" s="37" t="str">
        <f t="shared" si="120"/>
        <v/>
      </c>
      <c r="Q115" s="69" t="str">
        <f t="shared" si="69"/>
        <v/>
      </c>
      <c r="R115" s="294" t="str">
        <f t="shared" si="70"/>
        <v/>
      </c>
      <c r="S115" s="37" t="str">
        <f t="shared" si="71"/>
        <v/>
      </c>
      <c r="T115" s="69" t="str">
        <f t="shared" si="72"/>
        <v/>
      </c>
      <c r="U115" s="294" t="str">
        <f t="shared" si="73"/>
        <v/>
      </c>
      <c r="V115" s="37" t="str">
        <f t="shared" si="74"/>
        <v/>
      </c>
      <c r="W115" s="69" t="str">
        <f t="shared" si="75"/>
        <v/>
      </c>
      <c r="X115" s="38" t="str">
        <f t="shared" si="76"/>
        <v/>
      </c>
      <c r="Y115" s="38" t="str">
        <f t="shared" si="77"/>
        <v/>
      </c>
      <c r="Z115" s="38" t="str">
        <f t="shared" si="78"/>
        <v/>
      </c>
      <c r="AA115" s="39" t="str">
        <f t="shared" si="79"/>
        <v/>
      </c>
      <c r="AB115" s="295">
        <f t="shared" si="80"/>
        <v>0</v>
      </c>
      <c r="AC115" s="295" t="str">
        <f t="shared" si="81"/>
        <v/>
      </c>
      <c r="AD115" s="295" t="str">
        <f t="shared" si="82"/>
        <v/>
      </c>
      <c r="AE115" s="296" t="str">
        <f t="shared" si="83"/>
        <v/>
      </c>
      <c r="AF115" s="296" t="str">
        <f t="shared" si="84"/>
        <v/>
      </c>
      <c r="AG115" s="297" t="str">
        <f t="shared" si="85"/>
        <v/>
      </c>
      <c r="AH115" s="296" t="str">
        <f t="shared" si="86"/>
        <v/>
      </c>
      <c r="AI115" s="296" t="str">
        <f t="shared" si="87"/>
        <v/>
      </c>
      <c r="AJ115" s="297" t="str">
        <f t="shared" si="88"/>
        <v/>
      </c>
      <c r="AK115" s="296" t="str">
        <f t="shared" si="89"/>
        <v/>
      </c>
      <c r="AL115" s="296" t="str">
        <f t="shared" si="90"/>
        <v/>
      </c>
      <c r="AM115" s="297" t="str">
        <f t="shared" si="91"/>
        <v/>
      </c>
      <c r="AN115" s="298" t="str">
        <f t="shared" si="92"/>
        <v/>
      </c>
      <c r="AO115" s="299" t="str">
        <f t="shared" si="93"/>
        <v/>
      </c>
      <c r="AP115" s="296" t="str">
        <f t="shared" si="94"/>
        <v/>
      </c>
      <c r="AQ115" s="297" t="str">
        <f t="shared" si="95"/>
        <v/>
      </c>
      <c r="AR115" s="299" t="str">
        <f t="shared" si="96"/>
        <v/>
      </c>
      <c r="AS115" s="296" t="str">
        <f t="shared" si="97"/>
        <v/>
      </c>
      <c r="AT115" s="297" t="str">
        <f t="shared" si="98"/>
        <v/>
      </c>
      <c r="AU115" s="299" t="str">
        <f t="shared" si="99"/>
        <v/>
      </c>
      <c r="AV115" s="296" t="str">
        <f t="shared" si="100"/>
        <v/>
      </c>
      <c r="AW115" s="297" t="str">
        <f t="shared" si="101"/>
        <v/>
      </c>
      <c r="AX115" s="300"/>
      <c r="AY115" s="297" t="str">
        <f t="shared" si="102"/>
        <v/>
      </c>
      <c r="AZ115" s="297" t="str">
        <f t="shared" si="103"/>
        <v/>
      </c>
      <c r="BA115" s="301" t="str">
        <f t="shared" si="104"/>
        <v/>
      </c>
      <c r="BB115" s="302" t="str">
        <f t="shared" si="105"/>
        <v/>
      </c>
      <c r="BC115" s="303" t="str">
        <f t="shared" si="106"/>
        <v/>
      </c>
      <c r="BD115" s="301" t="str">
        <f t="shared" si="107"/>
        <v/>
      </c>
      <c r="BE115" s="302" t="str">
        <f t="shared" si="108"/>
        <v/>
      </c>
      <c r="BF115" s="303" t="str">
        <f t="shared" si="109"/>
        <v/>
      </c>
      <c r="BG115" s="301" t="str">
        <f t="shared" si="110"/>
        <v/>
      </c>
      <c r="BH115" s="304" t="str">
        <f t="shared" si="111"/>
        <v/>
      </c>
      <c r="BI115" s="305" t="str">
        <f t="shared" si="112"/>
        <v/>
      </c>
      <c r="BJ115" s="305" t="str">
        <f t="shared" si="113"/>
        <v/>
      </c>
      <c r="BK115" s="443" t="str">
        <f t="shared" si="114"/>
        <v/>
      </c>
      <c r="BL115" s="306" t="str">
        <f t="shared" si="121"/>
        <v/>
      </c>
      <c r="BM115" s="100" t="str">
        <f t="shared" si="122"/>
        <v/>
      </c>
      <c r="BN115" s="101" t="str">
        <f t="shared" si="123"/>
        <v/>
      </c>
      <c r="BO115" s="102" t="str">
        <f t="shared" si="124"/>
        <v/>
      </c>
      <c r="BP115" s="100" t="str">
        <f t="shared" si="125"/>
        <v/>
      </c>
      <c r="BQ115" s="101" t="str">
        <f t="shared" si="126"/>
        <v/>
      </c>
      <c r="BR115" s="102" t="str">
        <f t="shared" si="127"/>
        <v/>
      </c>
      <c r="BS115" s="100" t="str">
        <f t="shared" si="128"/>
        <v/>
      </c>
      <c r="BT115" s="105" t="str">
        <f t="shared" si="129"/>
        <v/>
      </c>
      <c r="BU115" s="305" t="str">
        <f t="shared" si="115"/>
        <v/>
      </c>
      <c r="BV115" s="305" t="str">
        <f t="shared" si="116"/>
        <v/>
      </c>
      <c r="BW115" s="305" t="str">
        <f t="shared" si="117"/>
        <v/>
      </c>
      <c r="BX115" s="307" t="str">
        <f t="shared" si="118"/>
        <v/>
      </c>
      <c r="BY115" s="308" t="str">
        <f t="shared" si="119"/>
        <v/>
      </c>
    </row>
    <row r="116" spans="1:77" s="4" customFormat="1" ht="15.5" x14ac:dyDescent="0.35">
      <c r="A116" s="106">
        <v>95</v>
      </c>
      <c r="B116" s="290"/>
      <c r="C116" s="20"/>
      <c r="D116" s="635"/>
      <c r="E116" s="637"/>
      <c r="F116" s="639"/>
      <c r="G116" s="45"/>
      <c r="H116" s="291"/>
      <c r="I116" s="291"/>
      <c r="J116" s="292"/>
      <c r="K116" s="293"/>
      <c r="L116" s="35" t="str">
        <f t="shared" si="65"/>
        <v/>
      </c>
      <c r="M116" s="35" t="str">
        <f t="shared" si="66"/>
        <v/>
      </c>
      <c r="N116" s="35" t="str">
        <f t="shared" si="67"/>
        <v/>
      </c>
      <c r="O116" s="36" t="str">
        <f t="shared" si="68"/>
        <v/>
      </c>
      <c r="P116" s="37" t="str">
        <f t="shared" si="120"/>
        <v/>
      </c>
      <c r="Q116" s="69" t="str">
        <f t="shared" si="69"/>
        <v/>
      </c>
      <c r="R116" s="294" t="str">
        <f t="shared" si="70"/>
        <v/>
      </c>
      <c r="S116" s="37" t="str">
        <f t="shared" si="71"/>
        <v/>
      </c>
      <c r="T116" s="69" t="str">
        <f t="shared" si="72"/>
        <v/>
      </c>
      <c r="U116" s="294" t="str">
        <f t="shared" si="73"/>
        <v/>
      </c>
      <c r="V116" s="37" t="str">
        <f t="shared" si="74"/>
        <v/>
      </c>
      <c r="W116" s="69" t="str">
        <f t="shared" si="75"/>
        <v/>
      </c>
      <c r="X116" s="38" t="str">
        <f t="shared" si="76"/>
        <v/>
      </c>
      <c r="Y116" s="38" t="str">
        <f t="shared" si="77"/>
        <v/>
      </c>
      <c r="Z116" s="38" t="str">
        <f t="shared" si="78"/>
        <v/>
      </c>
      <c r="AA116" s="39" t="str">
        <f t="shared" si="79"/>
        <v/>
      </c>
      <c r="AB116" s="295">
        <f t="shared" si="80"/>
        <v>0</v>
      </c>
      <c r="AC116" s="295" t="str">
        <f t="shared" si="81"/>
        <v/>
      </c>
      <c r="AD116" s="295" t="str">
        <f t="shared" si="82"/>
        <v/>
      </c>
      <c r="AE116" s="296" t="str">
        <f t="shared" si="83"/>
        <v/>
      </c>
      <c r="AF116" s="296" t="str">
        <f t="shared" si="84"/>
        <v/>
      </c>
      <c r="AG116" s="297" t="str">
        <f t="shared" si="85"/>
        <v/>
      </c>
      <c r="AH116" s="296" t="str">
        <f t="shared" si="86"/>
        <v/>
      </c>
      <c r="AI116" s="296" t="str">
        <f t="shared" si="87"/>
        <v/>
      </c>
      <c r="AJ116" s="297" t="str">
        <f t="shared" si="88"/>
        <v/>
      </c>
      <c r="AK116" s="296" t="str">
        <f t="shared" si="89"/>
        <v/>
      </c>
      <c r="AL116" s="296" t="str">
        <f t="shared" si="90"/>
        <v/>
      </c>
      <c r="AM116" s="297" t="str">
        <f t="shared" si="91"/>
        <v/>
      </c>
      <c r="AN116" s="298" t="str">
        <f t="shared" si="92"/>
        <v/>
      </c>
      <c r="AO116" s="299" t="str">
        <f t="shared" si="93"/>
        <v/>
      </c>
      <c r="AP116" s="296" t="str">
        <f t="shared" si="94"/>
        <v/>
      </c>
      <c r="AQ116" s="297" t="str">
        <f t="shared" si="95"/>
        <v/>
      </c>
      <c r="AR116" s="299" t="str">
        <f t="shared" si="96"/>
        <v/>
      </c>
      <c r="AS116" s="296" t="str">
        <f t="shared" si="97"/>
        <v/>
      </c>
      <c r="AT116" s="297" t="str">
        <f t="shared" si="98"/>
        <v/>
      </c>
      <c r="AU116" s="299" t="str">
        <f t="shared" si="99"/>
        <v/>
      </c>
      <c r="AV116" s="296" t="str">
        <f t="shared" si="100"/>
        <v/>
      </c>
      <c r="AW116" s="297" t="str">
        <f t="shared" si="101"/>
        <v/>
      </c>
      <c r="AX116" s="300"/>
      <c r="AY116" s="297" t="str">
        <f t="shared" si="102"/>
        <v/>
      </c>
      <c r="AZ116" s="297" t="str">
        <f t="shared" si="103"/>
        <v/>
      </c>
      <c r="BA116" s="301" t="str">
        <f t="shared" si="104"/>
        <v/>
      </c>
      <c r="BB116" s="302" t="str">
        <f t="shared" si="105"/>
        <v/>
      </c>
      <c r="BC116" s="303" t="str">
        <f t="shared" si="106"/>
        <v/>
      </c>
      <c r="BD116" s="301" t="str">
        <f t="shared" si="107"/>
        <v/>
      </c>
      <c r="BE116" s="302" t="str">
        <f t="shared" si="108"/>
        <v/>
      </c>
      <c r="BF116" s="303" t="str">
        <f t="shared" si="109"/>
        <v/>
      </c>
      <c r="BG116" s="301" t="str">
        <f t="shared" si="110"/>
        <v/>
      </c>
      <c r="BH116" s="304" t="str">
        <f t="shared" si="111"/>
        <v/>
      </c>
      <c r="BI116" s="305" t="str">
        <f t="shared" si="112"/>
        <v/>
      </c>
      <c r="BJ116" s="305" t="str">
        <f t="shared" si="113"/>
        <v/>
      </c>
      <c r="BK116" s="443" t="str">
        <f t="shared" si="114"/>
        <v/>
      </c>
      <c r="BL116" s="306" t="str">
        <f t="shared" si="121"/>
        <v/>
      </c>
      <c r="BM116" s="100" t="str">
        <f t="shared" si="122"/>
        <v/>
      </c>
      <c r="BN116" s="101" t="str">
        <f t="shared" si="123"/>
        <v/>
      </c>
      <c r="BO116" s="102" t="str">
        <f t="shared" si="124"/>
        <v/>
      </c>
      <c r="BP116" s="100" t="str">
        <f t="shared" si="125"/>
        <v/>
      </c>
      <c r="BQ116" s="101" t="str">
        <f t="shared" si="126"/>
        <v/>
      </c>
      <c r="BR116" s="102" t="str">
        <f t="shared" si="127"/>
        <v/>
      </c>
      <c r="BS116" s="100" t="str">
        <f t="shared" si="128"/>
        <v/>
      </c>
      <c r="BT116" s="105" t="str">
        <f t="shared" si="129"/>
        <v/>
      </c>
      <c r="BU116" s="305" t="str">
        <f t="shared" si="115"/>
        <v/>
      </c>
      <c r="BV116" s="305" t="str">
        <f t="shared" si="116"/>
        <v/>
      </c>
      <c r="BW116" s="305" t="str">
        <f t="shared" si="117"/>
        <v/>
      </c>
      <c r="BX116" s="307" t="str">
        <f t="shared" si="118"/>
        <v/>
      </c>
      <c r="BY116" s="308" t="str">
        <f t="shared" si="119"/>
        <v/>
      </c>
    </row>
    <row r="117" spans="1:77" s="4" customFormat="1" ht="15.5" x14ac:dyDescent="0.35">
      <c r="A117" s="106">
        <v>96</v>
      </c>
      <c r="B117" s="290"/>
      <c r="C117" s="20"/>
      <c r="D117" s="635"/>
      <c r="E117" s="637"/>
      <c r="F117" s="639"/>
      <c r="G117" s="45"/>
      <c r="H117" s="291"/>
      <c r="I117" s="291"/>
      <c r="J117" s="292"/>
      <c r="K117" s="293"/>
      <c r="L117" s="35" t="str">
        <f t="shared" si="65"/>
        <v/>
      </c>
      <c r="M117" s="35" t="str">
        <f t="shared" si="66"/>
        <v/>
      </c>
      <c r="N117" s="35" t="str">
        <f t="shared" si="67"/>
        <v/>
      </c>
      <c r="O117" s="36" t="str">
        <f t="shared" si="68"/>
        <v/>
      </c>
      <c r="P117" s="37" t="str">
        <f t="shared" si="120"/>
        <v/>
      </c>
      <c r="Q117" s="69" t="str">
        <f t="shared" si="69"/>
        <v/>
      </c>
      <c r="R117" s="294" t="str">
        <f t="shared" si="70"/>
        <v/>
      </c>
      <c r="S117" s="37" t="str">
        <f t="shared" si="71"/>
        <v/>
      </c>
      <c r="T117" s="69" t="str">
        <f t="shared" si="72"/>
        <v/>
      </c>
      <c r="U117" s="294" t="str">
        <f t="shared" si="73"/>
        <v/>
      </c>
      <c r="V117" s="37" t="str">
        <f t="shared" si="74"/>
        <v/>
      </c>
      <c r="W117" s="69" t="str">
        <f t="shared" si="75"/>
        <v/>
      </c>
      <c r="X117" s="38" t="str">
        <f t="shared" si="76"/>
        <v/>
      </c>
      <c r="Y117" s="38" t="str">
        <f t="shared" si="77"/>
        <v/>
      </c>
      <c r="Z117" s="38" t="str">
        <f t="shared" si="78"/>
        <v/>
      </c>
      <c r="AA117" s="39" t="str">
        <f t="shared" si="79"/>
        <v/>
      </c>
      <c r="AB117" s="295">
        <f t="shared" si="80"/>
        <v>0</v>
      </c>
      <c r="AC117" s="295" t="str">
        <f t="shared" si="81"/>
        <v/>
      </c>
      <c r="AD117" s="295" t="str">
        <f t="shared" si="82"/>
        <v/>
      </c>
      <c r="AE117" s="296" t="str">
        <f t="shared" si="83"/>
        <v/>
      </c>
      <c r="AF117" s="296" t="str">
        <f t="shared" si="84"/>
        <v/>
      </c>
      <c r="AG117" s="297" t="str">
        <f t="shared" si="85"/>
        <v/>
      </c>
      <c r="AH117" s="296" t="str">
        <f t="shared" si="86"/>
        <v/>
      </c>
      <c r="AI117" s="296" t="str">
        <f t="shared" si="87"/>
        <v/>
      </c>
      <c r="AJ117" s="297" t="str">
        <f t="shared" si="88"/>
        <v/>
      </c>
      <c r="AK117" s="296" t="str">
        <f t="shared" si="89"/>
        <v/>
      </c>
      <c r="AL117" s="296" t="str">
        <f t="shared" si="90"/>
        <v/>
      </c>
      <c r="AM117" s="297" t="str">
        <f t="shared" si="91"/>
        <v/>
      </c>
      <c r="AN117" s="298" t="str">
        <f t="shared" si="92"/>
        <v/>
      </c>
      <c r="AO117" s="299" t="str">
        <f t="shared" si="93"/>
        <v/>
      </c>
      <c r="AP117" s="296" t="str">
        <f t="shared" si="94"/>
        <v/>
      </c>
      <c r="AQ117" s="297" t="str">
        <f t="shared" si="95"/>
        <v/>
      </c>
      <c r="AR117" s="299" t="str">
        <f t="shared" si="96"/>
        <v/>
      </c>
      <c r="AS117" s="296" t="str">
        <f t="shared" si="97"/>
        <v/>
      </c>
      <c r="AT117" s="297" t="str">
        <f t="shared" si="98"/>
        <v/>
      </c>
      <c r="AU117" s="299" t="str">
        <f t="shared" si="99"/>
        <v/>
      </c>
      <c r="AV117" s="296" t="str">
        <f t="shared" si="100"/>
        <v/>
      </c>
      <c r="AW117" s="297" t="str">
        <f t="shared" si="101"/>
        <v/>
      </c>
      <c r="AX117" s="300"/>
      <c r="AY117" s="297" t="str">
        <f t="shared" si="102"/>
        <v/>
      </c>
      <c r="AZ117" s="297" t="str">
        <f t="shared" si="103"/>
        <v/>
      </c>
      <c r="BA117" s="301" t="str">
        <f t="shared" si="104"/>
        <v/>
      </c>
      <c r="BB117" s="302" t="str">
        <f t="shared" si="105"/>
        <v/>
      </c>
      <c r="BC117" s="303" t="str">
        <f t="shared" si="106"/>
        <v/>
      </c>
      <c r="BD117" s="301" t="str">
        <f t="shared" si="107"/>
        <v/>
      </c>
      <c r="BE117" s="302" t="str">
        <f t="shared" si="108"/>
        <v/>
      </c>
      <c r="BF117" s="303" t="str">
        <f t="shared" si="109"/>
        <v/>
      </c>
      <c r="BG117" s="301" t="str">
        <f t="shared" si="110"/>
        <v/>
      </c>
      <c r="BH117" s="304" t="str">
        <f t="shared" si="111"/>
        <v/>
      </c>
      <c r="BI117" s="305" t="str">
        <f t="shared" si="112"/>
        <v/>
      </c>
      <c r="BJ117" s="305" t="str">
        <f t="shared" si="113"/>
        <v/>
      </c>
      <c r="BK117" s="443" t="str">
        <f t="shared" si="114"/>
        <v/>
      </c>
      <c r="BL117" s="306" t="str">
        <f t="shared" si="121"/>
        <v/>
      </c>
      <c r="BM117" s="100" t="str">
        <f t="shared" si="122"/>
        <v/>
      </c>
      <c r="BN117" s="101" t="str">
        <f t="shared" si="123"/>
        <v/>
      </c>
      <c r="BO117" s="102" t="str">
        <f t="shared" si="124"/>
        <v/>
      </c>
      <c r="BP117" s="100" t="str">
        <f t="shared" si="125"/>
        <v/>
      </c>
      <c r="BQ117" s="101" t="str">
        <f t="shared" si="126"/>
        <v/>
      </c>
      <c r="BR117" s="102" t="str">
        <f t="shared" si="127"/>
        <v/>
      </c>
      <c r="BS117" s="100" t="str">
        <f t="shared" si="128"/>
        <v/>
      </c>
      <c r="BT117" s="105" t="str">
        <f t="shared" si="129"/>
        <v/>
      </c>
      <c r="BU117" s="305" t="str">
        <f t="shared" si="115"/>
        <v/>
      </c>
      <c r="BV117" s="305" t="str">
        <f t="shared" si="116"/>
        <v/>
      </c>
      <c r="BW117" s="305" t="str">
        <f t="shared" si="117"/>
        <v/>
      </c>
      <c r="BX117" s="307" t="str">
        <f t="shared" si="118"/>
        <v/>
      </c>
      <c r="BY117" s="308" t="str">
        <f t="shared" si="119"/>
        <v/>
      </c>
    </row>
    <row r="118" spans="1:77" s="4" customFormat="1" ht="15.5" x14ac:dyDescent="0.35">
      <c r="A118" s="106">
        <v>97</v>
      </c>
      <c r="B118" s="290"/>
      <c r="C118" s="20"/>
      <c r="D118" s="635"/>
      <c r="E118" s="637"/>
      <c r="F118" s="639"/>
      <c r="G118" s="45"/>
      <c r="H118" s="291"/>
      <c r="I118" s="291"/>
      <c r="J118" s="292"/>
      <c r="K118" s="293"/>
      <c r="L118" s="35" t="str">
        <f t="shared" si="65"/>
        <v/>
      </c>
      <c r="M118" s="35" t="str">
        <f t="shared" si="66"/>
        <v/>
      </c>
      <c r="N118" s="35" t="str">
        <f t="shared" si="67"/>
        <v/>
      </c>
      <c r="O118" s="36" t="str">
        <f t="shared" si="68"/>
        <v/>
      </c>
      <c r="P118" s="37" t="str">
        <f t="shared" si="120"/>
        <v/>
      </c>
      <c r="Q118" s="69" t="str">
        <f t="shared" si="69"/>
        <v/>
      </c>
      <c r="R118" s="294" t="str">
        <f t="shared" si="70"/>
        <v/>
      </c>
      <c r="S118" s="37" t="str">
        <f t="shared" si="71"/>
        <v/>
      </c>
      <c r="T118" s="69" t="str">
        <f t="shared" si="72"/>
        <v/>
      </c>
      <c r="U118" s="294" t="str">
        <f t="shared" si="73"/>
        <v/>
      </c>
      <c r="V118" s="37" t="str">
        <f t="shared" si="74"/>
        <v/>
      </c>
      <c r="W118" s="69" t="str">
        <f t="shared" si="75"/>
        <v/>
      </c>
      <c r="X118" s="38" t="str">
        <f t="shared" si="76"/>
        <v/>
      </c>
      <c r="Y118" s="38" t="str">
        <f t="shared" si="77"/>
        <v/>
      </c>
      <c r="Z118" s="38" t="str">
        <f t="shared" si="78"/>
        <v/>
      </c>
      <c r="AA118" s="39" t="str">
        <f t="shared" si="79"/>
        <v/>
      </c>
      <c r="AB118" s="295">
        <f t="shared" si="80"/>
        <v>0</v>
      </c>
      <c r="AC118" s="295" t="str">
        <f t="shared" si="81"/>
        <v/>
      </c>
      <c r="AD118" s="295" t="str">
        <f t="shared" si="82"/>
        <v/>
      </c>
      <c r="AE118" s="296" t="str">
        <f t="shared" si="83"/>
        <v/>
      </c>
      <c r="AF118" s="296" t="str">
        <f t="shared" si="84"/>
        <v/>
      </c>
      <c r="AG118" s="297" t="str">
        <f t="shared" si="85"/>
        <v/>
      </c>
      <c r="AH118" s="296" t="str">
        <f t="shared" si="86"/>
        <v/>
      </c>
      <c r="AI118" s="296" t="str">
        <f t="shared" si="87"/>
        <v/>
      </c>
      <c r="AJ118" s="297" t="str">
        <f t="shared" si="88"/>
        <v/>
      </c>
      <c r="AK118" s="296" t="str">
        <f t="shared" si="89"/>
        <v/>
      </c>
      <c r="AL118" s="296" t="str">
        <f t="shared" si="90"/>
        <v/>
      </c>
      <c r="AM118" s="297" t="str">
        <f t="shared" si="91"/>
        <v/>
      </c>
      <c r="AN118" s="298" t="str">
        <f t="shared" si="92"/>
        <v/>
      </c>
      <c r="AO118" s="299" t="str">
        <f t="shared" si="93"/>
        <v/>
      </c>
      <c r="AP118" s="296" t="str">
        <f t="shared" si="94"/>
        <v/>
      </c>
      <c r="AQ118" s="297" t="str">
        <f t="shared" si="95"/>
        <v/>
      </c>
      <c r="AR118" s="299" t="str">
        <f t="shared" si="96"/>
        <v/>
      </c>
      <c r="AS118" s="296" t="str">
        <f t="shared" si="97"/>
        <v/>
      </c>
      <c r="AT118" s="297" t="str">
        <f t="shared" si="98"/>
        <v/>
      </c>
      <c r="AU118" s="299" t="str">
        <f t="shared" si="99"/>
        <v/>
      </c>
      <c r="AV118" s="296" t="str">
        <f t="shared" si="100"/>
        <v/>
      </c>
      <c r="AW118" s="297" t="str">
        <f t="shared" si="101"/>
        <v/>
      </c>
      <c r="AX118" s="300"/>
      <c r="AY118" s="297" t="str">
        <f t="shared" si="102"/>
        <v/>
      </c>
      <c r="AZ118" s="297" t="str">
        <f t="shared" si="103"/>
        <v/>
      </c>
      <c r="BA118" s="301" t="str">
        <f t="shared" si="104"/>
        <v/>
      </c>
      <c r="BB118" s="302" t="str">
        <f t="shared" si="105"/>
        <v/>
      </c>
      <c r="BC118" s="303" t="str">
        <f t="shared" si="106"/>
        <v/>
      </c>
      <c r="BD118" s="301" t="str">
        <f t="shared" si="107"/>
        <v/>
      </c>
      <c r="BE118" s="302" t="str">
        <f t="shared" si="108"/>
        <v/>
      </c>
      <c r="BF118" s="303" t="str">
        <f t="shared" si="109"/>
        <v/>
      </c>
      <c r="BG118" s="301" t="str">
        <f t="shared" si="110"/>
        <v/>
      </c>
      <c r="BH118" s="304" t="str">
        <f t="shared" si="111"/>
        <v/>
      </c>
      <c r="BI118" s="305" t="str">
        <f t="shared" si="112"/>
        <v/>
      </c>
      <c r="BJ118" s="305" t="str">
        <f t="shared" si="113"/>
        <v/>
      </c>
      <c r="BK118" s="443" t="str">
        <f t="shared" si="114"/>
        <v/>
      </c>
      <c r="BL118" s="306" t="str">
        <f t="shared" si="121"/>
        <v/>
      </c>
      <c r="BM118" s="100" t="str">
        <f t="shared" si="122"/>
        <v/>
      </c>
      <c r="BN118" s="101" t="str">
        <f t="shared" si="123"/>
        <v/>
      </c>
      <c r="BO118" s="102" t="str">
        <f t="shared" si="124"/>
        <v/>
      </c>
      <c r="BP118" s="100" t="str">
        <f t="shared" si="125"/>
        <v/>
      </c>
      <c r="BQ118" s="101" t="str">
        <f t="shared" si="126"/>
        <v/>
      </c>
      <c r="BR118" s="102" t="str">
        <f t="shared" si="127"/>
        <v/>
      </c>
      <c r="BS118" s="100" t="str">
        <f t="shared" si="128"/>
        <v/>
      </c>
      <c r="BT118" s="105" t="str">
        <f t="shared" si="129"/>
        <v/>
      </c>
      <c r="BU118" s="305" t="str">
        <f t="shared" si="115"/>
        <v/>
      </c>
      <c r="BV118" s="305" t="str">
        <f t="shared" si="116"/>
        <v/>
      </c>
      <c r="BW118" s="305" t="str">
        <f t="shared" si="117"/>
        <v/>
      </c>
      <c r="BX118" s="307" t="str">
        <f t="shared" si="118"/>
        <v/>
      </c>
      <c r="BY118" s="308" t="str">
        <f t="shared" si="119"/>
        <v/>
      </c>
    </row>
    <row r="119" spans="1:77" s="4" customFormat="1" ht="15.5" x14ac:dyDescent="0.35">
      <c r="A119" s="106">
        <v>98</v>
      </c>
      <c r="B119" s="290"/>
      <c r="C119" s="20"/>
      <c r="D119" s="635"/>
      <c r="E119" s="637"/>
      <c r="F119" s="639"/>
      <c r="G119" s="45"/>
      <c r="H119" s="291"/>
      <c r="I119" s="291"/>
      <c r="J119" s="292"/>
      <c r="K119" s="293"/>
      <c r="L119" s="35" t="str">
        <f t="shared" si="65"/>
        <v/>
      </c>
      <c r="M119" s="35" t="str">
        <f t="shared" si="66"/>
        <v/>
      </c>
      <c r="N119" s="35" t="str">
        <f t="shared" si="67"/>
        <v/>
      </c>
      <c r="O119" s="36" t="str">
        <f t="shared" si="68"/>
        <v/>
      </c>
      <c r="P119" s="37" t="str">
        <f t="shared" si="120"/>
        <v/>
      </c>
      <c r="Q119" s="69" t="str">
        <f t="shared" si="69"/>
        <v/>
      </c>
      <c r="R119" s="294" t="str">
        <f t="shared" si="70"/>
        <v/>
      </c>
      <c r="S119" s="37" t="str">
        <f t="shared" si="71"/>
        <v/>
      </c>
      <c r="T119" s="69" t="str">
        <f t="shared" si="72"/>
        <v/>
      </c>
      <c r="U119" s="294" t="str">
        <f t="shared" si="73"/>
        <v/>
      </c>
      <c r="V119" s="37" t="str">
        <f t="shared" si="74"/>
        <v/>
      </c>
      <c r="W119" s="69" t="str">
        <f t="shared" si="75"/>
        <v/>
      </c>
      <c r="X119" s="38" t="str">
        <f t="shared" si="76"/>
        <v/>
      </c>
      <c r="Y119" s="38" t="str">
        <f t="shared" si="77"/>
        <v/>
      </c>
      <c r="Z119" s="38" t="str">
        <f t="shared" si="78"/>
        <v/>
      </c>
      <c r="AA119" s="39" t="str">
        <f t="shared" si="79"/>
        <v/>
      </c>
      <c r="AB119" s="295">
        <f t="shared" si="80"/>
        <v>0</v>
      </c>
      <c r="AC119" s="295" t="str">
        <f t="shared" si="81"/>
        <v/>
      </c>
      <c r="AD119" s="295" t="str">
        <f t="shared" si="82"/>
        <v/>
      </c>
      <c r="AE119" s="296" t="str">
        <f t="shared" si="83"/>
        <v/>
      </c>
      <c r="AF119" s="296" t="str">
        <f t="shared" si="84"/>
        <v/>
      </c>
      <c r="AG119" s="297" t="str">
        <f t="shared" si="85"/>
        <v/>
      </c>
      <c r="AH119" s="296" t="str">
        <f t="shared" si="86"/>
        <v/>
      </c>
      <c r="AI119" s="296" t="str">
        <f t="shared" si="87"/>
        <v/>
      </c>
      <c r="AJ119" s="297" t="str">
        <f t="shared" si="88"/>
        <v/>
      </c>
      <c r="AK119" s="296" t="str">
        <f t="shared" si="89"/>
        <v/>
      </c>
      <c r="AL119" s="296" t="str">
        <f t="shared" si="90"/>
        <v/>
      </c>
      <c r="AM119" s="297" t="str">
        <f t="shared" si="91"/>
        <v/>
      </c>
      <c r="AN119" s="298" t="str">
        <f t="shared" si="92"/>
        <v/>
      </c>
      <c r="AO119" s="299" t="str">
        <f t="shared" si="93"/>
        <v/>
      </c>
      <c r="AP119" s="296" t="str">
        <f t="shared" si="94"/>
        <v/>
      </c>
      <c r="AQ119" s="297" t="str">
        <f t="shared" si="95"/>
        <v/>
      </c>
      <c r="AR119" s="299" t="str">
        <f t="shared" si="96"/>
        <v/>
      </c>
      <c r="AS119" s="296" t="str">
        <f t="shared" si="97"/>
        <v/>
      </c>
      <c r="AT119" s="297" t="str">
        <f t="shared" si="98"/>
        <v/>
      </c>
      <c r="AU119" s="299" t="str">
        <f t="shared" si="99"/>
        <v/>
      </c>
      <c r="AV119" s="296" t="str">
        <f t="shared" si="100"/>
        <v/>
      </c>
      <c r="AW119" s="297" t="str">
        <f t="shared" si="101"/>
        <v/>
      </c>
      <c r="AX119" s="300"/>
      <c r="AY119" s="297" t="str">
        <f t="shared" si="102"/>
        <v/>
      </c>
      <c r="AZ119" s="297" t="str">
        <f t="shared" si="103"/>
        <v/>
      </c>
      <c r="BA119" s="301" t="str">
        <f t="shared" si="104"/>
        <v/>
      </c>
      <c r="BB119" s="302" t="str">
        <f t="shared" si="105"/>
        <v/>
      </c>
      <c r="BC119" s="303" t="str">
        <f t="shared" si="106"/>
        <v/>
      </c>
      <c r="BD119" s="301" t="str">
        <f t="shared" si="107"/>
        <v/>
      </c>
      <c r="BE119" s="302" t="str">
        <f t="shared" si="108"/>
        <v/>
      </c>
      <c r="BF119" s="303" t="str">
        <f t="shared" si="109"/>
        <v/>
      </c>
      <c r="BG119" s="301" t="str">
        <f t="shared" si="110"/>
        <v/>
      </c>
      <c r="BH119" s="304" t="str">
        <f t="shared" si="111"/>
        <v/>
      </c>
      <c r="BI119" s="305" t="str">
        <f t="shared" si="112"/>
        <v/>
      </c>
      <c r="BJ119" s="305" t="str">
        <f t="shared" si="113"/>
        <v/>
      </c>
      <c r="BK119" s="443" t="str">
        <f t="shared" si="114"/>
        <v/>
      </c>
      <c r="BL119" s="306" t="str">
        <f t="shared" si="121"/>
        <v/>
      </c>
      <c r="BM119" s="100" t="str">
        <f t="shared" si="122"/>
        <v/>
      </c>
      <c r="BN119" s="101" t="str">
        <f t="shared" si="123"/>
        <v/>
      </c>
      <c r="BO119" s="102" t="str">
        <f t="shared" si="124"/>
        <v/>
      </c>
      <c r="BP119" s="100" t="str">
        <f t="shared" si="125"/>
        <v/>
      </c>
      <c r="BQ119" s="101" t="str">
        <f t="shared" si="126"/>
        <v/>
      </c>
      <c r="BR119" s="102" t="str">
        <f t="shared" si="127"/>
        <v/>
      </c>
      <c r="BS119" s="100" t="str">
        <f t="shared" si="128"/>
        <v/>
      </c>
      <c r="BT119" s="105" t="str">
        <f t="shared" si="129"/>
        <v/>
      </c>
      <c r="BU119" s="305" t="str">
        <f t="shared" si="115"/>
        <v/>
      </c>
      <c r="BV119" s="305" t="str">
        <f t="shared" si="116"/>
        <v/>
      </c>
      <c r="BW119" s="305" t="str">
        <f t="shared" si="117"/>
        <v/>
      </c>
      <c r="BX119" s="307" t="str">
        <f t="shared" si="118"/>
        <v/>
      </c>
      <c r="BY119" s="308" t="str">
        <f t="shared" si="119"/>
        <v/>
      </c>
    </row>
    <row r="120" spans="1:77" s="4" customFormat="1" ht="15.5" x14ac:dyDescent="0.35">
      <c r="A120" s="106">
        <v>99</v>
      </c>
      <c r="B120" s="290"/>
      <c r="C120" s="20"/>
      <c r="D120" s="635"/>
      <c r="E120" s="637"/>
      <c r="F120" s="639"/>
      <c r="G120" s="45"/>
      <c r="H120" s="291"/>
      <c r="I120" s="291"/>
      <c r="J120" s="292"/>
      <c r="K120" s="293"/>
      <c r="L120" s="35" t="str">
        <f t="shared" si="65"/>
        <v/>
      </c>
      <c r="M120" s="35" t="str">
        <f t="shared" si="66"/>
        <v/>
      </c>
      <c r="N120" s="35" t="str">
        <f t="shared" si="67"/>
        <v/>
      </c>
      <c r="O120" s="36" t="str">
        <f t="shared" si="68"/>
        <v/>
      </c>
      <c r="P120" s="37" t="str">
        <f t="shared" si="120"/>
        <v/>
      </c>
      <c r="Q120" s="69" t="str">
        <f t="shared" si="69"/>
        <v/>
      </c>
      <c r="R120" s="294" t="str">
        <f t="shared" si="70"/>
        <v/>
      </c>
      <c r="S120" s="37" t="str">
        <f t="shared" si="71"/>
        <v/>
      </c>
      <c r="T120" s="69" t="str">
        <f t="shared" si="72"/>
        <v/>
      </c>
      <c r="U120" s="294" t="str">
        <f t="shared" si="73"/>
        <v/>
      </c>
      <c r="V120" s="37" t="str">
        <f t="shared" si="74"/>
        <v/>
      </c>
      <c r="W120" s="69" t="str">
        <f t="shared" si="75"/>
        <v/>
      </c>
      <c r="X120" s="38" t="str">
        <f t="shared" si="76"/>
        <v/>
      </c>
      <c r="Y120" s="38" t="str">
        <f t="shared" si="77"/>
        <v/>
      </c>
      <c r="Z120" s="38" t="str">
        <f t="shared" si="78"/>
        <v/>
      </c>
      <c r="AA120" s="39" t="str">
        <f t="shared" si="79"/>
        <v/>
      </c>
      <c r="AB120" s="295">
        <f t="shared" si="80"/>
        <v>0</v>
      </c>
      <c r="AC120" s="295" t="str">
        <f t="shared" si="81"/>
        <v/>
      </c>
      <c r="AD120" s="295" t="str">
        <f t="shared" si="82"/>
        <v/>
      </c>
      <c r="AE120" s="296" t="str">
        <f t="shared" si="83"/>
        <v/>
      </c>
      <c r="AF120" s="296" t="str">
        <f t="shared" si="84"/>
        <v/>
      </c>
      <c r="AG120" s="297" t="str">
        <f t="shared" si="85"/>
        <v/>
      </c>
      <c r="AH120" s="296" t="str">
        <f t="shared" si="86"/>
        <v/>
      </c>
      <c r="AI120" s="296" t="str">
        <f t="shared" si="87"/>
        <v/>
      </c>
      <c r="AJ120" s="297" t="str">
        <f t="shared" si="88"/>
        <v/>
      </c>
      <c r="AK120" s="296" t="str">
        <f t="shared" si="89"/>
        <v/>
      </c>
      <c r="AL120" s="296" t="str">
        <f t="shared" si="90"/>
        <v/>
      </c>
      <c r="AM120" s="297" t="str">
        <f t="shared" si="91"/>
        <v/>
      </c>
      <c r="AN120" s="298" t="str">
        <f t="shared" si="92"/>
        <v/>
      </c>
      <c r="AO120" s="299" t="str">
        <f t="shared" si="93"/>
        <v/>
      </c>
      <c r="AP120" s="296" t="str">
        <f t="shared" si="94"/>
        <v/>
      </c>
      <c r="AQ120" s="297" t="str">
        <f t="shared" si="95"/>
        <v/>
      </c>
      <c r="AR120" s="299" t="str">
        <f t="shared" si="96"/>
        <v/>
      </c>
      <c r="AS120" s="296" t="str">
        <f t="shared" si="97"/>
        <v/>
      </c>
      <c r="AT120" s="297" t="str">
        <f t="shared" si="98"/>
        <v/>
      </c>
      <c r="AU120" s="299" t="str">
        <f t="shared" si="99"/>
        <v/>
      </c>
      <c r="AV120" s="296" t="str">
        <f t="shared" si="100"/>
        <v/>
      </c>
      <c r="AW120" s="297" t="str">
        <f t="shared" si="101"/>
        <v/>
      </c>
      <c r="AX120" s="300"/>
      <c r="AY120" s="297" t="str">
        <f t="shared" si="102"/>
        <v/>
      </c>
      <c r="AZ120" s="297" t="str">
        <f t="shared" si="103"/>
        <v/>
      </c>
      <c r="BA120" s="301" t="str">
        <f t="shared" si="104"/>
        <v/>
      </c>
      <c r="BB120" s="302" t="str">
        <f t="shared" si="105"/>
        <v/>
      </c>
      <c r="BC120" s="303" t="str">
        <f t="shared" si="106"/>
        <v/>
      </c>
      <c r="BD120" s="301" t="str">
        <f t="shared" si="107"/>
        <v/>
      </c>
      <c r="BE120" s="302" t="str">
        <f t="shared" si="108"/>
        <v/>
      </c>
      <c r="BF120" s="303" t="str">
        <f t="shared" si="109"/>
        <v/>
      </c>
      <c r="BG120" s="301" t="str">
        <f t="shared" si="110"/>
        <v/>
      </c>
      <c r="BH120" s="304" t="str">
        <f t="shared" si="111"/>
        <v/>
      </c>
      <c r="BI120" s="305" t="str">
        <f t="shared" si="112"/>
        <v/>
      </c>
      <c r="BJ120" s="305" t="str">
        <f t="shared" si="113"/>
        <v/>
      </c>
      <c r="BK120" s="443" t="str">
        <f t="shared" si="114"/>
        <v/>
      </c>
      <c r="BL120" s="306" t="str">
        <f t="shared" si="121"/>
        <v/>
      </c>
      <c r="BM120" s="100" t="str">
        <f t="shared" si="122"/>
        <v/>
      </c>
      <c r="BN120" s="101" t="str">
        <f t="shared" si="123"/>
        <v/>
      </c>
      <c r="BO120" s="102" t="str">
        <f t="shared" si="124"/>
        <v/>
      </c>
      <c r="BP120" s="100" t="str">
        <f t="shared" si="125"/>
        <v/>
      </c>
      <c r="BQ120" s="101" t="str">
        <f t="shared" si="126"/>
        <v/>
      </c>
      <c r="BR120" s="102" t="str">
        <f t="shared" si="127"/>
        <v/>
      </c>
      <c r="BS120" s="100" t="str">
        <f t="shared" si="128"/>
        <v/>
      </c>
      <c r="BT120" s="105" t="str">
        <f t="shared" si="129"/>
        <v/>
      </c>
      <c r="BU120" s="305" t="str">
        <f t="shared" si="115"/>
        <v/>
      </c>
      <c r="BV120" s="305" t="str">
        <f t="shared" si="116"/>
        <v/>
      </c>
      <c r="BW120" s="305" t="str">
        <f t="shared" si="117"/>
        <v/>
      </c>
      <c r="BX120" s="307" t="str">
        <f t="shared" si="118"/>
        <v/>
      </c>
      <c r="BY120" s="308" t="str">
        <f t="shared" si="119"/>
        <v/>
      </c>
    </row>
    <row r="121" spans="1:77" s="4" customFormat="1" ht="15.5" x14ac:dyDescent="0.35">
      <c r="A121" s="106">
        <v>100</v>
      </c>
      <c r="B121" s="290"/>
      <c r="C121" s="20"/>
      <c r="D121" s="635"/>
      <c r="E121" s="637"/>
      <c r="F121" s="639"/>
      <c r="G121" s="45"/>
      <c r="H121" s="291"/>
      <c r="I121" s="291"/>
      <c r="J121" s="292"/>
      <c r="K121" s="293"/>
      <c r="L121" s="35" t="str">
        <f t="shared" si="65"/>
        <v/>
      </c>
      <c r="M121" s="35" t="str">
        <f t="shared" si="66"/>
        <v/>
      </c>
      <c r="N121" s="35" t="str">
        <f t="shared" si="67"/>
        <v/>
      </c>
      <c r="O121" s="36" t="str">
        <f t="shared" si="68"/>
        <v/>
      </c>
      <c r="P121" s="37" t="str">
        <f t="shared" si="120"/>
        <v/>
      </c>
      <c r="Q121" s="69" t="str">
        <f t="shared" si="69"/>
        <v/>
      </c>
      <c r="R121" s="294" t="str">
        <f t="shared" si="70"/>
        <v/>
      </c>
      <c r="S121" s="37" t="str">
        <f t="shared" si="71"/>
        <v/>
      </c>
      <c r="T121" s="69" t="str">
        <f t="shared" si="72"/>
        <v/>
      </c>
      <c r="U121" s="294" t="str">
        <f t="shared" si="73"/>
        <v/>
      </c>
      <c r="V121" s="37" t="str">
        <f t="shared" si="74"/>
        <v/>
      </c>
      <c r="W121" s="69" t="str">
        <f t="shared" si="75"/>
        <v/>
      </c>
      <c r="X121" s="38" t="str">
        <f t="shared" si="76"/>
        <v/>
      </c>
      <c r="Y121" s="38" t="str">
        <f t="shared" si="77"/>
        <v/>
      </c>
      <c r="Z121" s="38" t="str">
        <f t="shared" si="78"/>
        <v/>
      </c>
      <c r="AA121" s="39" t="str">
        <f t="shared" si="79"/>
        <v/>
      </c>
      <c r="AB121" s="295">
        <f t="shared" si="80"/>
        <v>0</v>
      </c>
      <c r="AC121" s="295" t="str">
        <f t="shared" si="81"/>
        <v/>
      </c>
      <c r="AD121" s="295" t="str">
        <f t="shared" si="82"/>
        <v/>
      </c>
      <c r="AE121" s="296" t="str">
        <f t="shared" si="83"/>
        <v/>
      </c>
      <c r="AF121" s="296" t="str">
        <f t="shared" si="84"/>
        <v/>
      </c>
      <c r="AG121" s="297" t="str">
        <f t="shared" si="85"/>
        <v/>
      </c>
      <c r="AH121" s="296" t="str">
        <f t="shared" si="86"/>
        <v/>
      </c>
      <c r="AI121" s="296" t="str">
        <f t="shared" si="87"/>
        <v/>
      </c>
      <c r="AJ121" s="297" t="str">
        <f t="shared" si="88"/>
        <v/>
      </c>
      <c r="AK121" s="296" t="str">
        <f t="shared" si="89"/>
        <v/>
      </c>
      <c r="AL121" s="296" t="str">
        <f t="shared" si="90"/>
        <v/>
      </c>
      <c r="AM121" s="297" t="str">
        <f t="shared" si="91"/>
        <v/>
      </c>
      <c r="AN121" s="298" t="str">
        <f t="shared" si="92"/>
        <v/>
      </c>
      <c r="AO121" s="299" t="str">
        <f t="shared" si="93"/>
        <v/>
      </c>
      <c r="AP121" s="296" t="str">
        <f t="shared" si="94"/>
        <v/>
      </c>
      <c r="AQ121" s="297" t="str">
        <f t="shared" si="95"/>
        <v/>
      </c>
      <c r="AR121" s="299" t="str">
        <f t="shared" si="96"/>
        <v/>
      </c>
      <c r="AS121" s="296" t="str">
        <f t="shared" si="97"/>
        <v/>
      </c>
      <c r="AT121" s="297" t="str">
        <f t="shared" si="98"/>
        <v/>
      </c>
      <c r="AU121" s="299" t="str">
        <f t="shared" si="99"/>
        <v/>
      </c>
      <c r="AV121" s="296" t="str">
        <f t="shared" si="100"/>
        <v/>
      </c>
      <c r="AW121" s="297" t="str">
        <f t="shared" si="101"/>
        <v/>
      </c>
      <c r="AX121" s="300"/>
      <c r="AY121" s="297" t="str">
        <f t="shared" si="102"/>
        <v/>
      </c>
      <c r="AZ121" s="297" t="str">
        <f t="shared" si="103"/>
        <v/>
      </c>
      <c r="BA121" s="301" t="str">
        <f t="shared" si="104"/>
        <v/>
      </c>
      <c r="BB121" s="302" t="str">
        <f t="shared" si="105"/>
        <v/>
      </c>
      <c r="BC121" s="303" t="str">
        <f t="shared" si="106"/>
        <v/>
      </c>
      <c r="BD121" s="301" t="str">
        <f t="shared" si="107"/>
        <v/>
      </c>
      <c r="BE121" s="302" t="str">
        <f t="shared" si="108"/>
        <v/>
      </c>
      <c r="BF121" s="303" t="str">
        <f t="shared" si="109"/>
        <v/>
      </c>
      <c r="BG121" s="301" t="str">
        <f t="shared" si="110"/>
        <v/>
      </c>
      <c r="BH121" s="304" t="str">
        <f t="shared" si="111"/>
        <v/>
      </c>
      <c r="BI121" s="305" t="str">
        <f t="shared" si="112"/>
        <v/>
      </c>
      <c r="BJ121" s="305" t="str">
        <f t="shared" si="113"/>
        <v/>
      </c>
      <c r="BK121" s="443" t="str">
        <f t="shared" si="114"/>
        <v/>
      </c>
      <c r="BL121" s="306" t="str">
        <f t="shared" si="121"/>
        <v/>
      </c>
      <c r="BM121" s="100" t="str">
        <f t="shared" si="122"/>
        <v/>
      </c>
      <c r="BN121" s="101" t="str">
        <f t="shared" si="123"/>
        <v/>
      </c>
      <c r="BO121" s="102" t="str">
        <f t="shared" si="124"/>
        <v/>
      </c>
      <c r="BP121" s="100" t="str">
        <f t="shared" si="125"/>
        <v/>
      </c>
      <c r="BQ121" s="101" t="str">
        <f t="shared" si="126"/>
        <v/>
      </c>
      <c r="BR121" s="102" t="str">
        <f t="shared" si="127"/>
        <v/>
      </c>
      <c r="BS121" s="100" t="str">
        <f t="shared" si="128"/>
        <v/>
      </c>
      <c r="BT121" s="105" t="str">
        <f t="shared" si="129"/>
        <v/>
      </c>
      <c r="BU121" s="305" t="str">
        <f t="shared" si="115"/>
        <v/>
      </c>
      <c r="BV121" s="305" t="str">
        <f t="shared" si="116"/>
        <v/>
      </c>
      <c r="BW121" s="305" t="str">
        <f t="shared" si="117"/>
        <v/>
      </c>
      <c r="BX121" s="307" t="str">
        <f t="shared" si="118"/>
        <v/>
      </c>
      <c r="BY121" s="308" t="str">
        <f t="shared" si="119"/>
        <v/>
      </c>
    </row>
    <row r="122" spans="1:77" s="4" customFormat="1" ht="15.5" x14ac:dyDescent="0.35">
      <c r="A122" s="106">
        <v>101</v>
      </c>
      <c r="B122" s="290"/>
      <c r="C122" s="20"/>
      <c r="D122" s="635"/>
      <c r="E122" s="637"/>
      <c r="F122" s="639"/>
      <c r="G122" s="45"/>
      <c r="H122" s="291"/>
      <c r="I122" s="291"/>
      <c r="J122" s="292"/>
      <c r="K122" s="293"/>
      <c r="L122" s="35" t="str">
        <f t="shared" si="65"/>
        <v/>
      </c>
      <c r="M122" s="35" t="str">
        <f t="shared" si="66"/>
        <v/>
      </c>
      <c r="N122" s="35" t="str">
        <f t="shared" si="67"/>
        <v/>
      </c>
      <c r="O122" s="36" t="str">
        <f t="shared" si="68"/>
        <v/>
      </c>
      <c r="P122" s="37" t="str">
        <f t="shared" si="120"/>
        <v/>
      </c>
      <c r="Q122" s="69" t="str">
        <f t="shared" si="69"/>
        <v/>
      </c>
      <c r="R122" s="294" t="str">
        <f t="shared" si="70"/>
        <v/>
      </c>
      <c r="S122" s="37" t="str">
        <f t="shared" si="71"/>
        <v/>
      </c>
      <c r="T122" s="69" t="str">
        <f t="shared" si="72"/>
        <v/>
      </c>
      <c r="U122" s="294" t="str">
        <f t="shared" si="73"/>
        <v/>
      </c>
      <c r="V122" s="37" t="str">
        <f t="shared" si="74"/>
        <v/>
      </c>
      <c r="W122" s="69" t="str">
        <f t="shared" si="75"/>
        <v/>
      </c>
      <c r="X122" s="38" t="str">
        <f t="shared" si="76"/>
        <v/>
      </c>
      <c r="Y122" s="38" t="str">
        <f t="shared" si="77"/>
        <v/>
      </c>
      <c r="Z122" s="38" t="str">
        <f t="shared" si="78"/>
        <v/>
      </c>
      <c r="AA122" s="39" t="str">
        <f t="shared" si="79"/>
        <v/>
      </c>
      <c r="AB122" s="295">
        <f t="shared" si="80"/>
        <v>0</v>
      </c>
      <c r="AC122" s="295" t="str">
        <f t="shared" si="81"/>
        <v/>
      </c>
      <c r="AD122" s="295" t="str">
        <f t="shared" si="82"/>
        <v/>
      </c>
      <c r="AE122" s="296" t="str">
        <f t="shared" si="83"/>
        <v/>
      </c>
      <c r="AF122" s="296" t="str">
        <f t="shared" si="84"/>
        <v/>
      </c>
      <c r="AG122" s="297" t="str">
        <f t="shared" si="85"/>
        <v/>
      </c>
      <c r="AH122" s="296" t="str">
        <f t="shared" si="86"/>
        <v/>
      </c>
      <c r="AI122" s="296" t="str">
        <f t="shared" si="87"/>
        <v/>
      </c>
      <c r="AJ122" s="297" t="str">
        <f t="shared" si="88"/>
        <v/>
      </c>
      <c r="AK122" s="296" t="str">
        <f t="shared" si="89"/>
        <v/>
      </c>
      <c r="AL122" s="296" t="str">
        <f t="shared" si="90"/>
        <v/>
      </c>
      <c r="AM122" s="297" t="str">
        <f t="shared" si="91"/>
        <v/>
      </c>
      <c r="AN122" s="298" t="str">
        <f t="shared" si="92"/>
        <v/>
      </c>
      <c r="AO122" s="299" t="str">
        <f t="shared" si="93"/>
        <v/>
      </c>
      <c r="AP122" s="296" t="str">
        <f t="shared" si="94"/>
        <v/>
      </c>
      <c r="AQ122" s="297" t="str">
        <f t="shared" si="95"/>
        <v/>
      </c>
      <c r="AR122" s="299" t="str">
        <f t="shared" si="96"/>
        <v/>
      </c>
      <c r="AS122" s="296" t="str">
        <f t="shared" si="97"/>
        <v/>
      </c>
      <c r="AT122" s="297" t="str">
        <f t="shared" si="98"/>
        <v/>
      </c>
      <c r="AU122" s="299" t="str">
        <f t="shared" si="99"/>
        <v/>
      </c>
      <c r="AV122" s="296" t="str">
        <f t="shared" si="100"/>
        <v/>
      </c>
      <c r="AW122" s="297" t="str">
        <f t="shared" si="101"/>
        <v/>
      </c>
      <c r="AX122" s="300"/>
      <c r="AY122" s="297" t="str">
        <f t="shared" si="102"/>
        <v/>
      </c>
      <c r="AZ122" s="297" t="str">
        <f t="shared" si="103"/>
        <v/>
      </c>
      <c r="BA122" s="301" t="str">
        <f t="shared" si="104"/>
        <v/>
      </c>
      <c r="BB122" s="302" t="str">
        <f t="shared" si="105"/>
        <v/>
      </c>
      <c r="BC122" s="303" t="str">
        <f t="shared" si="106"/>
        <v/>
      </c>
      <c r="BD122" s="301" t="str">
        <f t="shared" si="107"/>
        <v/>
      </c>
      <c r="BE122" s="302" t="str">
        <f t="shared" si="108"/>
        <v/>
      </c>
      <c r="BF122" s="303" t="str">
        <f t="shared" si="109"/>
        <v/>
      </c>
      <c r="BG122" s="301" t="str">
        <f t="shared" si="110"/>
        <v/>
      </c>
      <c r="BH122" s="304" t="str">
        <f t="shared" si="111"/>
        <v/>
      </c>
      <c r="BI122" s="305" t="str">
        <f t="shared" si="112"/>
        <v/>
      </c>
      <c r="BJ122" s="305" t="str">
        <f t="shared" si="113"/>
        <v/>
      </c>
      <c r="BK122" s="443" t="str">
        <f t="shared" si="114"/>
        <v/>
      </c>
      <c r="BL122" s="306" t="str">
        <f t="shared" si="121"/>
        <v/>
      </c>
      <c r="BM122" s="100" t="str">
        <f t="shared" si="122"/>
        <v/>
      </c>
      <c r="BN122" s="101" t="str">
        <f t="shared" si="123"/>
        <v/>
      </c>
      <c r="BO122" s="102" t="str">
        <f t="shared" si="124"/>
        <v/>
      </c>
      <c r="BP122" s="100" t="str">
        <f t="shared" si="125"/>
        <v/>
      </c>
      <c r="BQ122" s="101" t="str">
        <f t="shared" si="126"/>
        <v/>
      </c>
      <c r="BR122" s="102" t="str">
        <f t="shared" si="127"/>
        <v/>
      </c>
      <c r="BS122" s="100" t="str">
        <f t="shared" si="128"/>
        <v/>
      </c>
      <c r="BT122" s="105" t="str">
        <f t="shared" si="129"/>
        <v/>
      </c>
      <c r="BU122" s="305" t="str">
        <f t="shared" si="115"/>
        <v/>
      </c>
      <c r="BV122" s="305" t="str">
        <f t="shared" si="116"/>
        <v/>
      </c>
      <c r="BW122" s="305" t="str">
        <f t="shared" si="117"/>
        <v/>
      </c>
      <c r="BX122" s="307" t="str">
        <f t="shared" si="118"/>
        <v/>
      </c>
      <c r="BY122" s="308" t="str">
        <f t="shared" si="119"/>
        <v/>
      </c>
    </row>
    <row r="123" spans="1:77" s="4" customFormat="1" ht="15.5" x14ac:dyDescent="0.35">
      <c r="A123" s="106">
        <v>102</v>
      </c>
      <c r="B123" s="290"/>
      <c r="C123" s="20"/>
      <c r="D123" s="635"/>
      <c r="E123" s="637"/>
      <c r="F123" s="639"/>
      <c r="G123" s="45"/>
      <c r="H123" s="291"/>
      <c r="I123" s="291"/>
      <c r="J123" s="292"/>
      <c r="K123" s="293"/>
      <c r="L123" s="35" t="str">
        <f t="shared" si="65"/>
        <v/>
      </c>
      <c r="M123" s="35" t="str">
        <f t="shared" si="66"/>
        <v/>
      </c>
      <c r="N123" s="35" t="str">
        <f t="shared" si="67"/>
        <v/>
      </c>
      <c r="O123" s="36" t="str">
        <f t="shared" si="68"/>
        <v/>
      </c>
      <c r="P123" s="37" t="str">
        <f t="shared" si="120"/>
        <v/>
      </c>
      <c r="Q123" s="69" t="str">
        <f t="shared" si="69"/>
        <v/>
      </c>
      <c r="R123" s="294" t="str">
        <f t="shared" si="70"/>
        <v/>
      </c>
      <c r="S123" s="37" t="str">
        <f t="shared" si="71"/>
        <v/>
      </c>
      <c r="T123" s="69" t="str">
        <f t="shared" si="72"/>
        <v/>
      </c>
      <c r="U123" s="294" t="str">
        <f t="shared" si="73"/>
        <v/>
      </c>
      <c r="V123" s="37" t="str">
        <f t="shared" si="74"/>
        <v/>
      </c>
      <c r="W123" s="69" t="str">
        <f t="shared" si="75"/>
        <v/>
      </c>
      <c r="X123" s="38" t="str">
        <f t="shared" si="76"/>
        <v/>
      </c>
      <c r="Y123" s="38" t="str">
        <f t="shared" si="77"/>
        <v/>
      </c>
      <c r="Z123" s="38" t="str">
        <f t="shared" si="78"/>
        <v/>
      </c>
      <c r="AA123" s="39" t="str">
        <f t="shared" si="79"/>
        <v/>
      </c>
      <c r="AB123" s="295">
        <f t="shared" si="80"/>
        <v>0</v>
      </c>
      <c r="AC123" s="295" t="str">
        <f t="shared" si="81"/>
        <v/>
      </c>
      <c r="AD123" s="295" t="str">
        <f t="shared" si="82"/>
        <v/>
      </c>
      <c r="AE123" s="296" t="str">
        <f t="shared" si="83"/>
        <v/>
      </c>
      <c r="AF123" s="296" t="str">
        <f t="shared" si="84"/>
        <v/>
      </c>
      <c r="AG123" s="297" t="str">
        <f t="shared" si="85"/>
        <v/>
      </c>
      <c r="AH123" s="296" t="str">
        <f t="shared" si="86"/>
        <v/>
      </c>
      <c r="AI123" s="296" t="str">
        <f t="shared" si="87"/>
        <v/>
      </c>
      <c r="AJ123" s="297" t="str">
        <f t="shared" si="88"/>
        <v/>
      </c>
      <c r="AK123" s="296" t="str">
        <f t="shared" si="89"/>
        <v/>
      </c>
      <c r="AL123" s="296" t="str">
        <f t="shared" si="90"/>
        <v/>
      </c>
      <c r="AM123" s="297" t="str">
        <f t="shared" si="91"/>
        <v/>
      </c>
      <c r="AN123" s="298" t="str">
        <f t="shared" si="92"/>
        <v/>
      </c>
      <c r="AO123" s="299" t="str">
        <f t="shared" si="93"/>
        <v/>
      </c>
      <c r="AP123" s="296" t="str">
        <f t="shared" si="94"/>
        <v/>
      </c>
      <c r="AQ123" s="297" t="str">
        <f t="shared" si="95"/>
        <v/>
      </c>
      <c r="AR123" s="299" t="str">
        <f t="shared" si="96"/>
        <v/>
      </c>
      <c r="AS123" s="296" t="str">
        <f t="shared" si="97"/>
        <v/>
      </c>
      <c r="AT123" s="297" t="str">
        <f t="shared" si="98"/>
        <v/>
      </c>
      <c r="AU123" s="299" t="str">
        <f t="shared" si="99"/>
        <v/>
      </c>
      <c r="AV123" s="296" t="str">
        <f t="shared" si="100"/>
        <v/>
      </c>
      <c r="AW123" s="297" t="str">
        <f t="shared" si="101"/>
        <v/>
      </c>
      <c r="AX123" s="300"/>
      <c r="AY123" s="297" t="str">
        <f t="shared" si="102"/>
        <v/>
      </c>
      <c r="AZ123" s="297" t="str">
        <f t="shared" si="103"/>
        <v/>
      </c>
      <c r="BA123" s="301" t="str">
        <f t="shared" si="104"/>
        <v/>
      </c>
      <c r="BB123" s="302" t="str">
        <f t="shared" si="105"/>
        <v/>
      </c>
      <c r="BC123" s="303" t="str">
        <f t="shared" si="106"/>
        <v/>
      </c>
      <c r="BD123" s="301" t="str">
        <f t="shared" si="107"/>
        <v/>
      </c>
      <c r="BE123" s="302" t="str">
        <f t="shared" si="108"/>
        <v/>
      </c>
      <c r="BF123" s="303" t="str">
        <f t="shared" si="109"/>
        <v/>
      </c>
      <c r="BG123" s="301" t="str">
        <f t="shared" si="110"/>
        <v/>
      </c>
      <c r="BH123" s="304" t="str">
        <f t="shared" si="111"/>
        <v/>
      </c>
      <c r="BI123" s="305" t="str">
        <f t="shared" si="112"/>
        <v/>
      </c>
      <c r="BJ123" s="305" t="str">
        <f t="shared" si="113"/>
        <v/>
      </c>
      <c r="BK123" s="443" t="str">
        <f t="shared" si="114"/>
        <v/>
      </c>
      <c r="BL123" s="306" t="str">
        <f t="shared" si="121"/>
        <v/>
      </c>
      <c r="BM123" s="100" t="str">
        <f t="shared" si="122"/>
        <v/>
      </c>
      <c r="BN123" s="101" t="str">
        <f t="shared" si="123"/>
        <v/>
      </c>
      <c r="BO123" s="102" t="str">
        <f t="shared" si="124"/>
        <v/>
      </c>
      <c r="BP123" s="100" t="str">
        <f t="shared" si="125"/>
        <v/>
      </c>
      <c r="BQ123" s="101" t="str">
        <f t="shared" si="126"/>
        <v/>
      </c>
      <c r="BR123" s="102" t="str">
        <f t="shared" si="127"/>
        <v/>
      </c>
      <c r="BS123" s="100" t="str">
        <f t="shared" si="128"/>
        <v/>
      </c>
      <c r="BT123" s="105" t="str">
        <f t="shared" si="129"/>
        <v/>
      </c>
      <c r="BU123" s="305" t="str">
        <f t="shared" si="115"/>
        <v/>
      </c>
      <c r="BV123" s="305" t="str">
        <f t="shared" si="116"/>
        <v/>
      </c>
      <c r="BW123" s="305" t="str">
        <f t="shared" si="117"/>
        <v/>
      </c>
      <c r="BX123" s="307" t="str">
        <f t="shared" si="118"/>
        <v/>
      </c>
      <c r="BY123" s="308" t="str">
        <f t="shared" si="119"/>
        <v/>
      </c>
    </row>
    <row r="124" spans="1:77" s="4" customFormat="1" ht="15.5" x14ac:dyDescent="0.35">
      <c r="A124" s="106">
        <v>103</v>
      </c>
      <c r="B124" s="290"/>
      <c r="C124" s="20"/>
      <c r="D124" s="635"/>
      <c r="E124" s="637"/>
      <c r="F124" s="639"/>
      <c r="G124" s="45"/>
      <c r="H124" s="291"/>
      <c r="I124" s="291"/>
      <c r="J124" s="292"/>
      <c r="K124" s="293"/>
      <c r="L124" s="35" t="str">
        <f t="shared" si="65"/>
        <v/>
      </c>
      <c r="M124" s="35" t="str">
        <f t="shared" si="66"/>
        <v/>
      </c>
      <c r="N124" s="35" t="str">
        <f t="shared" si="67"/>
        <v/>
      </c>
      <c r="O124" s="36" t="str">
        <f t="shared" si="68"/>
        <v/>
      </c>
      <c r="P124" s="37" t="str">
        <f t="shared" si="120"/>
        <v/>
      </c>
      <c r="Q124" s="69" t="str">
        <f t="shared" si="69"/>
        <v/>
      </c>
      <c r="R124" s="294" t="str">
        <f t="shared" si="70"/>
        <v/>
      </c>
      <c r="S124" s="37" t="str">
        <f t="shared" si="71"/>
        <v/>
      </c>
      <c r="T124" s="69" t="str">
        <f t="shared" si="72"/>
        <v/>
      </c>
      <c r="U124" s="294" t="str">
        <f t="shared" si="73"/>
        <v/>
      </c>
      <c r="V124" s="37" t="str">
        <f t="shared" si="74"/>
        <v/>
      </c>
      <c r="W124" s="69" t="str">
        <f t="shared" si="75"/>
        <v/>
      </c>
      <c r="X124" s="38" t="str">
        <f t="shared" si="76"/>
        <v/>
      </c>
      <c r="Y124" s="38" t="str">
        <f t="shared" si="77"/>
        <v/>
      </c>
      <c r="Z124" s="38" t="str">
        <f t="shared" si="78"/>
        <v/>
      </c>
      <c r="AA124" s="39" t="str">
        <f t="shared" si="79"/>
        <v/>
      </c>
      <c r="AB124" s="295">
        <f t="shared" si="80"/>
        <v>0</v>
      </c>
      <c r="AC124" s="295" t="str">
        <f t="shared" si="81"/>
        <v/>
      </c>
      <c r="AD124" s="295" t="str">
        <f t="shared" si="82"/>
        <v/>
      </c>
      <c r="AE124" s="296" t="str">
        <f t="shared" si="83"/>
        <v/>
      </c>
      <c r="AF124" s="296" t="str">
        <f t="shared" si="84"/>
        <v/>
      </c>
      <c r="AG124" s="297" t="str">
        <f t="shared" si="85"/>
        <v/>
      </c>
      <c r="AH124" s="296" t="str">
        <f t="shared" si="86"/>
        <v/>
      </c>
      <c r="AI124" s="296" t="str">
        <f t="shared" si="87"/>
        <v/>
      </c>
      <c r="AJ124" s="297" t="str">
        <f t="shared" si="88"/>
        <v/>
      </c>
      <c r="AK124" s="296" t="str">
        <f t="shared" si="89"/>
        <v/>
      </c>
      <c r="AL124" s="296" t="str">
        <f t="shared" si="90"/>
        <v/>
      </c>
      <c r="AM124" s="297" t="str">
        <f t="shared" si="91"/>
        <v/>
      </c>
      <c r="AN124" s="298" t="str">
        <f t="shared" si="92"/>
        <v/>
      </c>
      <c r="AO124" s="299" t="str">
        <f t="shared" si="93"/>
        <v/>
      </c>
      <c r="AP124" s="296" t="str">
        <f t="shared" si="94"/>
        <v/>
      </c>
      <c r="AQ124" s="297" t="str">
        <f t="shared" si="95"/>
        <v/>
      </c>
      <c r="AR124" s="299" t="str">
        <f t="shared" si="96"/>
        <v/>
      </c>
      <c r="AS124" s="296" t="str">
        <f t="shared" si="97"/>
        <v/>
      </c>
      <c r="AT124" s="297" t="str">
        <f t="shared" si="98"/>
        <v/>
      </c>
      <c r="AU124" s="299" t="str">
        <f t="shared" si="99"/>
        <v/>
      </c>
      <c r="AV124" s="296" t="str">
        <f t="shared" si="100"/>
        <v/>
      </c>
      <c r="AW124" s="297" t="str">
        <f t="shared" si="101"/>
        <v/>
      </c>
      <c r="AX124" s="300"/>
      <c r="AY124" s="297" t="str">
        <f t="shared" si="102"/>
        <v/>
      </c>
      <c r="AZ124" s="297" t="str">
        <f t="shared" si="103"/>
        <v/>
      </c>
      <c r="BA124" s="301" t="str">
        <f t="shared" si="104"/>
        <v/>
      </c>
      <c r="BB124" s="302" t="str">
        <f t="shared" si="105"/>
        <v/>
      </c>
      <c r="BC124" s="303" t="str">
        <f t="shared" si="106"/>
        <v/>
      </c>
      <c r="BD124" s="301" t="str">
        <f t="shared" si="107"/>
        <v/>
      </c>
      <c r="BE124" s="302" t="str">
        <f t="shared" si="108"/>
        <v/>
      </c>
      <c r="BF124" s="303" t="str">
        <f t="shared" si="109"/>
        <v/>
      </c>
      <c r="BG124" s="301" t="str">
        <f t="shared" si="110"/>
        <v/>
      </c>
      <c r="BH124" s="304" t="str">
        <f t="shared" si="111"/>
        <v/>
      </c>
      <c r="BI124" s="305" t="str">
        <f t="shared" si="112"/>
        <v/>
      </c>
      <c r="BJ124" s="305" t="str">
        <f t="shared" si="113"/>
        <v/>
      </c>
      <c r="BK124" s="443" t="str">
        <f t="shared" si="114"/>
        <v/>
      </c>
      <c r="BL124" s="306" t="str">
        <f t="shared" si="121"/>
        <v/>
      </c>
      <c r="BM124" s="100" t="str">
        <f t="shared" si="122"/>
        <v/>
      </c>
      <c r="BN124" s="101" t="str">
        <f t="shared" si="123"/>
        <v/>
      </c>
      <c r="BO124" s="102" t="str">
        <f t="shared" si="124"/>
        <v/>
      </c>
      <c r="BP124" s="100" t="str">
        <f t="shared" si="125"/>
        <v/>
      </c>
      <c r="BQ124" s="101" t="str">
        <f t="shared" si="126"/>
        <v/>
      </c>
      <c r="BR124" s="102" t="str">
        <f t="shared" si="127"/>
        <v/>
      </c>
      <c r="BS124" s="100" t="str">
        <f t="shared" si="128"/>
        <v/>
      </c>
      <c r="BT124" s="105" t="str">
        <f t="shared" si="129"/>
        <v/>
      </c>
      <c r="BU124" s="305" t="str">
        <f t="shared" si="115"/>
        <v/>
      </c>
      <c r="BV124" s="305" t="str">
        <f t="shared" si="116"/>
        <v/>
      </c>
      <c r="BW124" s="305" t="str">
        <f t="shared" si="117"/>
        <v/>
      </c>
      <c r="BX124" s="307" t="str">
        <f t="shared" si="118"/>
        <v/>
      </c>
      <c r="BY124" s="308" t="str">
        <f t="shared" si="119"/>
        <v/>
      </c>
    </row>
    <row r="125" spans="1:77" s="4" customFormat="1" ht="15.5" x14ac:dyDescent="0.35">
      <c r="A125" s="106">
        <v>104</v>
      </c>
      <c r="B125" s="290"/>
      <c r="C125" s="20"/>
      <c r="D125" s="635"/>
      <c r="E125" s="637"/>
      <c r="F125" s="639"/>
      <c r="G125" s="45"/>
      <c r="H125" s="291"/>
      <c r="I125" s="291"/>
      <c r="J125" s="292"/>
      <c r="K125" s="293"/>
      <c r="L125" s="35" t="str">
        <f t="shared" si="65"/>
        <v/>
      </c>
      <c r="M125" s="35" t="str">
        <f t="shared" si="66"/>
        <v/>
      </c>
      <c r="N125" s="35" t="str">
        <f t="shared" si="67"/>
        <v/>
      </c>
      <c r="O125" s="36" t="str">
        <f t="shared" si="68"/>
        <v/>
      </c>
      <c r="P125" s="37" t="str">
        <f t="shared" si="120"/>
        <v/>
      </c>
      <c r="Q125" s="69" t="str">
        <f t="shared" si="69"/>
        <v/>
      </c>
      <c r="R125" s="294" t="str">
        <f t="shared" si="70"/>
        <v/>
      </c>
      <c r="S125" s="37" t="str">
        <f t="shared" si="71"/>
        <v/>
      </c>
      <c r="T125" s="69" t="str">
        <f t="shared" si="72"/>
        <v/>
      </c>
      <c r="U125" s="294" t="str">
        <f t="shared" si="73"/>
        <v/>
      </c>
      <c r="V125" s="37" t="str">
        <f t="shared" si="74"/>
        <v/>
      </c>
      <c r="W125" s="69" t="str">
        <f t="shared" si="75"/>
        <v/>
      </c>
      <c r="X125" s="38" t="str">
        <f t="shared" si="76"/>
        <v/>
      </c>
      <c r="Y125" s="38" t="str">
        <f t="shared" si="77"/>
        <v/>
      </c>
      <c r="Z125" s="38" t="str">
        <f t="shared" si="78"/>
        <v/>
      </c>
      <c r="AA125" s="39" t="str">
        <f t="shared" si="79"/>
        <v/>
      </c>
      <c r="AB125" s="295">
        <f t="shared" si="80"/>
        <v>0</v>
      </c>
      <c r="AC125" s="295" t="str">
        <f t="shared" si="81"/>
        <v/>
      </c>
      <c r="AD125" s="295" t="str">
        <f t="shared" si="82"/>
        <v/>
      </c>
      <c r="AE125" s="296" t="str">
        <f t="shared" si="83"/>
        <v/>
      </c>
      <c r="AF125" s="296" t="str">
        <f t="shared" si="84"/>
        <v/>
      </c>
      <c r="AG125" s="297" t="str">
        <f t="shared" si="85"/>
        <v/>
      </c>
      <c r="AH125" s="296" t="str">
        <f t="shared" si="86"/>
        <v/>
      </c>
      <c r="AI125" s="296" t="str">
        <f t="shared" si="87"/>
        <v/>
      </c>
      <c r="AJ125" s="297" t="str">
        <f t="shared" si="88"/>
        <v/>
      </c>
      <c r="AK125" s="296" t="str">
        <f t="shared" si="89"/>
        <v/>
      </c>
      <c r="AL125" s="296" t="str">
        <f t="shared" si="90"/>
        <v/>
      </c>
      <c r="AM125" s="297" t="str">
        <f t="shared" si="91"/>
        <v/>
      </c>
      <c r="AN125" s="298" t="str">
        <f t="shared" si="92"/>
        <v/>
      </c>
      <c r="AO125" s="299" t="str">
        <f t="shared" si="93"/>
        <v/>
      </c>
      <c r="AP125" s="296" t="str">
        <f t="shared" si="94"/>
        <v/>
      </c>
      <c r="AQ125" s="297" t="str">
        <f t="shared" si="95"/>
        <v/>
      </c>
      <c r="AR125" s="299" t="str">
        <f t="shared" si="96"/>
        <v/>
      </c>
      <c r="AS125" s="296" t="str">
        <f t="shared" si="97"/>
        <v/>
      </c>
      <c r="AT125" s="297" t="str">
        <f t="shared" si="98"/>
        <v/>
      </c>
      <c r="AU125" s="299" t="str">
        <f t="shared" si="99"/>
        <v/>
      </c>
      <c r="AV125" s="296" t="str">
        <f t="shared" si="100"/>
        <v/>
      </c>
      <c r="AW125" s="297" t="str">
        <f t="shared" si="101"/>
        <v/>
      </c>
      <c r="AX125" s="300"/>
      <c r="AY125" s="297" t="str">
        <f t="shared" si="102"/>
        <v/>
      </c>
      <c r="AZ125" s="297" t="str">
        <f t="shared" si="103"/>
        <v/>
      </c>
      <c r="BA125" s="301" t="str">
        <f t="shared" si="104"/>
        <v/>
      </c>
      <c r="BB125" s="302" t="str">
        <f t="shared" si="105"/>
        <v/>
      </c>
      <c r="BC125" s="303" t="str">
        <f t="shared" si="106"/>
        <v/>
      </c>
      <c r="BD125" s="301" t="str">
        <f t="shared" si="107"/>
        <v/>
      </c>
      <c r="BE125" s="302" t="str">
        <f t="shared" si="108"/>
        <v/>
      </c>
      <c r="BF125" s="303" t="str">
        <f t="shared" si="109"/>
        <v/>
      </c>
      <c r="BG125" s="301" t="str">
        <f t="shared" si="110"/>
        <v/>
      </c>
      <c r="BH125" s="304" t="str">
        <f t="shared" si="111"/>
        <v/>
      </c>
      <c r="BI125" s="305" t="str">
        <f t="shared" si="112"/>
        <v/>
      </c>
      <c r="BJ125" s="305" t="str">
        <f t="shared" si="113"/>
        <v/>
      </c>
      <c r="BK125" s="443" t="str">
        <f t="shared" si="114"/>
        <v/>
      </c>
      <c r="BL125" s="306" t="str">
        <f t="shared" si="121"/>
        <v/>
      </c>
      <c r="BM125" s="100" t="str">
        <f t="shared" si="122"/>
        <v/>
      </c>
      <c r="BN125" s="101" t="str">
        <f t="shared" si="123"/>
        <v/>
      </c>
      <c r="BO125" s="102" t="str">
        <f t="shared" si="124"/>
        <v/>
      </c>
      <c r="BP125" s="100" t="str">
        <f t="shared" si="125"/>
        <v/>
      </c>
      <c r="BQ125" s="101" t="str">
        <f t="shared" si="126"/>
        <v/>
      </c>
      <c r="BR125" s="102" t="str">
        <f t="shared" si="127"/>
        <v/>
      </c>
      <c r="BS125" s="100" t="str">
        <f t="shared" si="128"/>
        <v/>
      </c>
      <c r="BT125" s="105" t="str">
        <f t="shared" si="129"/>
        <v/>
      </c>
      <c r="BU125" s="305" t="str">
        <f t="shared" si="115"/>
        <v/>
      </c>
      <c r="BV125" s="305" t="str">
        <f t="shared" si="116"/>
        <v/>
      </c>
      <c r="BW125" s="305" t="str">
        <f t="shared" si="117"/>
        <v/>
      </c>
      <c r="BX125" s="307" t="str">
        <f t="shared" si="118"/>
        <v/>
      </c>
      <c r="BY125" s="308" t="str">
        <f t="shared" si="119"/>
        <v/>
      </c>
    </row>
    <row r="126" spans="1:77" s="4" customFormat="1" ht="15.5" x14ac:dyDescent="0.35">
      <c r="A126" s="106">
        <v>105</v>
      </c>
      <c r="B126" s="290"/>
      <c r="C126" s="20"/>
      <c r="D126" s="635"/>
      <c r="E126" s="637"/>
      <c r="F126" s="639"/>
      <c r="G126" s="45"/>
      <c r="H126" s="291"/>
      <c r="I126" s="291"/>
      <c r="J126" s="292"/>
      <c r="K126" s="293"/>
      <c r="L126" s="35" t="str">
        <f t="shared" si="65"/>
        <v/>
      </c>
      <c r="M126" s="35" t="str">
        <f t="shared" si="66"/>
        <v/>
      </c>
      <c r="N126" s="35" t="str">
        <f t="shared" si="67"/>
        <v/>
      </c>
      <c r="O126" s="36" t="str">
        <f t="shared" si="68"/>
        <v/>
      </c>
      <c r="P126" s="37" t="str">
        <f t="shared" si="120"/>
        <v/>
      </c>
      <c r="Q126" s="69" t="str">
        <f t="shared" si="69"/>
        <v/>
      </c>
      <c r="R126" s="294" t="str">
        <f t="shared" si="70"/>
        <v/>
      </c>
      <c r="S126" s="37" t="str">
        <f t="shared" si="71"/>
        <v/>
      </c>
      <c r="T126" s="69" t="str">
        <f t="shared" si="72"/>
        <v/>
      </c>
      <c r="U126" s="294" t="str">
        <f t="shared" si="73"/>
        <v/>
      </c>
      <c r="V126" s="37" t="str">
        <f t="shared" si="74"/>
        <v/>
      </c>
      <c r="W126" s="69" t="str">
        <f t="shared" si="75"/>
        <v/>
      </c>
      <c r="X126" s="38" t="str">
        <f t="shared" si="76"/>
        <v/>
      </c>
      <c r="Y126" s="38" t="str">
        <f t="shared" si="77"/>
        <v/>
      </c>
      <c r="Z126" s="38" t="str">
        <f t="shared" si="78"/>
        <v/>
      </c>
      <c r="AA126" s="39" t="str">
        <f t="shared" si="79"/>
        <v/>
      </c>
      <c r="AB126" s="295">
        <f t="shared" si="80"/>
        <v>0</v>
      </c>
      <c r="AC126" s="295" t="str">
        <f t="shared" si="81"/>
        <v/>
      </c>
      <c r="AD126" s="295" t="str">
        <f t="shared" si="82"/>
        <v/>
      </c>
      <c r="AE126" s="296" t="str">
        <f t="shared" si="83"/>
        <v/>
      </c>
      <c r="AF126" s="296" t="str">
        <f t="shared" si="84"/>
        <v/>
      </c>
      <c r="AG126" s="297" t="str">
        <f t="shared" si="85"/>
        <v/>
      </c>
      <c r="AH126" s="296" t="str">
        <f t="shared" si="86"/>
        <v/>
      </c>
      <c r="AI126" s="296" t="str">
        <f t="shared" si="87"/>
        <v/>
      </c>
      <c r="AJ126" s="297" t="str">
        <f t="shared" si="88"/>
        <v/>
      </c>
      <c r="AK126" s="296" t="str">
        <f t="shared" si="89"/>
        <v/>
      </c>
      <c r="AL126" s="296" t="str">
        <f t="shared" si="90"/>
        <v/>
      </c>
      <c r="AM126" s="297" t="str">
        <f t="shared" si="91"/>
        <v/>
      </c>
      <c r="AN126" s="298" t="str">
        <f t="shared" si="92"/>
        <v/>
      </c>
      <c r="AO126" s="299" t="str">
        <f t="shared" si="93"/>
        <v/>
      </c>
      <c r="AP126" s="296" t="str">
        <f t="shared" si="94"/>
        <v/>
      </c>
      <c r="AQ126" s="297" t="str">
        <f t="shared" si="95"/>
        <v/>
      </c>
      <c r="AR126" s="299" t="str">
        <f t="shared" si="96"/>
        <v/>
      </c>
      <c r="AS126" s="296" t="str">
        <f t="shared" si="97"/>
        <v/>
      </c>
      <c r="AT126" s="297" t="str">
        <f t="shared" si="98"/>
        <v/>
      </c>
      <c r="AU126" s="299" t="str">
        <f t="shared" si="99"/>
        <v/>
      </c>
      <c r="AV126" s="296" t="str">
        <f t="shared" si="100"/>
        <v/>
      </c>
      <c r="AW126" s="297" t="str">
        <f t="shared" si="101"/>
        <v/>
      </c>
      <c r="AX126" s="300"/>
      <c r="AY126" s="297" t="str">
        <f t="shared" si="102"/>
        <v/>
      </c>
      <c r="AZ126" s="297" t="str">
        <f t="shared" si="103"/>
        <v/>
      </c>
      <c r="BA126" s="301" t="str">
        <f t="shared" si="104"/>
        <v/>
      </c>
      <c r="BB126" s="302" t="str">
        <f t="shared" si="105"/>
        <v/>
      </c>
      <c r="BC126" s="303" t="str">
        <f t="shared" si="106"/>
        <v/>
      </c>
      <c r="BD126" s="301" t="str">
        <f t="shared" si="107"/>
        <v/>
      </c>
      <c r="BE126" s="302" t="str">
        <f t="shared" si="108"/>
        <v/>
      </c>
      <c r="BF126" s="303" t="str">
        <f t="shared" si="109"/>
        <v/>
      </c>
      <c r="BG126" s="301" t="str">
        <f t="shared" si="110"/>
        <v/>
      </c>
      <c r="BH126" s="304" t="str">
        <f t="shared" si="111"/>
        <v/>
      </c>
      <c r="BI126" s="305" t="str">
        <f t="shared" si="112"/>
        <v/>
      </c>
      <c r="BJ126" s="305" t="str">
        <f t="shared" si="113"/>
        <v/>
      </c>
      <c r="BK126" s="443" t="str">
        <f t="shared" si="114"/>
        <v/>
      </c>
      <c r="BL126" s="306" t="str">
        <f t="shared" si="121"/>
        <v/>
      </c>
      <c r="BM126" s="100" t="str">
        <f t="shared" si="122"/>
        <v/>
      </c>
      <c r="BN126" s="101" t="str">
        <f t="shared" si="123"/>
        <v/>
      </c>
      <c r="BO126" s="102" t="str">
        <f t="shared" si="124"/>
        <v/>
      </c>
      <c r="BP126" s="100" t="str">
        <f t="shared" si="125"/>
        <v/>
      </c>
      <c r="BQ126" s="101" t="str">
        <f t="shared" si="126"/>
        <v/>
      </c>
      <c r="BR126" s="102" t="str">
        <f t="shared" si="127"/>
        <v/>
      </c>
      <c r="BS126" s="100" t="str">
        <f t="shared" si="128"/>
        <v/>
      </c>
      <c r="BT126" s="105" t="str">
        <f t="shared" si="129"/>
        <v/>
      </c>
      <c r="BU126" s="305" t="str">
        <f t="shared" si="115"/>
        <v/>
      </c>
      <c r="BV126" s="305" t="str">
        <f t="shared" si="116"/>
        <v/>
      </c>
      <c r="BW126" s="305" t="str">
        <f t="shared" si="117"/>
        <v/>
      </c>
      <c r="BX126" s="307" t="str">
        <f t="shared" si="118"/>
        <v/>
      </c>
      <c r="BY126" s="308" t="str">
        <f t="shared" si="119"/>
        <v/>
      </c>
    </row>
    <row r="127" spans="1:77" s="4" customFormat="1" ht="15.5" x14ac:dyDescent="0.35">
      <c r="A127" s="106">
        <v>106</v>
      </c>
      <c r="B127" s="290"/>
      <c r="C127" s="20"/>
      <c r="D127" s="635"/>
      <c r="E127" s="637"/>
      <c r="F127" s="639"/>
      <c r="G127" s="45"/>
      <c r="H127" s="291"/>
      <c r="I127" s="291"/>
      <c r="J127" s="292"/>
      <c r="K127" s="293"/>
      <c r="L127" s="35" t="str">
        <f t="shared" si="65"/>
        <v/>
      </c>
      <c r="M127" s="35" t="str">
        <f t="shared" si="66"/>
        <v/>
      </c>
      <c r="N127" s="35" t="str">
        <f t="shared" si="67"/>
        <v/>
      </c>
      <c r="O127" s="36" t="str">
        <f t="shared" si="68"/>
        <v/>
      </c>
      <c r="P127" s="37" t="str">
        <f t="shared" si="120"/>
        <v/>
      </c>
      <c r="Q127" s="69" t="str">
        <f t="shared" si="69"/>
        <v/>
      </c>
      <c r="R127" s="294" t="str">
        <f t="shared" si="70"/>
        <v/>
      </c>
      <c r="S127" s="37" t="str">
        <f t="shared" si="71"/>
        <v/>
      </c>
      <c r="T127" s="69" t="str">
        <f t="shared" si="72"/>
        <v/>
      </c>
      <c r="U127" s="294" t="str">
        <f t="shared" si="73"/>
        <v/>
      </c>
      <c r="V127" s="37" t="str">
        <f t="shared" si="74"/>
        <v/>
      </c>
      <c r="W127" s="69" t="str">
        <f t="shared" si="75"/>
        <v/>
      </c>
      <c r="X127" s="38" t="str">
        <f t="shared" si="76"/>
        <v/>
      </c>
      <c r="Y127" s="38" t="str">
        <f t="shared" si="77"/>
        <v/>
      </c>
      <c r="Z127" s="38" t="str">
        <f t="shared" si="78"/>
        <v/>
      </c>
      <c r="AA127" s="39" t="str">
        <f t="shared" si="79"/>
        <v/>
      </c>
      <c r="AB127" s="295">
        <f t="shared" si="80"/>
        <v>0</v>
      </c>
      <c r="AC127" s="295" t="str">
        <f t="shared" si="81"/>
        <v/>
      </c>
      <c r="AD127" s="295" t="str">
        <f t="shared" si="82"/>
        <v/>
      </c>
      <c r="AE127" s="296" t="str">
        <f t="shared" si="83"/>
        <v/>
      </c>
      <c r="AF127" s="296" t="str">
        <f t="shared" si="84"/>
        <v/>
      </c>
      <c r="AG127" s="297" t="str">
        <f t="shared" si="85"/>
        <v/>
      </c>
      <c r="AH127" s="296" t="str">
        <f t="shared" si="86"/>
        <v/>
      </c>
      <c r="AI127" s="296" t="str">
        <f t="shared" si="87"/>
        <v/>
      </c>
      <c r="AJ127" s="297" t="str">
        <f t="shared" si="88"/>
        <v/>
      </c>
      <c r="AK127" s="296" t="str">
        <f t="shared" si="89"/>
        <v/>
      </c>
      <c r="AL127" s="296" t="str">
        <f t="shared" si="90"/>
        <v/>
      </c>
      <c r="AM127" s="297" t="str">
        <f t="shared" si="91"/>
        <v/>
      </c>
      <c r="AN127" s="298" t="str">
        <f t="shared" si="92"/>
        <v/>
      </c>
      <c r="AO127" s="299" t="str">
        <f t="shared" si="93"/>
        <v/>
      </c>
      <c r="AP127" s="296" t="str">
        <f t="shared" si="94"/>
        <v/>
      </c>
      <c r="AQ127" s="297" t="str">
        <f t="shared" si="95"/>
        <v/>
      </c>
      <c r="AR127" s="299" t="str">
        <f t="shared" si="96"/>
        <v/>
      </c>
      <c r="AS127" s="296" t="str">
        <f t="shared" si="97"/>
        <v/>
      </c>
      <c r="AT127" s="297" t="str">
        <f t="shared" si="98"/>
        <v/>
      </c>
      <c r="AU127" s="299" t="str">
        <f t="shared" si="99"/>
        <v/>
      </c>
      <c r="AV127" s="296" t="str">
        <f t="shared" si="100"/>
        <v/>
      </c>
      <c r="AW127" s="297" t="str">
        <f t="shared" si="101"/>
        <v/>
      </c>
      <c r="AX127" s="300"/>
      <c r="AY127" s="297" t="str">
        <f t="shared" si="102"/>
        <v/>
      </c>
      <c r="AZ127" s="297" t="str">
        <f t="shared" si="103"/>
        <v/>
      </c>
      <c r="BA127" s="301" t="str">
        <f t="shared" si="104"/>
        <v/>
      </c>
      <c r="BB127" s="302" t="str">
        <f t="shared" si="105"/>
        <v/>
      </c>
      <c r="BC127" s="303" t="str">
        <f t="shared" si="106"/>
        <v/>
      </c>
      <c r="BD127" s="301" t="str">
        <f t="shared" si="107"/>
        <v/>
      </c>
      <c r="BE127" s="302" t="str">
        <f t="shared" si="108"/>
        <v/>
      </c>
      <c r="BF127" s="303" t="str">
        <f t="shared" si="109"/>
        <v/>
      </c>
      <c r="BG127" s="301" t="str">
        <f t="shared" si="110"/>
        <v/>
      </c>
      <c r="BH127" s="304" t="str">
        <f t="shared" si="111"/>
        <v/>
      </c>
      <c r="BI127" s="305" t="str">
        <f t="shared" si="112"/>
        <v/>
      </c>
      <c r="BJ127" s="305" t="str">
        <f t="shared" si="113"/>
        <v/>
      </c>
      <c r="BK127" s="443" t="str">
        <f t="shared" si="114"/>
        <v/>
      </c>
      <c r="BL127" s="306" t="str">
        <f t="shared" si="121"/>
        <v/>
      </c>
      <c r="BM127" s="100" t="str">
        <f t="shared" si="122"/>
        <v/>
      </c>
      <c r="BN127" s="101" t="str">
        <f t="shared" si="123"/>
        <v/>
      </c>
      <c r="BO127" s="102" t="str">
        <f t="shared" si="124"/>
        <v/>
      </c>
      <c r="BP127" s="100" t="str">
        <f t="shared" si="125"/>
        <v/>
      </c>
      <c r="BQ127" s="101" t="str">
        <f t="shared" si="126"/>
        <v/>
      </c>
      <c r="BR127" s="102" t="str">
        <f t="shared" si="127"/>
        <v/>
      </c>
      <c r="BS127" s="100" t="str">
        <f t="shared" si="128"/>
        <v/>
      </c>
      <c r="BT127" s="105" t="str">
        <f t="shared" si="129"/>
        <v/>
      </c>
      <c r="BU127" s="305" t="str">
        <f t="shared" si="115"/>
        <v/>
      </c>
      <c r="BV127" s="305" t="str">
        <f t="shared" si="116"/>
        <v/>
      </c>
      <c r="BW127" s="305" t="str">
        <f t="shared" si="117"/>
        <v/>
      </c>
      <c r="BX127" s="307" t="str">
        <f t="shared" si="118"/>
        <v/>
      </c>
      <c r="BY127" s="308" t="str">
        <f t="shared" si="119"/>
        <v/>
      </c>
    </row>
    <row r="128" spans="1:77" s="4" customFormat="1" ht="15.5" x14ac:dyDescent="0.35">
      <c r="A128" s="106">
        <v>107</v>
      </c>
      <c r="B128" s="290"/>
      <c r="C128" s="20"/>
      <c r="D128" s="635"/>
      <c r="E128" s="637"/>
      <c r="F128" s="639"/>
      <c r="G128" s="45"/>
      <c r="H128" s="291"/>
      <c r="I128" s="291"/>
      <c r="J128" s="292"/>
      <c r="K128" s="293"/>
      <c r="L128" s="35" t="str">
        <f t="shared" si="65"/>
        <v/>
      </c>
      <c r="M128" s="35" t="str">
        <f t="shared" si="66"/>
        <v/>
      </c>
      <c r="N128" s="35" t="str">
        <f t="shared" si="67"/>
        <v/>
      </c>
      <c r="O128" s="36" t="str">
        <f t="shared" si="68"/>
        <v/>
      </c>
      <c r="P128" s="37" t="str">
        <f t="shared" si="120"/>
        <v/>
      </c>
      <c r="Q128" s="69" t="str">
        <f t="shared" si="69"/>
        <v/>
      </c>
      <c r="R128" s="294" t="str">
        <f t="shared" si="70"/>
        <v/>
      </c>
      <c r="S128" s="37" t="str">
        <f t="shared" si="71"/>
        <v/>
      </c>
      <c r="T128" s="69" t="str">
        <f t="shared" si="72"/>
        <v/>
      </c>
      <c r="U128" s="294" t="str">
        <f t="shared" si="73"/>
        <v/>
      </c>
      <c r="V128" s="37" t="str">
        <f t="shared" si="74"/>
        <v/>
      </c>
      <c r="W128" s="69" t="str">
        <f t="shared" si="75"/>
        <v/>
      </c>
      <c r="X128" s="38" t="str">
        <f t="shared" si="76"/>
        <v/>
      </c>
      <c r="Y128" s="38" t="str">
        <f t="shared" si="77"/>
        <v/>
      </c>
      <c r="Z128" s="38" t="str">
        <f t="shared" si="78"/>
        <v/>
      </c>
      <c r="AA128" s="39" t="str">
        <f t="shared" si="79"/>
        <v/>
      </c>
      <c r="AB128" s="295">
        <f t="shared" si="80"/>
        <v>0</v>
      </c>
      <c r="AC128" s="295" t="str">
        <f t="shared" si="81"/>
        <v/>
      </c>
      <c r="AD128" s="295" t="str">
        <f t="shared" si="82"/>
        <v/>
      </c>
      <c r="AE128" s="296" t="str">
        <f t="shared" si="83"/>
        <v/>
      </c>
      <c r="AF128" s="296" t="str">
        <f t="shared" si="84"/>
        <v/>
      </c>
      <c r="AG128" s="297" t="str">
        <f t="shared" si="85"/>
        <v/>
      </c>
      <c r="AH128" s="296" t="str">
        <f t="shared" si="86"/>
        <v/>
      </c>
      <c r="AI128" s="296" t="str">
        <f t="shared" si="87"/>
        <v/>
      </c>
      <c r="AJ128" s="297" t="str">
        <f t="shared" si="88"/>
        <v/>
      </c>
      <c r="AK128" s="296" t="str">
        <f t="shared" si="89"/>
        <v/>
      </c>
      <c r="AL128" s="296" t="str">
        <f t="shared" si="90"/>
        <v/>
      </c>
      <c r="AM128" s="297" t="str">
        <f t="shared" si="91"/>
        <v/>
      </c>
      <c r="AN128" s="298" t="str">
        <f t="shared" si="92"/>
        <v/>
      </c>
      <c r="AO128" s="299" t="str">
        <f t="shared" si="93"/>
        <v/>
      </c>
      <c r="AP128" s="296" t="str">
        <f t="shared" si="94"/>
        <v/>
      </c>
      <c r="AQ128" s="297" t="str">
        <f t="shared" si="95"/>
        <v/>
      </c>
      <c r="AR128" s="299" t="str">
        <f t="shared" si="96"/>
        <v/>
      </c>
      <c r="AS128" s="296" t="str">
        <f t="shared" si="97"/>
        <v/>
      </c>
      <c r="AT128" s="297" t="str">
        <f t="shared" si="98"/>
        <v/>
      </c>
      <c r="AU128" s="299" t="str">
        <f t="shared" si="99"/>
        <v/>
      </c>
      <c r="AV128" s="296" t="str">
        <f t="shared" si="100"/>
        <v/>
      </c>
      <c r="AW128" s="297" t="str">
        <f t="shared" si="101"/>
        <v/>
      </c>
      <c r="AX128" s="300"/>
      <c r="AY128" s="297" t="str">
        <f t="shared" si="102"/>
        <v/>
      </c>
      <c r="AZ128" s="297" t="str">
        <f t="shared" si="103"/>
        <v/>
      </c>
      <c r="BA128" s="301" t="str">
        <f t="shared" si="104"/>
        <v/>
      </c>
      <c r="BB128" s="302" t="str">
        <f t="shared" si="105"/>
        <v/>
      </c>
      <c r="BC128" s="303" t="str">
        <f t="shared" si="106"/>
        <v/>
      </c>
      <c r="BD128" s="301" t="str">
        <f t="shared" si="107"/>
        <v/>
      </c>
      <c r="BE128" s="302" t="str">
        <f t="shared" si="108"/>
        <v/>
      </c>
      <c r="BF128" s="303" t="str">
        <f t="shared" si="109"/>
        <v/>
      </c>
      <c r="BG128" s="301" t="str">
        <f t="shared" si="110"/>
        <v/>
      </c>
      <c r="BH128" s="304" t="str">
        <f t="shared" si="111"/>
        <v/>
      </c>
      <c r="BI128" s="305" t="str">
        <f t="shared" si="112"/>
        <v/>
      </c>
      <c r="BJ128" s="305" t="str">
        <f t="shared" si="113"/>
        <v/>
      </c>
      <c r="BK128" s="443" t="str">
        <f t="shared" si="114"/>
        <v/>
      </c>
      <c r="BL128" s="306" t="str">
        <f t="shared" si="121"/>
        <v/>
      </c>
      <c r="BM128" s="100" t="str">
        <f t="shared" si="122"/>
        <v/>
      </c>
      <c r="BN128" s="101" t="str">
        <f t="shared" si="123"/>
        <v/>
      </c>
      <c r="BO128" s="102" t="str">
        <f t="shared" si="124"/>
        <v/>
      </c>
      <c r="BP128" s="100" t="str">
        <f t="shared" si="125"/>
        <v/>
      </c>
      <c r="BQ128" s="101" t="str">
        <f t="shared" si="126"/>
        <v/>
      </c>
      <c r="BR128" s="102" t="str">
        <f t="shared" si="127"/>
        <v/>
      </c>
      <c r="BS128" s="100" t="str">
        <f t="shared" si="128"/>
        <v/>
      </c>
      <c r="BT128" s="105" t="str">
        <f t="shared" si="129"/>
        <v/>
      </c>
      <c r="BU128" s="305" t="str">
        <f t="shared" si="115"/>
        <v/>
      </c>
      <c r="BV128" s="305" t="str">
        <f t="shared" si="116"/>
        <v/>
      </c>
      <c r="BW128" s="305" t="str">
        <f t="shared" si="117"/>
        <v/>
      </c>
      <c r="BX128" s="307" t="str">
        <f t="shared" si="118"/>
        <v/>
      </c>
      <c r="BY128" s="308" t="str">
        <f t="shared" si="119"/>
        <v/>
      </c>
    </row>
    <row r="129" spans="1:77" s="4" customFormat="1" ht="15.5" x14ac:dyDescent="0.35">
      <c r="A129" s="106">
        <v>108</v>
      </c>
      <c r="B129" s="290"/>
      <c r="C129" s="20"/>
      <c r="D129" s="635"/>
      <c r="E129" s="637"/>
      <c r="F129" s="639"/>
      <c r="G129" s="45"/>
      <c r="H129" s="291"/>
      <c r="I129" s="291"/>
      <c r="J129" s="292"/>
      <c r="K129" s="293"/>
      <c r="L129" s="35" t="str">
        <f t="shared" si="65"/>
        <v/>
      </c>
      <c r="M129" s="35" t="str">
        <f t="shared" si="66"/>
        <v/>
      </c>
      <c r="N129" s="35" t="str">
        <f t="shared" si="67"/>
        <v/>
      </c>
      <c r="O129" s="36" t="str">
        <f t="shared" si="68"/>
        <v/>
      </c>
      <c r="P129" s="37" t="str">
        <f t="shared" si="120"/>
        <v/>
      </c>
      <c r="Q129" s="69" t="str">
        <f t="shared" si="69"/>
        <v/>
      </c>
      <c r="R129" s="294" t="str">
        <f t="shared" si="70"/>
        <v/>
      </c>
      <c r="S129" s="37" t="str">
        <f t="shared" si="71"/>
        <v/>
      </c>
      <c r="T129" s="69" t="str">
        <f t="shared" si="72"/>
        <v/>
      </c>
      <c r="U129" s="294" t="str">
        <f t="shared" si="73"/>
        <v/>
      </c>
      <c r="V129" s="37" t="str">
        <f t="shared" si="74"/>
        <v/>
      </c>
      <c r="W129" s="69" t="str">
        <f t="shared" si="75"/>
        <v/>
      </c>
      <c r="X129" s="38" t="str">
        <f t="shared" si="76"/>
        <v/>
      </c>
      <c r="Y129" s="38" t="str">
        <f t="shared" si="77"/>
        <v/>
      </c>
      <c r="Z129" s="38" t="str">
        <f t="shared" si="78"/>
        <v/>
      </c>
      <c r="AA129" s="39" t="str">
        <f t="shared" si="79"/>
        <v/>
      </c>
      <c r="AB129" s="295">
        <f t="shared" si="80"/>
        <v>0</v>
      </c>
      <c r="AC129" s="295" t="str">
        <f t="shared" si="81"/>
        <v/>
      </c>
      <c r="AD129" s="295" t="str">
        <f t="shared" si="82"/>
        <v/>
      </c>
      <c r="AE129" s="296" t="str">
        <f t="shared" si="83"/>
        <v/>
      </c>
      <c r="AF129" s="296" t="str">
        <f t="shared" si="84"/>
        <v/>
      </c>
      <c r="AG129" s="297" t="str">
        <f t="shared" si="85"/>
        <v/>
      </c>
      <c r="AH129" s="296" t="str">
        <f t="shared" si="86"/>
        <v/>
      </c>
      <c r="AI129" s="296" t="str">
        <f t="shared" si="87"/>
        <v/>
      </c>
      <c r="AJ129" s="297" t="str">
        <f t="shared" si="88"/>
        <v/>
      </c>
      <c r="AK129" s="296" t="str">
        <f t="shared" si="89"/>
        <v/>
      </c>
      <c r="AL129" s="296" t="str">
        <f t="shared" si="90"/>
        <v/>
      </c>
      <c r="AM129" s="297" t="str">
        <f t="shared" si="91"/>
        <v/>
      </c>
      <c r="AN129" s="298" t="str">
        <f t="shared" si="92"/>
        <v/>
      </c>
      <c r="AO129" s="299" t="str">
        <f t="shared" si="93"/>
        <v/>
      </c>
      <c r="AP129" s="296" t="str">
        <f t="shared" si="94"/>
        <v/>
      </c>
      <c r="AQ129" s="297" t="str">
        <f t="shared" si="95"/>
        <v/>
      </c>
      <c r="AR129" s="299" t="str">
        <f t="shared" si="96"/>
        <v/>
      </c>
      <c r="AS129" s="296" t="str">
        <f t="shared" si="97"/>
        <v/>
      </c>
      <c r="AT129" s="297" t="str">
        <f t="shared" si="98"/>
        <v/>
      </c>
      <c r="AU129" s="299" t="str">
        <f t="shared" si="99"/>
        <v/>
      </c>
      <c r="AV129" s="296" t="str">
        <f t="shared" si="100"/>
        <v/>
      </c>
      <c r="AW129" s="297" t="str">
        <f t="shared" si="101"/>
        <v/>
      </c>
      <c r="AX129" s="300"/>
      <c r="AY129" s="297" t="str">
        <f t="shared" si="102"/>
        <v/>
      </c>
      <c r="AZ129" s="297" t="str">
        <f t="shared" si="103"/>
        <v/>
      </c>
      <c r="BA129" s="301" t="str">
        <f t="shared" si="104"/>
        <v/>
      </c>
      <c r="BB129" s="302" t="str">
        <f t="shared" si="105"/>
        <v/>
      </c>
      <c r="BC129" s="303" t="str">
        <f t="shared" si="106"/>
        <v/>
      </c>
      <c r="BD129" s="301" t="str">
        <f t="shared" si="107"/>
        <v/>
      </c>
      <c r="BE129" s="302" t="str">
        <f t="shared" si="108"/>
        <v/>
      </c>
      <c r="BF129" s="303" t="str">
        <f t="shared" si="109"/>
        <v/>
      </c>
      <c r="BG129" s="301" t="str">
        <f t="shared" si="110"/>
        <v/>
      </c>
      <c r="BH129" s="304" t="str">
        <f t="shared" si="111"/>
        <v/>
      </c>
      <c r="BI129" s="305" t="str">
        <f t="shared" si="112"/>
        <v/>
      </c>
      <c r="BJ129" s="305" t="str">
        <f t="shared" si="113"/>
        <v/>
      </c>
      <c r="BK129" s="443" t="str">
        <f t="shared" si="114"/>
        <v/>
      </c>
      <c r="BL129" s="306" t="str">
        <f t="shared" si="121"/>
        <v/>
      </c>
      <c r="BM129" s="100" t="str">
        <f t="shared" si="122"/>
        <v/>
      </c>
      <c r="BN129" s="101" t="str">
        <f t="shared" si="123"/>
        <v/>
      </c>
      <c r="BO129" s="102" t="str">
        <f t="shared" si="124"/>
        <v/>
      </c>
      <c r="BP129" s="100" t="str">
        <f t="shared" si="125"/>
        <v/>
      </c>
      <c r="BQ129" s="101" t="str">
        <f t="shared" si="126"/>
        <v/>
      </c>
      <c r="BR129" s="102" t="str">
        <f t="shared" si="127"/>
        <v/>
      </c>
      <c r="BS129" s="100" t="str">
        <f t="shared" si="128"/>
        <v/>
      </c>
      <c r="BT129" s="105" t="str">
        <f t="shared" si="129"/>
        <v/>
      </c>
      <c r="BU129" s="305" t="str">
        <f t="shared" si="115"/>
        <v/>
      </c>
      <c r="BV129" s="305" t="str">
        <f t="shared" si="116"/>
        <v/>
      </c>
      <c r="BW129" s="305" t="str">
        <f t="shared" si="117"/>
        <v/>
      </c>
      <c r="BX129" s="307" t="str">
        <f t="shared" si="118"/>
        <v/>
      </c>
      <c r="BY129" s="308" t="str">
        <f t="shared" si="119"/>
        <v/>
      </c>
    </row>
    <row r="130" spans="1:77" s="4" customFormat="1" ht="15.5" x14ac:dyDescent="0.35">
      <c r="A130" s="106">
        <v>109</v>
      </c>
      <c r="B130" s="290"/>
      <c r="C130" s="20"/>
      <c r="D130" s="635"/>
      <c r="E130" s="637"/>
      <c r="F130" s="639"/>
      <c r="G130" s="45"/>
      <c r="H130" s="291"/>
      <c r="I130" s="291"/>
      <c r="J130" s="292"/>
      <c r="K130" s="293"/>
      <c r="L130" s="35" t="str">
        <f t="shared" si="65"/>
        <v/>
      </c>
      <c r="M130" s="35" t="str">
        <f t="shared" si="66"/>
        <v/>
      </c>
      <c r="N130" s="35" t="str">
        <f t="shared" si="67"/>
        <v/>
      </c>
      <c r="O130" s="36" t="str">
        <f t="shared" si="68"/>
        <v/>
      </c>
      <c r="P130" s="37" t="str">
        <f t="shared" si="120"/>
        <v/>
      </c>
      <c r="Q130" s="69" t="str">
        <f t="shared" si="69"/>
        <v/>
      </c>
      <c r="R130" s="294" t="str">
        <f t="shared" si="70"/>
        <v/>
      </c>
      <c r="S130" s="37" t="str">
        <f t="shared" si="71"/>
        <v/>
      </c>
      <c r="T130" s="69" t="str">
        <f t="shared" si="72"/>
        <v/>
      </c>
      <c r="U130" s="294" t="str">
        <f t="shared" si="73"/>
        <v/>
      </c>
      <c r="V130" s="37" t="str">
        <f t="shared" si="74"/>
        <v/>
      </c>
      <c r="W130" s="69" t="str">
        <f t="shared" si="75"/>
        <v/>
      </c>
      <c r="X130" s="38" t="str">
        <f t="shared" si="76"/>
        <v/>
      </c>
      <c r="Y130" s="38" t="str">
        <f t="shared" si="77"/>
        <v/>
      </c>
      <c r="Z130" s="38" t="str">
        <f t="shared" si="78"/>
        <v/>
      </c>
      <c r="AA130" s="39" t="str">
        <f t="shared" si="79"/>
        <v/>
      </c>
      <c r="AB130" s="295">
        <f t="shared" si="80"/>
        <v>0</v>
      </c>
      <c r="AC130" s="295" t="str">
        <f t="shared" si="81"/>
        <v/>
      </c>
      <c r="AD130" s="295" t="str">
        <f t="shared" si="82"/>
        <v/>
      </c>
      <c r="AE130" s="296" t="str">
        <f t="shared" si="83"/>
        <v/>
      </c>
      <c r="AF130" s="296" t="str">
        <f t="shared" si="84"/>
        <v/>
      </c>
      <c r="AG130" s="297" t="str">
        <f t="shared" si="85"/>
        <v/>
      </c>
      <c r="AH130" s="296" t="str">
        <f t="shared" si="86"/>
        <v/>
      </c>
      <c r="AI130" s="296" t="str">
        <f t="shared" si="87"/>
        <v/>
      </c>
      <c r="AJ130" s="297" t="str">
        <f t="shared" si="88"/>
        <v/>
      </c>
      <c r="AK130" s="296" t="str">
        <f t="shared" si="89"/>
        <v/>
      </c>
      <c r="AL130" s="296" t="str">
        <f t="shared" si="90"/>
        <v/>
      </c>
      <c r="AM130" s="297" t="str">
        <f t="shared" si="91"/>
        <v/>
      </c>
      <c r="AN130" s="298" t="str">
        <f t="shared" si="92"/>
        <v/>
      </c>
      <c r="AO130" s="299" t="str">
        <f t="shared" si="93"/>
        <v/>
      </c>
      <c r="AP130" s="296" t="str">
        <f t="shared" si="94"/>
        <v/>
      </c>
      <c r="AQ130" s="297" t="str">
        <f t="shared" si="95"/>
        <v/>
      </c>
      <c r="AR130" s="299" t="str">
        <f t="shared" si="96"/>
        <v/>
      </c>
      <c r="AS130" s="296" t="str">
        <f t="shared" si="97"/>
        <v/>
      </c>
      <c r="AT130" s="297" t="str">
        <f t="shared" si="98"/>
        <v/>
      </c>
      <c r="AU130" s="299" t="str">
        <f t="shared" si="99"/>
        <v/>
      </c>
      <c r="AV130" s="296" t="str">
        <f t="shared" si="100"/>
        <v/>
      </c>
      <c r="AW130" s="297" t="str">
        <f t="shared" si="101"/>
        <v/>
      </c>
      <c r="AX130" s="300"/>
      <c r="AY130" s="297" t="str">
        <f t="shared" si="102"/>
        <v/>
      </c>
      <c r="AZ130" s="297" t="str">
        <f t="shared" si="103"/>
        <v/>
      </c>
      <c r="BA130" s="301" t="str">
        <f t="shared" si="104"/>
        <v/>
      </c>
      <c r="BB130" s="302" t="str">
        <f t="shared" si="105"/>
        <v/>
      </c>
      <c r="BC130" s="303" t="str">
        <f t="shared" si="106"/>
        <v/>
      </c>
      <c r="BD130" s="301" t="str">
        <f t="shared" si="107"/>
        <v/>
      </c>
      <c r="BE130" s="302" t="str">
        <f t="shared" si="108"/>
        <v/>
      </c>
      <c r="BF130" s="303" t="str">
        <f t="shared" si="109"/>
        <v/>
      </c>
      <c r="BG130" s="301" t="str">
        <f t="shared" si="110"/>
        <v/>
      </c>
      <c r="BH130" s="304" t="str">
        <f t="shared" si="111"/>
        <v/>
      </c>
      <c r="BI130" s="305" t="str">
        <f t="shared" si="112"/>
        <v/>
      </c>
      <c r="BJ130" s="305" t="str">
        <f t="shared" si="113"/>
        <v/>
      </c>
      <c r="BK130" s="443" t="str">
        <f t="shared" si="114"/>
        <v/>
      </c>
      <c r="BL130" s="306" t="str">
        <f t="shared" si="121"/>
        <v/>
      </c>
      <c r="BM130" s="100" t="str">
        <f t="shared" si="122"/>
        <v/>
      </c>
      <c r="BN130" s="101" t="str">
        <f t="shared" si="123"/>
        <v/>
      </c>
      <c r="BO130" s="102" t="str">
        <f t="shared" si="124"/>
        <v/>
      </c>
      <c r="BP130" s="100" t="str">
        <f t="shared" si="125"/>
        <v/>
      </c>
      <c r="BQ130" s="101" t="str">
        <f t="shared" si="126"/>
        <v/>
      </c>
      <c r="BR130" s="102" t="str">
        <f t="shared" si="127"/>
        <v/>
      </c>
      <c r="BS130" s="100" t="str">
        <f t="shared" si="128"/>
        <v/>
      </c>
      <c r="BT130" s="105" t="str">
        <f t="shared" si="129"/>
        <v/>
      </c>
      <c r="BU130" s="305" t="str">
        <f t="shared" si="115"/>
        <v/>
      </c>
      <c r="BV130" s="305" t="str">
        <f t="shared" si="116"/>
        <v/>
      </c>
      <c r="BW130" s="305" t="str">
        <f t="shared" si="117"/>
        <v/>
      </c>
      <c r="BX130" s="307" t="str">
        <f t="shared" si="118"/>
        <v/>
      </c>
      <c r="BY130" s="308" t="str">
        <f t="shared" si="119"/>
        <v/>
      </c>
    </row>
    <row r="131" spans="1:77" s="4" customFormat="1" ht="15.5" x14ac:dyDescent="0.35">
      <c r="A131" s="106">
        <v>110</v>
      </c>
      <c r="B131" s="290"/>
      <c r="C131" s="20"/>
      <c r="D131" s="635"/>
      <c r="E131" s="637"/>
      <c r="F131" s="639"/>
      <c r="G131" s="45"/>
      <c r="H131" s="291"/>
      <c r="I131" s="291"/>
      <c r="J131" s="292"/>
      <c r="K131" s="293"/>
      <c r="L131" s="35" t="str">
        <f t="shared" si="65"/>
        <v/>
      </c>
      <c r="M131" s="35" t="str">
        <f t="shared" si="66"/>
        <v/>
      </c>
      <c r="N131" s="35" t="str">
        <f t="shared" si="67"/>
        <v/>
      </c>
      <c r="O131" s="36" t="str">
        <f t="shared" si="68"/>
        <v/>
      </c>
      <c r="P131" s="37" t="str">
        <f t="shared" si="120"/>
        <v/>
      </c>
      <c r="Q131" s="69" t="str">
        <f t="shared" si="69"/>
        <v/>
      </c>
      <c r="R131" s="294" t="str">
        <f t="shared" si="70"/>
        <v/>
      </c>
      <c r="S131" s="37" t="str">
        <f t="shared" si="71"/>
        <v/>
      </c>
      <c r="T131" s="69" t="str">
        <f t="shared" si="72"/>
        <v/>
      </c>
      <c r="U131" s="294" t="str">
        <f t="shared" si="73"/>
        <v/>
      </c>
      <c r="V131" s="37" t="str">
        <f t="shared" si="74"/>
        <v/>
      </c>
      <c r="W131" s="69" t="str">
        <f t="shared" si="75"/>
        <v/>
      </c>
      <c r="X131" s="38" t="str">
        <f t="shared" si="76"/>
        <v/>
      </c>
      <c r="Y131" s="38" t="str">
        <f t="shared" si="77"/>
        <v/>
      </c>
      <c r="Z131" s="38" t="str">
        <f t="shared" si="78"/>
        <v/>
      </c>
      <c r="AA131" s="39" t="str">
        <f t="shared" si="79"/>
        <v/>
      </c>
      <c r="AB131" s="295">
        <f t="shared" si="80"/>
        <v>0</v>
      </c>
      <c r="AC131" s="295" t="str">
        <f t="shared" si="81"/>
        <v/>
      </c>
      <c r="AD131" s="295" t="str">
        <f t="shared" si="82"/>
        <v/>
      </c>
      <c r="AE131" s="296" t="str">
        <f t="shared" si="83"/>
        <v/>
      </c>
      <c r="AF131" s="296" t="str">
        <f t="shared" si="84"/>
        <v/>
      </c>
      <c r="AG131" s="297" t="str">
        <f t="shared" si="85"/>
        <v/>
      </c>
      <c r="AH131" s="296" t="str">
        <f t="shared" si="86"/>
        <v/>
      </c>
      <c r="AI131" s="296" t="str">
        <f t="shared" si="87"/>
        <v/>
      </c>
      <c r="AJ131" s="297" t="str">
        <f t="shared" si="88"/>
        <v/>
      </c>
      <c r="AK131" s="296" t="str">
        <f t="shared" si="89"/>
        <v/>
      </c>
      <c r="AL131" s="296" t="str">
        <f t="shared" si="90"/>
        <v/>
      </c>
      <c r="AM131" s="297" t="str">
        <f t="shared" si="91"/>
        <v/>
      </c>
      <c r="AN131" s="298" t="str">
        <f t="shared" si="92"/>
        <v/>
      </c>
      <c r="AO131" s="299" t="str">
        <f t="shared" si="93"/>
        <v/>
      </c>
      <c r="AP131" s="296" t="str">
        <f t="shared" si="94"/>
        <v/>
      </c>
      <c r="AQ131" s="297" t="str">
        <f t="shared" si="95"/>
        <v/>
      </c>
      <c r="AR131" s="299" t="str">
        <f t="shared" si="96"/>
        <v/>
      </c>
      <c r="AS131" s="296" t="str">
        <f t="shared" si="97"/>
        <v/>
      </c>
      <c r="AT131" s="297" t="str">
        <f t="shared" si="98"/>
        <v/>
      </c>
      <c r="AU131" s="299" t="str">
        <f t="shared" si="99"/>
        <v/>
      </c>
      <c r="AV131" s="296" t="str">
        <f t="shared" si="100"/>
        <v/>
      </c>
      <c r="AW131" s="297" t="str">
        <f t="shared" si="101"/>
        <v/>
      </c>
      <c r="AX131" s="300"/>
      <c r="AY131" s="297" t="str">
        <f t="shared" si="102"/>
        <v/>
      </c>
      <c r="AZ131" s="297" t="str">
        <f t="shared" si="103"/>
        <v/>
      </c>
      <c r="BA131" s="301" t="str">
        <f t="shared" si="104"/>
        <v/>
      </c>
      <c r="BB131" s="302" t="str">
        <f t="shared" si="105"/>
        <v/>
      </c>
      <c r="BC131" s="303" t="str">
        <f t="shared" si="106"/>
        <v/>
      </c>
      <c r="BD131" s="301" t="str">
        <f t="shared" si="107"/>
        <v/>
      </c>
      <c r="BE131" s="302" t="str">
        <f t="shared" si="108"/>
        <v/>
      </c>
      <c r="BF131" s="303" t="str">
        <f t="shared" si="109"/>
        <v/>
      </c>
      <c r="BG131" s="301" t="str">
        <f t="shared" si="110"/>
        <v/>
      </c>
      <c r="BH131" s="304" t="str">
        <f t="shared" si="111"/>
        <v/>
      </c>
      <c r="BI131" s="305" t="str">
        <f t="shared" si="112"/>
        <v/>
      </c>
      <c r="BJ131" s="305" t="str">
        <f t="shared" si="113"/>
        <v/>
      </c>
      <c r="BK131" s="443" t="str">
        <f t="shared" si="114"/>
        <v/>
      </c>
      <c r="BL131" s="306" t="str">
        <f t="shared" si="121"/>
        <v/>
      </c>
      <c r="BM131" s="100" t="str">
        <f t="shared" si="122"/>
        <v/>
      </c>
      <c r="BN131" s="101" t="str">
        <f t="shared" si="123"/>
        <v/>
      </c>
      <c r="BO131" s="102" t="str">
        <f t="shared" si="124"/>
        <v/>
      </c>
      <c r="BP131" s="100" t="str">
        <f t="shared" si="125"/>
        <v/>
      </c>
      <c r="BQ131" s="101" t="str">
        <f t="shared" si="126"/>
        <v/>
      </c>
      <c r="BR131" s="102" t="str">
        <f t="shared" si="127"/>
        <v/>
      </c>
      <c r="BS131" s="100" t="str">
        <f t="shared" si="128"/>
        <v/>
      </c>
      <c r="BT131" s="105" t="str">
        <f t="shared" si="129"/>
        <v/>
      </c>
      <c r="BU131" s="305" t="str">
        <f t="shared" si="115"/>
        <v/>
      </c>
      <c r="BV131" s="305" t="str">
        <f t="shared" si="116"/>
        <v/>
      </c>
      <c r="BW131" s="305" t="str">
        <f t="shared" si="117"/>
        <v/>
      </c>
      <c r="BX131" s="307" t="str">
        <f t="shared" si="118"/>
        <v/>
      </c>
      <c r="BY131" s="308" t="str">
        <f t="shared" si="119"/>
        <v/>
      </c>
    </row>
    <row r="132" spans="1:77" s="4" customFormat="1" ht="15.5" x14ac:dyDescent="0.35">
      <c r="A132" s="106">
        <v>111</v>
      </c>
      <c r="B132" s="290"/>
      <c r="C132" s="20"/>
      <c r="D132" s="635"/>
      <c r="E132" s="637"/>
      <c r="F132" s="639"/>
      <c r="G132" s="45"/>
      <c r="H132" s="291"/>
      <c r="I132" s="291"/>
      <c r="J132" s="292"/>
      <c r="K132" s="293"/>
      <c r="L132" s="35" t="str">
        <f t="shared" si="65"/>
        <v/>
      </c>
      <c r="M132" s="35" t="str">
        <f t="shared" si="66"/>
        <v/>
      </c>
      <c r="N132" s="35" t="str">
        <f t="shared" si="67"/>
        <v/>
      </c>
      <c r="O132" s="36" t="str">
        <f t="shared" si="68"/>
        <v/>
      </c>
      <c r="P132" s="37" t="str">
        <f t="shared" si="120"/>
        <v/>
      </c>
      <c r="Q132" s="69" t="str">
        <f t="shared" si="69"/>
        <v/>
      </c>
      <c r="R132" s="294" t="str">
        <f t="shared" si="70"/>
        <v/>
      </c>
      <c r="S132" s="37" t="str">
        <f t="shared" si="71"/>
        <v/>
      </c>
      <c r="T132" s="69" t="str">
        <f t="shared" si="72"/>
        <v/>
      </c>
      <c r="U132" s="294" t="str">
        <f t="shared" si="73"/>
        <v/>
      </c>
      <c r="V132" s="37" t="str">
        <f t="shared" si="74"/>
        <v/>
      </c>
      <c r="W132" s="69" t="str">
        <f t="shared" si="75"/>
        <v/>
      </c>
      <c r="X132" s="38" t="str">
        <f t="shared" si="76"/>
        <v/>
      </c>
      <c r="Y132" s="38" t="str">
        <f t="shared" si="77"/>
        <v/>
      </c>
      <c r="Z132" s="38" t="str">
        <f t="shared" si="78"/>
        <v/>
      </c>
      <c r="AA132" s="39" t="str">
        <f t="shared" si="79"/>
        <v/>
      </c>
      <c r="AB132" s="295">
        <f t="shared" si="80"/>
        <v>0</v>
      </c>
      <c r="AC132" s="295" t="str">
        <f t="shared" si="81"/>
        <v/>
      </c>
      <c r="AD132" s="295" t="str">
        <f t="shared" si="82"/>
        <v/>
      </c>
      <c r="AE132" s="296" t="str">
        <f t="shared" si="83"/>
        <v/>
      </c>
      <c r="AF132" s="296" t="str">
        <f t="shared" si="84"/>
        <v/>
      </c>
      <c r="AG132" s="297" t="str">
        <f t="shared" si="85"/>
        <v/>
      </c>
      <c r="AH132" s="296" t="str">
        <f t="shared" si="86"/>
        <v/>
      </c>
      <c r="AI132" s="296" t="str">
        <f t="shared" si="87"/>
        <v/>
      </c>
      <c r="AJ132" s="297" t="str">
        <f t="shared" si="88"/>
        <v/>
      </c>
      <c r="AK132" s="296" t="str">
        <f t="shared" si="89"/>
        <v/>
      </c>
      <c r="AL132" s="296" t="str">
        <f t="shared" si="90"/>
        <v/>
      </c>
      <c r="AM132" s="297" t="str">
        <f t="shared" si="91"/>
        <v/>
      </c>
      <c r="AN132" s="298" t="str">
        <f t="shared" si="92"/>
        <v/>
      </c>
      <c r="AO132" s="299" t="str">
        <f t="shared" si="93"/>
        <v/>
      </c>
      <c r="AP132" s="296" t="str">
        <f t="shared" si="94"/>
        <v/>
      </c>
      <c r="AQ132" s="297" t="str">
        <f t="shared" si="95"/>
        <v/>
      </c>
      <c r="AR132" s="299" t="str">
        <f t="shared" si="96"/>
        <v/>
      </c>
      <c r="AS132" s="296" t="str">
        <f t="shared" si="97"/>
        <v/>
      </c>
      <c r="AT132" s="297" t="str">
        <f t="shared" si="98"/>
        <v/>
      </c>
      <c r="AU132" s="299" t="str">
        <f t="shared" si="99"/>
        <v/>
      </c>
      <c r="AV132" s="296" t="str">
        <f t="shared" si="100"/>
        <v/>
      </c>
      <c r="AW132" s="297" t="str">
        <f t="shared" si="101"/>
        <v/>
      </c>
      <c r="AX132" s="300"/>
      <c r="AY132" s="297" t="str">
        <f t="shared" si="102"/>
        <v/>
      </c>
      <c r="AZ132" s="297" t="str">
        <f t="shared" si="103"/>
        <v/>
      </c>
      <c r="BA132" s="301" t="str">
        <f t="shared" si="104"/>
        <v/>
      </c>
      <c r="BB132" s="302" t="str">
        <f t="shared" si="105"/>
        <v/>
      </c>
      <c r="BC132" s="303" t="str">
        <f t="shared" si="106"/>
        <v/>
      </c>
      <c r="BD132" s="301" t="str">
        <f t="shared" si="107"/>
        <v/>
      </c>
      <c r="BE132" s="302" t="str">
        <f t="shared" si="108"/>
        <v/>
      </c>
      <c r="BF132" s="303" t="str">
        <f t="shared" si="109"/>
        <v/>
      </c>
      <c r="BG132" s="301" t="str">
        <f t="shared" si="110"/>
        <v/>
      </c>
      <c r="BH132" s="304" t="str">
        <f t="shared" si="111"/>
        <v/>
      </c>
      <c r="BI132" s="305" t="str">
        <f t="shared" si="112"/>
        <v/>
      </c>
      <c r="BJ132" s="305" t="str">
        <f t="shared" si="113"/>
        <v/>
      </c>
      <c r="BK132" s="443" t="str">
        <f t="shared" si="114"/>
        <v/>
      </c>
      <c r="BL132" s="306" t="str">
        <f t="shared" si="121"/>
        <v/>
      </c>
      <c r="BM132" s="100" t="str">
        <f t="shared" si="122"/>
        <v/>
      </c>
      <c r="BN132" s="101" t="str">
        <f t="shared" si="123"/>
        <v/>
      </c>
      <c r="BO132" s="102" t="str">
        <f t="shared" si="124"/>
        <v/>
      </c>
      <c r="BP132" s="100" t="str">
        <f t="shared" si="125"/>
        <v/>
      </c>
      <c r="BQ132" s="101" t="str">
        <f t="shared" si="126"/>
        <v/>
      </c>
      <c r="BR132" s="102" t="str">
        <f t="shared" si="127"/>
        <v/>
      </c>
      <c r="BS132" s="100" t="str">
        <f t="shared" si="128"/>
        <v/>
      </c>
      <c r="BT132" s="105" t="str">
        <f t="shared" si="129"/>
        <v/>
      </c>
      <c r="BU132" s="305" t="str">
        <f t="shared" si="115"/>
        <v/>
      </c>
      <c r="BV132" s="305" t="str">
        <f t="shared" si="116"/>
        <v/>
      </c>
      <c r="BW132" s="305" t="str">
        <f t="shared" si="117"/>
        <v/>
      </c>
      <c r="BX132" s="307" t="str">
        <f t="shared" si="118"/>
        <v/>
      </c>
      <c r="BY132" s="308" t="str">
        <f t="shared" si="119"/>
        <v/>
      </c>
    </row>
    <row r="133" spans="1:77" s="4" customFormat="1" ht="15.5" x14ac:dyDescent="0.35">
      <c r="A133" s="106">
        <v>112</v>
      </c>
      <c r="B133" s="290"/>
      <c r="C133" s="20"/>
      <c r="D133" s="635"/>
      <c r="E133" s="637"/>
      <c r="F133" s="639"/>
      <c r="G133" s="45"/>
      <c r="H133" s="291"/>
      <c r="I133" s="291"/>
      <c r="J133" s="292"/>
      <c r="K133" s="293"/>
      <c r="L133" s="35" t="str">
        <f t="shared" si="65"/>
        <v/>
      </c>
      <c r="M133" s="35" t="str">
        <f t="shared" si="66"/>
        <v/>
      </c>
      <c r="N133" s="35" t="str">
        <f t="shared" si="67"/>
        <v/>
      </c>
      <c r="O133" s="36" t="str">
        <f t="shared" si="68"/>
        <v/>
      </c>
      <c r="P133" s="37" t="str">
        <f t="shared" si="120"/>
        <v/>
      </c>
      <c r="Q133" s="69" t="str">
        <f t="shared" si="69"/>
        <v/>
      </c>
      <c r="R133" s="294" t="str">
        <f t="shared" si="70"/>
        <v/>
      </c>
      <c r="S133" s="37" t="str">
        <f t="shared" si="71"/>
        <v/>
      </c>
      <c r="T133" s="69" t="str">
        <f t="shared" si="72"/>
        <v/>
      </c>
      <c r="U133" s="294" t="str">
        <f t="shared" si="73"/>
        <v/>
      </c>
      <c r="V133" s="37" t="str">
        <f t="shared" si="74"/>
        <v/>
      </c>
      <c r="W133" s="69" t="str">
        <f t="shared" si="75"/>
        <v/>
      </c>
      <c r="X133" s="38" t="str">
        <f t="shared" si="76"/>
        <v/>
      </c>
      <c r="Y133" s="38" t="str">
        <f t="shared" si="77"/>
        <v/>
      </c>
      <c r="Z133" s="38" t="str">
        <f t="shared" si="78"/>
        <v/>
      </c>
      <c r="AA133" s="39" t="str">
        <f t="shared" si="79"/>
        <v/>
      </c>
      <c r="AB133" s="295">
        <f t="shared" si="80"/>
        <v>0</v>
      </c>
      <c r="AC133" s="295" t="str">
        <f t="shared" si="81"/>
        <v/>
      </c>
      <c r="AD133" s="295" t="str">
        <f t="shared" si="82"/>
        <v/>
      </c>
      <c r="AE133" s="296" t="str">
        <f t="shared" si="83"/>
        <v/>
      </c>
      <c r="AF133" s="296" t="str">
        <f t="shared" si="84"/>
        <v/>
      </c>
      <c r="AG133" s="297" t="str">
        <f t="shared" si="85"/>
        <v/>
      </c>
      <c r="AH133" s="296" t="str">
        <f t="shared" si="86"/>
        <v/>
      </c>
      <c r="AI133" s="296" t="str">
        <f t="shared" si="87"/>
        <v/>
      </c>
      <c r="AJ133" s="297" t="str">
        <f t="shared" si="88"/>
        <v/>
      </c>
      <c r="AK133" s="296" t="str">
        <f t="shared" si="89"/>
        <v/>
      </c>
      <c r="AL133" s="296" t="str">
        <f t="shared" si="90"/>
        <v/>
      </c>
      <c r="AM133" s="297" t="str">
        <f t="shared" si="91"/>
        <v/>
      </c>
      <c r="AN133" s="298" t="str">
        <f t="shared" si="92"/>
        <v/>
      </c>
      <c r="AO133" s="299" t="str">
        <f t="shared" si="93"/>
        <v/>
      </c>
      <c r="AP133" s="296" t="str">
        <f t="shared" si="94"/>
        <v/>
      </c>
      <c r="AQ133" s="297" t="str">
        <f t="shared" si="95"/>
        <v/>
      </c>
      <c r="AR133" s="299" t="str">
        <f t="shared" si="96"/>
        <v/>
      </c>
      <c r="AS133" s="296" t="str">
        <f t="shared" si="97"/>
        <v/>
      </c>
      <c r="AT133" s="297" t="str">
        <f t="shared" si="98"/>
        <v/>
      </c>
      <c r="AU133" s="299" t="str">
        <f t="shared" si="99"/>
        <v/>
      </c>
      <c r="AV133" s="296" t="str">
        <f t="shared" si="100"/>
        <v/>
      </c>
      <c r="AW133" s="297" t="str">
        <f t="shared" si="101"/>
        <v/>
      </c>
      <c r="AX133" s="300"/>
      <c r="AY133" s="297" t="str">
        <f t="shared" si="102"/>
        <v/>
      </c>
      <c r="AZ133" s="297" t="str">
        <f t="shared" si="103"/>
        <v/>
      </c>
      <c r="BA133" s="301" t="str">
        <f t="shared" si="104"/>
        <v/>
      </c>
      <c r="BB133" s="302" t="str">
        <f t="shared" si="105"/>
        <v/>
      </c>
      <c r="BC133" s="303" t="str">
        <f t="shared" si="106"/>
        <v/>
      </c>
      <c r="BD133" s="301" t="str">
        <f t="shared" si="107"/>
        <v/>
      </c>
      <c r="BE133" s="302" t="str">
        <f t="shared" si="108"/>
        <v/>
      </c>
      <c r="BF133" s="303" t="str">
        <f t="shared" si="109"/>
        <v/>
      </c>
      <c r="BG133" s="301" t="str">
        <f t="shared" si="110"/>
        <v/>
      </c>
      <c r="BH133" s="304" t="str">
        <f t="shared" si="111"/>
        <v/>
      </c>
      <c r="BI133" s="305" t="str">
        <f t="shared" si="112"/>
        <v/>
      </c>
      <c r="BJ133" s="305" t="str">
        <f t="shared" si="113"/>
        <v/>
      </c>
      <c r="BK133" s="443" t="str">
        <f t="shared" si="114"/>
        <v/>
      </c>
      <c r="BL133" s="306" t="str">
        <f t="shared" si="121"/>
        <v/>
      </c>
      <c r="BM133" s="100" t="str">
        <f t="shared" si="122"/>
        <v/>
      </c>
      <c r="BN133" s="101" t="str">
        <f t="shared" si="123"/>
        <v/>
      </c>
      <c r="BO133" s="102" t="str">
        <f t="shared" si="124"/>
        <v/>
      </c>
      <c r="BP133" s="100" t="str">
        <f t="shared" si="125"/>
        <v/>
      </c>
      <c r="BQ133" s="101" t="str">
        <f t="shared" si="126"/>
        <v/>
      </c>
      <c r="BR133" s="102" t="str">
        <f t="shared" si="127"/>
        <v/>
      </c>
      <c r="BS133" s="100" t="str">
        <f t="shared" si="128"/>
        <v/>
      </c>
      <c r="BT133" s="105" t="str">
        <f t="shared" si="129"/>
        <v/>
      </c>
      <c r="BU133" s="305" t="str">
        <f t="shared" si="115"/>
        <v/>
      </c>
      <c r="BV133" s="305" t="str">
        <f t="shared" si="116"/>
        <v/>
      </c>
      <c r="BW133" s="305" t="str">
        <f t="shared" si="117"/>
        <v/>
      </c>
      <c r="BX133" s="307" t="str">
        <f t="shared" si="118"/>
        <v/>
      </c>
      <c r="BY133" s="308" t="str">
        <f t="shared" si="119"/>
        <v/>
      </c>
    </row>
    <row r="134" spans="1:77" s="4" customFormat="1" ht="15.5" x14ac:dyDescent="0.35">
      <c r="A134" s="106">
        <v>113</v>
      </c>
      <c r="B134" s="290"/>
      <c r="C134" s="20"/>
      <c r="D134" s="635"/>
      <c r="E134" s="637"/>
      <c r="F134" s="639"/>
      <c r="G134" s="45"/>
      <c r="H134" s="291"/>
      <c r="I134" s="291"/>
      <c r="J134" s="292"/>
      <c r="K134" s="293"/>
      <c r="L134" s="35" t="str">
        <f t="shared" si="65"/>
        <v/>
      </c>
      <c r="M134" s="35" t="str">
        <f t="shared" si="66"/>
        <v/>
      </c>
      <c r="N134" s="35" t="str">
        <f t="shared" si="67"/>
        <v/>
      </c>
      <c r="O134" s="36" t="str">
        <f t="shared" si="68"/>
        <v/>
      </c>
      <c r="P134" s="37" t="str">
        <f t="shared" si="120"/>
        <v/>
      </c>
      <c r="Q134" s="69" t="str">
        <f t="shared" si="69"/>
        <v/>
      </c>
      <c r="R134" s="294" t="str">
        <f t="shared" si="70"/>
        <v/>
      </c>
      <c r="S134" s="37" t="str">
        <f t="shared" si="71"/>
        <v/>
      </c>
      <c r="T134" s="69" t="str">
        <f t="shared" si="72"/>
        <v/>
      </c>
      <c r="U134" s="294" t="str">
        <f t="shared" si="73"/>
        <v/>
      </c>
      <c r="V134" s="37" t="str">
        <f t="shared" si="74"/>
        <v/>
      </c>
      <c r="W134" s="69" t="str">
        <f t="shared" si="75"/>
        <v/>
      </c>
      <c r="X134" s="38" t="str">
        <f t="shared" si="76"/>
        <v/>
      </c>
      <c r="Y134" s="38" t="str">
        <f t="shared" si="77"/>
        <v/>
      </c>
      <c r="Z134" s="38" t="str">
        <f t="shared" si="78"/>
        <v/>
      </c>
      <c r="AA134" s="39" t="str">
        <f t="shared" si="79"/>
        <v/>
      </c>
      <c r="AB134" s="295">
        <f t="shared" si="80"/>
        <v>0</v>
      </c>
      <c r="AC134" s="295" t="str">
        <f t="shared" si="81"/>
        <v/>
      </c>
      <c r="AD134" s="295" t="str">
        <f t="shared" si="82"/>
        <v/>
      </c>
      <c r="AE134" s="296" t="str">
        <f t="shared" si="83"/>
        <v/>
      </c>
      <c r="AF134" s="296" t="str">
        <f t="shared" si="84"/>
        <v/>
      </c>
      <c r="AG134" s="297" t="str">
        <f t="shared" si="85"/>
        <v/>
      </c>
      <c r="AH134" s="296" t="str">
        <f t="shared" si="86"/>
        <v/>
      </c>
      <c r="AI134" s="296" t="str">
        <f t="shared" si="87"/>
        <v/>
      </c>
      <c r="AJ134" s="297" t="str">
        <f t="shared" si="88"/>
        <v/>
      </c>
      <c r="AK134" s="296" t="str">
        <f t="shared" si="89"/>
        <v/>
      </c>
      <c r="AL134" s="296" t="str">
        <f t="shared" si="90"/>
        <v/>
      </c>
      <c r="AM134" s="297" t="str">
        <f t="shared" si="91"/>
        <v/>
      </c>
      <c r="AN134" s="298" t="str">
        <f t="shared" si="92"/>
        <v/>
      </c>
      <c r="AO134" s="299" t="str">
        <f t="shared" si="93"/>
        <v/>
      </c>
      <c r="AP134" s="296" t="str">
        <f t="shared" si="94"/>
        <v/>
      </c>
      <c r="AQ134" s="297" t="str">
        <f t="shared" si="95"/>
        <v/>
      </c>
      <c r="AR134" s="299" t="str">
        <f t="shared" si="96"/>
        <v/>
      </c>
      <c r="AS134" s="296" t="str">
        <f t="shared" si="97"/>
        <v/>
      </c>
      <c r="AT134" s="297" t="str">
        <f t="shared" si="98"/>
        <v/>
      </c>
      <c r="AU134" s="299" t="str">
        <f t="shared" si="99"/>
        <v/>
      </c>
      <c r="AV134" s="296" t="str">
        <f t="shared" si="100"/>
        <v/>
      </c>
      <c r="AW134" s="297" t="str">
        <f t="shared" si="101"/>
        <v/>
      </c>
      <c r="AX134" s="300"/>
      <c r="AY134" s="297" t="str">
        <f t="shared" si="102"/>
        <v/>
      </c>
      <c r="AZ134" s="297" t="str">
        <f t="shared" si="103"/>
        <v/>
      </c>
      <c r="BA134" s="301" t="str">
        <f t="shared" si="104"/>
        <v/>
      </c>
      <c r="BB134" s="302" t="str">
        <f t="shared" si="105"/>
        <v/>
      </c>
      <c r="BC134" s="303" t="str">
        <f t="shared" si="106"/>
        <v/>
      </c>
      <c r="BD134" s="301" t="str">
        <f t="shared" si="107"/>
        <v/>
      </c>
      <c r="BE134" s="302" t="str">
        <f t="shared" si="108"/>
        <v/>
      </c>
      <c r="BF134" s="303" t="str">
        <f t="shared" si="109"/>
        <v/>
      </c>
      <c r="BG134" s="301" t="str">
        <f t="shared" si="110"/>
        <v/>
      </c>
      <c r="BH134" s="304" t="str">
        <f t="shared" si="111"/>
        <v/>
      </c>
      <c r="BI134" s="305" t="str">
        <f t="shared" si="112"/>
        <v/>
      </c>
      <c r="BJ134" s="305" t="str">
        <f t="shared" si="113"/>
        <v/>
      </c>
      <c r="BK134" s="443" t="str">
        <f t="shared" si="114"/>
        <v/>
      </c>
      <c r="BL134" s="306" t="str">
        <f t="shared" si="121"/>
        <v/>
      </c>
      <c r="BM134" s="100" t="str">
        <f t="shared" si="122"/>
        <v/>
      </c>
      <c r="BN134" s="101" t="str">
        <f t="shared" si="123"/>
        <v/>
      </c>
      <c r="BO134" s="102" t="str">
        <f t="shared" si="124"/>
        <v/>
      </c>
      <c r="BP134" s="100" t="str">
        <f t="shared" si="125"/>
        <v/>
      </c>
      <c r="BQ134" s="101" t="str">
        <f t="shared" si="126"/>
        <v/>
      </c>
      <c r="BR134" s="102" t="str">
        <f t="shared" si="127"/>
        <v/>
      </c>
      <c r="BS134" s="100" t="str">
        <f t="shared" si="128"/>
        <v/>
      </c>
      <c r="BT134" s="105" t="str">
        <f t="shared" si="129"/>
        <v/>
      </c>
      <c r="BU134" s="305" t="str">
        <f t="shared" si="115"/>
        <v/>
      </c>
      <c r="BV134" s="305" t="str">
        <f t="shared" si="116"/>
        <v/>
      </c>
      <c r="BW134" s="305" t="str">
        <f t="shared" si="117"/>
        <v/>
      </c>
      <c r="BX134" s="307" t="str">
        <f t="shared" si="118"/>
        <v/>
      </c>
      <c r="BY134" s="308" t="str">
        <f t="shared" si="119"/>
        <v/>
      </c>
    </row>
    <row r="135" spans="1:77" s="4" customFormat="1" ht="15.5" x14ac:dyDescent="0.35">
      <c r="A135" s="106">
        <v>114</v>
      </c>
      <c r="B135" s="290"/>
      <c r="C135" s="20"/>
      <c r="D135" s="635"/>
      <c r="E135" s="637"/>
      <c r="F135" s="639"/>
      <c r="G135" s="45"/>
      <c r="H135" s="291"/>
      <c r="I135" s="291"/>
      <c r="J135" s="292"/>
      <c r="K135" s="293"/>
      <c r="L135" s="35" t="str">
        <f t="shared" si="65"/>
        <v/>
      </c>
      <c r="M135" s="35" t="str">
        <f t="shared" si="66"/>
        <v/>
      </c>
      <c r="N135" s="35" t="str">
        <f t="shared" si="67"/>
        <v/>
      </c>
      <c r="O135" s="36" t="str">
        <f t="shared" si="68"/>
        <v/>
      </c>
      <c r="P135" s="37" t="str">
        <f t="shared" si="120"/>
        <v/>
      </c>
      <c r="Q135" s="69" t="str">
        <f t="shared" si="69"/>
        <v/>
      </c>
      <c r="R135" s="294" t="str">
        <f t="shared" si="70"/>
        <v/>
      </c>
      <c r="S135" s="37" t="str">
        <f t="shared" si="71"/>
        <v/>
      </c>
      <c r="T135" s="69" t="str">
        <f t="shared" si="72"/>
        <v/>
      </c>
      <c r="U135" s="294" t="str">
        <f t="shared" si="73"/>
        <v/>
      </c>
      <c r="V135" s="37" t="str">
        <f t="shared" si="74"/>
        <v/>
      </c>
      <c r="W135" s="69" t="str">
        <f t="shared" si="75"/>
        <v/>
      </c>
      <c r="X135" s="38" t="str">
        <f t="shared" si="76"/>
        <v/>
      </c>
      <c r="Y135" s="38" t="str">
        <f t="shared" si="77"/>
        <v/>
      </c>
      <c r="Z135" s="38" t="str">
        <f t="shared" si="78"/>
        <v/>
      </c>
      <c r="AA135" s="39" t="str">
        <f t="shared" si="79"/>
        <v/>
      </c>
      <c r="AB135" s="295">
        <f t="shared" si="80"/>
        <v>0</v>
      </c>
      <c r="AC135" s="295" t="str">
        <f t="shared" si="81"/>
        <v/>
      </c>
      <c r="AD135" s="295" t="str">
        <f t="shared" si="82"/>
        <v/>
      </c>
      <c r="AE135" s="296" t="str">
        <f t="shared" si="83"/>
        <v/>
      </c>
      <c r="AF135" s="296" t="str">
        <f t="shared" si="84"/>
        <v/>
      </c>
      <c r="AG135" s="297" t="str">
        <f t="shared" si="85"/>
        <v/>
      </c>
      <c r="AH135" s="296" t="str">
        <f t="shared" si="86"/>
        <v/>
      </c>
      <c r="AI135" s="296" t="str">
        <f t="shared" si="87"/>
        <v/>
      </c>
      <c r="AJ135" s="297" t="str">
        <f t="shared" si="88"/>
        <v/>
      </c>
      <c r="AK135" s="296" t="str">
        <f t="shared" si="89"/>
        <v/>
      </c>
      <c r="AL135" s="296" t="str">
        <f t="shared" si="90"/>
        <v/>
      </c>
      <c r="AM135" s="297" t="str">
        <f t="shared" si="91"/>
        <v/>
      </c>
      <c r="AN135" s="298" t="str">
        <f t="shared" si="92"/>
        <v/>
      </c>
      <c r="AO135" s="299" t="str">
        <f t="shared" si="93"/>
        <v/>
      </c>
      <c r="AP135" s="296" t="str">
        <f t="shared" si="94"/>
        <v/>
      </c>
      <c r="AQ135" s="297" t="str">
        <f t="shared" si="95"/>
        <v/>
      </c>
      <c r="AR135" s="299" t="str">
        <f t="shared" si="96"/>
        <v/>
      </c>
      <c r="AS135" s="296" t="str">
        <f t="shared" si="97"/>
        <v/>
      </c>
      <c r="AT135" s="297" t="str">
        <f t="shared" si="98"/>
        <v/>
      </c>
      <c r="AU135" s="299" t="str">
        <f t="shared" si="99"/>
        <v/>
      </c>
      <c r="AV135" s="296" t="str">
        <f t="shared" si="100"/>
        <v/>
      </c>
      <c r="AW135" s="297" t="str">
        <f t="shared" si="101"/>
        <v/>
      </c>
      <c r="AX135" s="300"/>
      <c r="AY135" s="297" t="str">
        <f t="shared" si="102"/>
        <v/>
      </c>
      <c r="AZ135" s="297" t="str">
        <f t="shared" si="103"/>
        <v/>
      </c>
      <c r="BA135" s="301" t="str">
        <f t="shared" si="104"/>
        <v/>
      </c>
      <c r="BB135" s="302" t="str">
        <f t="shared" si="105"/>
        <v/>
      </c>
      <c r="BC135" s="303" t="str">
        <f t="shared" si="106"/>
        <v/>
      </c>
      <c r="BD135" s="301" t="str">
        <f t="shared" si="107"/>
        <v/>
      </c>
      <c r="BE135" s="302" t="str">
        <f t="shared" si="108"/>
        <v/>
      </c>
      <c r="BF135" s="303" t="str">
        <f t="shared" si="109"/>
        <v/>
      </c>
      <c r="BG135" s="301" t="str">
        <f t="shared" si="110"/>
        <v/>
      </c>
      <c r="BH135" s="304" t="str">
        <f t="shared" si="111"/>
        <v/>
      </c>
      <c r="BI135" s="305" t="str">
        <f t="shared" si="112"/>
        <v/>
      </c>
      <c r="BJ135" s="305" t="str">
        <f t="shared" si="113"/>
        <v/>
      </c>
      <c r="BK135" s="443" t="str">
        <f t="shared" si="114"/>
        <v/>
      </c>
      <c r="BL135" s="306" t="str">
        <f t="shared" si="121"/>
        <v/>
      </c>
      <c r="BM135" s="100" t="str">
        <f t="shared" si="122"/>
        <v/>
      </c>
      <c r="BN135" s="101" t="str">
        <f t="shared" si="123"/>
        <v/>
      </c>
      <c r="BO135" s="102" t="str">
        <f t="shared" si="124"/>
        <v/>
      </c>
      <c r="BP135" s="100" t="str">
        <f t="shared" si="125"/>
        <v/>
      </c>
      <c r="BQ135" s="101" t="str">
        <f t="shared" si="126"/>
        <v/>
      </c>
      <c r="BR135" s="102" t="str">
        <f t="shared" si="127"/>
        <v/>
      </c>
      <c r="BS135" s="100" t="str">
        <f t="shared" si="128"/>
        <v/>
      </c>
      <c r="BT135" s="105" t="str">
        <f t="shared" si="129"/>
        <v/>
      </c>
      <c r="BU135" s="305" t="str">
        <f t="shared" si="115"/>
        <v/>
      </c>
      <c r="BV135" s="305" t="str">
        <f t="shared" si="116"/>
        <v/>
      </c>
      <c r="BW135" s="305" t="str">
        <f t="shared" si="117"/>
        <v/>
      </c>
      <c r="BX135" s="307" t="str">
        <f t="shared" si="118"/>
        <v/>
      </c>
      <c r="BY135" s="308" t="str">
        <f t="shared" si="119"/>
        <v/>
      </c>
    </row>
    <row r="136" spans="1:77" s="4" customFormat="1" ht="15.5" x14ac:dyDescent="0.35">
      <c r="A136" s="106">
        <v>115</v>
      </c>
      <c r="B136" s="290"/>
      <c r="C136" s="20"/>
      <c r="D136" s="635"/>
      <c r="E136" s="637"/>
      <c r="F136" s="639"/>
      <c r="G136" s="45"/>
      <c r="H136" s="291"/>
      <c r="I136" s="291"/>
      <c r="J136" s="292"/>
      <c r="K136" s="293"/>
      <c r="L136" s="35" t="str">
        <f t="shared" si="65"/>
        <v/>
      </c>
      <c r="M136" s="35" t="str">
        <f t="shared" si="66"/>
        <v/>
      </c>
      <c r="N136" s="35" t="str">
        <f t="shared" si="67"/>
        <v/>
      </c>
      <c r="O136" s="36" t="str">
        <f t="shared" si="68"/>
        <v/>
      </c>
      <c r="P136" s="37" t="str">
        <f t="shared" si="120"/>
        <v/>
      </c>
      <c r="Q136" s="69" t="str">
        <f t="shared" si="69"/>
        <v/>
      </c>
      <c r="R136" s="294" t="str">
        <f t="shared" si="70"/>
        <v/>
      </c>
      <c r="S136" s="37" t="str">
        <f t="shared" si="71"/>
        <v/>
      </c>
      <c r="T136" s="69" t="str">
        <f t="shared" si="72"/>
        <v/>
      </c>
      <c r="U136" s="294" t="str">
        <f t="shared" si="73"/>
        <v/>
      </c>
      <c r="V136" s="37" t="str">
        <f t="shared" si="74"/>
        <v/>
      </c>
      <c r="W136" s="69" t="str">
        <f t="shared" si="75"/>
        <v/>
      </c>
      <c r="X136" s="38" t="str">
        <f t="shared" si="76"/>
        <v/>
      </c>
      <c r="Y136" s="38" t="str">
        <f t="shared" si="77"/>
        <v/>
      </c>
      <c r="Z136" s="38" t="str">
        <f t="shared" si="78"/>
        <v/>
      </c>
      <c r="AA136" s="39" t="str">
        <f t="shared" si="79"/>
        <v/>
      </c>
      <c r="AB136" s="295">
        <f t="shared" si="80"/>
        <v>0</v>
      </c>
      <c r="AC136" s="295" t="str">
        <f t="shared" si="81"/>
        <v/>
      </c>
      <c r="AD136" s="295" t="str">
        <f t="shared" si="82"/>
        <v/>
      </c>
      <c r="AE136" s="296" t="str">
        <f t="shared" si="83"/>
        <v/>
      </c>
      <c r="AF136" s="296" t="str">
        <f t="shared" si="84"/>
        <v/>
      </c>
      <c r="AG136" s="297" t="str">
        <f t="shared" si="85"/>
        <v/>
      </c>
      <c r="AH136" s="296" t="str">
        <f t="shared" si="86"/>
        <v/>
      </c>
      <c r="AI136" s="296" t="str">
        <f t="shared" si="87"/>
        <v/>
      </c>
      <c r="AJ136" s="297" t="str">
        <f t="shared" si="88"/>
        <v/>
      </c>
      <c r="AK136" s="296" t="str">
        <f t="shared" si="89"/>
        <v/>
      </c>
      <c r="AL136" s="296" t="str">
        <f t="shared" si="90"/>
        <v/>
      </c>
      <c r="AM136" s="297" t="str">
        <f t="shared" si="91"/>
        <v/>
      </c>
      <c r="AN136" s="298" t="str">
        <f t="shared" si="92"/>
        <v/>
      </c>
      <c r="AO136" s="299" t="str">
        <f t="shared" si="93"/>
        <v/>
      </c>
      <c r="AP136" s="296" t="str">
        <f t="shared" si="94"/>
        <v/>
      </c>
      <c r="AQ136" s="297" t="str">
        <f t="shared" si="95"/>
        <v/>
      </c>
      <c r="AR136" s="299" t="str">
        <f t="shared" si="96"/>
        <v/>
      </c>
      <c r="AS136" s="296" t="str">
        <f t="shared" si="97"/>
        <v/>
      </c>
      <c r="AT136" s="297" t="str">
        <f t="shared" si="98"/>
        <v/>
      </c>
      <c r="AU136" s="299" t="str">
        <f t="shared" si="99"/>
        <v/>
      </c>
      <c r="AV136" s="296" t="str">
        <f t="shared" si="100"/>
        <v/>
      </c>
      <c r="AW136" s="297" t="str">
        <f t="shared" si="101"/>
        <v/>
      </c>
      <c r="AX136" s="300"/>
      <c r="AY136" s="297" t="str">
        <f t="shared" si="102"/>
        <v/>
      </c>
      <c r="AZ136" s="297" t="str">
        <f t="shared" si="103"/>
        <v/>
      </c>
      <c r="BA136" s="301" t="str">
        <f t="shared" si="104"/>
        <v/>
      </c>
      <c r="BB136" s="302" t="str">
        <f t="shared" si="105"/>
        <v/>
      </c>
      <c r="BC136" s="303" t="str">
        <f t="shared" si="106"/>
        <v/>
      </c>
      <c r="BD136" s="301" t="str">
        <f t="shared" si="107"/>
        <v/>
      </c>
      <c r="BE136" s="302" t="str">
        <f t="shared" si="108"/>
        <v/>
      </c>
      <c r="BF136" s="303" t="str">
        <f t="shared" si="109"/>
        <v/>
      </c>
      <c r="BG136" s="301" t="str">
        <f t="shared" si="110"/>
        <v/>
      </c>
      <c r="BH136" s="304" t="str">
        <f t="shared" si="111"/>
        <v/>
      </c>
      <c r="BI136" s="305" t="str">
        <f t="shared" si="112"/>
        <v/>
      </c>
      <c r="BJ136" s="305" t="str">
        <f t="shared" si="113"/>
        <v/>
      </c>
      <c r="BK136" s="443" t="str">
        <f t="shared" si="114"/>
        <v/>
      </c>
      <c r="BL136" s="306" t="str">
        <f t="shared" si="121"/>
        <v/>
      </c>
      <c r="BM136" s="100" t="str">
        <f t="shared" si="122"/>
        <v/>
      </c>
      <c r="BN136" s="101" t="str">
        <f t="shared" si="123"/>
        <v/>
      </c>
      <c r="BO136" s="102" t="str">
        <f t="shared" si="124"/>
        <v/>
      </c>
      <c r="BP136" s="100" t="str">
        <f t="shared" si="125"/>
        <v/>
      </c>
      <c r="BQ136" s="101" t="str">
        <f t="shared" si="126"/>
        <v/>
      </c>
      <c r="BR136" s="102" t="str">
        <f t="shared" si="127"/>
        <v/>
      </c>
      <c r="BS136" s="100" t="str">
        <f t="shared" si="128"/>
        <v/>
      </c>
      <c r="BT136" s="105" t="str">
        <f t="shared" si="129"/>
        <v/>
      </c>
      <c r="BU136" s="305" t="str">
        <f t="shared" si="115"/>
        <v/>
      </c>
      <c r="BV136" s="305" t="str">
        <f t="shared" si="116"/>
        <v/>
      </c>
      <c r="BW136" s="305" t="str">
        <f t="shared" si="117"/>
        <v/>
      </c>
      <c r="BX136" s="307" t="str">
        <f t="shared" si="118"/>
        <v/>
      </c>
      <c r="BY136" s="308" t="str">
        <f t="shared" si="119"/>
        <v/>
      </c>
    </row>
    <row r="137" spans="1:77" s="4" customFormat="1" ht="16" thickBot="1" x14ac:dyDescent="0.4">
      <c r="A137" s="107">
        <v>116</v>
      </c>
      <c r="B137" s="417"/>
      <c r="C137" s="418"/>
      <c r="D137" s="636"/>
      <c r="E137" s="638"/>
      <c r="F137" s="640"/>
      <c r="G137" s="419"/>
      <c r="H137" s="420"/>
      <c r="I137" s="420"/>
      <c r="J137" s="421"/>
      <c r="K137" s="422"/>
      <c r="L137" s="112" t="str">
        <f t="shared" si="65"/>
        <v/>
      </c>
      <c r="M137" s="112" t="str">
        <f t="shared" si="66"/>
        <v/>
      </c>
      <c r="N137" s="112" t="str">
        <f t="shared" si="67"/>
        <v/>
      </c>
      <c r="O137" s="423" t="str">
        <f t="shared" si="68"/>
        <v/>
      </c>
      <c r="P137" s="114" t="str">
        <f t="shared" si="120"/>
        <v/>
      </c>
      <c r="Q137" s="424" t="str">
        <f t="shared" si="69"/>
        <v/>
      </c>
      <c r="R137" s="425" t="str">
        <f t="shared" si="70"/>
        <v/>
      </c>
      <c r="S137" s="114" t="str">
        <f t="shared" si="71"/>
        <v/>
      </c>
      <c r="T137" s="424" t="str">
        <f t="shared" si="72"/>
        <v/>
      </c>
      <c r="U137" s="425" t="str">
        <f t="shared" si="73"/>
        <v/>
      </c>
      <c r="V137" s="114" t="str">
        <f t="shared" si="74"/>
        <v/>
      </c>
      <c r="W137" s="424" t="str">
        <f t="shared" si="75"/>
        <v/>
      </c>
      <c r="X137" s="426" t="str">
        <f t="shared" si="76"/>
        <v/>
      </c>
      <c r="Y137" s="426" t="str">
        <f t="shared" si="77"/>
        <v/>
      </c>
      <c r="Z137" s="426" t="str">
        <f t="shared" si="78"/>
        <v/>
      </c>
      <c r="AA137" s="427" t="str">
        <f t="shared" si="79"/>
        <v/>
      </c>
      <c r="AB137" s="428">
        <f t="shared" si="80"/>
        <v>0</v>
      </c>
      <c r="AC137" s="428" t="str">
        <f t="shared" si="81"/>
        <v/>
      </c>
      <c r="AD137" s="428" t="str">
        <f t="shared" si="82"/>
        <v/>
      </c>
      <c r="AE137" s="429" t="str">
        <f t="shared" si="83"/>
        <v/>
      </c>
      <c r="AF137" s="429" t="str">
        <f t="shared" si="84"/>
        <v/>
      </c>
      <c r="AG137" s="430" t="str">
        <f t="shared" si="85"/>
        <v/>
      </c>
      <c r="AH137" s="429" t="str">
        <f t="shared" si="86"/>
        <v/>
      </c>
      <c r="AI137" s="429" t="str">
        <f t="shared" si="87"/>
        <v/>
      </c>
      <c r="AJ137" s="430" t="str">
        <f t="shared" si="88"/>
        <v/>
      </c>
      <c r="AK137" s="429" t="str">
        <f t="shared" si="89"/>
        <v/>
      </c>
      <c r="AL137" s="429" t="str">
        <f t="shared" si="90"/>
        <v/>
      </c>
      <c r="AM137" s="430" t="str">
        <f t="shared" si="91"/>
        <v/>
      </c>
      <c r="AN137" s="431" t="str">
        <f t="shared" si="92"/>
        <v/>
      </c>
      <c r="AO137" s="432" t="str">
        <f t="shared" si="93"/>
        <v/>
      </c>
      <c r="AP137" s="429" t="str">
        <f t="shared" si="94"/>
        <v/>
      </c>
      <c r="AQ137" s="430" t="str">
        <f t="shared" si="95"/>
        <v/>
      </c>
      <c r="AR137" s="432" t="str">
        <f t="shared" si="96"/>
        <v/>
      </c>
      <c r="AS137" s="429" t="str">
        <f t="shared" si="97"/>
        <v/>
      </c>
      <c r="AT137" s="430" t="str">
        <f t="shared" si="98"/>
        <v/>
      </c>
      <c r="AU137" s="432" t="str">
        <f t="shared" si="99"/>
        <v/>
      </c>
      <c r="AV137" s="429" t="str">
        <f t="shared" si="100"/>
        <v/>
      </c>
      <c r="AW137" s="430" t="str">
        <f t="shared" si="101"/>
        <v/>
      </c>
      <c r="AX137" s="433"/>
      <c r="AY137" s="430" t="str">
        <f t="shared" si="102"/>
        <v/>
      </c>
      <c r="AZ137" s="430" t="str">
        <f t="shared" si="103"/>
        <v/>
      </c>
      <c r="BA137" s="434" t="str">
        <f t="shared" si="104"/>
        <v/>
      </c>
      <c r="BB137" s="435" t="str">
        <f t="shared" si="105"/>
        <v/>
      </c>
      <c r="BC137" s="436" t="str">
        <f t="shared" si="106"/>
        <v/>
      </c>
      <c r="BD137" s="434" t="str">
        <f t="shared" si="107"/>
        <v/>
      </c>
      <c r="BE137" s="435" t="str">
        <f t="shared" si="108"/>
        <v/>
      </c>
      <c r="BF137" s="436" t="str">
        <f t="shared" si="109"/>
        <v/>
      </c>
      <c r="BG137" s="434" t="str">
        <f t="shared" si="110"/>
        <v/>
      </c>
      <c r="BH137" s="437" t="str">
        <f t="shared" si="111"/>
        <v/>
      </c>
      <c r="BI137" s="438" t="str">
        <f t="shared" si="112"/>
        <v/>
      </c>
      <c r="BJ137" s="438" t="str">
        <f t="shared" si="113"/>
        <v/>
      </c>
      <c r="BK137" s="444" t="str">
        <f t="shared" si="114"/>
        <v/>
      </c>
      <c r="BL137" s="439" t="str">
        <f t="shared" si="121"/>
        <v/>
      </c>
      <c r="BM137" s="440" t="str">
        <f t="shared" si="122"/>
        <v/>
      </c>
      <c r="BN137" s="441" t="str">
        <f t="shared" si="123"/>
        <v/>
      </c>
      <c r="BO137" s="442" t="str">
        <f t="shared" si="124"/>
        <v/>
      </c>
      <c r="BP137" s="440" t="str">
        <f t="shared" si="125"/>
        <v/>
      </c>
      <c r="BQ137" s="441" t="str">
        <f t="shared" si="126"/>
        <v/>
      </c>
      <c r="BR137" s="442" t="str">
        <f t="shared" si="127"/>
        <v/>
      </c>
      <c r="BS137" s="440" t="str">
        <f t="shared" si="128"/>
        <v/>
      </c>
      <c r="BT137" s="117" t="str">
        <f t="shared" si="129"/>
        <v/>
      </c>
      <c r="BU137" s="305" t="str">
        <f t="shared" si="115"/>
        <v/>
      </c>
      <c r="BV137" s="305" t="str">
        <f t="shared" si="116"/>
        <v/>
      </c>
      <c r="BW137" s="305" t="str">
        <f t="shared" si="117"/>
        <v/>
      </c>
      <c r="BX137" s="307" t="str">
        <f t="shared" si="118"/>
        <v/>
      </c>
      <c r="BY137" s="308" t="str">
        <f t="shared" si="119"/>
        <v/>
      </c>
    </row>
    <row r="138" spans="1:77" s="55" customFormat="1" ht="16" hidden="1" thickTop="1" x14ac:dyDescent="0.35">
      <c r="A138" s="398">
        <v>117</v>
      </c>
      <c r="B138" s="91"/>
      <c r="C138" s="342" t="s">
        <v>35</v>
      </c>
      <c r="D138" s="310"/>
      <c r="E138" s="311"/>
      <c r="F138" s="312"/>
      <c r="G138" s="313"/>
      <c r="H138" s="314"/>
      <c r="I138" s="314"/>
      <c r="J138" s="314"/>
      <c r="K138" s="56"/>
      <c r="L138" s="399" t="str">
        <f t="shared" si="65"/>
        <v/>
      </c>
      <c r="M138" s="399" t="str">
        <f t="shared" si="66"/>
        <v/>
      </c>
      <c r="N138" s="399" t="str">
        <f t="shared" si="67"/>
        <v/>
      </c>
      <c r="O138" s="400" t="str">
        <f t="shared" si="68"/>
        <v/>
      </c>
      <c r="P138" s="337" t="str">
        <f t="shared" si="120"/>
        <v/>
      </c>
      <c r="Q138" s="401" t="str">
        <f t="shared" si="69"/>
        <v/>
      </c>
      <c r="R138" s="402" t="str">
        <f t="shared" si="70"/>
        <v/>
      </c>
      <c r="S138" s="337" t="str">
        <f t="shared" si="71"/>
        <v/>
      </c>
      <c r="T138" s="401" t="str">
        <f t="shared" si="72"/>
        <v/>
      </c>
      <c r="U138" s="402" t="str">
        <f t="shared" si="73"/>
        <v/>
      </c>
      <c r="V138" s="337" t="str">
        <f t="shared" si="74"/>
        <v/>
      </c>
      <c r="W138" s="401" t="str">
        <f t="shared" si="75"/>
        <v/>
      </c>
      <c r="X138" s="403">
        <f t="shared" si="76"/>
        <v>0</v>
      </c>
      <c r="Y138" s="403">
        <f t="shared" si="77"/>
        <v>0</v>
      </c>
      <c r="Z138" s="403">
        <f t="shared" si="78"/>
        <v>0</v>
      </c>
      <c r="AA138" s="404">
        <f t="shared" si="79"/>
        <v>0</v>
      </c>
      <c r="AB138" s="405">
        <f t="shared" si="80"/>
        <v>0</v>
      </c>
      <c r="AC138" s="405" t="str">
        <f t="shared" si="81"/>
        <v>Elem. Grade Span Group</v>
      </c>
      <c r="AD138" s="405" t="str">
        <f t="shared" si="82"/>
        <v/>
      </c>
      <c r="AE138" s="406" t="str">
        <f t="shared" si="83"/>
        <v/>
      </c>
      <c r="AF138" s="406" t="str">
        <f t="shared" si="84"/>
        <v/>
      </c>
      <c r="AG138" s="407" t="str">
        <f t="shared" si="85"/>
        <v/>
      </c>
      <c r="AH138" s="406" t="str">
        <f t="shared" si="86"/>
        <v/>
      </c>
      <c r="AI138" s="406" t="str">
        <f t="shared" si="87"/>
        <v/>
      </c>
      <c r="AJ138" s="407" t="str">
        <f t="shared" si="88"/>
        <v/>
      </c>
      <c r="AK138" s="406" t="str">
        <f t="shared" si="89"/>
        <v/>
      </c>
      <c r="AL138" s="406" t="str">
        <f t="shared" si="90"/>
        <v/>
      </c>
      <c r="AM138" s="407" t="str">
        <f t="shared" si="91"/>
        <v/>
      </c>
      <c r="AN138" s="408" t="str">
        <f t="shared" si="92"/>
        <v/>
      </c>
      <c r="AO138" s="409" t="str">
        <f t="shared" si="93"/>
        <v/>
      </c>
      <c r="AP138" s="406" t="str">
        <f t="shared" si="94"/>
        <v/>
      </c>
      <c r="AQ138" s="407" t="str">
        <f t="shared" si="95"/>
        <v/>
      </c>
      <c r="AR138" s="409" t="str">
        <f t="shared" si="96"/>
        <v/>
      </c>
      <c r="AS138" s="406" t="str">
        <f t="shared" si="97"/>
        <v/>
      </c>
      <c r="AT138" s="407" t="str">
        <f t="shared" si="98"/>
        <v/>
      </c>
      <c r="AU138" s="409" t="str">
        <f t="shared" si="99"/>
        <v/>
      </c>
      <c r="AV138" s="406" t="str">
        <f t="shared" si="100"/>
        <v/>
      </c>
      <c r="AW138" s="407" t="str">
        <f t="shared" si="101"/>
        <v/>
      </c>
      <c r="AX138" s="410"/>
      <c r="AY138" s="407" t="str">
        <f t="shared" si="102"/>
        <v/>
      </c>
      <c r="AZ138" s="407" t="str">
        <f t="shared" si="103"/>
        <v/>
      </c>
      <c r="BA138" s="411" t="str">
        <f t="shared" si="104"/>
        <v/>
      </c>
      <c r="BB138" s="412" t="str">
        <f t="shared" si="105"/>
        <v/>
      </c>
      <c r="BC138" s="413" t="str">
        <f t="shared" si="106"/>
        <v/>
      </c>
      <c r="BD138" s="411" t="str">
        <f t="shared" si="107"/>
        <v/>
      </c>
      <c r="BE138" s="412" t="str">
        <f t="shared" si="108"/>
        <v/>
      </c>
      <c r="BF138" s="413" t="str">
        <f t="shared" si="109"/>
        <v/>
      </c>
      <c r="BG138" s="411" t="str">
        <f t="shared" si="110"/>
        <v/>
      </c>
      <c r="BH138" s="414" t="str">
        <f t="shared" si="111"/>
        <v/>
      </c>
      <c r="BI138" s="334" t="str">
        <f t="shared" si="112"/>
        <v/>
      </c>
      <c r="BJ138" s="334" t="str">
        <f t="shared" si="113"/>
        <v/>
      </c>
      <c r="BK138" s="335" t="str">
        <f t="shared" si="114"/>
        <v/>
      </c>
      <c r="BL138" s="336" t="str">
        <f t="shared" si="121"/>
        <v/>
      </c>
      <c r="BM138" s="337" t="str">
        <f t="shared" si="122"/>
        <v/>
      </c>
      <c r="BN138" s="338" t="str">
        <f t="shared" si="123"/>
        <v/>
      </c>
      <c r="BO138" s="339" t="str">
        <f t="shared" si="124"/>
        <v/>
      </c>
      <c r="BP138" s="337" t="str">
        <f t="shared" si="125"/>
        <v/>
      </c>
      <c r="BQ138" s="338" t="str">
        <f t="shared" si="126"/>
        <v/>
      </c>
      <c r="BR138" s="339" t="str">
        <f t="shared" si="127"/>
        <v/>
      </c>
      <c r="BS138" s="337" t="str">
        <f t="shared" si="128"/>
        <v/>
      </c>
      <c r="BT138" s="401" t="str">
        <f t="shared" si="129"/>
        <v/>
      </c>
      <c r="BU138" s="334" t="str">
        <f t="shared" si="115"/>
        <v/>
      </c>
      <c r="BV138" s="334" t="str">
        <f t="shared" si="116"/>
        <v/>
      </c>
      <c r="BW138" s="334" t="str">
        <f t="shared" si="117"/>
        <v/>
      </c>
      <c r="BX138" s="340" t="str">
        <f t="shared" si="118"/>
        <v/>
      </c>
      <c r="BY138" s="341" t="str">
        <f t="shared" si="119"/>
        <v/>
      </c>
    </row>
    <row r="139" spans="1:77" s="55" customFormat="1" ht="16" hidden="1" thickTop="1" x14ac:dyDescent="0.35">
      <c r="A139" s="309">
        <v>118</v>
      </c>
      <c r="B139" s="91"/>
      <c r="C139" s="342" t="s">
        <v>36</v>
      </c>
      <c r="D139" s="310"/>
      <c r="E139" s="311"/>
      <c r="F139" s="312"/>
      <c r="G139" s="313"/>
      <c r="H139" s="314"/>
      <c r="I139" s="314"/>
      <c r="J139" s="315"/>
      <c r="K139" s="316"/>
      <c r="L139" s="317" t="str">
        <f t="shared" si="65"/>
        <v/>
      </c>
      <c r="M139" s="317" t="str">
        <f t="shared" si="66"/>
        <v/>
      </c>
      <c r="N139" s="317" t="str">
        <f t="shared" si="67"/>
        <v/>
      </c>
      <c r="O139" s="318" t="str">
        <f t="shared" si="68"/>
        <v/>
      </c>
      <c r="P139" s="319" t="str">
        <f t="shared" si="120"/>
        <v/>
      </c>
      <c r="Q139" s="320" t="str">
        <f t="shared" si="69"/>
        <v/>
      </c>
      <c r="R139" s="321" t="str">
        <f t="shared" si="70"/>
        <v/>
      </c>
      <c r="S139" s="319" t="str">
        <f t="shared" si="71"/>
        <v/>
      </c>
      <c r="T139" s="320" t="str">
        <f t="shared" si="72"/>
        <v/>
      </c>
      <c r="U139" s="321" t="str">
        <f t="shared" si="73"/>
        <v/>
      </c>
      <c r="V139" s="319" t="str">
        <f t="shared" si="74"/>
        <v/>
      </c>
      <c r="W139" s="320" t="str">
        <f t="shared" si="75"/>
        <v/>
      </c>
      <c r="X139" s="322">
        <f t="shared" si="76"/>
        <v>0</v>
      </c>
      <c r="Y139" s="322">
        <f t="shared" si="77"/>
        <v>0</v>
      </c>
      <c r="Z139" s="322">
        <f t="shared" si="78"/>
        <v>0</v>
      </c>
      <c r="AA139" s="323">
        <f t="shared" si="79"/>
        <v>0</v>
      </c>
      <c r="AB139" s="324">
        <f t="shared" si="80"/>
        <v>0</v>
      </c>
      <c r="AC139" s="324" t="str">
        <f t="shared" si="81"/>
        <v>Middle Grade Span Group</v>
      </c>
      <c r="AD139" s="324" t="str">
        <f t="shared" si="82"/>
        <v/>
      </c>
      <c r="AE139" s="325" t="str">
        <f t="shared" si="83"/>
        <v/>
      </c>
      <c r="AF139" s="325" t="str">
        <f t="shared" si="84"/>
        <v/>
      </c>
      <c r="AG139" s="326" t="str">
        <f t="shared" si="85"/>
        <v/>
      </c>
      <c r="AH139" s="325" t="str">
        <f t="shared" si="86"/>
        <v/>
      </c>
      <c r="AI139" s="325" t="str">
        <f t="shared" si="87"/>
        <v/>
      </c>
      <c r="AJ139" s="326" t="str">
        <f t="shared" si="88"/>
        <v/>
      </c>
      <c r="AK139" s="325" t="str">
        <f t="shared" si="89"/>
        <v/>
      </c>
      <c r="AL139" s="325" t="str">
        <f t="shared" si="90"/>
        <v/>
      </c>
      <c r="AM139" s="326" t="str">
        <f t="shared" si="91"/>
        <v/>
      </c>
      <c r="AN139" s="327" t="str">
        <f t="shared" si="92"/>
        <v/>
      </c>
      <c r="AO139" s="328" t="str">
        <f t="shared" si="93"/>
        <v/>
      </c>
      <c r="AP139" s="325" t="str">
        <f t="shared" si="94"/>
        <v/>
      </c>
      <c r="AQ139" s="326" t="str">
        <f t="shared" si="95"/>
        <v/>
      </c>
      <c r="AR139" s="328" t="str">
        <f t="shared" si="96"/>
        <v/>
      </c>
      <c r="AS139" s="325" t="str">
        <f t="shared" si="97"/>
        <v/>
      </c>
      <c r="AT139" s="326" t="str">
        <f t="shared" si="98"/>
        <v/>
      </c>
      <c r="AU139" s="328" t="str">
        <f t="shared" si="99"/>
        <v/>
      </c>
      <c r="AV139" s="325" t="str">
        <f t="shared" si="100"/>
        <v/>
      </c>
      <c r="AW139" s="326" t="str">
        <f t="shared" si="101"/>
        <v/>
      </c>
      <c r="AX139" s="329"/>
      <c r="AY139" s="326" t="str">
        <f t="shared" si="102"/>
        <v/>
      </c>
      <c r="AZ139" s="326" t="str">
        <f t="shared" si="103"/>
        <v/>
      </c>
      <c r="BA139" s="330" t="str">
        <f t="shared" si="104"/>
        <v/>
      </c>
      <c r="BB139" s="331" t="str">
        <f t="shared" si="105"/>
        <v/>
      </c>
      <c r="BC139" s="332" t="str">
        <f t="shared" si="106"/>
        <v/>
      </c>
      <c r="BD139" s="330" t="str">
        <f t="shared" si="107"/>
        <v/>
      </c>
      <c r="BE139" s="331" t="str">
        <f t="shared" si="108"/>
        <v/>
      </c>
      <c r="BF139" s="332" t="str">
        <f t="shared" si="109"/>
        <v/>
      </c>
      <c r="BG139" s="330" t="str">
        <f t="shared" si="110"/>
        <v/>
      </c>
      <c r="BH139" s="333" t="str">
        <f t="shared" si="111"/>
        <v/>
      </c>
      <c r="BI139" s="334" t="str">
        <f t="shared" si="112"/>
        <v/>
      </c>
      <c r="BJ139" s="334" t="str">
        <f t="shared" si="113"/>
        <v/>
      </c>
      <c r="BK139" s="335" t="str">
        <f t="shared" si="114"/>
        <v/>
      </c>
      <c r="BL139" s="336" t="str">
        <f t="shared" si="121"/>
        <v/>
      </c>
      <c r="BM139" s="337" t="str">
        <f t="shared" si="122"/>
        <v/>
      </c>
      <c r="BN139" s="338" t="str">
        <f t="shared" si="123"/>
        <v/>
      </c>
      <c r="BO139" s="339" t="str">
        <f t="shared" si="124"/>
        <v/>
      </c>
      <c r="BP139" s="337" t="str">
        <f t="shared" si="125"/>
        <v/>
      </c>
      <c r="BQ139" s="338" t="str">
        <f t="shared" si="126"/>
        <v/>
      </c>
      <c r="BR139" s="339" t="str">
        <f t="shared" si="127"/>
        <v/>
      </c>
      <c r="BS139" s="337" t="str">
        <f t="shared" si="128"/>
        <v/>
      </c>
      <c r="BT139" s="320" t="str">
        <f t="shared" si="129"/>
        <v/>
      </c>
      <c r="BU139" s="334" t="str">
        <f t="shared" si="115"/>
        <v/>
      </c>
      <c r="BV139" s="334" t="str">
        <f t="shared" si="116"/>
        <v/>
      </c>
      <c r="BW139" s="334" t="str">
        <f t="shared" si="117"/>
        <v/>
      </c>
      <c r="BX139" s="340" t="str">
        <f t="shared" si="118"/>
        <v/>
      </c>
      <c r="BY139" s="341" t="str">
        <f t="shared" si="119"/>
        <v/>
      </c>
    </row>
    <row r="140" spans="1:77" s="55" customFormat="1" ht="16" hidden="1" thickTop="1" x14ac:dyDescent="0.35">
      <c r="A140" s="309">
        <v>119</v>
      </c>
      <c r="B140" s="91"/>
      <c r="C140" s="342" t="s">
        <v>37</v>
      </c>
      <c r="D140" s="310"/>
      <c r="E140" s="311"/>
      <c r="F140" s="312"/>
      <c r="G140" s="313"/>
      <c r="H140" s="314"/>
      <c r="I140" s="314"/>
      <c r="J140" s="315"/>
      <c r="K140" s="316"/>
      <c r="L140" s="317" t="str">
        <f t="shared" si="65"/>
        <v/>
      </c>
      <c r="M140" s="317" t="str">
        <f t="shared" si="66"/>
        <v/>
      </c>
      <c r="N140" s="317" t="str">
        <f t="shared" si="67"/>
        <v/>
      </c>
      <c r="O140" s="318" t="str">
        <f t="shared" si="68"/>
        <v/>
      </c>
      <c r="P140" s="319" t="str">
        <f t="shared" si="120"/>
        <v/>
      </c>
      <c r="Q140" s="320" t="str">
        <f t="shared" si="69"/>
        <v/>
      </c>
      <c r="R140" s="321" t="str">
        <f t="shared" si="70"/>
        <v/>
      </c>
      <c r="S140" s="319" t="str">
        <f t="shared" si="71"/>
        <v/>
      </c>
      <c r="T140" s="320" t="str">
        <f t="shared" si="72"/>
        <v/>
      </c>
      <c r="U140" s="321" t="str">
        <f t="shared" si="73"/>
        <v/>
      </c>
      <c r="V140" s="319" t="str">
        <f t="shared" si="74"/>
        <v/>
      </c>
      <c r="W140" s="320" t="str">
        <f t="shared" si="75"/>
        <v/>
      </c>
      <c r="X140" s="322">
        <f t="shared" si="76"/>
        <v>0</v>
      </c>
      <c r="Y140" s="322">
        <f t="shared" si="77"/>
        <v>0</v>
      </c>
      <c r="Z140" s="322">
        <f t="shared" si="78"/>
        <v>0</v>
      </c>
      <c r="AA140" s="323">
        <f t="shared" si="79"/>
        <v>0</v>
      </c>
      <c r="AB140" s="324">
        <f t="shared" si="80"/>
        <v>0</v>
      </c>
      <c r="AC140" s="324" t="str">
        <f t="shared" si="81"/>
        <v>High Grade Span Group</v>
      </c>
      <c r="AD140" s="324" t="str">
        <f t="shared" si="82"/>
        <v/>
      </c>
      <c r="AE140" s="325" t="str">
        <f t="shared" si="83"/>
        <v/>
      </c>
      <c r="AF140" s="325" t="str">
        <f t="shared" si="84"/>
        <v/>
      </c>
      <c r="AG140" s="326" t="str">
        <f t="shared" si="85"/>
        <v/>
      </c>
      <c r="AH140" s="325" t="str">
        <f t="shared" si="86"/>
        <v/>
      </c>
      <c r="AI140" s="325" t="str">
        <f t="shared" si="87"/>
        <v/>
      </c>
      <c r="AJ140" s="326" t="str">
        <f t="shared" si="88"/>
        <v/>
      </c>
      <c r="AK140" s="325" t="str">
        <f t="shared" si="89"/>
        <v/>
      </c>
      <c r="AL140" s="325" t="str">
        <f t="shared" si="90"/>
        <v/>
      </c>
      <c r="AM140" s="326" t="str">
        <f t="shared" si="91"/>
        <v/>
      </c>
      <c r="AN140" s="327" t="str">
        <f t="shared" si="92"/>
        <v/>
      </c>
      <c r="AO140" s="328" t="str">
        <f t="shared" si="93"/>
        <v/>
      </c>
      <c r="AP140" s="325" t="str">
        <f t="shared" si="94"/>
        <v/>
      </c>
      <c r="AQ140" s="326" t="str">
        <f t="shared" si="95"/>
        <v/>
      </c>
      <c r="AR140" s="328" t="str">
        <f t="shared" si="96"/>
        <v/>
      </c>
      <c r="AS140" s="325" t="str">
        <f t="shared" si="97"/>
        <v/>
      </c>
      <c r="AT140" s="326" t="str">
        <f t="shared" si="98"/>
        <v/>
      </c>
      <c r="AU140" s="328" t="str">
        <f t="shared" si="99"/>
        <v/>
      </c>
      <c r="AV140" s="325" t="str">
        <f t="shared" si="100"/>
        <v/>
      </c>
      <c r="AW140" s="326" t="str">
        <f t="shared" si="101"/>
        <v/>
      </c>
      <c r="AX140" s="329"/>
      <c r="AY140" s="326" t="str">
        <f t="shared" si="102"/>
        <v/>
      </c>
      <c r="AZ140" s="326" t="str">
        <f t="shared" si="103"/>
        <v/>
      </c>
      <c r="BA140" s="330" t="str">
        <f t="shared" si="104"/>
        <v/>
      </c>
      <c r="BB140" s="331" t="str">
        <f t="shared" si="105"/>
        <v/>
      </c>
      <c r="BC140" s="332" t="str">
        <f t="shared" si="106"/>
        <v/>
      </c>
      <c r="BD140" s="330" t="str">
        <f t="shared" si="107"/>
        <v/>
      </c>
      <c r="BE140" s="331" t="str">
        <f t="shared" si="108"/>
        <v/>
      </c>
      <c r="BF140" s="332" t="str">
        <f t="shared" si="109"/>
        <v/>
      </c>
      <c r="BG140" s="330" t="str">
        <f t="shared" si="110"/>
        <v/>
      </c>
      <c r="BH140" s="333" t="str">
        <f t="shared" si="111"/>
        <v/>
      </c>
      <c r="BI140" s="334" t="str">
        <f t="shared" si="112"/>
        <v/>
      </c>
      <c r="BJ140" s="334" t="str">
        <f t="shared" si="113"/>
        <v/>
      </c>
      <c r="BK140" s="335" t="str">
        <f t="shared" si="114"/>
        <v/>
      </c>
      <c r="BL140" s="336" t="str">
        <f t="shared" si="121"/>
        <v/>
      </c>
      <c r="BM140" s="337" t="str">
        <f t="shared" si="122"/>
        <v/>
      </c>
      <c r="BN140" s="338" t="str">
        <f t="shared" si="123"/>
        <v/>
      </c>
      <c r="BO140" s="339" t="str">
        <f t="shared" si="124"/>
        <v/>
      </c>
      <c r="BP140" s="337" t="str">
        <f t="shared" si="125"/>
        <v/>
      </c>
      <c r="BQ140" s="338" t="str">
        <f t="shared" si="126"/>
        <v/>
      </c>
      <c r="BR140" s="339" t="str">
        <f t="shared" si="127"/>
        <v/>
      </c>
      <c r="BS140" s="337" t="str">
        <f t="shared" si="128"/>
        <v/>
      </c>
      <c r="BT140" s="320" t="str">
        <f t="shared" si="129"/>
        <v/>
      </c>
      <c r="BU140" s="334" t="str">
        <f t="shared" si="115"/>
        <v/>
      </c>
      <c r="BV140" s="334" t="str">
        <f t="shared" si="116"/>
        <v/>
      </c>
      <c r="BW140" s="334" t="str">
        <f t="shared" si="117"/>
        <v/>
      </c>
      <c r="BX140" s="340" t="str">
        <f t="shared" si="118"/>
        <v/>
      </c>
      <c r="BY140" s="341" t="str">
        <f t="shared" si="119"/>
        <v/>
      </c>
    </row>
    <row r="141" spans="1:77" s="55" customFormat="1" ht="16" hidden="1" thickTop="1" x14ac:dyDescent="0.35">
      <c r="A141" s="309">
        <v>120</v>
      </c>
      <c r="B141" s="91"/>
      <c r="C141" s="342" t="s">
        <v>39</v>
      </c>
      <c r="D141" s="310"/>
      <c r="E141" s="311"/>
      <c r="F141" s="312"/>
      <c r="G141" s="313"/>
      <c r="H141" s="314"/>
      <c r="I141" s="314"/>
      <c r="J141" s="315"/>
      <c r="K141" s="316"/>
      <c r="L141" s="317" t="str">
        <f t="shared" si="65"/>
        <v/>
      </c>
      <c r="M141" s="317" t="str">
        <f t="shared" si="66"/>
        <v/>
      </c>
      <c r="N141" s="317" t="str">
        <f t="shared" si="67"/>
        <v/>
      </c>
      <c r="O141" s="318" t="str">
        <f t="shared" si="68"/>
        <v/>
      </c>
      <c r="P141" s="319" t="str">
        <f t="shared" si="120"/>
        <v/>
      </c>
      <c r="Q141" s="320" t="str">
        <f t="shared" si="69"/>
        <v/>
      </c>
      <c r="R141" s="321" t="str">
        <f t="shared" si="70"/>
        <v/>
      </c>
      <c r="S141" s="319" t="str">
        <f t="shared" si="71"/>
        <v/>
      </c>
      <c r="T141" s="320" t="str">
        <f t="shared" si="72"/>
        <v/>
      </c>
      <c r="U141" s="321" t="str">
        <f t="shared" si="73"/>
        <v/>
      </c>
      <c r="V141" s="319" t="str">
        <f t="shared" si="74"/>
        <v/>
      </c>
      <c r="W141" s="320" t="str">
        <f t="shared" si="75"/>
        <v/>
      </c>
      <c r="X141" s="322">
        <f t="shared" si="76"/>
        <v>0</v>
      </c>
      <c r="Y141" s="322">
        <f t="shared" si="77"/>
        <v>0</v>
      </c>
      <c r="Z141" s="322">
        <f t="shared" si="78"/>
        <v>0</v>
      </c>
      <c r="AA141" s="323">
        <f t="shared" si="79"/>
        <v>0</v>
      </c>
      <c r="AB141" s="324">
        <f t="shared" si="80"/>
        <v>0</v>
      </c>
      <c r="AC141" s="324" t="str">
        <f t="shared" si="81"/>
        <v>Elem. Grade Span Group/Low</v>
      </c>
      <c r="AD141" s="324" t="str">
        <f t="shared" si="82"/>
        <v/>
      </c>
      <c r="AE141" s="325" t="str">
        <f t="shared" si="83"/>
        <v/>
      </c>
      <c r="AF141" s="325" t="str">
        <f t="shared" si="84"/>
        <v/>
      </c>
      <c r="AG141" s="326" t="str">
        <f t="shared" si="85"/>
        <v/>
      </c>
      <c r="AH141" s="325" t="str">
        <f t="shared" si="86"/>
        <v/>
      </c>
      <c r="AI141" s="325" t="str">
        <f t="shared" si="87"/>
        <v/>
      </c>
      <c r="AJ141" s="326" t="str">
        <f t="shared" si="88"/>
        <v/>
      </c>
      <c r="AK141" s="325" t="str">
        <f t="shared" si="89"/>
        <v/>
      </c>
      <c r="AL141" s="325" t="str">
        <f t="shared" si="90"/>
        <v/>
      </c>
      <c r="AM141" s="326" t="str">
        <f t="shared" si="91"/>
        <v/>
      </c>
      <c r="AN141" s="327" t="str">
        <f t="shared" si="92"/>
        <v/>
      </c>
      <c r="AO141" s="328" t="str">
        <f t="shared" si="93"/>
        <v/>
      </c>
      <c r="AP141" s="325" t="str">
        <f t="shared" si="94"/>
        <v/>
      </c>
      <c r="AQ141" s="326" t="str">
        <f t="shared" si="95"/>
        <v/>
      </c>
      <c r="AR141" s="328" t="str">
        <f t="shared" si="96"/>
        <v/>
      </c>
      <c r="AS141" s="325" t="str">
        <f t="shared" si="97"/>
        <v/>
      </c>
      <c r="AT141" s="326" t="str">
        <f t="shared" si="98"/>
        <v/>
      </c>
      <c r="AU141" s="328" t="str">
        <f t="shared" si="99"/>
        <v/>
      </c>
      <c r="AV141" s="325" t="str">
        <f t="shared" si="100"/>
        <v/>
      </c>
      <c r="AW141" s="326" t="str">
        <f t="shared" si="101"/>
        <v/>
      </c>
      <c r="AX141" s="329"/>
      <c r="AY141" s="326" t="str">
        <f t="shared" si="102"/>
        <v/>
      </c>
      <c r="AZ141" s="326" t="str">
        <f t="shared" si="103"/>
        <v/>
      </c>
      <c r="BA141" s="330" t="str">
        <f t="shared" si="104"/>
        <v/>
      </c>
      <c r="BB141" s="331" t="str">
        <f t="shared" si="105"/>
        <v/>
      </c>
      <c r="BC141" s="332" t="str">
        <f t="shared" si="106"/>
        <v/>
      </c>
      <c r="BD141" s="330" t="str">
        <f t="shared" si="107"/>
        <v/>
      </c>
      <c r="BE141" s="331" t="str">
        <f t="shared" si="108"/>
        <v/>
      </c>
      <c r="BF141" s="332" t="str">
        <f t="shared" si="109"/>
        <v/>
      </c>
      <c r="BG141" s="330" t="str">
        <f t="shared" si="110"/>
        <v/>
      </c>
      <c r="BH141" s="333" t="str">
        <f t="shared" si="111"/>
        <v/>
      </c>
      <c r="BI141" s="334" t="str">
        <f t="shared" si="112"/>
        <v/>
      </c>
      <c r="BJ141" s="334" t="str">
        <f t="shared" si="113"/>
        <v/>
      </c>
      <c r="BK141" s="335" t="str">
        <f t="shared" si="114"/>
        <v/>
      </c>
      <c r="BL141" s="336" t="str">
        <f t="shared" si="121"/>
        <v/>
      </c>
      <c r="BM141" s="337" t="str">
        <f t="shared" si="122"/>
        <v/>
      </c>
      <c r="BN141" s="338" t="str">
        <f t="shared" si="123"/>
        <v/>
      </c>
      <c r="BO141" s="339" t="str">
        <f t="shared" si="124"/>
        <v/>
      </c>
      <c r="BP141" s="337" t="str">
        <f t="shared" si="125"/>
        <v/>
      </c>
      <c r="BQ141" s="338" t="str">
        <f t="shared" si="126"/>
        <v/>
      </c>
      <c r="BR141" s="339" t="str">
        <f t="shared" si="127"/>
        <v/>
      </c>
      <c r="BS141" s="337" t="str">
        <f t="shared" si="128"/>
        <v/>
      </c>
      <c r="BT141" s="320" t="str">
        <f t="shared" si="129"/>
        <v/>
      </c>
      <c r="BU141" s="334" t="str">
        <f t="shared" si="115"/>
        <v/>
      </c>
      <c r="BV141" s="334" t="str">
        <f t="shared" si="116"/>
        <v/>
      </c>
      <c r="BW141" s="334" t="str">
        <f t="shared" si="117"/>
        <v/>
      </c>
      <c r="BX141" s="340" t="str">
        <f t="shared" si="118"/>
        <v/>
      </c>
      <c r="BY141" s="341" t="str">
        <f t="shared" si="119"/>
        <v/>
      </c>
    </row>
    <row r="142" spans="1:77" s="55" customFormat="1" ht="16" hidden="1" thickTop="1" x14ac:dyDescent="0.35">
      <c r="A142" s="309">
        <v>121</v>
      </c>
      <c r="B142" s="91"/>
      <c r="C142" s="342" t="s">
        <v>38</v>
      </c>
      <c r="D142" s="310"/>
      <c r="E142" s="311"/>
      <c r="F142" s="312"/>
      <c r="G142" s="313"/>
      <c r="H142" s="314"/>
      <c r="I142" s="314"/>
      <c r="J142" s="315"/>
      <c r="K142" s="316"/>
      <c r="L142" s="317" t="str">
        <f t="shared" si="65"/>
        <v/>
      </c>
      <c r="M142" s="317" t="str">
        <f t="shared" si="66"/>
        <v/>
      </c>
      <c r="N142" s="317" t="str">
        <f t="shared" si="67"/>
        <v/>
      </c>
      <c r="O142" s="318" t="str">
        <f t="shared" si="68"/>
        <v/>
      </c>
      <c r="P142" s="319" t="str">
        <f t="shared" si="120"/>
        <v/>
      </c>
      <c r="Q142" s="320" t="str">
        <f t="shared" si="69"/>
        <v/>
      </c>
      <c r="R142" s="321" t="str">
        <f t="shared" si="70"/>
        <v/>
      </c>
      <c r="S142" s="319" t="str">
        <f t="shared" si="71"/>
        <v/>
      </c>
      <c r="T142" s="320" t="str">
        <f t="shared" si="72"/>
        <v/>
      </c>
      <c r="U142" s="321" t="str">
        <f t="shared" si="73"/>
        <v/>
      </c>
      <c r="V142" s="319" t="str">
        <f t="shared" si="74"/>
        <v/>
      </c>
      <c r="W142" s="320" t="str">
        <f t="shared" si="75"/>
        <v/>
      </c>
      <c r="X142" s="322">
        <f t="shared" si="76"/>
        <v>0</v>
      </c>
      <c r="Y142" s="322">
        <f t="shared" si="77"/>
        <v>0</v>
      </c>
      <c r="Z142" s="322">
        <f t="shared" si="78"/>
        <v>0</v>
      </c>
      <c r="AA142" s="323">
        <f t="shared" si="79"/>
        <v>0</v>
      </c>
      <c r="AB142" s="324">
        <f t="shared" si="80"/>
        <v>0</v>
      </c>
      <c r="AC142" s="324" t="str">
        <f t="shared" si="81"/>
        <v>Elem. Grade Span Group/High</v>
      </c>
      <c r="AD142" s="324" t="str">
        <f t="shared" si="82"/>
        <v/>
      </c>
      <c r="AE142" s="325" t="str">
        <f t="shared" si="83"/>
        <v/>
      </c>
      <c r="AF142" s="325" t="str">
        <f t="shared" si="84"/>
        <v/>
      </c>
      <c r="AG142" s="326" t="str">
        <f t="shared" si="85"/>
        <v/>
      </c>
      <c r="AH142" s="325" t="str">
        <f t="shared" si="86"/>
        <v/>
      </c>
      <c r="AI142" s="325" t="str">
        <f t="shared" si="87"/>
        <v/>
      </c>
      <c r="AJ142" s="326" t="str">
        <f t="shared" si="88"/>
        <v/>
      </c>
      <c r="AK142" s="325" t="str">
        <f t="shared" si="89"/>
        <v/>
      </c>
      <c r="AL142" s="325" t="str">
        <f t="shared" si="90"/>
        <v/>
      </c>
      <c r="AM142" s="326" t="str">
        <f t="shared" si="91"/>
        <v/>
      </c>
      <c r="AN142" s="327" t="str">
        <f t="shared" si="92"/>
        <v/>
      </c>
      <c r="AO142" s="328" t="str">
        <f t="shared" si="93"/>
        <v/>
      </c>
      <c r="AP142" s="325" t="str">
        <f t="shared" si="94"/>
        <v/>
      </c>
      <c r="AQ142" s="326" t="str">
        <f t="shared" si="95"/>
        <v/>
      </c>
      <c r="AR142" s="328" t="str">
        <f t="shared" si="96"/>
        <v/>
      </c>
      <c r="AS142" s="325" t="str">
        <f t="shared" si="97"/>
        <v/>
      </c>
      <c r="AT142" s="326" t="str">
        <f t="shared" si="98"/>
        <v/>
      </c>
      <c r="AU142" s="328" t="str">
        <f t="shared" si="99"/>
        <v/>
      </c>
      <c r="AV142" s="325" t="str">
        <f t="shared" si="100"/>
        <v/>
      </c>
      <c r="AW142" s="326" t="str">
        <f t="shared" si="101"/>
        <v/>
      </c>
      <c r="AX142" s="329"/>
      <c r="AY142" s="326" t="str">
        <f t="shared" si="102"/>
        <v/>
      </c>
      <c r="AZ142" s="326" t="str">
        <f t="shared" si="103"/>
        <v/>
      </c>
      <c r="BA142" s="330" t="str">
        <f t="shared" si="104"/>
        <v/>
      </c>
      <c r="BB142" s="331" t="str">
        <f t="shared" si="105"/>
        <v/>
      </c>
      <c r="BC142" s="332" t="str">
        <f t="shared" si="106"/>
        <v/>
      </c>
      <c r="BD142" s="330" t="str">
        <f t="shared" si="107"/>
        <v/>
      </c>
      <c r="BE142" s="331" t="str">
        <f t="shared" si="108"/>
        <v/>
      </c>
      <c r="BF142" s="332" t="str">
        <f t="shared" si="109"/>
        <v/>
      </c>
      <c r="BG142" s="330" t="str">
        <f t="shared" si="110"/>
        <v/>
      </c>
      <c r="BH142" s="333" t="str">
        <f t="shared" si="111"/>
        <v/>
      </c>
      <c r="BI142" s="334" t="str">
        <f t="shared" si="112"/>
        <v/>
      </c>
      <c r="BJ142" s="334" t="str">
        <f t="shared" si="113"/>
        <v/>
      </c>
      <c r="BK142" s="335" t="str">
        <f t="shared" si="114"/>
        <v/>
      </c>
      <c r="BL142" s="336" t="str">
        <f t="shared" si="121"/>
        <v/>
      </c>
      <c r="BM142" s="337" t="str">
        <f t="shared" si="122"/>
        <v/>
      </c>
      <c r="BN142" s="338" t="str">
        <f t="shared" si="123"/>
        <v/>
      </c>
      <c r="BO142" s="339" t="str">
        <f t="shared" si="124"/>
        <v/>
      </c>
      <c r="BP142" s="337" t="str">
        <f t="shared" si="125"/>
        <v/>
      </c>
      <c r="BQ142" s="338" t="str">
        <f t="shared" si="126"/>
        <v/>
      </c>
      <c r="BR142" s="339" t="str">
        <f t="shared" si="127"/>
        <v/>
      </c>
      <c r="BS142" s="337" t="str">
        <f t="shared" si="128"/>
        <v/>
      </c>
      <c r="BT142" s="320" t="str">
        <f t="shared" si="129"/>
        <v/>
      </c>
      <c r="BU142" s="334" t="str">
        <f t="shared" si="115"/>
        <v/>
      </c>
      <c r="BV142" s="334" t="str">
        <f t="shared" si="116"/>
        <v/>
      </c>
      <c r="BW142" s="334" t="str">
        <f t="shared" si="117"/>
        <v/>
      </c>
      <c r="BX142" s="340" t="str">
        <f t="shared" si="118"/>
        <v/>
      </c>
      <c r="BY142" s="341" t="str">
        <f t="shared" si="119"/>
        <v/>
      </c>
    </row>
    <row r="143" spans="1:77" s="55" customFormat="1" ht="16" hidden="1" thickTop="1" x14ac:dyDescent="0.35">
      <c r="A143" s="309">
        <v>122</v>
      </c>
      <c r="B143" s="91"/>
      <c r="C143" s="342" t="s">
        <v>40</v>
      </c>
      <c r="D143" s="310"/>
      <c r="E143" s="311"/>
      <c r="F143" s="312"/>
      <c r="G143" s="313"/>
      <c r="H143" s="314"/>
      <c r="I143" s="314"/>
      <c r="J143" s="315"/>
      <c r="K143" s="316"/>
      <c r="L143" s="317" t="str">
        <f t="shared" si="65"/>
        <v/>
      </c>
      <c r="M143" s="317" t="str">
        <f t="shared" si="66"/>
        <v/>
      </c>
      <c r="N143" s="317" t="str">
        <f t="shared" si="67"/>
        <v/>
      </c>
      <c r="O143" s="318" t="str">
        <f t="shared" si="68"/>
        <v/>
      </c>
      <c r="P143" s="319" t="str">
        <f t="shared" si="120"/>
        <v/>
      </c>
      <c r="Q143" s="320" t="str">
        <f t="shared" si="69"/>
        <v/>
      </c>
      <c r="R143" s="321" t="str">
        <f t="shared" si="70"/>
        <v/>
      </c>
      <c r="S143" s="319" t="str">
        <f t="shared" si="71"/>
        <v/>
      </c>
      <c r="T143" s="320" t="str">
        <f t="shared" si="72"/>
        <v/>
      </c>
      <c r="U143" s="321" t="str">
        <f t="shared" si="73"/>
        <v/>
      </c>
      <c r="V143" s="319" t="str">
        <f t="shared" si="74"/>
        <v/>
      </c>
      <c r="W143" s="320" t="str">
        <f t="shared" si="75"/>
        <v/>
      </c>
      <c r="X143" s="322">
        <f t="shared" si="76"/>
        <v>0</v>
      </c>
      <c r="Y143" s="322">
        <f t="shared" si="77"/>
        <v>0</v>
      </c>
      <c r="Z143" s="322">
        <f t="shared" si="78"/>
        <v>0</v>
      </c>
      <c r="AA143" s="323">
        <f t="shared" si="79"/>
        <v>0</v>
      </c>
      <c r="AB143" s="324">
        <f t="shared" si="80"/>
        <v>0</v>
      </c>
      <c r="AC143" s="324" t="str">
        <f t="shared" si="81"/>
        <v>Middle Grade Span Group/Low</v>
      </c>
      <c r="AD143" s="324" t="str">
        <f t="shared" si="82"/>
        <v/>
      </c>
      <c r="AE143" s="325" t="str">
        <f t="shared" si="83"/>
        <v/>
      </c>
      <c r="AF143" s="325" t="str">
        <f t="shared" si="84"/>
        <v/>
      </c>
      <c r="AG143" s="326" t="str">
        <f t="shared" si="85"/>
        <v/>
      </c>
      <c r="AH143" s="325" t="str">
        <f t="shared" si="86"/>
        <v/>
      </c>
      <c r="AI143" s="325" t="str">
        <f t="shared" si="87"/>
        <v/>
      </c>
      <c r="AJ143" s="326" t="str">
        <f t="shared" si="88"/>
        <v/>
      </c>
      <c r="AK143" s="325" t="str">
        <f t="shared" si="89"/>
        <v/>
      </c>
      <c r="AL143" s="325" t="str">
        <f t="shared" si="90"/>
        <v/>
      </c>
      <c r="AM143" s="326" t="str">
        <f t="shared" si="91"/>
        <v/>
      </c>
      <c r="AN143" s="327" t="str">
        <f t="shared" si="92"/>
        <v/>
      </c>
      <c r="AO143" s="328" t="str">
        <f t="shared" si="93"/>
        <v/>
      </c>
      <c r="AP143" s="325" t="str">
        <f t="shared" si="94"/>
        <v/>
      </c>
      <c r="AQ143" s="326" t="str">
        <f t="shared" si="95"/>
        <v/>
      </c>
      <c r="AR143" s="328" t="str">
        <f t="shared" si="96"/>
        <v/>
      </c>
      <c r="AS143" s="325" t="str">
        <f t="shared" si="97"/>
        <v/>
      </c>
      <c r="AT143" s="326" t="str">
        <f t="shared" si="98"/>
        <v/>
      </c>
      <c r="AU143" s="328" t="str">
        <f t="shared" si="99"/>
        <v/>
      </c>
      <c r="AV143" s="325" t="str">
        <f t="shared" si="100"/>
        <v/>
      </c>
      <c r="AW143" s="326" t="str">
        <f t="shared" si="101"/>
        <v/>
      </c>
      <c r="AX143" s="329"/>
      <c r="AY143" s="326" t="str">
        <f t="shared" si="102"/>
        <v/>
      </c>
      <c r="AZ143" s="326" t="str">
        <f t="shared" si="103"/>
        <v/>
      </c>
      <c r="BA143" s="330" t="str">
        <f t="shared" si="104"/>
        <v/>
      </c>
      <c r="BB143" s="331" t="str">
        <f t="shared" si="105"/>
        <v/>
      </c>
      <c r="BC143" s="332" t="str">
        <f t="shared" si="106"/>
        <v/>
      </c>
      <c r="BD143" s="330" t="str">
        <f t="shared" si="107"/>
        <v/>
      </c>
      <c r="BE143" s="331" t="str">
        <f t="shared" si="108"/>
        <v/>
      </c>
      <c r="BF143" s="332" t="str">
        <f t="shared" si="109"/>
        <v/>
      </c>
      <c r="BG143" s="330" t="str">
        <f t="shared" si="110"/>
        <v/>
      </c>
      <c r="BH143" s="333" t="str">
        <f t="shared" si="111"/>
        <v/>
      </c>
      <c r="BI143" s="334" t="str">
        <f t="shared" si="112"/>
        <v/>
      </c>
      <c r="BJ143" s="334" t="str">
        <f t="shared" si="113"/>
        <v/>
      </c>
      <c r="BK143" s="335" t="str">
        <f t="shared" si="114"/>
        <v/>
      </c>
      <c r="BL143" s="336" t="str">
        <f t="shared" si="121"/>
        <v/>
      </c>
      <c r="BM143" s="337" t="str">
        <f t="shared" si="122"/>
        <v/>
      </c>
      <c r="BN143" s="338" t="str">
        <f t="shared" si="123"/>
        <v/>
      </c>
      <c r="BO143" s="339" t="str">
        <f t="shared" si="124"/>
        <v/>
      </c>
      <c r="BP143" s="337" t="str">
        <f t="shared" si="125"/>
        <v/>
      </c>
      <c r="BQ143" s="338" t="str">
        <f t="shared" si="126"/>
        <v/>
      </c>
      <c r="BR143" s="339" t="str">
        <f t="shared" si="127"/>
        <v/>
      </c>
      <c r="BS143" s="337" t="str">
        <f t="shared" si="128"/>
        <v/>
      </c>
      <c r="BT143" s="320" t="str">
        <f t="shared" si="129"/>
        <v/>
      </c>
      <c r="BU143" s="334" t="str">
        <f t="shared" si="115"/>
        <v/>
      </c>
      <c r="BV143" s="334" t="str">
        <f t="shared" si="116"/>
        <v/>
      </c>
      <c r="BW143" s="334" t="str">
        <f t="shared" si="117"/>
        <v/>
      </c>
      <c r="BX143" s="340" t="str">
        <f t="shared" si="118"/>
        <v/>
      </c>
      <c r="BY143" s="341" t="str">
        <f t="shared" si="119"/>
        <v/>
      </c>
    </row>
    <row r="144" spans="1:77" s="55" customFormat="1" ht="16" hidden="1" thickTop="1" x14ac:dyDescent="0.35">
      <c r="A144" s="309">
        <v>123</v>
      </c>
      <c r="B144" s="91"/>
      <c r="C144" s="342" t="s">
        <v>41</v>
      </c>
      <c r="D144" s="310"/>
      <c r="E144" s="311"/>
      <c r="F144" s="312"/>
      <c r="G144" s="313"/>
      <c r="H144" s="314"/>
      <c r="I144" s="314"/>
      <c r="J144" s="315"/>
      <c r="K144" s="316"/>
      <c r="L144" s="317" t="str">
        <f t="shared" si="65"/>
        <v/>
      </c>
      <c r="M144" s="317" t="str">
        <f t="shared" si="66"/>
        <v/>
      </c>
      <c r="N144" s="317" t="str">
        <f t="shared" si="67"/>
        <v/>
      </c>
      <c r="O144" s="318" t="str">
        <f t="shared" si="68"/>
        <v/>
      </c>
      <c r="P144" s="319" t="str">
        <f t="shared" si="120"/>
        <v/>
      </c>
      <c r="Q144" s="320" t="str">
        <f t="shared" si="69"/>
        <v/>
      </c>
      <c r="R144" s="321" t="str">
        <f t="shared" si="70"/>
        <v/>
      </c>
      <c r="S144" s="319" t="str">
        <f t="shared" si="71"/>
        <v/>
      </c>
      <c r="T144" s="320" t="str">
        <f t="shared" si="72"/>
        <v/>
      </c>
      <c r="U144" s="321" t="str">
        <f t="shared" si="73"/>
        <v/>
      </c>
      <c r="V144" s="319" t="str">
        <f t="shared" si="74"/>
        <v/>
      </c>
      <c r="W144" s="320" t="str">
        <f t="shared" si="75"/>
        <v/>
      </c>
      <c r="X144" s="322">
        <f t="shared" si="76"/>
        <v>0</v>
      </c>
      <c r="Y144" s="322">
        <f t="shared" si="77"/>
        <v>0</v>
      </c>
      <c r="Z144" s="322">
        <f t="shared" si="78"/>
        <v>0</v>
      </c>
      <c r="AA144" s="323">
        <f t="shared" si="79"/>
        <v>0</v>
      </c>
      <c r="AB144" s="324">
        <f t="shared" si="80"/>
        <v>0</v>
      </c>
      <c r="AC144" s="324" t="str">
        <f t="shared" si="81"/>
        <v>Middle Grade Span Group/High</v>
      </c>
      <c r="AD144" s="324" t="str">
        <f t="shared" si="82"/>
        <v/>
      </c>
      <c r="AE144" s="325" t="str">
        <f t="shared" si="83"/>
        <v/>
      </c>
      <c r="AF144" s="325" t="str">
        <f t="shared" si="84"/>
        <v/>
      </c>
      <c r="AG144" s="326" t="str">
        <f t="shared" si="85"/>
        <v/>
      </c>
      <c r="AH144" s="325" t="str">
        <f t="shared" si="86"/>
        <v/>
      </c>
      <c r="AI144" s="325" t="str">
        <f t="shared" si="87"/>
        <v/>
      </c>
      <c r="AJ144" s="326" t="str">
        <f t="shared" si="88"/>
        <v/>
      </c>
      <c r="AK144" s="325" t="str">
        <f t="shared" si="89"/>
        <v/>
      </c>
      <c r="AL144" s="325" t="str">
        <f t="shared" si="90"/>
        <v/>
      </c>
      <c r="AM144" s="326" t="str">
        <f t="shared" si="91"/>
        <v/>
      </c>
      <c r="AN144" s="327" t="str">
        <f t="shared" si="92"/>
        <v/>
      </c>
      <c r="AO144" s="328" t="str">
        <f t="shared" si="93"/>
        <v/>
      </c>
      <c r="AP144" s="325" t="str">
        <f t="shared" si="94"/>
        <v/>
      </c>
      <c r="AQ144" s="326" t="str">
        <f t="shared" si="95"/>
        <v/>
      </c>
      <c r="AR144" s="328" t="str">
        <f t="shared" si="96"/>
        <v/>
      </c>
      <c r="AS144" s="325" t="str">
        <f t="shared" si="97"/>
        <v/>
      </c>
      <c r="AT144" s="326" t="str">
        <f t="shared" si="98"/>
        <v/>
      </c>
      <c r="AU144" s="328" t="str">
        <f t="shared" si="99"/>
        <v/>
      </c>
      <c r="AV144" s="325" t="str">
        <f t="shared" si="100"/>
        <v/>
      </c>
      <c r="AW144" s="326" t="str">
        <f t="shared" si="101"/>
        <v/>
      </c>
      <c r="AX144" s="329"/>
      <c r="AY144" s="326" t="str">
        <f t="shared" si="102"/>
        <v/>
      </c>
      <c r="AZ144" s="326" t="str">
        <f t="shared" si="103"/>
        <v/>
      </c>
      <c r="BA144" s="330" t="str">
        <f t="shared" si="104"/>
        <v/>
      </c>
      <c r="BB144" s="331" t="str">
        <f t="shared" si="105"/>
        <v/>
      </c>
      <c r="BC144" s="332" t="str">
        <f t="shared" si="106"/>
        <v/>
      </c>
      <c r="BD144" s="330" t="str">
        <f t="shared" si="107"/>
        <v/>
      </c>
      <c r="BE144" s="331" t="str">
        <f t="shared" si="108"/>
        <v/>
      </c>
      <c r="BF144" s="332" t="str">
        <f t="shared" si="109"/>
        <v/>
      </c>
      <c r="BG144" s="330" t="str">
        <f t="shared" si="110"/>
        <v/>
      </c>
      <c r="BH144" s="333" t="str">
        <f t="shared" si="111"/>
        <v/>
      </c>
      <c r="BI144" s="334" t="str">
        <f t="shared" si="112"/>
        <v/>
      </c>
      <c r="BJ144" s="334" t="str">
        <f t="shared" si="113"/>
        <v/>
      </c>
      <c r="BK144" s="335" t="str">
        <f t="shared" si="114"/>
        <v/>
      </c>
      <c r="BL144" s="336" t="str">
        <f t="shared" si="121"/>
        <v/>
      </c>
      <c r="BM144" s="337" t="str">
        <f t="shared" si="122"/>
        <v/>
      </c>
      <c r="BN144" s="338" t="str">
        <f t="shared" si="123"/>
        <v/>
      </c>
      <c r="BO144" s="339" t="str">
        <f t="shared" si="124"/>
        <v/>
      </c>
      <c r="BP144" s="337" t="str">
        <f t="shared" si="125"/>
        <v/>
      </c>
      <c r="BQ144" s="338" t="str">
        <f t="shared" si="126"/>
        <v/>
      </c>
      <c r="BR144" s="339" t="str">
        <f t="shared" si="127"/>
        <v/>
      </c>
      <c r="BS144" s="337" t="str">
        <f t="shared" si="128"/>
        <v/>
      </c>
      <c r="BT144" s="320" t="str">
        <f t="shared" si="129"/>
        <v/>
      </c>
      <c r="BU144" s="334" t="str">
        <f t="shared" si="115"/>
        <v/>
      </c>
      <c r="BV144" s="334" t="str">
        <f t="shared" si="116"/>
        <v/>
      </c>
      <c r="BW144" s="334" t="str">
        <f t="shared" si="117"/>
        <v/>
      </c>
      <c r="BX144" s="340" t="str">
        <f t="shared" si="118"/>
        <v/>
      </c>
      <c r="BY144" s="341" t="str">
        <f t="shared" si="119"/>
        <v/>
      </c>
    </row>
    <row r="145" spans="1:77" s="55" customFormat="1" ht="16" hidden="1" thickTop="1" x14ac:dyDescent="0.35">
      <c r="A145" s="309">
        <v>124</v>
      </c>
      <c r="B145" s="91"/>
      <c r="C145" s="342" t="s">
        <v>42</v>
      </c>
      <c r="D145" s="310"/>
      <c r="E145" s="311"/>
      <c r="F145" s="312"/>
      <c r="G145" s="313"/>
      <c r="H145" s="314"/>
      <c r="I145" s="314"/>
      <c r="J145" s="315"/>
      <c r="K145" s="316"/>
      <c r="L145" s="317" t="str">
        <f t="shared" si="65"/>
        <v/>
      </c>
      <c r="M145" s="317" t="str">
        <f t="shared" si="66"/>
        <v/>
      </c>
      <c r="N145" s="317" t="str">
        <f t="shared" si="67"/>
        <v/>
      </c>
      <c r="O145" s="318" t="str">
        <f t="shared" si="68"/>
        <v/>
      </c>
      <c r="P145" s="319" t="str">
        <f t="shared" si="120"/>
        <v/>
      </c>
      <c r="Q145" s="320" t="str">
        <f t="shared" si="69"/>
        <v/>
      </c>
      <c r="R145" s="321" t="str">
        <f t="shared" si="70"/>
        <v/>
      </c>
      <c r="S145" s="319" t="str">
        <f t="shared" si="71"/>
        <v/>
      </c>
      <c r="T145" s="320" t="str">
        <f t="shared" si="72"/>
        <v/>
      </c>
      <c r="U145" s="321" t="str">
        <f t="shared" si="73"/>
        <v/>
      </c>
      <c r="V145" s="319" t="str">
        <f t="shared" si="74"/>
        <v/>
      </c>
      <c r="W145" s="320" t="str">
        <f t="shared" si="75"/>
        <v/>
      </c>
      <c r="X145" s="322">
        <f t="shared" si="76"/>
        <v>0</v>
      </c>
      <c r="Y145" s="322">
        <f t="shared" si="77"/>
        <v>0</v>
      </c>
      <c r="Z145" s="322">
        <f t="shared" si="78"/>
        <v>0</v>
      </c>
      <c r="AA145" s="323">
        <f t="shared" si="79"/>
        <v>0</v>
      </c>
      <c r="AB145" s="324">
        <f t="shared" si="80"/>
        <v>0</v>
      </c>
      <c r="AC145" s="324" t="str">
        <f t="shared" si="81"/>
        <v>High Grade Span Group/Low</v>
      </c>
      <c r="AD145" s="324" t="str">
        <f t="shared" si="82"/>
        <v/>
      </c>
      <c r="AE145" s="325" t="str">
        <f t="shared" si="83"/>
        <v/>
      </c>
      <c r="AF145" s="325" t="str">
        <f t="shared" si="84"/>
        <v/>
      </c>
      <c r="AG145" s="326" t="str">
        <f t="shared" si="85"/>
        <v/>
      </c>
      <c r="AH145" s="325" t="str">
        <f t="shared" si="86"/>
        <v/>
      </c>
      <c r="AI145" s="325" t="str">
        <f t="shared" si="87"/>
        <v/>
      </c>
      <c r="AJ145" s="326" t="str">
        <f t="shared" si="88"/>
        <v/>
      </c>
      <c r="AK145" s="325" t="str">
        <f t="shared" si="89"/>
        <v/>
      </c>
      <c r="AL145" s="325" t="str">
        <f t="shared" si="90"/>
        <v/>
      </c>
      <c r="AM145" s="326" t="str">
        <f t="shared" si="91"/>
        <v/>
      </c>
      <c r="AN145" s="327" t="str">
        <f t="shared" si="92"/>
        <v/>
      </c>
      <c r="AO145" s="328" t="str">
        <f t="shared" si="93"/>
        <v/>
      </c>
      <c r="AP145" s="325" t="str">
        <f t="shared" si="94"/>
        <v/>
      </c>
      <c r="AQ145" s="326" t="str">
        <f t="shared" si="95"/>
        <v/>
      </c>
      <c r="AR145" s="328" t="str">
        <f t="shared" si="96"/>
        <v/>
      </c>
      <c r="AS145" s="325" t="str">
        <f t="shared" si="97"/>
        <v/>
      </c>
      <c r="AT145" s="326" t="str">
        <f t="shared" si="98"/>
        <v/>
      </c>
      <c r="AU145" s="328" t="str">
        <f t="shared" si="99"/>
        <v/>
      </c>
      <c r="AV145" s="325" t="str">
        <f t="shared" si="100"/>
        <v/>
      </c>
      <c r="AW145" s="326" t="str">
        <f t="shared" si="101"/>
        <v/>
      </c>
      <c r="AX145" s="329"/>
      <c r="AY145" s="326" t="str">
        <f t="shared" si="102"/>
        <v/>
      </c>
      <c r="AZ145" s="326" t="str">
        <f t="shared" si="103"/>
        <v/>
      </c>
      <c r="BA145" s="330" t="str">
        <f t="shared" si="104"/>
        <v/>
      </c>
      <c r="BB145" s="331" t="str">
        <f t="shared" si="105"/>
        <v/>
      </c>
      <c r="BC145" s="332" t="str">
        <f t="shared" si="106"/>
        <v/>
      </c>
      <c r="BD145" s="330" t="str">
        <f t="shared" si="107"/>
        <v/>
      </c>
      <c r="BE145" s="331" t="str">
        <f t="shared" si="108"/>
        <v/>
      </c>
      <c r="BF145" s="332" t="str">
        <f t="shared" si="109"/>
        <v/>
      </c>
      <c r="BG145" s="330" t="str">
        <f t="shared" si="110"/>
        <v/>
      </c>
      <c r="BH145" s="333" t="str">
        <f t="shared" si="111"/>
        <v/>
      </c>
      <c r="BI145" s="334" t="str">
        <f t="shared" si="112"/>
        <v/>
      </c>
      <c r="BJ145" s="334" t="str">
        <f t="shared" si="113"/>
        <v/>
      </c>
      <c r="BK145" s="335" t="str">
        <f t="shared" si="114"/>
        <v/>
      </c>
      <c r="BL145" s="336" t="str">
        <f t="shared" si="121"/>
        <v/>
      </c>
      <c r="BM145" s="337" t="str">
        <f t="shared" si="122"/>
        <v/>
      </c>
      <c r="BN145" s="338" t="str">
        <f t="shared" si="123"/>
        <v/>
      </c>
      <c r="BO145" s="339" t="str">
        <f t="shared" si="124"/>
        <v/>
      </c>
      <c r="BP145" s="337" t="str">
        <f t="shared" si="125"/>
        <v/>
      </c>
      <c r="BQ145" s="338" t="str">
        <f t="shared" si="126"/>
        <v/>
      </c>
      <c r="BR145" s="339" t="str">
        <f t="shared" si="127"/>
        <v/>
      </c>
      <c r="BS145" s="337" t="str">
        <f t="shared" si="128"/>
        <v/>
      </c>
      <c r="BT145" s="320" t="str">
        <f t="shared" si="129"/>
        <v/>
      </c>
      <c r="BU145" s="334" t="str">
        <f t="shared" si="115"/>
        <v/>
      </c>
      <c r="BV145" s="334" t="str">
        <f t="shared" si="116"/>
        <v/>
      </c>
      <c r="BW145" s="334" t="str">
        <f t="shared" si="117"/>
        <v/>
      </c>
      <c r="BX145" s="340" t="str">
        <f t="shared" si="118"/>
        <v/>
      </c>
      <c r="BY145" s="341" t="str">
        <f t="shared" si="119"/>
        <v/>
      </c>
    </row>
    <row r="146" spans="1:77" s="57" customFormat="1" ht="16.5" hidden="1" thickTop="1" thickBot="1" x14ac:dyDescent="0.4">
      <c r="A146" s="309">
        <v>125</v>
      </c>
      <c r="B146" s="91"/>
      <c r="C146" s="342" t="s">
        <v>43</v>
      </c>
      <c r="D146" s="310"/>
      <c r="E146" s="311"/>
      <c r="F146" s="312"/>
      <c r="G146" s="313"/>
      <c r="H146" s="314"/>
      <c r="I146" s="314"/>
      <c r="J146" s="315"/>
      <c r="K146" s="316"/>
      <c r="L146" s="317" t="str">
        <f t="shared" si="65"/>
        <v/>
      </c>
      <c r="M146" s="317" t="str">
        <f t="shared" si="66"/>
        <v/>
      </c>
      <c r="N146" s="317" t="str">
        <f t="shared" si="67"/>
        <v/>
      </c>
      <c r="O146" s="318" t="str">
        <f t="shared" si="68"/>
        <v/>
      </c>
      <c r="P146" s="319" t="str">
        <f t="shared" si="120"/>
        <v/>
      </c>
      <c r="Q146" s="320" t="str">
        <f t="shared" si="69"/>
        <v/>
      </c>
      <c r="R146" s="321" t="str">
        <f t="shared" si="70"/>
        <v/>
      </c>
      <c r="S146" s="319" t="str">
        <f t="shared" si="71"/>
        <v/>
      </c>
      <c r="T146" s="320" t="str">
        <f t="shared" si="72"/>
        <v/>
      </c>
      <c r="U146" s="321" t="str">
        <f t="shared" si="73"/>
        <v/>
      </c>
      <c r="V146" s="319" t="str">
        <f t="shared" si="74"/>
        <v/>
      </c>
      <c r="W146" s="320" t="str">
        <f t="shared" si="75"/>
        <v/>
      </c>
      <c r="X146" s="322">
        <f t="shared" si="76"/>
        <v>0</v>
      </c>
      <c r="Y146" s="322">
        <f t="shared" si="77"/>
        <v>0</v>
      </c>
      <c r="Z146" s="322">
        <f t="shared" si="78"/>
        <v>0</v>
      </c>
      <c r="AA146" s="323">
        <f t="shared" si="79"/>
        <v>0</v>
      </c>
      <c r="AB146" s="324">
        <f t="shared" si="80"/>
        <v>0</v>
      </c>
      <c r="AC146" s="324" t="str">
        <f t="shared" si="81"/>
        <v>High Grade Span Group/High</v>
      </c>
      <c r="AD146" s="324" t="str">
        <f t="shared" si="82"/>
        <v/>
      </c>
      <c r="AE146" s="325" t="str">
        <f t="shared" si="83"/>
        <v/>
      </c>
      <c r="AF146" s="325" t="str">
        <f t="shared" si="84"/>
        <v/>
      </c>
      <c r="AG146" s="326" t="str">
        <f t="shared" si="85"/>
        <v/>
      </c>
      <c r="AH146" s="325" t="str">
        <f t="shared" si="86"/>
        <v/>
      </c>
      <c r="AI146" s="325" t="str">
        <f t="shared" si="87"/>
        <v/>
      </c>
      <c r="AJ146" s="326" t="str">
        <f t="shared" si="88"/>
        <v/>
      </c>
      <c r="AK146" s="325" t="str">
        <f t="shared" si="89"/>
        <v/>
      </c>
      <c r="AL146" s="325" t="str">
        <f t="shared" si="90"/>
        <v/>
      </c>
      <c r="AM146" s="326" t="str">
        <f t="shared" si="91"/>
        <v/>
      </c>
      <c r="AN146" s="327" t="str">
        <f t="shared" si="92"/>
        <v/>
      </c>
      <c r="AO146" s="328" t="str">
        <f t="shared" si="93"/>
        <v/>
      </c>
      <c r="AP146" s="325" t="str">
        <f t="shared" si="94"/>
        <v/>
      </c>
      <c r="AQ146" s="326" t="str">
        <f t="shared" si="95"/>
        <v/>
      </c>
      <c r="AR146" s="328" t="str">
        <f t="shared" si="96"/>
        <v/>
      </c>
      <c r="AS146" s="325" t="str">
        <f t="shared" si="97"/>
        <v/>
      </c>
      <c r="AT146" s="326" t="str">
        <f t="shared" si="98"/>
        <v/>
      </c>
      <c r="AU146" s="328" t="str">
        <f t="shared" si="99"/>
        <v/>
      </c>
      <c r="AV146" s="325" t="str">
        <f t="shared" si="100"/>
        <v/>
      </c>
      <c r="AW146" s="326" t="str">
        <f t="shared" si="101"/>
        <v/>
      </c>
      <c r="AX146" s="329"/>
      <c r="AY146" s="326" t="str">
        <f t="shared" si="102"/>
        <v/>
      </c>
      <c r="AZ146" s="326" t="str">
        <f t="shared" si="103"/>
        <v/>
      </c>
      <c r="BA146" s="330" t="str">
        <f t="shared" si="104"/>
        <v/>
      </c>
      <c r="BB146" s="331" t="str">
        <f t="shared" si="105"/>
        <v/>
      </c>
      <c r="BC146" s="332" t="str">
        <f t="shared" si="106"/>
        <v/>
      </c>
      <c r="BD146" s="330" t="str">
        <f t="shared" si="107"/>
        <v/>
      </c>
      <c r="BE146" s="331" t="str">
        <f t="shared" si="108"/>
        <v/>
      </c>
      <c r="BF146" s="332" t="str">
        <f t="shared" si="109"/>
        <v/>
      </c>
      <c r="BG146" s="330" t="str">
        <f t="shared" si="110"/>
        <v/>
      </c>
      <c r="BH146" s="333" t="str">
        <f t="shared" si="111"/>
        <v/>
      </c>
      <c r="BI146" s="334" t="str">
        <f t="shared" si="112"/>
        <v/>
      </c>
      <c r="BJ146" s="334" t="str">
        <f t="shared" si="113"/>
        <v/>
      </c>
      <c r="BK146" s="335" t="str">
        <f t="shared" si="114"/>
        <v/>
      </c>
      <c r="BL146" s="336" t="str">
        <f t="shared" si="121"/>
        <v/>
      </c>
      <c r="BM146" s="337" t="str">
        <f t="shared" si="122"/>
        <v/>
      </c>
      <c r="BN146" s="338" t="str">
        <f t="shared" si="123"/>
        <v/>
      </c>
      <c r="BO146" s="339" t="str">
        <f t="shared" si="124"/>
        <v/>
      </c>
      <c r="BP146" s="337" t="str">
        <f t="shared" si="125"/>
        <v/>
      </c>
      <c r="BQ146" s="338" t="str">
        <f t="shared" si="126"/>
        <v/>
      </c>
      <c r="BR146" s="339" t="str">
        <f t="shared" si="127"/>
        <v/>
      </c>
      <c r="BS146" s="337" t="str">
        <f t="shared" si="128"/>
        <v/>
      </c>
      <c r="BT146" s="320" t="str">
        <f t="shared" si="129"/>
        <v/>
      </c>
      <c r="BU146" s="334" t="str">
        <f t="shared" si="115"/>
        <v/>
      </c>
      <c r="BV146" s="334" t="str">
        <f t="shared" si="116"/>
        <v/>
      </c>
      <c r="BW146" s="334" t="str">
        <f t="shared" si="117"/>
        <v/>
      </c>
      <c r="BX146" s="340" t="str">
        <f t="shared" si="118"/>
        <v/>
      </c>
      <c r="BY146" s="341" t="str">
        <f t="shared" si="119"/>
        <v/>
      </c>
    </row>
    <row r="147" spans="1:77" s="4" customFormat="1" ht="16" thickTop="1" x14ac:dyDescent="0.35">
      <c r="A147" s="19">
        <v>101</v>
      </c>
      <c r="B147" s="19"/>
      <c r="C147" s="19"/>
      <c r="D147" s="19"/>
      <c r="E147" s="19"/>
      <c r="F147" s="19"/>
      <c r="G147" s="19"/>
      <c r="H147" s="19"/>
      <c r="I147" s="19"/>
      <c r="J147" s="19"/>
      <c r="K147" s="19"/>
      <c r="L147" s="19" t="str">
        <f t="shared" si="65"/>
        <v/>
      </c>
      <c r="M147" s="19" t="str">
        <f t="shared" si="66"/>
        <v/>
      </c>
      <c r="N147" s="19" t="str">
        <f t="shared" si="67"/>
        <v/>
      </c>
      <c r="O147" s="19" t="str">
        <f t="shared" si="68"/>
        <v/>
      </c>
      <c r="P147" s="19" t="str">
        <f t="shared" si="120"/>
        <v/>
      </c>
      <c r="Q147" s="19" t="str">
        <f t="shared" si="69"/>
        <v/>
      </c>
      <c r="R147" s="19" t="str">
        <f t="shared" si="70"/>
        <v/>
      </c>
      <c r="S147" s="19" t="str">
        <f t="shared" si="71"/>
        <v/>
      </c>
      <c r="T147" s="19" t="str">
        <f t="shared" si="72"/>
        <v/>
      </c>
      <c r="U147" s="19" t="str">
        <f t="shared" si="73"/>
        <v/>
      </c>
      <c r="V147" s="19" t="str">
        <f t="shared" si="74"/>
        <v/>
      </c>
      <c r="W147" s="19" t="str">
        <f>IF($D147="","",IF(U147="yes",(V147/V$18),IF(OR(V147&lt;$U118,V147&gt;W$18),(V147/V$18))))</f>
        <v/>
      </c>
      <c r="X147" s="19" t="str">
        <f>IF(C147="","",IF($D147="",$G147,""))</f>
        <v/>
      </c>
      <c r="Y147" s="19" t="str">
        <f t="shared" si="77"/>
        <v/>
      </c>
      <c r="Z147" s="19" t="str">
        <f t="shared" si="78"/>
        <v/>
      </c>
      <c r="AA147" s="19" t="str">
        <f t="shared" si="79"/>
        <v/>
      </c>
      <c r="AB147" s="19">
        <f t="shared" si="80"/>
        <v>0</v>
      </c>
      <c r="AC147" s="19"/>
      <c r="AD147" s="19"/>
      <c r="AE147" s="343"/>
      <c r="AF147" s="344"/>
      <c r="AG147" s="345"/>
      <c r="AH147" s="343"/>
      <c r="AI147" s="344">
        <f>SUM(AI22:AI32)</f>
        <v>0</v>
      </c>
      <c r="AJ147" s="345" t="str">
        <f>IF(AI147="","",IF(AI147&gt;=$CA$12,"Yes",IF(AI147&lt;#REF!,"NC")))</f>
        <v>Yes</v>
      </c>
      <c r="AK147" s="343"/>
      <c r="AL147" s="346"/>
      <c r="AM147" s="345"/>
      <c r="AN147" s="347"/>
      <c r="AO147" s="343"/>
      <c r="AP147" s="348"/>
      <c r="AQ147" s="345"/>
      <c r="AR147" s="343"/>
      <c r="AS147" s="344"/>
      <c r="AT147" s="345"/>
      <c r="AU147" s="343"/>
      <c r="AV147" s="346"/>
      <c r="AW147" s="345"/>
      <c r="AX147" s="349"/>
      <c r="AY147" s="343"/>
      <c r="AZ147" s="343"/>
      <c r="BA147" s="345"/>
      <c r="BB147" s="343"/>
      <c r="BC147" s="343"/>
      <c r="BD147" s="345"/>
      <c r="BE147" s="343"/>
      <c r="BF147" s="343"/>
      <c r="BG147" s="345"/>
      <c r="BH147" s="350"/>
      <c r="BI147" s="351"/>
      <c r="BJ147" s="351"/>
      <c r="BK147" s="352"/>
      <c r="BL147" s="343"/>
      <c r="BM147" s="343"/>
      <c r="BN147" s="345"/>
      <c r="BO147" s="343"/>
      <c r="BP147" s="343"/>
      <c r="BQ147" s="345"/>
      <c r="BR147" s="343"/>
      <c r="BS147" s="343"/>
      <c r="BT147" s="345"/>
      <c r="BU147" s="351"/>
      <c r="BV147" s="351"/>
      <c r="BW147" s="351"/>
      <c r="BX147" s="351"/>
      <c r="BY147" s="351"/>
    </row>
  </sheetData>
  <sheetProtection algorithmName="SHA-512" hashValue="2J4TOxrvdanEE/lz7y/k/rLNTn99YZZsm1afojtUffVStTzUkNnpTlUaHdwarfeNi+VovariDoTRIuT+Z+25Yw==" saltValue="pS4rZrQOaeSZrk9d7BYNvQ==" spinCount="100000" sheet="1" objects="1" scenarios="1" selectLockedCells="1"/>
  <protectedRanges>
    <protectedRange password="CF1D" sqref="C16:E16 G16:H16" name="Input Ranges_1"/>
    <protectedRange password="CF1D" sqref="F147:F171" name="CCF Input"/>
    <protectedRange password="CF1D" sqref="C5:D5" name="Input Ranges_1_1"/>
  </protectedRanges>
  <mergeCells count="80">
    <mergeCell ref="A1:BK2"/>
    <mergeCell ref="A3:J3"/>
    <mergeCell ref="BH3:BK3"/>
    <mergeCell ref="A5:B5"/>
    <mergeCell ref="C5:D5"/>
    <mergeCell ref="G5:I5"/>
    <mergeCell ref="A7:L7"/>
    <mergeCell ref="BH7:BK7"/>
    <mergeCell ref="F9:G9"/>
    <mergeCell ref="I9:J9"/>
    <mergeCell ref="AY11:BG11"/>
    <mergeCell ref="BL11:BT11"/>
    <mergeCell ref="BL12:BN12"/>
    <mergeCell ref="BO12:BQ12"/>
    <mergeCell ref="BR12:BT12"/>
    <mergeCell ref="BL13:BN13"/>
    <mergeCell ref="BO13:BQ13"/>
    <mergeCell ref="BR13:BT13"/>
    <mergeCell ref="H14:I14"/>
    <mergeCell ref="BL14:BN14"/>
    <mergeCell ref="BO14:BQ14"/>
    <mergeCell ref="BR14:BT14"/>
    <mergeCell ref="H15:I15"/>
    <mergeCell ref="BL15:BN15"/>
    <mergeCell ref="BO15:BQ15"/>
    <mergeCell ref="BR15:BT15"/>
    <mergeCell ref="C16:E16"/>
    <mergeCell ref="H16:I16"/>
    <mergeCell ref="BL16:BN16"/>
    <mergeCell ref="BO16:BQ16"/>
    <mergeCell ref="BR16:BT16"/>
    <mergeCell ref="E17:E18"/>
    <mergeCell ref="F17:F18"/>
    <mergeCell ref="G17:G18"/>
    <mergeCell ref="H17:H18"/>
    <mergeCell ref="I17:I18"/>
    <mergeCell ref="J17:J18"/>
    <mergeCell ref="X17:X18"/>
    <mergeCell ref="Y17:Y18"/>
    <mergeCell ref="Z17:Z18"/>
    <mergeCell ref="AA17:AA18"/>
    <mergeCell ref="L18:N18"/>
    <mergeCell ref="AE18:AG18"/>
    <mergeCell ref="AH18:AJ18"/>
    <mergeCell ref="AK18:AM18"/>
    <mergeCell ref="AO18:AQ18"/>
    <mergeCell ref="AR18:AT18"/>
    <mergeCell ref="AU18:AW18"/>
    <mergeCell ref="BX18:BY18"/>
    <mergeCell ref="A19:A21"/>
    <mergeCell ref="B19:B21"/>
    <mergeCell ref="C19:C20"/>
    <mergeCell ref="D19:D20"/>
    <mergeCell ref="E19:E20"/>
    <mergeCell ref="F19:F20"/>
    <mergeCell ref="G19:G20"/>
    <mergeCell ref="H19:H20"/>
    <mergeCell ref="I19:I20"/>
    <mergeCell ref="J19:J20"/>
    <mergeCell ref="O19:Q19"/>
    <mergeCell ref="R19:T19"/>
    <mergeCell ref="U19:W19"/>
    <mergeCell ref="X19:X20"/>
    <mergeCell ref="BL19:BN19"/>
    <mergeCell ref="BO19:BQ19"/>
    <mergeCell ref="BR19:BT19"/>
    <mergeCell ref="AU19:AW19"/>
    <mergeCell ref="BH19:BK19"/>
    <mergeCell ref="C21:D21"/>
    <mergeCell ref="AH19:AJ19"/>
    <mergeCell ref="AK19:AM19"/>
    <mergeCell ref="AO19:AQ19"/>
    <mergeCell ref="AR19:AT19"/>
    <mergeCell ref="AD19:AD20"/>
    <mergeCell ref="AE19:AG19"/>
    <mergeCell ref="Y19:Y20"/>
    <mergeCell ref="Z19:Z20"/>
    <mergeCell ref="AA19:AA20"/>
    <mergeCell ref="AB19:AB20"/>
    <mergeCell ref="AC19:AC20"/>
  </mergeCells>
  <conditionalFormatting sqref="C5:D5 J5 C9 I9">
    <cfRule type="cellIs" dxfId="71" priority="8" stopIfTrue="1" operator="equal">
      <formula>0</formula>
    </cfRule>
  </conditionalFormatting>
  <conditionalFormatting sqref="E9:F9">
    <cfRule type="cellIs" dxfId="70" priority="1" stopIfTrue="1" operator="equal">
      <formula>0</formula>
    </cfRule>
  </conditionalFormatting>
  <conditionalFormatting sqref="K9">
    <cfRule type="cellIs" dxfId="69" priority="10" stopIfTrue="1" operator="equal">
      <formula>0</formula>
    </cfRule>
  </conditionalFormatting>
  <conditionalFormatting sqref="L22:N146">
    <cfRule type="cellIs" dxfId="68" priority="24" stopIfTrue="1" operator="equal">
      <formula>"NC"</formula>
    </cfRule>
  </conditionalFormatting>
  <conditionalFormatting sqref="O22:O146 BL22:BL146">
    <cfRule type="cellIs" dxfId="67" priority="25" stopIfTrue="1" operator="equal">
      <formula>"NC"</formula>
    </cfRule>
  </conditionalFormatting>
  <conditionalFormatting sqref="P22:P146 S22:S146 V22:V146 BC22:BC146 BF22:BF146 BM22:BM146 BP22:BP146 BS22:BS146">
    <cfRule type="cellIs" dxfId="66" priority="26" stopIfTrue="1" operator="equal">
      <formula>"""NC"""</formula>
    </cfRule>
  </conditionalFormatting>
  <conditionalFormatting sqref="Q22:Q146 W22:W146 BA22:BA146 BD22:BD146 BG22:BG146 BN22:BN146 BQ22:BQ146 BT22:BT146">
    <cfRule type="cellIs" dxfId="65" priority="12" stopIfTrue="1" operator="between">
      <formula>0.1</formula>
      <formula>0.9</formula>
    </cfRule>
    <cfRule type="cellIs" dxfId="64" priority="13" stopIfTrue="1" operator="between">
      <formula>1.1000001</formula>
      <formula>5</formula>
    </cfRule>
  </conditionalFormatting>
  <conditionalFormatting sqref="R22:R146 U22:U146 BB22:BB146 BE22:BE146 BO22:BO146 BR22:BR146">
    <cfRule type="cellIs" dxfId="63" priority="27" stopIfTrue="1" operator="between">
      <formula>$R$18</formula>
      <formula>$T$18</formula>
    </cfRule>
    <cfRule type="cellIs" dxfId="62" priority="28" stopIfTrue="1" operator="equal">
      <formula>"""yes"""</formula>
    </cfRule>
    <cfRule type="cellIs" dxfId="61" priority="29" stopIfTrue="1" operator="equal">
      <formula>"NC"</formula>
    </cfRule>
  </conditionalFormatting>
  <conditionalFormatting sqref="T22:T146">
    <cfRule type="cellIs" dxfId="60" priority="14" stopIfTrue="1" operator="between">
      <formula>0.1</formula>
      <formula>0.9</formula>
    </cfRule>
    <cfRule type="cellIs" dxfId="59" priority="15" stopIfTrue="1" operator="between">
      <formula>1.100001</formula>
      <formula>5</formula>
    </cfRule>
  </conditionalFormatting>
  <conditionalFormatting sqref="AN22:AN146">
    <cfRule type="cellIs" dxfId="58" priority="19" stopIfTrue="1" operator="equal">
      <formula>"above"</formula>
    </cfRule>
    <cfRule type="cellIs" dxfId="57" priority="20" stopIfTrue="1" operator="equal">
      <formula>"below"</formula>
    </cfRule>
  </conditionalFormatting>
  <conditionalFormatting sqref="BH22:BH146">
    <cfRule type="cellIs" dxfId="56" priority="21" stopIfTrue="1" operator="greaterThan">
      <formula>$F$16</formula>
    </cfRule>
    <cfRule type="cellIs" dxfId="55" priority="22" stopIfTrue="1" operator="lessThan">
      <formula>$F$16</formula>
    </cfRule>
  </conditionalFormatting>
  <conditionalFormatting sqref="BI9">
    <cfRule type="cellIs" dxfId="54" priority="5" stopIfTrue="1" operator="equal">
      <formula>0</formula>
    </cfRule>
  </conditionalFormatting>
  <conditionalFormatting sqref="BI22:BK146">
    <cfRule type="cellIs" dxfId="53" priority="11" stopIfTrue="1" operator="equal">
      <formula>"NC"</formula>
    </cfRule>
  </conditionalFormatting>
  <conditionalFormatting sqref="BK9:BL9">
    <cfRule type="cellIs" dxfId="52" priority="7" stopIfTrue="1" operator="equal">
      <formula>0</formula>
    </cfRule>
  </conditionalFormatting>
  <conditionalFormatting sqref="BU22:BW146">
    <cfRule type="cellIs" dxfId="51" priority="23" stopIfTrue="1" operator="equal">
      <formula>"NC"</formula>
    </cfRule>
  </conditionalFormatting>
  <conditionalFormatting sqref="BX22:BX146">
    <cfRule type="cellIs" dxfId="50" priority="16" stopIfTrue="1" operator="greaterThan">
      <formula>0</formula>
    </cfRule>
  </conditionalFormatting>
  <conditionalFormatting sqref="BY22:BY146">
    <cfRule type="cellIs" dxfId="49" priority="17" stopIfTrue="1" operator="equal">
      <formula>$BX$16</formula>
    </cfRule>
    <cfRule type="cellIs" dxfId="48" priority="18" stopIfTrue="1" operator="equal">
      <formula>$BX$15</formula>
    </cfRule>
  </conditionalFormatting>
  <dataValidations count="6">
    <dataValidation type="custom" allowBlank="1" showInputMessage="1" showErrorMessage="1" errorTitle="Enter a Y" error="All Campuses must be Title I or Skipped" sqref="D22:D137" xr:uid="{00000000-0002-0000-0E00-000000000000}">
      <formula1>OR(E23="Y",E23="y")</formula1>
    </dataValidation>
    <dataValidation type="textLength"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J5:K5" xr:uid="{00000000-0002-0000-0E00-000001000000}">
      <formula1>6</formula1>
      <formula2>6</formula2>
    </dataValidation>
    <dataValidation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D15" xr:uid="{00000000-0002-0000-0E00-000002000000}"/>
    <dataValidation type="list" allowBlank="1" showInputMessage="1" showErrorMessage="1" error="Please pick a Grade Span Group from the pull down list" promptTitle="Enter Grade Span Group" prompt="Please select the proper grade span group from the list.  _x000a__x000a_If the LEA has split into low/high enrollment groups, please select the appropriate grade span low/high group._x000a__x000a_Please rename the tab at the bottom of this worksheet the same name._x000a_" sqref="H16:I16" xr:uid="{00000000-0002-0000-0E00-000003000000}">
      <formula1>$C$138:$C$146</formula1>
    </dataValidation>
    <dataValidation allowBlank="1" showInputMessage="1" showErrorMessage="1" promptTitle="The District's Average" prompt="The District's average percentage of Low Income Students is required.  The tests will not generate the proper results if the percentage is not entered." sqref="F16" xr:uid="{00000000-0002-0000-0E00-000004000000}"/>
    <dataValidation type="textLength" allowBlank="1" showInputMessage="1" showErrorMessage="1" error="Please enter three-digit campus number" sqref="B22:B137" xr:uid="{00000000-0002-0000-0E00-000005000000}">
      <formula1>0</formula1>
      <formula2>3</formula2>
    </dataValidation>
  </dataValidations>
  <printOptions horizontalCentered="1" verticalCentered="1"/>
  <pageMargins left="0.7" right="0.7" top="0.75" bottom="0.75" header="0.3" footer="0.3"/>
  <pageSetup scale="44" fitToHeight="2" orientation="landscape" horizontalDpi="1200" verticalDpi="1200" r:id="rId1"/>
  <headerFooter>
    <oddHeader>&amp;C&amp;A</oddHeader>
    <oddFooter>&amp;L&amp;D&amp;C2014 © Texas Education Agency&amp;RPage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30A0"/>
    <pageSetUpPr fitToPage="1"/>
  </sheetPr>
  <dimension ref="A1:IU147"/>
  <sheetViews>
    <sheetView zoomScale="60" zoomScaleNormal="60" workbookViewId="0">
      <pane ySplit="21" topLeftCell="A22" activePane="bottomLeft" state="frozen"/>
      <selection activeCell="F16" sqref="F16"/>
      <selection pane="bottomLeft" activeCell="F16" sqref="F16"/>
    </sheetView>
  </sheetViews>
  <sheetFormatPr defaultColWidth="8.984375E-2" defaultRowHeight="13" zeroHeight="1" x14ac:dyDescent="0.3"/>
  <cols>
    <col min="1" max="1" width="7.08984375" style="11" customWidth="1"/>
    <col min="2" max="2" width="11" style="12" customWidth="1"/>
    <col min="3" max="3" width="36.453125" style="13" customWidth="1"/>
    <col min="4" max="4" width="15.453125" style="14" customWidth="1"/>
    <col min="5" max="5" width="15" style="16" hidden="1" customWidth="1"/>
    <col min="6" max="6" width="12.90625" style="353" customWidth="1"/>
    <col min="7" max="7" width="15.453125" style="354" customWidth="1"/>
    <col min="8" max="8" width="19.54296875" style="15" customWidth="1"/>
    <col min="9" max="9" width="20" style="2" customWidth="1"/>
    <col min="10" max="10" width="15.453125" style="2" customWidth="1"/>
    <col min="11" max="11" width="21.453125" style="2" hidden="1" customWidth="1"/>
    <col min="12" max="12" width="13.453125" style="2" hidden="1" customWidth="1"/>
    <col min="13" max="13" width="12" style="2" hidden="1" customWidth="1"/>
    <col min="14" max="14" width="10.54296875" style="8" hidden="1" customWidth="1"/>
    <col min="15" max="15" width="12" style="2" hidden="1" customWidth="1"/>
    <col min="16" max="16" width="16.453125" style="6" hidden="1" customWidth="1"/>
    <col min="17" max="17" width="13.54296875" style="2" hidden="1" customWidth="1"/>
    <col min="18" max="18" width="14.453125" style="3" hidden="1" customWidth="1"/>
    <col min="19" max="19" width="18.54296875" style="6" hidden="1" customWidth="1"/>
    <col min="20" max="20" width="13.08984375" style="3" hidden="1" customWidth="1"/>
    <col min="21" max="21" width="10.453125" style="3" hidden="1" customWidth="1"/>
    <col min="22" max="22" width="11" style="6" hidden="1" customWidth="1"/>
    <col min="23" max="23" width="16.90625" style="9" hidden="1" customWidth="1"/>
    <col min="24" max="24" width="27.54296875" style="17" hidden="1" customWidth="1"/>
    <col min="25" max="25" width="43" style="18" hidden="1" customWidth="1"/>
    <col min="26" max="26" width="68.08984375" style="18" hidden="1" customWidth="1"/>
    <col min="27" max="27" width="55.08984375" style="18" hidden="1" customWidth="1"/>
    <col min="28" max="28" width="15.453125" hidden="1" customWidth="1"/>
    <col min="29" max="29" width="32.453125" hidden="1" customWidth="1"/>
    <col min="30" max="30" width="18.453125" hidden="1" customWidth="1"/>
    <col min="31" max="31" width="19.08984375" hidden="1" customWidth="1"/>
    <col min="32" max="32" width="42.08984375" hidden="1" customWidth="1"/>
    <col min="33" max="33" width="16.453125" hidden="1" customWidth="1"/>
    <col min="34" max="34" width="19.08984375" hidden="1" customWidth="1"/>
    <col min="35" max="35" width="19.453125" hidden="1" customWidth="1"/>
    <col min="36" max="36" width="16.453125" hidden="1" customWidth="1"/>
    <col min="37" max="37" width="42.08984375" hidden="1" customWidth="1"/>
    <col min="38" max="38" width="15.54296875" hidden="1" customWidth="1"/>
    <col min="39" max="39" width="16" hidden="1" customWidth="1"/>
    <col min="40" max="40" width="19.453125" hidden="1" customWidth="1"/>
    <col min="41" max="42" width="19.08984375" hidden="1" customWidth="1"/>
    <col min="43" max="43" width="42.08984375" hidden="1" customWidth="1"/>
    <col min="44" max="44" width="19.08984375" hidden="1" customWidth="1"/>
    <col min="45" max="45" width="19.453125" hidden="1" customWidth="1"/>
    <col min="46" max="46" width="16.453125" hidden="1" customWidth="1"/>
    <col min="47" max="47" width="19.08984375" hidden="1" customWidth="1"/>
    <col min="48" max="48" width="15.54296875" hidden="1" customWidth="1"/>
    <col min="49" max="49" width="16.453125" hidden="1" customWidth="1"/>
    <col min="50" max="50" width="21.453125" style="355" hidden="1" customWidth="1"/>
    <col min="51" max="51" width="22" hidden="1" customWidth="1"/>
    <col min="52" max="52" width="20.08984375" hidden="1" customWidth="1"/>
    <col min="53" max="53" width="18.453125" hidden="1" customWidth="1"/>
    <col min="54" max="54" width="22" hidden="1" customWidth="1"/>
    <col min="55" max="55" width="20.08984375" hidden="1" customWidth="1"/>
    <col min="56" max="56" width="18.453125" hidden="1" customWidth="1"/>
    <col min="57" max="57" width="16.453125" hidden="1" customWidth="1"/>
    <col min="58" max="58" width="20.90625" hidden="1" customWidth="1"/>
    <col min="59" max="59" width="18.453125" hidden="1" customWidth="1"/>
    <col min="60" max="60" width="14" style="356" customWidth="1"/>
    <col min="61" max="62" width="33.54296875" customWidth="1"/>
    <col min="63" max="63" width="33.54296875" style="357" customWidth="1"/>
    <col min="64" max="64" width="17" hidden="1" customWidth="1"/>
    <col min="65" max="65" width="15.54296875" hidden="1" customWidth="1"/>
    <col min="66" max="66" width="12.08984375" hidden="1" customWidth="1"/>
    <col min="67" max="67" width="16.453125" hidden="1" customWidth="1"/>
    <col min="68" max="70" width="15.54296875" hidden="1" customWidth="1"/>
    <col min="71" max="71" width="13.453125" hidden="1" customWidth="1"/>
    <col min="72" max="72" width="15.54296875" hidden="1" customWidth="1"/>
    <col min="73" max="75" width="8.54296875" hidden="1" customWidth="1"/>
    <col min="76" max="77" width="15.54296875" hidden="1" customWidth="1"/>
    <col min="78" max="255" width="27" hidden="1" customWidth="1"/>
  </cols>
  <sheetData>
    <row r="1" spans="1:77" ht="78" customHeight="1" thickTop="1" x14ac:dyDescent="0.25">
      <c r="A1" s="792" t="str">
        <f>a!B1</f>
        <v>Federal Fiscal Compliance and Reporting Division
Comparability Computation Form (CCF)
2026-2027 School Year</v>
      </c>
      <c r="B1" s="865"/>
      <c r="C1" s="865"/>
      <c r="D1" s="865"/>
      <c r="E1" s="865"/>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6"/>
      <c r="BL1" s="415"/>
      <c r="BM1" s="415"/>
      <c r="BN1" s="415"/>
      <c r="BO1" s="415"/>
      <c r="BP1" s="415"/>
      <c r="BQ1" s="415"/>
      <c r="BR1" s="415"/>
      <c r="BS1" s="415"/>
      <c r="BT1" s="416"/>
    </row>
    <row r="2" spans="1:77" ht="12.75" customHeight="1" thickBot="1" x14ac:dyDescent="0.3">
      <c r="A2" s="867"/>
      <c r="B2" s="868"/>
      <c r="C2" s="868"/>
      <c r="D2" s="868"/>
      <c r="E2" s="868"/>
      <c r="F2" s="868"/>
      <c r="G2" s="868"/>
      <c r="H2" s="868"/>
      <c r="I2" s="868"/>
      <c r="J2" s="868"/>
      <c r="K2" s="868"/>
      <c r="L2" s="868"/>
      <c r="M2" s="868"/>
      <c r="N2" s="868"/>
      <c r="O2" s="868"/>
      <c r="P2" s="868"/>
      <c r="Q2" s="868"/>
      <c r="R2" s="868"/>
      <c r="S2" s="868"/>
      <c r="T2" s="868"/>
      <c r="U2" s="868"/>
      <c r="V2" s="868"/>
      <c r="W2" s="868"/>
      <c r="X2" s="868"/>
      <c r="Y2" s="868"/>
      <c r="Z2" s="868"/>
      <c r="AA2" s="868"/>
      <c r="AB2" s="868"/>
      <c r="AC2" s="868"/>
      <c r="AD2" s="868"/>
      <c r="AE2" s="868"/>
      <c r="AF2" s="868"/>
      <c r="AG2" s="868"/>
      <c r="AH2" s="868"/>
      <c r="AI2" s="868"/>
      <c r="AJ2" s="868"/>
      <c r="AK2" s="868"/>
      <c r="AL2" s="868"/>
      <c r="AM2" s="868"/>
      <c r="AN2" s="868"/>
      <c r="AO2" s="868"/>
      <c r="AP2" s="868"/>
      <c r="AQ2" s="868"/>
      <c r="AR2" s="868"/>
      <c r="AS2" s="868"/>
      <c r="AT2" s="868"/>
      <c r="AU2" s="868"/>
      <c r="AV2" s="868"/>
      <c r="AW2" s="868"/>
      <c r="AX2" s="868"/>
      <c r="AY2" s="868"/>
      <c r="AZ2" s="868"/>
      <c r="BA2" s="868"/>
      <c r="BB2" s="868"/>
      <c r="BC2" s="868"/>
      <c r="BD2" s="868"/>
      <c r="BE2" s="868"/>
      <c r="BF2" s="868"/>
      <c r="BG2" s="868"/>
      <c r="BH2" s="868"/>
      <c r="BI2" s="868"/>
      <c r="BJ2" s="868"/>
      <c r="BK2" s="869"/>
      <c r="BT2" s="357"/>
    </row>
    <row r="3" spans="1:77" ht="23.5" thickBot="1" x14ac:dyDescent="0.3">
      <c r="A3" s="821" t="s">
        <v>48</v>
      </c>
      <c r="B3" s="822"/>
      <c r="C3" s="822"/>
      <c r="D3" s="822"/>
      <c r="E3" s="822"/>
      <c r="F3" s="822"/>
      <c r="G3" s="822"/>
      <c r="H3" s="822"/>
      <c r="I3" s="822"/>
      <c r="J3" s="822"/>
      <c r="K3" s="603"/>
      <c r="L3" s="603"/>
      <c r="M3" s="603"/>
      <c r="N3" s="603"/>
      <c r="O3" s="603"/>
      <c r="P3" s="604"/>
      <c r="Q3" s="603"/>
      <c r="R3" s="605"/>
      <c r="S3" s="604"/>
      <c r="T3" s="605"/>
      <c r="U3" s="605"/>
      <c r="V3" s="604"/>
      <c r="W3" s="605"/>
      <c r="X3" s="606"/>
      <c r="Y3" s="607"/>
      <c r="Z3" s="607"/>
      <c r="AA3" s="607"/>
      <c r="AB3" s="608"/>
      <c r="AC3" s="608"/>
      <c r="AD3" s="608"/>
      <c r="AE3" s="608"/>
      <c r="AF3" s="608"/>
      <c r="AG3" s="608"/>
      <c r="AH3" s="608"/>
      <c r="AI3" s="608"/>
      <c r="AJ3" s="608"/>
      <c r="AK3" s="608"/>
      <c r="AL3" s="608"/>
      <c r="AM3" s="608"/>
      <c r="AN3" s="608"/>
      <c r="AO3" s="608"/>
      <c r="AP3" s="608"/>
      <c r="AQ3" s="608"/>
      <c r="AR3" s="608"/>
      <c r="AS3" s="608"/>
      <c r="AT3" s="608"/>
      <c r="AU3" s="608"/>
      <c r="AV3" s="608"/>
      <c r="AW3" s="608"/>
      <c r="AX3" s="609"/>
      <c r="AY3" s="608"/>
      <c r="AZ3" s="608"/>
      <c r="BA3" s="608"/>
      <c r="BB3" s="608"/>
      <c r="BC3" s="608"/>
      <c r="BD3" s="608"/>
      <c r="BE3" s="608"/>
      <c r="BF3" s="608"/>
      <c r="BG3" s="608"/>
      <c r="BH3" s="822"/>
      <c r="BI3" s="822"/>
      <c r="BJ3" s="822"/>
      <c r="BK3" s="823"/>
      <c r="BT3" s="357"/>
    </row>
    <row r="4" spans="1:77" ht="9.9" customHeight="1" thickBot="1" x14ac:dyDescent="0.3">
      <c r="A4" s="144"/>
      <c r="B4" s="141"/>
      <c r="C4" s="141"/>
      <c r="D4" s="141"/>
      <c r="E4" s="141"/>
      <c r="F4" s="141"/>
      <c r="G4" s="141"/>
      <c r="H4" s="141"/>
      <c r="I4" s="141"/>
      <c r="J4" s="141"/>
      <c r="N4" s="2"/>
      <c r="W4" s="3"/>
      <c r="X4" s="446"/>
      <c r="Y4" s="447"/>
      <c r="Z4" s="447"/>
      <c r="AA4" s="447"/>
      <c r="BH4" s="141"/>
      <c r="BI4" s="141"/>
      <c r="BJ4" s="141"/>
      <c r="BK4" s="448"/>
      <c r="BT4" s="357"/>
    </row>
    <row r="5" spans="1:77" ht="26.25" customHeight="1" thickBot="1" x14ac:dyDescent="0.3">
      <c r="A5" s="799" t="s">
        <v>50</v>
      </c>
      <c r="B5" s="800"/>
      <c r="C5" s="872">
        <f>a!D5</f>
        <v>0</v>
      </c>
      <c r="D5" s="873"/>
      <c r="E5" s="216"/>
      <c r="F5" s="397"/>
      <c r="G5" s="805" t="s">
        <v>49</v>
      </c>
      <c r="H5" s="805"/>
      <c r="I5" s="806"/>
      <c r="J5" s="600">
        <f>a!J5</f>
        <v>0</v>
      </c>
      <c r="K5" s="445"/>
      <c r="N5" s="2"/>
      <c r="W5" s="3"/>
      <c r="X5" s="446"/>
      <c r="Y5" s="447"/>
      <c r="Z5" s="447"/>
      <c r="AA5" s="447"/>
      <c r="BH5" s="141"/>
      <c r="BI5" s="141"/>
      <c r="BJ5" s="141"/>
      <c r="BK5" s="448"/>
      <c r="BT5" s="357"/>
    </row>
    <row r="6" spans="1:77" ht="9.9" customHeight="1" thickBot="1" x14ac:dyDescent="0.3">
      <c r="A6" s="144"/>
      <c r="B6" s="141"/>
      <c r="C6" s="141"/>
      <c r="D6" s="141"/>
      <c r="E6" s="141"/>
      <c r="F6" s="141"/>
      <c r="G6" s="141"/>
      <c r="H6" s="141"/>
      <c r="I6" s="141"/>
      <c r="J6" s="141"/>
      <c r="N6" s="2"/>
      <c r="W6" s="3"/>
      <c r="X6" s="446"/>
      <c r="Y6" s="447"/>
      <c r="Z6" s="447"/>
      <c r="AA6" s="447"/>
      <c r="BH6" s="141"/>
      <c r="BI6" s="141"/>
      <c r="BJ6" s="141"/>
      <c r="BK6" s="448"/>
      <c r="BT6" s="357"/>
    </row>
    <row r="7" spans="1:77" ht="23.5" thickBot="1" x14ac:dyDescent="0.3">
      <c r="A7" s="821" t="s">
        <v>51</v>
      </c>
      <c r="B7" s="822"/>
      <c r="C7" s="822"/>
      <c r="D7" s="822"/>
      <c r="E7" s="822"/>
      <c r="F7" s="822"/>
      <c r="G7" s="822"/>
      <c r="H7" s="822"/>
      <c r="I7" s="822"/>
      <c r="J7" s="822"/>
      <c r="K7" s="822"/>
      <c r="L7" s="822"/>
      <c r="N7" s="2"/>
      <c r="W7" s="3"/>
      <c r="X7" s="446"/>
      <c r="Y7" s="447"/>
      <c r="Z7" s="447"/>
      <c r="AA7" s="447"/>
      <c r="BH7" s="822"/>
      <c r="BI7" s="822"/>
      <c r="BJ7" s="822"/>
      <c r="BK7" s="823"/>
      <c r="BT7" s="357"/>
    </row>
    <row r="8" spans="1:77" ht="9.9" customHeight="1" thickBot="1" x14ac:dyDescent="0.3">
      <c r="A8" s="208"/>
      <c r="B8" s="209"/>
      <c r="C8" s="209"/>
      <c r="D8" s="209"/>
      <c r="E8" s="509"/>
      <c r="F8" s="509"/>
      <c r="G8" s="509"/>
      <c r="H8" s="209"/>
      <c r="I8" s="209"/>
      <c r="J8" s="209"/>
      <c r="K8" s="209"/>
      <c r="L8" s="210"/>
      <c r="N8" s="2"/>
      <c r="W8" s="3"/>
      <c r="X8" s="446"/>
      <c r="Y8" s="447"/>
      <c r="Z8" s="447"/>
      <c r="AA8" s="447"/>
      <c r="BH8" s="209"/>
      <c r="BI8" s="209"/>
      <c r="BJ8" s="209"/>
      <c r="BK8" s="210"/>
      <c r="BT8" s="357"/>
    </row>
    <row r="9" spans="1:77" ht="26.25" customHeight="1" thickBot="1" x14ac:dyDescent="0.3">
      <c r="A9" s="208"/>
      <c r="B9" s="599" t="s">
        <v>52</v>
      </c>
      <c r="C9" s="602">
        <f>a!M5</f>
        <v>0</v>
      </c>
      <c r="D9" s="599" t="s">
        <v>166</v>
      </c>
      <c r="E9" s="612"/>
      <c r="F9" s="876">
        <f>a!M7</f>
        <v>0</v>
      </c>
      <c r="G9" s="875"/>
      <c r="H9" s="599" t="s">
        <v>53</v>
      </c>
      <c r="I9" s="874">
        <f>a!S5</f>
        <v>0</v>
      </c>
      <c r="J9" s="875"/>
      <c r="K9" s="212" t="e">
        <f>#REF!</f>
        <v>#REF!</v>
      </c>
      <c r="L9" s="210"/>
      <c r="N9" s="2"/>
      <c r="W9" s="3"/>
      <c r="X9" s="446"/>
      <c r="Y9" s="447"/>
      <c r="Z9" s="447"/>
      <c r="AA9" s="447"/>
      <c r="BH9" s="599" t="s">
        <v>54</v>
      </c>
      <c r="BI9" s="601">
        <f>a!V5</f>
        <v>0</v>
      </c>
      <c r="BJ9" s="599" t="s">
        <v>55</v>
      </c>
      <c r="BK9" s="630">
        <f>a!S7</f>
        <v>0</v>
      </c>
      <c r="BL9" s="598"/>
      <c r="BT9" s="357"/>
    </row>
    <row r="10" spans="1:77" ht="9.9" customHeight="1" thickBot="1" x14ac:dyDescent="0.3">
      <c r="A10" s="358"/>
      <c r="B10" s="359"/>
      <c r="C10" s="359"/>
      <c r="D10" s="359"/>
      <c r="E10" s="360"/>
      <c r="F10" s="360"/>
      <c r="G10" s="360"/>
      <c r="H10" s="359"/>
      <c r="I10" s="359"/>
      <c r="J10" s="359"/>
      <c r="K10" s="359"/>
      <c r="L10" s="361"/>
      <c r="M10" s="449"/>
      <c r="N10" s="449"/>
      <c r="O10" s="449"/>
      <c r="P10" s="450"/>
      <c r="Q10" s="449"/>
      <c r="R10" s="451"/>
      <c r="S10" s="450"/>
      <c r="T10" s="451"/>
      <c r="U10" s="451"/>
      <c r="V10" s="450"/>
      <c r="W10" s="451"/>
      <c r="X10" s="452"/>
      <c r="Y10" s="453"/>
      <c r="Z10" s="453"/>
      <c r="AA10" s="453"/>
      <c r="AB10" s="454"/>
      <c r="AC10" s="454"/>
      <c r="AD10" s="454"/>
      <c r="AE10" s="454"/>
      <c r="AF10" s="454"/>
      <c r="AG10" s="454"/>
      <c r="AH10" s="454"/>
      <c r="AI10" s="454"/>
      <c r="AJ10" s="454"/>
      <c r="AK10" s="454"/>
      <c r="AL10" s="454"/>
      <c r="AM10" s="454"/>
      <c r="AN10" s="454"/>
      <c r="AO10" s="454"/>
      <c r="AP10" s="454"/>
      <c r="AQ10" s="454"/>
      <c r="AR10" s="454"/>
      <c r="AS10" s="454"/>
      <c r="AT10" s="454"/>
      <c r="AU10" s="454"/>
      <c r="AV10" s="454"/>
      <c r="AW10" s="454"/>
      <c r="AX10" s="455"/>
      <c r="AY10" s="454"/>
      <c r="AZ10" s="454"/>
      <c r="BA10" s="454"/>
      <c r="BB10" s="454"/>
      <c r="BC10" s="454"/>
      <c r="BD10" s="454"/>
      <c r="BE10" s="454"/>
      <c r="BF10" s="454"/>
      <c r="BG10" s="454"/>
      <c r="BH10" s="359"/>
      <c r="BI10" s="359"/>
      <c r="BJ10" s="359"/>
      <c r="BK10" s="361"/>
      <c r="BT10" s="357"/>
    </row>
    <row r="11" spans="1:77" ht="9.9" customHeight="1" thickTop="1" thickBot="1" x14ac:dyDescent="1.8">
      <c r="A11" s="208"/>
      <c r="B11" s="209"/>
      <c r="C11" s="209"/>
      <c r="D11" s="209"/>
      <c r="E11" s="209"/>
      <c r="F11" s="209"/>
      <c r="G11" s="209"/>
      <c r="H11" s="209"/>
      <c r="I11" s="209"/>
      <c r="J11" s="218"/>
      <c r="K11" s="219"/>
      <c r="L11" s="219"/>
      <c r="M11" s="219"/>
      <c r="N11" s="219"/>
      <c r="O11" s="219"/>
      <c r="P11" s="219"/>
      <c r="Q11" s="219"/>
      <c r="R11" s="220"/>
      <c r="S11" s="219"/>
      <c r="T11" s="220"/>
      <c r="U11" s="220"/>
      <c r="V11" s="219"/>
      <c r="W11" s="220"/>
      <c r="X11" s="32"/>
      <c r="Y11" s="32"/>
      <c r="Z11" s="33"/>
      <c r="AA11" s="33"/>
      <c r="AB11" s="221" t="e">
        <f>SUM(AO22:AO146)/SUM(AD22:AD146)*0.9</f>
        <v>#DIV/0!</v>
      </c>
      <c r="AC11" s="222" t="s">
        <v>63</v>
      </c>
      <c r="AD11" s="222"/>
      <c r="AE11" s="223"/>
      <c r="AF11" s="223"/>
      <c r="AG11" s="223"/>
      <c r="AH11" s="223"/>
      <c r="AI11" s="223"/>
      <c r="AJ11" s="223"/>
      <c r="AK11" s="223"/>
      <c r="AL11" s="223"/>
      <c r="AM11" s="223"/>
      <c r="AN11" s="223"/>
      <c r="AO11" s="223"/>
      <c r="AP11" s="223"/>
      <c r="AQ11" s="223"/>
      <c r="AR11" s="223"/>
      <c r="AS11" s="223"/>
      <c r="AT11" s="223"/>
      <c r="AU11" s="223"/>
      <c r="AV11" s="223"/>
      <c r="AW11" s="223"/>
      <c r="AX11" s="223"/>
      <c r="AY11" s="877" t="s">
        <v>64</v>
      </c>
      <c r="AZ11" s="877"/>
      <c r="BA11" s="877"/>
      <c r="BB11" s="877"/>
      <c r="BC11" s="877"/>
      <c r="BD11" s="877"/>
      <c r="BE11" s="877"/>
      <c r="BF11" s="877"/>
      <c r="BG11" s="877"/>
      <c r="BH11" s="224"/>
      <c r="BI11" s="225"/>
      <c r="BJ11" s="225"/>
      <c r="BK11" s="226"/>
      <c r="BL11" s="942" t="s">
        <v>64</v>
      </c>
      <c r="BM11" s="942"/>
      <c r="BN11" s="942"/>
      <c r="BO11" s="942"/>
      <c r="BP11" s="942"/>
      <c r="BQ11" s="942"/>
      <c r="BR11" s="942"/>
      <c r="BS11" s="942"/>
      <c r="BT11" s="943"/>
      <c r="BU11" s="227" t="str">
        <f>IF(BY14=0,"",IF($BY$17="N","",COUNTIF($BH$22:$BH$146,"&gt;0")))</f>
        <v/>
      </c>
      <c r="BV11" s="228" t="str">
        <f>IF(BY14=0,"",IF($BY$17="N","",COUNTIF($BH$22:$BH$146,"&gt;0")))</f>
        <v/>
      </c>
      <c r="BW11" s="228" t="str">
        <f>IF(BY14=0,"",IF($BY$17="N","",COUNTIF($BH$22:$BH$146,"&gt;0")))</f>
        <v/>
      </c>
      <c r="BX11" s="229"/>
      <c r="BY11" s="229"/>
    </row>
    <row r="12" spans="1:77" s="21" customFormat="1" ht="20.149999999999999" customHeight="1" thickBot="1" x14ac:dyDescent="0.3">
      <c r="A12" s="208"/>
      <c r="B12" s="209"/>
      <c r="C12" s="584" t="s">
        <v>142</v>
      </c>
      <c r="D12" s="209"/>
      <c r="E12" s="209"/>
      <c r="F12" s="209"/>
      <c r="G12" s="209"/>
      <c r="H12" s="209"/>
      <c r="I12" s="209"/>
      <c r="J12" s="230"/>
      <c r="K12" s="231" t="s">
        <v>65</v>
      </c>
      <c r="L12" s="232">
        <f>COUNT($B$22:$B$147)</f>
        <v>0</v>
      </c>
      <c r="M12" s="232">
        <f>COUNT($B$22:$B$147)</f>
        <v>0</v>
      </c>
      <c r="N12" s="232">
        <f>COUNT($B$22:$B$147)</f>
        <v>0</v>
      </c>
      <c r="O12" s="233">
        <f>COUNT($B$22:$B$147)</f>
        <v>0</v>
      </c>
      <c r="P12" s="233"/>
      <c r="Q12" s="233"/>
      <c r="R12" s="233">
        <f>COUNT($B$22:$B$147)</f>
        <v>0</v>
      </c>
      <c r="S12" s="233"/>
      <c r="T12" s="233"/>
      <c r="U12" s="233">
        <f>COUNT($B$22:$B$147)</f>
        <v>0</v>
      </c>
      <c r="V12" s="233"/>
      <c r="W12" s="233"/>
      <c r="X12" s="24"/>
      <c r="Y12" s="24"/>
      <c r="Z12" s="25"/>
      <c r="AA12" s="25"/>
      <c r="AB12" s="234" t="e">
        <f>SUM(AR22:AR146)/SUM(AD22:AD146)*0.9</f>
        <v>#DIV/0!</v>
      </c>
      <c r="AC12" s="235" t="s">
        <v>66</v>
      </c>
      <c r="AD12" s="236"/>
      <c r="AE12" s="237"/>
      <c r="AF12" s="237"/>
      <c r="AG12" s="237"/>
      <c r="AH12" s="237"/>
      <c r="AI12" s="237"/>
      <c r="AJ12" s="237"/>
      <c r="AK12" s="237"/>
      <c r="AL12" s="237"/>
      <c r="AM12" s="237"/>
      <c r="AN12" s="237"/>
      <c r="AO12" s="237"/>
      <c r="AP12" s="237"/>
      <c r="AQ12" s="237"/>
      <c r="AR12" s="237"/>
      <c r="AS12" s="237"/>
      <c r="AT12" s="237"/>
      <c r="AU12" s="237"/>
      <c r="AV12" s="237"/>
      <c r="AW12" s="237"/>
      <c r="AX12" s="231" t="s">
        <v>65</v>
      </c>
      <c r="AY12" s="233">
        <f>COUNT($BH$22:$BH$147)</f>
        <v>0</v>
      </c>
      <c r="AZ12" s="233"/>
      <c r="BA12" s="233"/>
      <c r="BB12" s="233">
        <f>COUNT($BH$22:$BH$147)</f>
        <v>0</v>
      </c>
      <c r="BC12" s="233"/>
      <c r="BD12" s="233"/>
      <c r="BE12" s="233">
        <f>COUNT($BH$22:$BH$147)</f>
        <v>0</v>
      </c>
      <c r="BF12" s="233"/>
      <c r="BG12" s="233"/>
      <c r="BH12" s="362" t="s">
        <v>65</v>
      </c>
      <c r="BI12" s="364" t="str">
        <f>IF($BY$17="y","",COUNTIF($BH$22:$BH$146,"&gt;0"))</f>
        <v/>
      </c>
      <c r="BJ12" s="364" t="str">
        <f>IF($BY$17="y","",COUNTIF($BH$22:$BH$146,"&gt;0"))</f>
        <v/>
      </c>
      <c r="BK12" s="365" t="str">
        <f>IF($BY$17="y","",COUNTIF($BH$22:$BH$146,"&gt;0"))</f>
        <v/>
      </c>
      <c r="BL12" s="936">
        <f>COUNT($BH$22:$BH$147)</f>
        <v>0</v>
      </c>
      <c r="BM12" s="936"/>
      <c r="BN12" s="936"/>
      <c r="BO12" s="936">
        <f>COUNT($BH$22:$BH$147)</f>
        <v>0</v>
      </c>
      <c r="BP12" s="936"/>
      <c r="BQ12" s="936"/>
      <c r="BR12" s="936">
        <f>COUNT($BH$22:$BH$147)</f>
        <v>0</v>
      </c>
      <c r="BS12" s="936"/>
      <c r="BT12" s="937"/>
      <c r="BU12" s="238" t="str">
        <f>IF(BY14=0,"",IF($BY$17="N","",COUNTIF($BY$22:$BY$146,"above")))</f>
        <v/>
      </c>
      <c r="BV12" s="238" t="str">
        <f>IF(BY14=0,"",IF($BY$17="N","",COUNTIF($BY22:$BY146,"above")))</f>
        <v/>
      </c>
      <c r="BW12" s="238" t="str">
        <f>IF(BY14=0,"",IF($BY$17="N","",COUNTIF($BY22:$BY146,"above")))</f>
        <v/>
      </c>
      <c r="BX12" s="239"/>
      <c r="BY12" s="239"/>
    </row>
    <row r="13" spans="1:77" s="22" customFormat="1" ht="20.149999999999999" customHeight="1" thickBot="1" x14ac:dyDescent="0.3">
      <c r="A13" s="208"/>
      <c r="B13" s="209"/>
      <c r="C13" s="584" t="s">
        <v>141</v>
      </c>
      <c r="D13" s="209"/>
      <c r="E13" s="209"/>
      <c r="F13" s="209"/>
      <c r="G13" s="209"/>
      <c r="H13" s="209"/>
      <c r="I13" s="209"/>
      <c r="J13" s="230"/>
      <c r="K13" s="231" t="s">
        <v>67</v>
      </c>
      <c r="L13" s="240">
        <f>COUNTIF($D$22:$D$147,"Y")</f>
        <v>0</v>
      </c>
      <c r="M13" s="240">
        <f>COUNTIF($D$22:$D$147,"Y")</f>
        <v>0</v>
      </c>
      <c r="N13" s="240">
        <f>COUNTIF($D$22:$D$147,"Y")</f>
        <v>0</v>
      </c>
      <c r="O13" s="241">
        <f>COUNTIF($D$22:$D$147,"Y")</f>
        <v>0</v>
      </c>
      <c r="P13" s="241"/>
      <c r="Q13" s="241"/>
      <c r="R13" s="241">
        <f>COUNTIF($D$22:$D$147,"Y")</f>
        <v>0</v>
      </c>
      <c r="S13" s="241"/>
      <c r="T13" s="241"/>
      <c r="U13" s="241">
        <f>COUNTIF($D$22:$D$147,"Y")</f>
        <v>0</v>
      </c>
      <c r="V13" s="241"/>
      <c r="W13" s="241"/>
      <c r="X13" s="26"/>
      <c r="Y13" s="27"/>
      <c r="Z13" s="25"/>
      <c r="AA13" s="25"/>
      <c r="AB13" s="234" t="e">
        <f>SUM(AD22:AD146)/SUM(AK22:AK146)*1.1</f>
        <v>#DIV/0!</v>
      </c>
      <c r="AC13" s="242" t="s">
        <v>68</v>
      </c>
      <c r="AD13" s="242"/>
      <c r="AE13" s="237"/>
      <c r="AF13" s="237"/>
      <c r="AG13" s="237"/>
      <c r="AH13" s="237"/>
      <c r="AI13" s="237"/>
      <c r="AJ13" s="237"/>
      <c r="AK13" s="237"/>
      <c r="AL13" s="237"/>
      <c r="AM13" s="237"/>
      <c r="AN13" s="237"/>
      <c r="AO13" s="237"/>
      <c r="AP13" s="237"/>
      <c r="AQ13" s="237"/>
      <c r="AR13" s="237"/>
      <c r="AS13" s="237"/>
      <c r="AT13" s="237"/>
      <c r="AU13" s="237"/>
      <c r="AV13" s="237"/>
      <c r="AW13" s="237"/>
      <c r="AX13" s="231" t="s">
        <v>67</v>
      </c>
      <c r="AY13" s="241">
        <f>COUNTIF($D$22:$D$147,"Y")</f>
        <v>0</v>
      </c>
      <c r="AZ13" s="241"/>
      <c r="BA13" s="241"/>
      <c r="BB13" s="241">
        <f>COUNTIF($D$22:$D$147,"Y")</f>
        <v>0</v>
      </c>
      <c r="BC13" s="241"/>
      <c r="BD13" s="241"/>
      <c r="BE13" s="241">
        <f>COUNTIF($D$22:$D$147,"Y")</f>
        <v>0</v>
      </c>
      <c r="BF13" s="241"/>
      <c r="BG13" s="241"/>
      <c r="BH13" s="363" t="s">
        <v>69</v>
      </c>
      <c r="BI13" s="366" t="str">
        <f>IF($BY$17="Y","",COUNTIF($BY$22:$BY$146,"above"))</f>
        <v/>
      </c>
      <c r="BJ13" s="366" t="str">
        <f>IF($BY$17="Y","",COUNTIF($BY$22:$BY$146,"above"))</f>
        <v/>
      </c>
      <c r="BK13" s="367" t="str">
        <f>IF($BY$17="Y","",COUNTIF($BY$22:$BY$146,"above"))</f>
        <v/>
      </c>
      <c r="BL13" s="936">
        <f>COUNTIF($D$22:$D$147,"Y")</f>
        <v>0</v>
      </c>
      <c r="BM13" s="936"/>
      <c r="BN13" s="936"/>
      <c r="BO13" s="936">
        <f>COUNTIF($D$22:$D$147,"Y")</f>
        <v>0</v>
      </c>
      <c r="BP13" s="936"/>
      <c r="BQ13" s="936"/>
      <c r="BR13" s="936">
        <f>COUNTIF($D$22:$D$147,"Y")</f>
        <v>0</v>
      </c>
      <c r="BS13" s="936"/>
      <c r="BT13" s="937"/>
      <c r="BU13" s="238" t="str">
        <f>IF(BY14=0,"",IF($BY$17="N","",COUNTIF($BY$22:$BY$146,"below")))</f>
        <v/>
      </c>
      <c r="BV13" s="238" t="str">
        <f>IF(BY14=0,"",IF($BY$17="N","",COUNTIF($BY22:$BY146,"below")))</f>
        <v/>
      </c>
      <c r="BW13" s="238" t="str">
        <f>IF(BY14=0,"",IF($BY$17="N","",COUNTIF($BY22:$BY146,"below")))</f>
        <v/>
      </c>
      <c r="BX13" s="243"/>
      <c r="BY13" s="243"/>
    </row>
    <row r="14" spans="1:77" s="22" customFormat="1" ht="20.149999999999999" customHeight="1" thickBot="1" x14ac:dyDescent="0.3">
      <c r="A14" s="208"/>
      <c r="B14" s="209"/>
      <c r="C14" s="584" t="s">
        <v>59</v>
      </c>
      <c r="D14" s="209"/>
      <c r="E14" s="209"/>
      <c r="F14" s="209"/>
      <c r="G14" s="209"/>
      <c r="H14" s="878" t="s">
        <v>60</v>
      </c>
      <c r="I14" s="879"/>
      <c r="J14" s="230"/>
      <c r="K14" s="231" t="s">
        <v>70</v>
      </c>
      <c r="L14" s="244">
        <f>L12-L13</f>
        <v>0</v>
      </c>
      <c r="M14" s="244">
        <f>M12-M13</f>
        <v>0</v>
      </c>
      <c r="N14" s="244">
        <f>N12-N13</f>
        <v>0</v>
      </c>
      <c r="O14" s="245">
        <f>O12-O13</f>
        <v>0</v>
      </c>
      <c r="P14" s="245"/>
      <c r="Q14" s="245"/>
      <c r="R14" s="245">
        <f>R12-R13</f>
        <v>0</v>
      </c>
      <c r="S14" s="245"/>
      <c r="T14" s="245"/>
      <c r="U14" s="245">
        <f>U12-U13</f>
        <v>0</v>
      </c>
      <c r="V14" s="245"/>
      <c r="W14" s="245"/>
      <c r="X14" s="246"/>
      <c r="Y14" s="29"/>
      <c r="Z14" s="25"/>
      <c r="AA14" s="25"/>
      <c r="AB14" s="234" t="e">
        <f>SUM($H$22:$H$146)/SUM($F$22:$F$146)*0.9</f>
        <v>#DIV/0!</v>
      </c>
      <c r="AC14" s="242" t="s">
        <v>71</v>
      </c>
      <c r="AD14" s="235"/>
      <c r="AE14" s="237"/>
      <c r="AF14" s="237"/>
      <c r="AG14" s="237"/>
      <c r="AH14" s="237"/>
      <c r="AI14" s="237"/>
      <c r="AJ14" s="237"/>
      <c r="AK14" s="237"/>
      <c r="AL14" s="237"/>
      <c r="AM14" s="237"/>
      <c r="AN14" s="237"/>
      <c r="AO14" s="237"/>
      <c r="AP14" s="237"/>
      <c r="AQ14" s="237"/>
      <c r="AR14" s="237"/>
      <c r="AS14" s="237"/>
      <c r="AT14" s="237"/>
      <c r="AU14" s="237"/>
      <c r="AV14" s="237"/>
      <c r="AW14" s="237"/>
      <c r="AX14" s="231" t="s">
        <v>70</v>
      </c>
      <c r="AY14" s="245">
        <f>AY12-AY13</f>
        <v>0</v>
      </c>
      <c r="AZ14" s="245"/>
      <c r="BA14" s="245"/>
      <c r="BB14" s="245">
        <f>BB12-BB13</f>
        <v>0</v>
      </c>
      <c r="BC14" s="245"/>
      <c r="BD14" s="245"/>
      <c r="BE14" s="245">
        <f>BE12-BE13</f>
        <v>0</v>
      </c>
      <c r="BF14" s="245"/>
      <c r="BG14" s="245"/>
      <c r="BH14" s="363" t="s">
        <v>72</v>
      </c>
      <c r="BI14" s="366" t="str">
        <f>IF($BY$17="Y","",COUNTIF($BY$22:$BY$146,"below"))</f>
        <v/>
      </c>
      <c r="BJ14" s="366" t="str">
        <f>IF($BY$17="Y","",COUNTIF($BY$22:$BY$146,"below"))</f>
        <v/>
      </c>
      <c r="BK14" s="367" t="str">
        <f>IF($BY$17="Y","",COUNTIF($BY$22:$BY$146,"below"))</f>
        <v/>
      </c>
      <c r="BL14" s="936">
        <f>BL12-BL13</f>
        <v>0</v>
      </c>
      <c r="BM14" s="936"/>
      <c r="BN14" s="936"/>
      <c r="BO14" s="936">
        <f>BO12-BO13</f>
        <v>0</v>
      </c>
      <c r="BP14" s="936"/>
      <c r="BQ14" s="936"/>
      <c r="BR14" s="936">
        <f>BR12-BR13</f>
        <v>0</v>
      </c>
      <c r="BS14" s="936"/>
      <c r="BT14" s="937"/>
      <c r="BU14" s="238" t="str">
        <f>IF(BY14=0,"",IF($BY$17="N","",COUNTIF(BU22:BU146,"Yes")))</f>
        <v/>
      </c>
      <c r="BV14" s="247" t="str">
        <f>IF(BY14=0,"",IF($BY$17="N","",COUNTIF(BV22:BV146,"Yes")))</f>
        <v/>
      </c>
      <c r="BW14" s="238" t="str">
        <f>IF(BY14=0,"",IF($BY$17="N","",COUNTIF(BW22:BW146,"Yes")))</f>
        <v/>
      </c>
      <c r="BX14" s="248" t="s">
        <v>73</v>
      </c>
      <c r="BY14" s="249">
        <f>COUNT(BX22:BX146)</f>
        <v>0</v>
      </c>
    </row>
    <row r="15" spans="1:77" s="22" customFormat="1" ht="20.149999999999999" customHeight="1" thickBot="1" x14ac:dyDescent="0.3">
      <c r="A15" s="208"/>
      <c r="B15" s="209"/>
      <c r="C15" s="209"/>
      <c r="D15" s="209"/>
      <c r="E15" s="209"/>
      <c r="F15" s="209"/>
      <c r="G15" s="209"/>
      <c r="H15" s="870" t="s">
        <v>34</v>
      </c>
      <c r="I15" s="871"/>
      <c r="J15" s="230"/>
      <c r="K15" s="231" t="s">
        <v>74</v>
      </c>
      <c r="L15" s="240">
        <f>COUNTIF(L22:L147,"Yes")</f>
        <v>0</v>
      </c>
      <c r="M15" s="240">
        <f>COUNTIF(M22:M147,"Yes")</f>
        <v>0</v>
      </c>
      <c r="N15" s="240">
        <f>COUNTIF(N22:N147,"Yes")</f>
        <v>0</v>
      </c>
      <c r="O15" s="241">
        <f>COUNTIF(O22:O147,"Yes")</f>
        <v>0</v>
      </c>
      <c r="P15" s="241"/>
      <c r="Q15" s="241"/>
      <c r="R15" s="241">
        <f>COUNTIF(R22:R147,"Yes")</f>
        <v>0</v>
      </c>
      <c r="S15" s="241"/>
      <c r="T15" s="241"/>
      <c r="U15" s="241">
        <f>COUNTIF(U22:U147,"Yes")</f>
        <v>0</v>
      </c>
      <c r="V15" s="241"/>
      <c r="W15" s="241"/>
      <c r="X15" s="30"/>
      <c r="Y15" s="31"/>
      <c r="Z15" s="25"/>
      <c r="AA15" s="25"/>
      <c r="AB15" s="234" t="e">
        <f>SUM(I22:I146)/SUM(F22:F146)*0.9</f>
        <v>#DIV/0!</v>
      </c>
      <c r="AC15" s="242" t="s">
        <v>75</v>
      </c>
      <c r="AD15" s="242"/>
      <c r="AE15" s="250"/>
      <c r="AF15" s="250" t="s">
        <v>76</v>
      </c>
      <c r="AG15" s="250"/>
      <c r="AH15" s="250"/>
      <c r="AI15" s="250"/>
      <c r="AJ15" s="250"/>
      <c r="AK15" s="250" t="s">
        <v>76</v>
      </c>
      <c r="AL15" s="250"/>
      <c r="AM15" s="250"/>
      <c r="AN15" s="250"/>
      <c r="AO15" s="250"/>
      <c r="AP15" s="250"/>
      <c r="AQ15" s="250" t="s">
        <v>76</v>
      </c>
      <c r="AR15" s="250"/>
      <c r="AS15" s="250"/>
      <c r="AT15" s="250"/>
      <c r="AU15" s="250"/>
      <c r="AV15" s="250"/>
      <c r="AW15" s="250"/>
      <c r="AX15" s="231" t="s">
        <v>74</v>
      </c>
      <c r="AY15" s="241">
        <f>COUNTIF(AY22:AY147,"Yes")</f>
        <v>0</v>
      </c>
      <c r="AZ15" s="241"/>
      <c r="BA15" s="241"/>
      <c r="BB15" s="241">
        <f>COUNTIF(BB22:BB147,"Yes")</f>
        <v>0</v>
      </c>
      <c r="BC15" s="241"/>
      <c r="BD15" s="241"/>
      <c r="BE15" s="241">
        <f>COUNTIF(BE22:BE147,"Yes")</f>
        <v>0</v>
      </c>
      <c r="BF15" s="241"/>
      <c r="BG15" s="241"/>
      <c r="BH15" s="362" t="s">
        <v>77</v>
      </c>
      <c r="BI15" s="366" t="str">
        <f>IF($BY$17="Y","",COUNTIF(BI22:BI146,"Yes"))</f>
        <v/>
      </c>
      <c r="BJ15" s="366" t="str">
        <f>IF($BY$17="Y","",COUNTIF(BJ22:BJ146,"Yes"))</f>
        <v/>
      </c>
      <c r="BK15" s="368" t="str">
        <f>IF($BY$17="Y","",COUNTIF(BK22:BK146,"Yes"))</f>
        <v/>
      </c>
      <c r="BL15" s="936">
        <f>COUNTIF(BL22:BL147,"Yes")</f>
        <v>0</v>
      </c>
      <c r="BM15" s="936"/>
      <c r="BN15" s="936"/>
      <c r="BO15" s="936">
        <f>COUNTIF(BO22:BO147,"Yes")</f>
        <v>0</v>
      </c>
      <c r="BP15" s="936"/>
      <c r="BQ15" s="936"/>
      <c r="BR15" s="936">
        <f>COUNTIF(BR22:BR147,"Yes")</f>
        <v>0</v>
      </c>
      <c r="BS15" s="936"/>
      <c r="BT15" s="937"/>
      <c r="BU15" s="251" t="str">
        <f>IF(BY14=0,"",IF($BY$17="N","",COUNTIF(BU22:BU146,"NC")))</f>
        <v/>
      </c>
      <c r="BV15" s="252" t="str">
        <f>IF(BY14=0,"",IF($BY$17="N","",COUNTIF(BV22:BV146,"NC")))</f>
        <v/>
      </c>
      <c r="BW15" s="252" t="str">
        <f>IF(BY14=0,"",IF($BY$17="N","",COUNTIF(BW22:BW146,"NC")))</f>
        <v/>
      </c>
      <c r="BX15" s="248" t="s">
        <v>78</v>
      </c>
      <c r="BY15" s="253">
        <f>COUNTIF($BY$22:$BY$146,"above")</f>
        <v>0</v>
      </c>
    </row>
    <row r="16" spans="1:77" s="23" customFormat="1" ht="20.149999999999999" customHeight="1" thickBot="1" x14ac:dyDescent="0.3">
      <c r="A16" s="208"/>
      <c r="B16" s="209"/>
      <c r="C16" s="938" t="s">
        <v>135</v>
      </c>
      <c r="D16" s="938"/>
      <c r="E16" s="939"/>
      <c r="F16" s="388"/>
      <c r="G16" s="389"/>
      <c r="H16" s="940"/>
      <c r="I16" s="941"/>
      <c r="J16" s="254"/>
      <c r="K16" s="255" t="s">
        <v>79</v>
      </c>
      <c r="L16" s="256">
        <f>COUNTIF(L22:L147,"NC")</f>
        <v>0</v>
      </c>
      <c r="M16" s="256">
        <f>COUNTIF(M22:M147,"NC")</f>
        <v>0</v>
      </c>
      <c r="N16" s="256">
        <f>COUNTIF(N22:N147,"NC")</f>
        <v>0</v>
      </c>
      <c r="O16" s="257">
        <f>COUNTIF(O22:O147,"NC")</f>
        <v>0</v>
      </c>
      <c r="P16" s="257"/>
      <c r="Q16" s="257"/>
      <c r="R16" s="257">
        <f>COUNTIF(R22:R147,"NC")</f>
        <v>0</v>
      </c>
      <c r="S16" s="257"/>
      <c r="T16" s="257"/>
      <c r="U16" s="257">
        <f>COUNTIF(U22:U147,"NC")</f>
        <v>0</v>
      </c>
      <c r="V16" s="257"/>
      <c r="W16" s="257"/>
      <c r="X16" s="30"/>
      <c r="Y16" s="31"/>
      <c r="Z16" s="25"/>
      <c r="AA16" s="25"/>
      <c r="AB16" s="258" t="e">
        <f>SUM(F22:F146)/SUM(J22:J146)*1.1</f>
        <v>#DIV/0!</v>
      </c>
      <c r="AC16" s="259" t="s">
        <v>80</v>
      </c>
      <c r="AD16" s="260"/>
      <c r="AE16" s="261" t="s">
        <v>81</v>
      </c>
      <c r="AF16" s="262" t="s">
        <v>77</v>
      </c>
      <c r="AG16" s="263" t="s">
        <v>82</v>
      </c>
      <c r="AH16" s="261" t="s">
        <v>81</v>
      </c>
      <c r="AI16" s="262" t="s">
        <v>77</v>
      </c>
      <c r="AJ16" s="263" t="s">
        <v>82</v>
      </c>
      <c r="AK16" s="261" t="s">
        <v>81</v>
      </c>
      <c r="AL16" s="263" t="s">
        <v>77</v>
      </c>
      <c r="AM16" s="263" t="s">
        <v>82</v>
      </c>
      <c r="AN16" s="261"/>
      <c r="AO16" s="261" t="s">
        <v>81</v>
      </c>
      <c r="AP16" s="263" t="s">
        <v>77</v>
      </c>
      <c r="AQ16" s="263" t="s">
        <v>82</v>
      </c>
      <c r="AR16" s="261" t="s">
        <v>81</v>
      </c>
      <c r="AS16" s="262" t="s">
        <v>77</v>
      </c>
      <c r="AT16" s="263" t="s">
        <v>82</v>
      </c>
      <c r="AU16" s="261" t="s">
        <v>81</v>
      </c>
      <c r="AV16" s="263" t="s">
        <v>77</v>
      </c>
      <c r="AW16" s="263" t="s">
        <v>82</v>
      </c>
      <c r="AX16" s="255" t="s">
        <v>79</v>
      </c>
      <c r="AY16" s="257">
        <f>COUNTIF(AY22:AY147,"NC")</f>
        <v>0</v>
      </c>
      <c r="AZ16" s="257"/>
      <c r="BA16" s="257"/>
      <c r="BB16" s="257">
        <f>COUNTIF(BB22:BB147,"NC")</f>
        <v>0</v>
      </c>
      <c r="BC16" s="257"/>
      <c r="BD16" s="257"/>
      <c r="BE16" s="257">
        <f>COUNTIF(BE22:BE147,"NC")</f>
        <v>0</v>
      </c>
      <c r="BF16" s="257"/>
      <c r="BG16" s="257"/>
      <c r="BH16" s="362" t="s">
        <v>83</v>
      </c>
      <c r="BI16" s="390" t="str">
        <f>IF($BY$17="Y","",COUNTIF(BI22:BI146,"NC"))</f>
        <v/>
      </c>
      <c r="BJ16" s="390" t="str">
        <f>IF($BY$17="Y","",COUNTIF(BJ22:BJ146,"NC"))</f>
        <v/>
      </c>
      <c r="BK16" s="391" t="str">
        <f>IF($BY$17="Y","",COUNTIF(BK22:BK146,"NC"))</f>
        <v/>
      </c>
      <c r="BL16" s="936">
        <f>COUNTIF(BL22:BL147,"NC")</f>
        <v>0</v>
      </c>
      <c r="BM16" s="936"/>
      <c r="BN16" s="936"/>
      <c r="BO16" s="936">
        <f>COUNTIF(BO22:BO147,"NC")</f>
        <v>0</v>
      </c>
      <c r="BP16" s="936"/>
      <c r="BQ16" s="936"/>
      <c r="BR16" s="936">
        <f>COUNTIF(BR22:BR147,"NC")</f>
        <v>0</v>
      </c>
      <c r="BS16" s="936"/>
      <c r="BT16" s="937"/>
      <c r="BU16" s="239"/>
      <c r="BV16" s="239"/>
      <c r="BW16" s="239"/>
      <c r="BX16" s="248" t="s">
        <v>84</v>
      </c>
      <c r="BY16" s="253">
        <f>COUNTIF($BY$22:$BY$146,"below")</f>
        <v>0</v>
      </c>
    </row>
    <row r="17" spans="1:77" s="1" customFormat="1" ht="9.9" customHeight="1" thickBot="1" x14ac:dyDescent="0.45">
      <c r="A17" s="515"/>
      <c r="B17" s="516"/>
      <c r="C17" s="516"/>
      <c r="D17" s="517"/>
      <c r="E17" s="930"/>
      <c r="F17" s="932" t="s">
        <v>9</v>
      </c>
      <c r="G17" s="932" t="s">
        <v>9</v>
      </c>
      <c r="H17" s="934" t="s">
        <v>1</v>
      </c>
      <c r="I17" s="934" t="s">
        <v>2</v>
      </c>
      <c r="J17" s="923" t="s">
        <v>10</v>
      </c>
      <c r="K17" s="518"/>
      <c r="L17" s="519" t="s">
        <v>85</v>
      </c>
      <c r="M17" s="520" t="s">
        <v>86</v>
      </c>
      <c r="N17" s="519" t="s">
        <v>87</v>
      </c>
      <c r="O17" s="519">
        <v>0.9</v>
      </c>
      <c r="P17" s="520" t="s">
        <v>14</v>
      </c>
      <c r="Q17" s="519">
        <v>1.1000000000000001</v>
      </c>
      <c r="R17" s="519">
        <v>0.9</v>
      </c>
      <c r="S17" s="520" t="s">
        <v>14</v>
      </c>
      <c r="T17" s="519">
        <v>1.1000000000000001</v>
      </c>
      <c r="U17" s="519">
        <v>0.9</v>
      </c>
      <c r="V17" s="520" t="s">
        <v>14</v>
      </c>
      <c r="W17" s="519">
        <v>1.1000000000000001</v>
      </c>
      <c r="X17" s="925" t="s">
        <v>17</v>
      </c>
      <c r="Y17" s="927" t="s">
        <v>16</v>
      </c>
      <c r="Z17" s="927" t="s">
        <v>16</v>
      </c>
      <c r="AA17" s="927" t="s">
        <v>16</v>
      </c>
      <c r="AB17" s="521"/>
      <c r="AC17" s="521"/>
      <c r="AD17" s="521"/>
      <c r="AE17" s="522">
        <f>COUNTIF(AE22:AE146,"&gt;0")</f>
        <v>0</v>
      </c>
      <c r="AF17" s="523">
        <f>COUNTIF(AG22:AG146,"Yes")</f>
        <v>0</v>
      </c>
      <c r="AG17" s="524">
        <f>COUNTIF(AG22:AG146,"NC")</f>
        <v>0</v>
      </c>
      <c r="AH17" s="522">
        <f>COUNTIF(AH22:AH146,"&gt;0")</f>
        <v>0</v>
      </c>
      <c r="AI17" s="523">
        <f>COUNTIF(AJ22:AJ146,"Yes")</f>
        <v>0</v>
      </c>
      <c r="AJ17" s="524">
        <f>COUNTIF(AJ22:AJ146,"NC")</f>
        <v>0</v>
      </c>
      <c r="AK17" s="522">
        <f>COUNTIF(AK22:AK146,"&gt;0")</f>
        <v>0</v>
      </c>
      <c r="AL17" s="523">
        <f>COUNTIF(AM22:AM146,"Yes")</f>
        <v>0</v>
      </c>
      <c r="AM17" s="524">
        <f>COUNTIF(AM22:AM146,"NC")</f>
        <v>0</v>
      </c>
      <c r="AN17" s="522"/>
      <c r="AO17" s="522">
        <f>COUNTIF(AO22:AO146,"&gt;0")</f>
        <v>0</v>
      </c>
      <c r="AP17" s="523">
        <f>COUNTIF(AQ22:AQ146,"Yes")</f>
        <v>0</v>
      </c>
      <c r="AQ17" s="524">
        <f>COUNTIF(AQ22:AQ146,"NC")</f>
        <v>0</v>
      </c>
      <c r="AR17" s="522">
        <f>COUNTIF(AR$22:AR$117,"&gt;0")</f>
        <v>0</v>
      </c>
      <c r="AS17" s="523">
        <f>COUNTIF(AT$22:AT$117,"Yes")</f>
        <v>0</v>
      </c>
      <c r="AT17" s="524">
        <f>COUNTIF(AT$22:AT$117,"NC")</f>
        <v>0</v>
      </c>
      <c r="AU17" s="522">
        <f>COUNTIF(AU$22:AU$117,"&gt;0")</f>
        <v>0</v>
      </c>
      <c r="AV17" s="523">
        <f>COUNTIF(AW$22:AW$117,"Yes")</f>
        <v>0</v>
      </c>
      <c r="AW17" s="524">
        <f>COUNTIF(AW$22:AW$117,"NC")</f>
        <v>0</v>
      </c>
      <c r="AX17" s="524"/>
      <c r="AY17" s="525" t="s">
        <v>88</v>
      </c>
      <c r="AZ17" s="526" t="s">
        <v>89</v>
      </c>
      <c r="BA17" s="527">
        <v>1.1000000000000001</v>
      </c>
      <c r="BB17" s="525" t="s">
        <v>88</v>
      </c>
      <c r="BC17" s="526" t="s">
        <v>89</v>
      </c>
      <c r="BD17" s="527">
        <v>1.1000000000000001</v>
      </c>
      <c r="BE17" s="525" t="s">
        <v>88</v>
      </c>
      <c r="BF17" s="526" t="s">
        <v>89</v>
      </c>
      <c r="BG17" s="527">
        <v>1.1000000000000001</v>
      </c>
      <c r="BH17" s="528"/>
      <c r="BI17" s="529"/>
      <c r="BJ17" s="529"/>
      <c r="BK17" s="530"/>
      <c r="BL17" s="264" t="s">
        <v>88</v>
      </c>
      <c r="BM17" s="265" t="s">
        <v>89</v>
      </c>
      <c r="BN17" s="266">
        <v>1.1000000000000001</v>
      </c>
      <c r="BO17" s="267" t="s">
        <v>88</v>
      </c>
      <c r="BP17" s="265" t="s">
        <v>89</v>
      </c>
      <c r="BQ17" s="266">
        <v>1.1000000000000001</v>
      </c>
      <c r="BR17" s="267" t="s">
        <v>88</v>
      </c>
      <c r="BS17" s="265" t="s">
        <v>89</v>
      </c>
      <c r="BT17" s="392">
        <v>1.1000000000000001</v>
      </c>
      <c r="BU17" s="229"/>
      <c r="BV17" s="229"/>
      <c r="BW17" s="229"/>
      <c r="BX17" s="268" t="s">
        <v>90</v>
      </c>
      <c r="BY17" s="269" t="str">
        <f>IF(BY14=BY16,"Y",IF(BY15=BY14,"Y","N"))</f>
        <v>Y</v>
      </c>
    </row>
    <row r="18" spans="1:77" s="1" customFormat="1" ht="9.9" customHeight="1" thickBot="1" x14ac:dyDescent="0.45">
      <c r="A18" s="531"/>
      <c r="B18" s="532"/>
      <c r="C18" s="532"/>
      <c r="D18" s="533"/>
      <c r="E18" s="931"/>
      <c r="F18" s="933"/>
      <c r="G18" s="933"/>
      <c r="H18" s="935"/>
      <c r="I18" s="935"/>
      <c r="J18" s="924"/>
      <c r="K18" s="534"/>
      <c r="L18" s="929"/>
      <c r="M18" s="929"/>
      <c r="N18" s="929"/>
      <c r="O18" s="535" t="str">
        <f>IF($P18="","",($P$18*0.9))</f>
        <v/>
      </c>
      <c r="P18" s="536" t="str">
        <f>IF($G21=0,"",$H$21/$G$21)</f>
        <v/>
      </c>
      <c r="Q18" s="535" t="str">
        <f>IF(P18="","",($P$18*1.1))</f>
        <v/>
      </c>
      <c r="R18" s="535" t="str">
        <f>IF($S$18="","",($S$18*0.9))</f>
        <v/>
      </c>
      <c r="S18" s="536" t="str">
        <f>IF($G21=0,"",$I$21/$G$21)</f>
        <v/>
      </c>
      <c r="T18" s="535" t="str">
        <f>IF($S$18="","",($S$18*1.1))</f>
        <v/>
      </c>
      <c r="U18" s="537" t="str">
        <f>IF($V18="","",($V$18*0.9))</f>
        <v/>
      </c>
      <c r="V18" s="538" t="str">
        <f>IF($G21=0,"",$G$21/$J$21)</f>
        <v/>
      </c>
      <c r="W18" s="537" t="str">
        <f>IF(V18="","",($V$18*1.1))</f>
        <v/>
      </c>
      <c r="X18" s="926"/>
      <c r="Y18" s="928"/>
      <c r="Z18" s="928"/>
      <c r="AA18" s="928"/>
      <c r="AB18" s="539"/>
      <c r="AC18" s="539"/>
      <c r="AD18" s="539"/>
      <c r="AE18" s="864" t="s">
        <v>91</v>
      </c>
      <c r="AF18" s="864"/>
      <c r="AG18" s="864"/>
      <c r="AH18" s="864" t="s">
        <v>92</v>
      </c>
      <c r="AI18" s="864"/>
      <c r="AJ18" s="864"/>
      <c r="AK18" s="864" t="s">
        <v>93</v>
      </c>
      <c r="AL18" s="864"/>
      <c r="AM18" s="864"/>
      <c r="AN18" s="540"/>
      <c r="AO18" s="864" t="s">
        <v>94</v>
      </c>
      <c r="AP18" s="864"/>
      <c r="AQ18" s="864"/>
      <c r="AR18" s="864" t="s">
        <v>95</v>
      </c>
      <c r="AS18" s="864"/>
      <c r="AT18" s="864"/>
      <c r="AU18" s="864" t="s">
        <v>96</v>
      </c>
      <c r="AV18" s="864"/>
      <c r="AW18" s="864"/>
      <c r="AX18" s="541"/>
      <c r="AY18" s="535" t="str">
        <f>IF($P18="","",($AZ$18*0.9))</f>
        <v/>
      </c>
      <c r="AZ18" s="536" t="str">
        <f>IF($G21=0,"",$H$21/$G$21)</f>
        <v/>
      </c>
      <c r="BA18" s="535" t="str">
        <f>IF(AZ18="","",($AZ$18*1.1))</f>
        <v/>
      </c>
      <c r="BB18" s="535" t="str">
        <f>IF($BC$18="","",($BC$18*0.9))</f>
        <v/>
      </c>
      <c r="BC18" s="536" t="str">
        <f>IF($G21=0,"",$I$21/$G$21)</f>
        <v/>
      </c>
      <c r="BD18" s="535" t="str">
        <f>IF($BC$18="","",($BC$18*1.1))</f>
        <v/>
      </c>
      <c r="BE18" s="537" t="str">
        <f>IF($V18="","",($V$18*0.9))</f>
        <v/>
      </c>
      <c r="BF18" s="538" t="str">
        <f>IF($G21=0,"",$G$21/$J$21)</f>
        <v/>
      </c>
      <c r="BG18" s="537" t="str">
        <f>IF(BF18="","",($V$18*1.1))</f>
        <v/>
      </c>
      <c r="BH18" s="542"/>
      <c r="BI18" s="543"/>
      <c r="BJ18" s="543"/>
      <c r="BK18" s="544"/>
      <c r="BL18" s="40" t="str">
        <f>IF($P18="","",($AZ$18*0.9))</f>
        <v/>
      </c>
      <c r="BM18" s="270" t="str">
        <f>IF($G21=0,"",$H$21/$G$21)</f>
        <v/>
      </c>
      <c r="BN18" s="34" t="str">
        <f>IF(BM18="","",($AZ$18*1.1))</f>
        <v/>
      </c>
      <c r="BO18" s="34" t="str">
        <f>IF($BC$18="","",($BC$18*0.9))</f>
        <v/>
      </c>
      <c r="BP18" s="270" t="str">
        <f>IF($G21=0,"",$I$21/$G$21)</f>
        <v/>
      </c>
      <c r="BQ18" s="34" t="str">
        <f>IF($BC$18="","",($BC$18*1.1))</f>
        <v/>
      </c>
      <c r="BR18" s="271" t="str">
        <f>IF($V18="","",($V$18*0.9))</f>
        <v/>
      </c>
      <c r="BS18" s="272" t="str">
        <f>IF($G21=0,"",$G$21/$J$21)</f>
        <v/>
      </c>
      <c r="BT18" s="393" t="str">
        <f>IF(BS18="","",($V$18*1.1))</f>
        <v/>
      </c>
      <c r="BU18" s="229"/>
      <c r="BV18" s="229"/>
      <c r="BW18" s="229"/>
      <c r="BX18" s="899" t="s">
        <v>97</v>
      </c>
      <c r="BY18" s="900"/>
    </row>
    <row r="19" spans="1:77" s="5" customFormat="1" ht="16.5" customHeight="1" thickBot="1" x14ac:dyDescent="0.4">
      <c r="A19" s="901" t="s">
        <v>11</v>
      </c>
      <c r="B19" s="903" t="s">
        <v>12</v>
      </c>
      <c r="C19" s="905" t="s">
        <v>0</v>
      </c>
      <c r="D19" s="906" t="s">
        <v>98</v>
      </c>
      <c r="E19" s="908"/>
      <c r="F19" s="910" t="s">
        <v>99</v>
      </c>
      <c r="G19" s="916" t="s">
        <v>18</v>
      </c>
      <c r="H19" s="908" t="s">
        <v>19</v>
      </c>
      <c r="I19" s="917" t="s">
        <v>100</v>
      </c>
      <c r="J19" s="917" t="s">
        <v>101</v>
      </c>
      <c r="K19" s="545"/>
      <c r="L19" s="546" t="s">
        <v>3</v>
      </c>
      <c r="M19" s="547" t="s">
        <v>4</v>
      </c>
      <c r="N19" s="546" t="s">
        <v>5</v>
      </c>
      <c r="O19" s="920" t="s">
        <v>6</v>
      </c>
      <c r="P19" s="921"/>
      <c r="Q19" s="922"/>
      <c r="R19" s="861" t="s">
        <v>7</v>
      </c>
      <c r="S19" s="862"/>
      <c r="T19" s="863"/>
      <c r="U19" s="885" t="s">
        <v>8</v>
      </c>
      <c r="V19" s="862"/>
      <c r="W19" s="886"/>
      <c r="X19" s="887" t="s">
        <v>27</v>
      </c>
      <c r="Y19" s="889" t="s">
        <v>28</v>
      </c>
      <c r="Z19" s="889" t="s">
        <v>29</v>
      </c>
      <c r="AA19" s="912" t="s">
        <v>30</v>
      </c>
      <c r="AB19" s="914" t="s">
        <v>102</v>
      </c>
      <c r="AC19" s="914" t="s">
        <v>0</v>
      </c>
      <c r="AD19" s="897" t="s">
        <v>103</v>
      </c>
      <c r="AE19" s="891" t="s">
        <v>104</v>
      </c>
      <c r="AF19" s="892"/>
      <c r="AG19" s="893"/>
      <c r="AH19" s="891" t="s">
        <v>105</v>
      </c>
      <c r="AI19" s="892"/>
      <c r="AJ19" s="893"/>
      <c r="AK19" s="891" t="s">
        <v>106</v>
      </c>
      <c r="AL19" s="892"/>
      <c r="AM19" s="893"/>
      <c r="AN19" s="548"/>
      <c r="AO19" s="891" t="s">
        <v>107</v>
      </c>
      <c r="AP19" s="892"/>
      <c r="AQ19" s="893"/>
      <c r="AR19" s="891" t="s">
        <v>107</v>
      </c>
      <c r="AS19" s="892"/>
      <c r="AT19" s="893"/>
      <c r="AU19" s="891" t="s">
        <v>108</v>
      </c>
      <c r="AV19" s="892"/>
      <c r="AW19" s="893"/>
      <c r="AX19" s="549"/>
      <c r="AY19" s="550"/>
      <c r="AZ19" s="551" t="s">
        <v>109</v>
      </c>
      <c r="BA19" s="552"/>
      <c r="BB19" s="550"/>
      <c r="BC19" s="551" t="s">
        <v>110</v>
      </c>
      <c r="BD19" s="553"/>
      <c r="BE19" s="554"/>
      <c r="BF19" s="555" t="s">
        <v>111</v>
      </c>
      <c r="BG19" s="556"/>
      <c r="BH19" s="894" t="s">
        <v>112</v>
      </c>
      <c r="BI19" s="895"/>
      <c r="BJ19" s="895"/>
      <c r="BK19" s="896"/>
      <c r="BL19" s="880" t="s">
        <v>113</v>
      </c>
      <c r="BM19" s="881"/>
      <c r="BN19" s="881"/>
      <c r="BO19" s="880" t="s">
        <v>114</v>
      </c>
      <c r="BP19" s="881"/>
      <c r="BQ19" s="881"/>
      <c r="BR19" s="880" t="s">
        <v>115</v>
      </c>
      <c r="BS19" s="881"/>
      <c r="BT19" s="882"/>
      <c r="BU19" s="273"/>
      <c r="BV19" s="273"/>
      <c r="BW19" s="274"/>
      <c r="BX19" s="275"/>
      <c r="BY19" s="276"/>
    </row>
    <row r="20" spans="1:77" s="5" customFormat="1" ht="62.5" thickBot="1" x14ac:dyDescent="0.4">
      <c r="A20" s="901"/>
      <c r="B20" s="903"/>
      <c r="C20" s="726"/>
      <c r="D20" s="907"/>
      <c r="E20" s="909"/>
      <c r="F20" s="911"/>
      <c r="G20" s="732"/>
      <c r="H20" s="741"/>
      <c r="I20" s="918"/>
      <c r="J20" s="919"/>
      <c r="K20" s="557"/>
      <c r="L20" s="558" t="s">
        <v>21</v>
      </c>
      <c r="M20" s="559" t="s">
        <v>22</v>
      </c>
      <c r="N20" s="558" t="s">
        <v>23</v>
      </c>
      <c r="O20" s="560" t="s">
        <v>13</v>
      </c>
      <c r="P20" s="561" t="s">
        <v>24</v>
      </c>
      <c r="Q20" s="562" t="s">
        <v>15</v>
      </c>
      <c r="R20" s="563" t="s">
        <v>13</v>
      </c>
      <c r="S20" s="561" t="s">
        <v>25</v>
      </c>
      <c r="T20" s="564" t="s">
        <v>15</v>
      </c>
      <c r="U20" s="560" t="s">
        <v>13</v>
      </c>
      <c r="V20" s="561" t="s">
        <v>26</v>
      </c>
      <c r="W20" s="562" t="s">
        <v>15</v>
      </c>
      <c r="X20" s="888"/>
      <c r="Y20" s="890"/>
      <c r="Z20" s="890"/>
      <c r="AA20" s="913"/>
      <c r="AB20" s="915"/>
      <c r="AC20" s="915"/>
      <c r="AD20" s="898"/>
      <c r="AE20" s="565" t="s">
        <v>116</v>
      </c>
      <c r="AF20" s="566" t="s">
        <v>117</v>
      </c>
      <c r="AG20" s="567" t="s">
        <v>118</v>
      </c>
      <c r="AH20" s="565" t="s">
        <v>119</v>
      </c>
      <c r="AI20" s="568" t="s">
        <v>120</v>
      </c>
      <c r="AJ20" s="569" t="s">
        <v>118</v>
      </c>
      <c r="AK20" s="565" t="s">
        <v>121</v>
      </c>
      <c r="AL20" s="568" t="s">
        <v>122</v>
      </c>
      <c r="AM20" s="570" t="s">
        <v>123</v>
      </c>
      <c r="AN20" s="571" t="s">
        <v>124</v>
      </c>
      <c r="AO20" s="572" t="s">
        <v>116</v>
      </c>
      <c r="AP20" s="568" t="s">
        <v>125</v>
      </c>
      <c r="AQ20" s="569" t="s">
        <v>118</v>
      </c>
      <c r="AR20" s="565" t="s">
        <v>119</v>
      </c>
      <c r="AS20" s="566" t="s">
        <v>120</v>
      </c>
      <c r="AT20" s="569" t="s">
        <v>118</v>
      </c>
      <c r="AU20" s="565" t="s">
        <v>121</v>
      </c>
      <c r="AV20" s="568" t="s">
        <v>122</v>
      </c>
      <c r="AW20" s="569" t="s">
        <v>118</v>
      </c>
      <c r="AX20" s="573"/>
      <c r="AY20" s="562" t="s">
        <v>118</v>
      </c>
      <c r="AZ20" s="562" t="s">
        <v>125</v>
      </c>
      <c r="BA20" s="562" t="s">
        <v>126</v>
      </c>
      <c r="BB20" s="562" t="s">
        <v>118</v>
      </c>
      <c r="BC20" s="562" t="s">
        <v>125</v>
      </c>
      <c r="BD20" s="562" t="s">
        <v>126</v>
      </c>
      <c r="BE20" s="562" t="s">
        <v>118</v>
      </c>
      <c r="BF20" s="574" t="s">
        <v>127</v>
      </c>
      <c r="BG20" s="562" t="s">
        <v>126</v>
      </c>
      <c r="BH20" s="575" t="s">
        <v>128</v>
      </c>
      <c r="BI20" s="576" t="s">
        <v>129</v>
      </c>
      <c r="BJ20" s="576" t="s">
        <v>130</v>
      </c>
      <c r="BK20" s="577" t="s">
        <v>131</v>
      </c>
      <c r="BL20" s="277" t="s">
        <v>13</v>
      </c>
      <c r="BM20" s="278" t="s">
        <v>24</v>
      </c>
      <c r="BN20" s="278" t="s">
        <v>15</v>
      </c>
      <c r="BO20" s="278" t="s">
        <v>13</v>
      </c>
      <c r="BP20" s="278" t="s">
        <v>132</v>
      </c>
      <c r="BQ20" s="278" t="s">
        <v>15</v>
      </c>
      <c r="BR20" s="278" t="s">
        <v>13</v>
      </c>
      <c r="BS20" s="279" t="s">
        <v>127</v>
      </c>
      <c r="BT20" s="394" t="s">
        <v>15</v>
      </c>
      <c r="BU20" s="280" t="s">
        <v>6</v>
      </c>
      <c r="BV20" s="281" t="s">
        <v>7</v>
      </c>
      <c r="BW20" s="281" t="s">
        <v>8</v>
      </c>
      <c r="BX20" s="282" t="s">
        <v>133</v>
      </c>
      <c r="BY20" s="282" t="s">
        <v>134</v>
      </c>
    </row>
    <row r="21" spans="1:77" s="7" customFormat="1" ht="16.5" customHeight="1" thickTop="1" thickBot="1" x14ac:dyDescent="0.4">
      <c r="A21" s="902"/>
      <c r="B21" s="904"/>
      <c r="C21" s="883" t="s">
        <v>165</v>
      </c>
      <c r="D21" s="884"/>
      <c r="E21" s="578"/>
      <c r="F21" s="385">
        <f>SUM($F22:$F147)</f>
        <v>0</v>
      </c>
      <c r="G21" s="385">
        <f>SUM($G22:$G147)</f>
        <v>0</v>
      </c>
      <c r="H21" s="578">
        <f>SUM($H22:$H147)</f>
        <v>0</v>
      </c>
      <c r="I21" s="578">
        <f>SUM($I22:$I147)</f>
        <v>0</v>
      </c>
      <c r="J21" s="386">
        <f>SUM(J22:J147)</f>
        <v>0</v>
      </c>
      <c r="K21" s="387"/>
      <c r="L21" s="386">
        <f>SUM($J22:$J147)</f>
        <v>0</v>
      </c>
      <c r="M21" s="386">
        <f>SUM($J22:$J147)</f>
        <v>0</v>
      </c>
      <c r="N21" s="386">
        <f>SUM($J22:$J147)</f>
        <v>0</v>
      </c>
      <c r="O21" s="387"/>
      <c r="P21" s="386" t="e">
        <f>AVERAGE(P22:P146)</f>
        <v>#DIV/0!</v>
      </c>
      <c r="Q21" s="387"/>
      <c r="R21" s="387"/>
      <c r="S21" s="386" t="e">
        <f>AVERAGE(S22:S146)</f>
        <v>#DIV/0!</v>
      </c>
      <c r="T21" s="387"/>
      <c r="U21" s="387"/>
      <c r="V21" s="386" t="e">
        <f>AVERAGE(V22:V146)</f>
        <v>#DIV/0!</v>
      </c>
      <c r="W21" s="387"/>
      <c r="X21" s="386"/>
      <c r="Y21" s="386"/>
      <c r="Z21" s="386"/>
      <c r="AA21" s="386"/>
      <c r="AB21" s="386"/>
      <c r="AC21" s="386"/>
      <c r="AD21" s="386">
        <f>SUM(AD22:AD146)</f>
        <v>0</v>
      </c>
      <c r="AE21" s="386">
        <f>SUM(AE22:AE147)</f>
        <v>0</v>
      </c>
      <c r="AF21" s="386" t="e">
        <f>AVERAGE(AF22:AF147)</f>
        <v>#DIV/0!</v>
      </c>
      <c r="AG21" s="386"/>
      <c r="AH21" s="386">
        <f>SUM(AH22:AH147)</f>
        <v>0</v>
      </c>
      <c r="AI21" s="386">
        <f>AVERAGE(AI22:AI147)</f>
        <v>0</v>
      </c>
      <c r="AJ21" s="386"/>
      <c r="AK21" s="386">
        <f>SUM(AK22:AK147)</f>
        <v>0</v>
      </c>
      <c r="AL21" s="386" t="e">
        <f>AVERAGE(AL22:AL147)</f>
        <v>#DIV/0!</v>
      </c>
      <c r="AM21" s="386"/>
      <c r="AN21" s="386"/>
      <c r="AO21" s="386">
        <f>SUM(AO22:AO147)</f>
        <v>0</v>
      </c>
      <c r="AP21" s="386" t="e">
        <f>AVERAGE(AP22:AP147)</f>
        <v>#DIV/0!</v>
      </c>
      <c r="AQ21" s="386"/>
      <c r="AR21" s="386">
        <f>SUM(AR22:AR147)</f>
        <v>0</v>
      </c>
      <c r="AS21" s="386">
        <f>SUM(AS22:AS147)</f>
        <v>0</v>
      </c>
      <c r="AT21" s="386"/>
      <c r="AU21" s="386">
        <f>SUM(AU22:AU147)</f>
        <v>0</v>
      </c>
      <c r="AV21" s="386">
        <f>SUM(AV22:AV147)</f>
        <v>0</v>
      </c>
      <c r="AW21" s="386"/>
      <c r="AX21" s="579"/>
      <c r="AY21" s="386">
        <f>SUM(AY22:AY147)</f>
        <v>0</v>
      </c>
      <c r="AZ21" s="580" t="e">
        <f>AVERAGE(AZ22:AZ147)</f>
        <v>#DIV/0!</v>
      </c>
      <c r="BA21" s="386"/>
      <c r="BB21" s="386">
        <f>SUM(BB22:BB147)</f>
        <v>0</v>
      </c>
      <c r="BC21" s="386">
        <f>SUM(BC22:BC147)</f>
        <v>0</v>
      </c>
      <c r="BD21" s="386"/>
      <c r="BE21" s="386">
        <f>SUM(BE22:BE147)</f>
        <v>0</v>
      </c>
      <c r="BF21" s="386" t="e">
        <f>AVERAGE(BF22:BF147)</f>
        <v>#DIV/0!</v>
      </c>
      <c r="BG21" s="386"/>
      <c r="BH21" s="581" t="str">
        <f>IF($F$16&gt;0,SUM(F22:F146)/SUM(G22:G146),"")</f>
        <v/>
      </c>
      <c r="BI21" s="582"/>
      <c r="BJ21" s="582"/>
      <c r="BK21" s="583"/>
      <c r="BL21" s="283"/>
      <c r="BM21" s="284"/>
      <c r="BN21" s="285"/>
      <c r="BO21" s="285"/>
      <c r="BP21" s="285"/>
      <c r="BQ21" s="285"/>
      <c r="BR21" s="285"/>
      <c r="BS21" s="285"/>
      <c r="BT21" s="395"/>
      <c r="BU21" s="286"/>
      <c r="BV21" s="287"/>
      <c r="BW21" s="287"/>
      <c r="BX21" s="288" t="e">
        <f>AVERAGE(BX22:BX147)</f>
        <v>#DIV/0!</v>
      </c>
      <c r="BY21" s="289"/>
    </row>
    <row r="22" spans="1:77" s="4" customFormat="1" ht="15.75" customHeight="1" x14ac:dyDescent="0.35">
      <c r="A22" s="104">
        <v>1</v>
      </c>
      <c r="B22" s="290"/>
      <c r="C22" s="20"/>
      <c r="D22" s="635"/>
      <c r="E22" s="637"/>
      <c r="F22" s="639"/>
      <c r="G22" s="45"/>
      <c r="H22" s="291"/>
      <c r="I22" s="291"/>
      <c r="J22" s="369"/>
      <c r="K22" s="370"/>
      <c r="L22" s="98" t="str">
        <f t="shared" ref="L22:L85" si="0">IF($X$21=0,"",IF(D22="","",IF($H22="","",IF($G22="","",IF($H22/$G22&gt;=$L$21,"yes","NC")))))</f>
        <v/>
      </c>
      <c r="M22" s="98" t="str">
        <f t="shared" ref="M22:M85" si="1">IF($X$21=0,"",IF($D22="","",IF($H22="","",IF($I22="","",IF($I22/$G22&gt;=$M$21,"yes","NC")))))</f>
        <v/>
      </c>
      <c r="N22" s="98" t="str">
        <f t="shared" ref="N22:N85" si="2">IF($X$21=0,"",IF($D22="","",IF($H22="","",IF($J22="","",IF($G22/$J22&lt;=$N$21,"yes","NC")))))</f>
        <v/>
      </c>
      <c r="O22" s="371" t="str">
        <f t="shared" ref="O22:O85" si="3">IF($D22="","",IF($P$18="","",IF(OR($P22&lt;$O$18,$P22&gt;$Q$18),"NC","yes")))</f>
        <v/>
      </c>
      <c r="P22" s="100" t="str">
        <f>IF($D22="","",$H22/$G22)</f>
        <v/>
      </c>
      <c r="Q22" s="103" t="str">
        <f t="shared" ref="Q22:Q85" si="4">IF($D22=0,"",IF(O22="yes",($P22/$P$18),IF(OR($P22&lt;$O$18,$P22&gt;$Q$18),($P22/$P$18))))</f>
        <v/>
      </c>
      <c r="R22" s="372" t="str">
        <f t="shared" ref="R22:R85" si="5">IF($D22="","",IF($S$18="","",IF(OR($S22&lt;$R$18,$S22&gt;$T$18),"NC","yes")))</f>
        <v/>
      </c>
      <c r="S22" s="100" t="str">
        <f t="shared" ref="S22:S85" si="6">IF($D22="","",$I22/$G22)</f>
        <v/>
      </c>
      <c r="T22" s="103" t="str">
        <f t="shared" ref="T22:T85" si="7">IF($D22=0,"",IF(R22="yes",($S22/$S$18),IF(OR($S22&gt;$R$18,$S22&lt;$T$18),($S22/$S$18))))</f>
        <v/>
      </c>
      <c r="U22" s="372" t="str">
        <f t="shared" ref="U22:U85" si="8">IF($D22="","",IF($V$18="","",IF(OR($V22&lt;$U$18,V22&gt;$W$18),"NC","yes")))</f>
        <v/>
      </c>
      <c r="V22" s="100" t="str">
        <f t="shared" ref="V22:V85" si="9">IF($D22="","",$G22/$J22)</f>
        <v/>
      </c>
      <c r="W22" s="103" t="str">
        <f t="shared" ref="W22:W85" si="10">IF($D22="","",IF(U22="yes",(V22/V$18),IF(OR(V22&lt;$U$18,V22&gt;W$18),(V22/V$18))))</f>
        <v/>
      </c>
      <c r="X22" s="373" t="str">
        <f t="shared" ref="X22:X85" si="11">IF(C22="","",IF($D22="",$H22,""))</f>
        <v/>
      </c>
      <c r="Y22" s="373" t="str">
        <f t="shared" ref="Y22:Y85" si="12">IF($C22="","",IF($D22="",$H22,""))</f>
        <v/>
      </c>
      <c r="Z22" s="373" t="str">
        <f t="shared" ref="Z22:Z85" si="13">IF($C22="","",IF($D22="",$I22,""))</f>
        <v/>
      </c>
      <c r="AA22" s="374" t="str">
        <f t="shared" ref="AA22:AA85" si="14">IF($C22="","",IF($D22="",J22,""))</f>
        <v/>
      </c>
      <c r="AB22" s="375">
        <f t="shared" ref="AB22:AB85" si="15">B21</f>
        <v>0</v>
      </c>
      <c r="AC22" s="375" t="str">
        <f t="shared" ref="AC22:AC85" si="16">IF($C22="","",$C22)</f>
        <v/>
      </c>
      <c r="AD22" s="375" t="str">
        <f t="shared" ref="AD22:AD85" si="17">IF($D22="","",IF(AN22="below",$G22,"0"))</f>
        <v/>
      </c>
      <c r="AE22" s="376" t="str">
        <f t="shared" ref="AE22:AE85" si="18">IF($D22="","",IF(AN22="below",$H22,0))</f>
        <v/>
      </c>
      <c r="AF22" s="376" t="str">
        <f t="shared" ref="AF22:AF85" si="19">IF($D22="","",$H22/$G22)</f>
        <v/>
      </c>
      <c r="AG22" s="377" t="str">
        <f t="shared" ref="AG22:AG85" si="20">IF($D22="","",IF(AF22&gt;$AB$11,"Yes",IF(AF22&lt;$AB$11,"NC")))</f>
        <v/>
      </c>
      <c r="AH22" s="376" t="str">
        <f t="shared" ref="AH22:AH85" si="21">IF($D22="","",IF(AN22="above",$I22,0))</f>
        <v/>
      </c>
      <c r="AI22" s="376" t="str">
        <f t="shared" ref="AI22:AI85" si="22">IF($D22="","",IF(AN22="above",$I22/$F22,0))</f>
        <v/>
      </c>
      <c r="AJ22" s="377" t="str">
        <f t="shared" ref="AJ22:AJ85" si="23">IF(AI22="","",IF(AI22&gt;=$AB$12,"Yes",IF(AI22&lt;$AB$12,"NC")))</f>
        <v/>
      </c>
      <c r="AK22" s="376" t="str">
        <f t="shared" ref="AK22:AK85" si="24">IF($D22="","",IF(AN22="below",$J22,0))</f>
        <v/>
      </c>
      <c r="AL22" s="376" t="str">
        <f t="shared" ref="AL22:AL85" si="25">IF($D22="","",$G22/$J22)</f>
        <v/>
      </c>
      <c r="AM22" s="377" t="str">
        <f t="shared" ref="AM22:AM85" si="26">IF(AL22="","",IF(AL22&lt;=$AB$13,"Yes",IF(AL22&gt;$AB$13,"NC")))</f>
        <v/>
      </c>
      <c r="AN22" s="378" t="str">
        <f t="shared" ref="AN22:AN85" si="27">IF($B22="","",IF(BX22&gt;$F$16,"above","below"))</f>
        <v/>
      </c>
      <c r="AO22" s="379" t="str">
        <f t="shared" ref="AO22:AO85" si="28">IF(AN22="","",IF(AN22="below",$H22,""))</f>
        <v/>
      </c>
      <c r="AP22" s="376" t="str">
        <f t="shared" ref="AP22:AP85" si="29">IF($AN22="","",IF($AN22="above","",$H22/$G22))</f>
        <v/>
      </c>
      <c r="AQ22" s="377" t="str">
        <f t="shared" ref="AQ22:AQ85" si="30">IF(AP22="","",IF(AP22&gt;$AB$11,"Yes",IF(AP22&lt;$AB$11,"NC")))</f>
        <v/>
      </c>
      <c r="AR22" s="379" t="str">
        <f t="shared" ref="AR22:AR85" si="31">IF($AN22="","",IF($AN22="above","",$I22))</f>
        <v/>
      </c>
      <c r="AS22" s="376" t="str">
        <f t="shared" ref="AS22:AS85" si="32">IF($AN22="","",IF($AN22="above","",$I22/$G22))</f>
        <v/>
      </c>
      <c r="AT22" s="377" t="str">
        <f t="shared" ref="AT22:AT85" si="33">IF(AN22="","",IF(($I22/$G22&gt;$AB$12),"Yes",IF(($I22/$G22)&lt;$AB$12,"NC")))</f>
        <v/>
      </c>
      <c r="AU22" s="379" t="str">
        <f t="shared" ref="AU22:AU85" si="34">IF($AN22="","",IF($AN22="above","",$J22))</f>
        <v/>
      </c>
      <c r="AV22" s="376" t="str">
        <f t="shared" ref="AV22:AV85" si="35">IF($AN22="","",IF($AN22="above","",$G22/$J22))</f>
        <v/>
      </c>
      <c r="AW22" s="377" t="str">
        <f t="shared" ref="AW22:AW85" si="36">IF(AV22="","",IF(AV22&lt;=$AB$13,"Yes",IF(AV22&gt;$AB$13,"NC")))</f>
        <v/>
      </c>
      <c r="AX22" s="380"/>
      <c r="AY22" s="377" t="str">
        <f t="shared" ref="AY22:AY85" si="37">IF($D22="","",IF($AZ$18="","",IF(OR($AZ22&lt;$AY$18,$AZ22&gt;$BA$18),"NC","yes")))</f>
        <v/>
      </c>
      <c r="AZ22" s="377" t="str">
        <f t="shared" ref="AZ22:AZ85" si="38">IF($D22="","",$H22/$G22)</f>
        <v/>
      </c>
      <c r="BA22" s="381" t="str">
        <f t="shared" ref="BA22:BA85" si="39">IF($D22=0,"",IF(AY22="yes",($AZ22/$AZ$18),IF(OR($AZ22&lt;$AY$18,$AZ22&gt;$BA$18),($AZ22/$AZ$18))))</f>
        <v/>
      </c>
      <c r="BB22" s="382" t="str">
        <f t="shared" ref="BB22:BB85" si="40">IF($D22="","",IF($BC$18="","",IF(OR($BC22&lt;$BB$18,$BC22&gt;$BD$18),"NC","yes")))</f>
        <v/>
      </c>
      <c r="BC22" s="383" t="str">
        <f t="shared" ref="BC22:BC85" si="41">IF($D22="","",$I22/$G22)</f>
        <v/>
      </c>
      <c r="BD22" s="381" t="str">
        <f t="shared" ref="BD22:BD85" si="42">IF($D22=0,"",IF(BB22="yes",($BC22/$BC$18),IF(OR($BC22&gt;$BB$18,$BC22&lt;$BD$18),($BC22/$BC$18))))</f>
        <v/>
      </c>
      <c r="BE22" s="382" t="str">
        <f t="shared" ref="BE22:BE85" si="43">IF($D22="","",IF($BF$18="","",IF(OR($BF22&lt;$BE$18,BF22&gt;$BG$18),"NC","yes")))</f>
        <v/>
      </c>
      <c r="BF22" s="383" t="str">
        <f t="shared" ref="BF22:BF85" si="44">IF($D22="","",$G22/$J22)</f>
        <v/>
      </c>
      <c r="BG22" s="381" t="str">
        <f t="shared" ref="BG22:BG85" si="45">IF($D22="","",IF(BE22="yes",(BF22/BF$18),IF(OR(BF22&lt;$U$18,BF22&gt;BG$18),(BF22/BF$18))))</f>
        <v/>
      </c>
      <c r="BH22" s="384" t="str">
        <f t="shared" ref="BH22:BH85" si="46">IF(G22&gt; 0,F22/G22,"")</f>
        <v/>
      </c>
      <c r="BI22" s="305" t="str">
        <f t="shared" ref="BI22:BI85" si="47">IF(BH22="","",IF(AN22="below","",IF($BY$17="Y","",IF(AF22&gt;$AB$11,"Yes",IF(AF22&lt;$AB$11,"NC")))))</f>
        <v/>
      </c>
      <c r="BJ22" s="305" t="str">
        <f t="shared" ref="BJ22:BJ85" si="48">IF(BH22="","",IF(AN22="below","",IF($BY$17="Y","",IF(($I22/$G22)&gt;=$AB$12,"Yes",IF(($I22/$G22)&lt;$AB$12,"NC")))))</f>
        <v/>
      </c>
      <c r="BK22" s="443" t="str">
        <f t="shared" ref="BK22:BK85" si="49">IF(BH22="","",IF(AN22="below","",IF($BY$17="Y","",IF(AL22&lt;=$AB$13,"Yes",IF(AL22&gt;$AB$13,"NC")))))</f>
        <v/>
      </c>
      <c r="BL22" s="306" t="str">
        <f>IF(AN22="below","",IF($D22="","",IF($AZ$18="","",IF(OR($AZ22&lt;$AY$18,$AZ22&gt;$BA$18),"NC","yes"))))</f>
        <v/>
      </c>
      <c r="BM22" s="100" t="str">
        <f>IF(AN22="below","",IF($D22="","",$H22/$G22))</f>
        <v/>
      </c>
      <c r="BN22" s="101" t="str">
        <f>IF(AN22="below","",IF($D22=0,"",IF(BL22="yes",($AZ22/$AZ$18),IF(OR($AZ22&lt;$AY$18,$AZ22&gt;$BA$18),($AZ22/$AZ$18)))))</f>
        <v/>
      </c>
      <c r="BO22" s="102" t="str">
        <f>IF(AN22="below","",IF($D22="","",IF($BC$18="","",IF(OR($BC22&lt;$BB$18,$BC22&gt;$BD$18),"NC","yes"))))</f>
        <v/>
      </c>
      <c r="BP22" s="100" t="str">
        <f>IF(AN22="below","",IF($D22="","",$I22/$G22))</f>
        <v/>
      </c>
      <c r="BQ22" s="101" t="str">
        <f>IF(AN22="below","",IF($D22=0,"",IF(BO22="yes",($BC22/$BC$18),IF(OR($BC22&gt;$BB$18,$BC22&lt;$BD$18),($BC22/$BC$18)))))</f>
        <v/>
      </c>
      <c r="BR22" s="102" t="str">
        <f>IF(AN22="below","",IF($D22="","",IF($BF$18="","",IF(OR($BF22&lt;$BE$18,BS22&gt;$BG$18),"NC","yes"))))</f>
        <v/>
      </c>
      <c r="BS22" s="100" t="str">
        <f>IF(AN22="below","",IF($D22="","",$G22/$J22))</f>
        <v/>
      </c>
      <c r="BT22" s="105" t="str">
        <f>IF(AN22="below","",IF($D22="","",IF(BR22="yes",(BS22/BS$18),IF(OR(BS22&lt;$U$18,BS22&gt;BT$18),(BS22/BS$18)))))</f>
        <v/>
      </c>
      <c r="BU22" s="305" t="str">
        <f t="shared" ref="BU22:BU85" si="50">IF($BY$17="N","",$AY22)</f>
        <v/>
      </c>
      <c r="BV22" s="305" t="str">
        <f t="shared" ref="BV22:BV85" si="51">IF($BY$17="N","",$BB22)</f>
        <v/>
      </c>
      <c r="BW22" s="305" t="str">
        <f t="shared" ref="BW22:BW85" si="52">IF($BY$17="N","",$BE22)</f>
        <v/>
      </c>
      <c r="BX22" s="307" t="str">
        <f t="shared" ref="BX22:BX85" si="53">IF(F22&gt;0,F22/G22,"")</f>
        <v/>
      </c>
      <c r="BY22" s="308" t="str">
        <f t="shared" ref="BY22:BY85" si="54">IF(BX22="","",IF(BX22&gt;$F$16,"above","below"))</f>
        <v/>
      </c>
    </row>
    <row r="23" spans="1:77" s="4" customFormat="1" ht="15.5" x14ac:dyDescent="0.35">
      <c r="A23" s="106">
        <v>2</v>
      </c>
      <c r="B23" s="290"/>
      <c r="C23" s="20"/>
      <c r="D23" s="635"/>
      <c r="E23" s="637"/>
      <c r="F23" s="639"/>
      <c r="G23" s="45"/>
      <c r="H23" s="291"/>
      <c r="I23" s="291"/>
      <c r="J23" s="292"/>
      <c r="K23" s="293"/>
      <c r="L23" s="35" t="str">
        <f t="shared" si="0"/>
        <v/>
      </c>
      <c r="M23" s="35" t="str">
        <f t="shared" si="1"/>
        <v/>
      </c>
      <c r="N23" s="35" t="str">
        <f t="shared" si="2"/>
        <v/>
      </c>
      <c r="O23" s="36" t="str">
        <f t="shared" si="3"/>
        <v/>
      </c>
      <c r="P23" s="37" t="str">
        <f t="shared" ref="P23:P86" si="55">IF($D23="","",H23/$G23)</f>
        <v/>
      </c>
      <c r="Q23" s="69" t="str">
        <f t="shared" si="4"/>
        <v/>
      </c>
      <c r="R23" s="294" t="str">
        <f t="shared" si="5"/>
        <v/>
      </c>
      <c r="S23" s="37" t="str">
        <f t="shared" si="6"/>
        <v/>
      </c>
      <c r="T23" s="69" t="str">
        <f t="shared" si="7"/>
        <v/>
      </c>
      <c r="U23" s="294" t="str">
        <f t="shared" si="8"/>
        <v/>
      </c>
      <c r="V23" s="37" t="str">
        <f t="shared" si="9"/>
        <v/>
      </c>
      <c r="W23" s="69" t="str">
        <f t="shared" si="10"/>
        <v/>
      </c>
      <c r="X23" s="38" t="str">
        <f t="shared" si="11"/>
        <v/>
      </c>
      <c r="Y23" s="38" t="str">
        <f t="shared" si="12"/>
        <v/>
      </c>
      <c r="Z23" s="38" t="str">
        <f t="shared" si="13"/>
        <v/>
      </c>
      <c r="AA23" s="39" t="str">
        <f t="shared" si="14"/>
        <v/>
      </c>
      <c r="AB23" s="295">
        <f t="shared" si="15"/>
        <v>0</v>
      </c>
      <c r="AC23" s="295" t="str">
        <f t="shared" si="16"/>
        <v/>
      </c>
      <c r="AD23" s="295" t="str">
        <f t="shared" si="17"/>
        <v/>
      </c>
      <c r="AE23" s="296" t="str">
        <f t="shared" si="18"/>
        <v/>
      </c>
      <c r="AF23" s="296" t="str">
        <f t="shared" si="19"/>
        <v/>
      </c>
      <c r="AG23" s="297" t="str">
        <f t="shared" si="20"/>
        <v/>
      </c>
      <c r="AH23" s="296" t="str">
        <f t="shared" si="21"/>
        <v/>
      </c>
      <c r="AI23" s="296" t="str">
        <f t="shared" si="22"/>
        <v/>
      </c>
      <c r="AJ23" s="297" t="str">
        <f t="shared" si="23"/>
        <v/>
      </c>
      <c r="AK23" s="296" t="str">
        <f t="shared" si="24"/>
        <v/>
      </c>
      <c r="AL23" s="296" t="str">
        <f t="shared" si="25"/>
        <v/>
      </c>
      <c r="AM23" s="297" t="str">
        <f t="shared" si="26"/>
        <v/>
      </c>
      <c r="AN23" s="298" t="str">
        <f t="shared" si="27"/>
        <v/>
      </c>
      <c r="AO23" s="299" t="str">
        <f t="shared" si="28"/>
        <v/>
      </c>
      <c r="AP23" s="296" t="str">
        <f t="shared" si="29"/>
        <v/>
      </c>
      <c r="AQ23" s="297" t="str">
        <f t="shared" si="30"/>
        <v/>
      </c>
      <c r="AR23" s="299" t="str">
        <f t="shared" si="31"/>
        <v/>
      </c>
      <c r="AS23" s="296" t="str">
        <f t="shared" si="32"/>
        <v/>
      </c>
      <c r="AT23" s="297" t="str">
        <f t="shared" si="33"/>
        <v/>
      </c>
      <c r="AU23" s="299" t="str">
        <f t="shared" si="34"/>
        <v/>
      </c>
      <c r="AV23" s="296" t="str">
        <f t="shared" si="35"/>
        <v/>
      </c>
      <c r="AW23" s="297" t="str">
        <f t="shared" si="36"/>
        <v/>
      </c>
      <c r="AX23" s="300"/>
      <c r="AY23" s="297" t="str">
        <f t="shared" si="37"/>
        <v/>
      </c>
      <c r="AZ23" s="297" t="str">
        <f t="shared" si="38"/>
        <v/>
      </c>
      <c r="BA23" s="301" t="str">
        <f t="shared" si="39"/>
        <v/>
      </c>
      <c r="BB23" s="302" t="str">
        <f t="shared" si="40"/>
        <v/>
      </c>
      <c r="BC23" s="303" t="str">
        <f t="shared" si="41"/>
        <v/>
      </c>
      <c r="BD23" s="301" t="str">
        <f t="shared" si="42"/>
        <v/>
      </c>
      <c r="BE23" s="302" t="str">
        <f t="shared" si="43"/>
        <v/>
      </c>
      <c r="BF23" s="303" t="str">
        <f t="shared" si="44"/>
        <v/>
      </c>
      <c r="BG23" s="301" t="str">
        <f t="shared" si="45"/>
        <v/>
      </c>
      <c r="BH23" s="304" t="str">
        <f t="shared" si="46"/>
        <v/>
      </c>
      <c r="BI23" s="305" t="str">
        <f t="shared" si="47"/>
        <v/>
      </c>
      <c r="BJ23" s="305" t="str">
        <f t="shared" si="48"/>
        <v/>
      </c>
      <c r="BK23" s="443" t="str">
        <f t="shared" si="49"/>
        <v/>
      </c>
      <c r="BL23" s="306" t="str">
        <f t="shared" ref="BL23:BL86" si="56">IF(AN23="below","",IF($D23="","",IF($AZ$18="","",IF(OR($AZ23&lt;$AY$18,$AZ23&gt;$BA$18),"NC","yes"))))</f>
        <v/>
      </c>
      <c r="BM23" s="100" t="str">
        <f t="shared" ref="BM23:BM86" si="57">IF(AN23="below","",IF($D23="","",$H23/$G23))</f>
        <v/>
      </c>
      <c r="BN23" s="101" t="str">
        <f t="shared" ref="BN23:BN86" si="58">IF(AN23="below","",IF($D23=0,"",IF(BL23="yes",($AZ23/$AZ$18),IF(OR($AZ23&lt;$AY$18,$AZ23&gt;$BA$18),($AZ23/$AZ$18)))))</f>
        <v/>
      </c>
      <c r="BO23" s="102" t="str">
        <f t="shared" ref="BO23:BO86" si="59">IF(AN23="below","",IF($D23="","",IF($BC$18="","",IF(OR($BC23&lt;$BB$18,$BC23&gt;$BD$18),"NC","yes"))))</f>
        <v/>
      </c>
      <c r="BP23" s="100" t="str">
        <f t="shared" ref="BP23:BP86" si="60">IF(AN23="below","",IF($D23="","",$I23/$G23))</f>
        <v/>
      </c>
      <c r="BQ23" s="101" t="str">
        <f t="shared" ref="BQ23:BQ86" si="61">IF(AN23="below","",IF($D23=0,"",IF(BO23="yes",($BC23/$BC$18),IF(OR($BC23&gt;$BB$18,$BC23&lt;$BD$18),($BC23/$BC$18)))))</f>
        <v/>
      </c>
      <c r="BR23" s="102" t="str">
        <f t="shared" ref="BR23:BR86" si="62">IF(AN23="below","",IF($D23="","",IF($BF$18="","",IF(OR($BF23&lt;$BE$18,BS23&gt;$BG$18),"NC","yes"))))</f>
        <v/>
      </c>
      <c r="BS23" s="100" t="str">
        <f t="shared" ref="BS23:BS86" si="63">IF(AN23="below","",IF($D23="","",$G23/$J23))</f>
        <v/>
      </c>
      <c r="BT23" s="105" t="str">
        <f t="shared" ref="BT23:BT86" si="64">IF(AN23="below","",IF($D23="","",IF(BR23="yes",(BS23/BS$18),IF(OR(BS23&lt;$U$18,BS23&gt;BT$18),(BS23/BS$18)))))</f>
        <v/>
      </c>
      <c r="BU23" s="305" t="str">
        <f t="shared" si="50"/>
        <v/>
      </c>
      <c r="BV23" s="305" t="str">
        <f t="shared" si="51"/>
        <v/>
      </c>
      <c r="BW23" s="305" t="str">
        <f t="shared" si="52"/>
        <v/>
      </c>
      <c r="BX23" s="307" t="str">
        <f t="shared" si="53"/>
        <v/>
      </c>
      <c r="BY23" s="308" t="str">
        <f t="shared" si="54"/>
        <v/>
      </c>
    </row>
    <row r="24" spans="1:77" s="4" customFormat="1" ht="15.5" x14ac:dyDescent="0.35">
      <c r="A24" s="106">
        <v>3</v>
      </c>
      <c r="B24" s="290"/>
      <c r="C24" s="20"/>
      <c r="D24" s="635"/>
      <c r="E24" s="637"/>
      <c r="F24" s="639"/>
      <c r="G24" s="45"/>
      <c r="H24" s="291"/>
      <c r="I24" s="291"/>
      <c r="J24" s="292"/>
      <c r="K24" s="293"/>
      <c r="L24" s="35" t="str">
        <f t="shared" si="0"/>
        <v/>
      </c>
      <c r="M24" s="35" t="str">
        <f t="shared" si="1"/>
        <v/>
      </c>
      <c r="N24" s="35" t="str">
        <f t="shared" si="2"/>
        <v/>
      </c>
      <c r="O24" s="36" t="str">
        <f t="shared" si="3"/>
        <v/>
      </c>
      <c r="P24" s="37" t="str">
        <f t="shared" si="55"/>
        <v/>
      </c>
      <c r="Q24" s="69" t="str">
        <f t="shared" si="4"/>
        <v/>
      </c>
      <c r="R24" s="294" t="str">
        <f t="shared" si="5"/>
        <v/>
      </c>
      <c r="S24" s="37" t="str">
        <f t="shared" si="6"/>
        <v/>
      </c>
      <c r="T24" s="69" t="str">
        <f t="shared" si="7"/>
        <v/>
      </c>
      <c r="U24" s="294" t="str">
        <f t="shared" si="8"/>
        <v/>
      </c>
      <c r="V24" s="37" t="str">
        <f t="shared" si="9"/>
        <v/>
      </c>
      <c r="W24" s="69" t="str">
        <f t="shared" si="10"/>
        <v/>
      </c>
      <c r="X24" s="38" t="str">
        <f t="shared" si="11"/>
        <v/>
      </c>
      <c r="Y24" s="38" t="str">
        <f t="shared" si="12"/>
        <v/>
      </c>
      <c r="Z24" s="38" t="str">
        <f t="shared" si="13"/>
        <v/>
      </c>
      <c r="AA24" s="39" t="str">
        <f t="shared" si="14"/>
        <v/>
      </c>
      <c r="AB24" s="295">
        <f t="shared" si="15"/>
        <v>0</v>
      </c>
      <c r="AC24" s="295" t="str">
        <f t="shared" si="16"/>
        <v/>
      </c>
      <c r="AD24" s="295" t="str">
        <f t="shared" si="17"/>
        <v/>
      </c>
      <c r="AE24" s="296" t="str">
        <f t="shared" si="18"/>
        <v/>
      </c>
      <c r="AF24" s="296" t="str">
        <f t="shared" si="19"/>
        <v/>
      </c>
      <c r="AG24" s="297" t="str">
        <f t="shared" si="20"/>
        <v/>
      </c>
      <c r="AH24" s="296" t="str">
        <f t="shared" si="21"/>
        <v/>
      </c>
      <c r="AI24" s="296" t="str">
        <f t="shared" si="22"/>
        <v/>
      </c>
      <c r="AJ24" s="297" t="str">
        <f t="shared" si="23"/>
        <v/>
      </c>
      <c r="AK24" s="296" t="str">
        <f t="shared" si="24"/>
        <v/>
      </c>
      <c r="AL24" s="296" t="str">
        <f t="shared" si="25"/>
        <v/>
      </c>
      <c r="AM24" s="297" t="str">
        <f t="shared" si="26"/>
        <v/>
      </c>
      <c r="AN24" s="298" t="str">
        <f t="shared" si="27"/>
        <v/>
      </c>
      <c r="AO24" s="299" t="str">
        <f t="shared" si="28"/>
        <v/>
      </c>
      <c r="AP24" s="296" t="str">
        <f t="shared" si="29"/>
        <v/>
      </c>
      <c r="AQ24" s="297" t="str">
        <f t="shared" si="30"/>
        <v/>
      </c>
      <c r="AR24" s="299" t="str">
        <f t="shared" si="31"/>
        <v/>
      </c>
      <c r="AS24" s="296" t="str">
        <f t="shared" si="32"/>
        <v/>
      </c>
      <c r="AT24" s="297" t="str">
        <f t="shared" si="33"/>
        <v/>
      </c>
      <c r="AU24" s="299" t="str">
        <f t="shared" si="34"/>
        <v/>
      </c>
      <c r="AV24" s="296" t="str">
        <f t="shared" si="35"/>
        <v/>
      </c>
      <c r="AW24" s="297" t="str">
        <f t="shared" si="36"/>
        <v/>
      </c>
      <c r="AX24" s="300"/>
      <c r="AY24" s="297" t="str">
        <f t="shared" si="37"/>
        <v/>
      </c>
      <c r="AZ24" s="297" t="str">
        <f t="shared" si="38"/>
        <v/>
      </c>
      <c r="BA24" s="301" t="str">
        <f t="shared" si="39"/>
        <v/>
      </c>
      <c r="BB24" s="302" t="str">
        <f t="shared" si="40"/>
        <v/>
      </c>
      <c r="BC24" s="303" t="str">
        <f t="shared" si="41"/>
        <v/>
      </c>
      <c r="BD24" s="301" t="str">
        <f t="shared" si="42"/>
        <v/>
      </c>
      <c r="BE24" s="302" t="str">
        <f t="shared" si="43"/>
        <v/>
      </c>
      <c r="BF24" s="303" t="str">
        <f t="shared" si="44"/>
        <v/>
      </c>
      <c r="BG24" s="301" t="str">
        <f t="shared" si="45"/>
        <v/>
      </c>
      <c r="BH24" s="304" t="str">
        <f t="shared" si="46"/>
        <v/>
      </c>
      <c r="BI24" s="305" t="str">
        <f t="shared" si="47"/>
        <v/>
      </c>
      <c r="BJ24" s="305" t="str">
        <f t="shared" si="48"/>
        <v/>
      </c>
      <c r="BK24" s="443" t="str">
        <f t="shared" si="49"/>
        <v/>
      </c>
      <c r="BL24" s="306" t="str">
        <f t="shared" si="56"/>
        <v/>
      </c>
      <c r="BM24" s="100" t="str">
        <f t="shared" si="57"/>
        <v/>
      </c>
      <c r="BN24" s="101" t="str">
        <f t="shared" si="58"/>
        <v/>
      </c>
      <c r="BO24" s="102" t="str">
        <f t="shared" si="59"/>
        <v/>
      </c>
      <c r="BP24" s="100" t="str">
        <f t="shared" si="60"/>
        <v/>
      </c>
      <c r="BQ24" s="101" t="str">
        <f t="shared" si="61"/>
        <v/>
      </c>
      <c r="BR24" s="102" t="str">
        <f t="shared" si="62"/>
        <v/>
      </c>
      <c r="BS24" s="100" t="str">
        <f t="shared" si="63"/>
        <v/>
      </c>
      <c r="BT24" s="105" t="str">
        <f t="shared" si="64"/>
        <v/>
      </c>
      <c r="BU24" s="305" t="str">
        <f t="shared" si="50"/>
        <v/>
      </c>
      <c r="BV24" s="305" t="str">
        <f t="shared" si="51"/>
        <v/>
      </c>
      <c r="BW24" s="305" t="str">
        <f t="shared" si="52"/>
        <v/>
      </c>
      <c r="BX24" s="307" t="str">
        <f t="shared" si="53"/>
        <v/>
      </c>
      <c r="BY24" s="308" t="str">
        <f t="shared" si="54"/>
        <v/>
      </c>
    </row>
    <row r="25" spans="1:77" s="4" customFormat="1" ht="15.5" x14ac:dyDescent="0.35">
      <c r="A25" s="106">
        <v>4</v>
      </c>
      <c r="B25" s="290"/>
      <c r="C25" s="20"/>
      <c r="D25" s="635"/>
      <c r="E25" s="637"/>
      <c r="F25" s="639"/>
      <c r="G25" s="45"/>
      <c r="H25" s="291"/>
      <c r="I25" s="291"/>
      <c r="J25" s="292"/>
      <c r="K25" s="293"/>
      <c r="L25" s="35" t="str">
        <f t="shared" si="0"/>
        <v/>
      </c>
      <c r="M25" s="35" t="str">
        <f t="shared" si="1"/>
        <v/>
      </c>
      <c r="N25" s="35" t="str">
        <f t="shared" si="2"/>
        <v/>
      </c>
      <c r="O25" s="36" t="str">
        <f t="shared" si="3"/>
        <v/>
      </c>
      <c r="P25" s="37" t="str">
        <f t="shared" si="55"/>
        <v/>
      </c>
      <c r="Q25" s="69" t="str">
        <f t="shared" si="4"/>
        <v/>
      </c>
      <c r="R25" s="294" t="str">
        <f t="shared" si="5"/>
        <v/>
      </c>
      <c r="S25" s="37" t="str">
        <f t="shared" si="6"/>
        <v/>
      </c>
      <c r="T25" s="69" t="str">
        <f t="shared" si="7"/>
        <v/>
      </c>
      <c r="U25" s="294" t="str">
        <f t="shared" si="8"/>
        <v/>
      </c>
      <c r="V25" s="37" t="str">
        <f t="shared" si="9"/>
        <v/>
      </c>
      <c r="W25" s="69" t="str">
        <f t="shared" si="10"/>
        <v/>
      </c>
      <c r="X25" s="38" t="str">
        <f t="shared" si="11"/>
        <v/>
      </c>
      <c r="Y25" s="38" t="str">
        <f t="shared" si="12"/>
        <v/>
      </c>
      <c r="Z25" s="38" t="str">
        <f t="shared" si="13"/>
        <v/>
      </c>
      <c r="AA25" s="39" t="str">
        <f t="shared" si="14"/>
        <v/>
      </c>
      <c r="AB25" s="295">
        <f t="shared" si="15"/>
        <v>0</v>
      </c>
      <c r="AC25" s="295" t="str">
        <f t="shared" si="16"/>
        <v/>
      </c>
      <c r="AD25" s="295" t="str">
        <f t="shared" si="17"/>
        <v/>
      </c>
      <c r="AE25" s="296" t="str">
        <f t="shared" si="18"/>
        <v/>
      </c>
      <c r="AF25" s="296" t="str">
        <f t="shared" si="19"/>
        <v/>
      </c>
      <c r="AG25" s="297" t="str">
        <f t="shared" si="20"/>
        <v/>
      </c>
      <c r="AH25" s="296" t="str">
        <f t="shared" si="21"/>
        <v/>
      </c>
      <c r="AI25" s="296" t="str">
        <f t="shared" si="22"/>
        <v/>
      </c>
      <c r="AJ25" s="297" t="str">
        <f t="shared" si="23"/>
        <v/>
      </c>
      <c r="AK25" s="296" t="str">
        <f t="shared" si="24"/>
        <v/>
      </c>
      <c r="AL25" s="296" t="str">
        <f t="shared" si="25"/>
        <v/>
      </c>
      <c r="AM25" s="297" t="str">
        <f t="shared" si="26"/>
        <v/>
      </c>
      <c r="AN25" s="298" t="str">
        <f t="shared" si="27"/>
        <v/>
      </c>
      <c r="AO25" s="299" t="str">
        <f t="shared" si="28"/>
        <v/>
      </c>
      <c r="AP25" s="296" t="str">
        <f t="shared" si="29"/>
        <v/>
      </c>
      <c r="AQ25" s="297" t="str">
        <f t="shared" si="30"/>
        <v/>
      </c>
      <c r="AR25" s="299" t="str">
        <f t="shared" si="31"/>
        <v/>
      </c>
      <c r="AS25" s="296" t="str">
        <f t="shared" si="32"/>
        <v/>
      </c>
      <c r="AT25" s="297" t="str">
        <f t="shared" si="33"/>
        <v/>
      </c>
      <c r="AU25" s="299" t="str">
        <f t="shared" si="34"/>
        <v/>
      </c>
      <c r="AV25" s="296" t="str">
        <f t="shared" si="35"/>
        <v/>
      </c>
      <c r="AW25" s="297" t="str">
        <f t="shared" si="36"/>
        <v/>
      </c>
      <c r="AX25" s="300"/>
      <c r="AY25" s="297" t="str">
        <f t="shared" si="37"/>
        <v/>
      </c>
      <c r="AZ25" s="297" t="str">
        <f t="shared" si="38"/>
        <v/>
      </c>
      <c r="BA25" s="301" t="str">
        <f t="shared" si="39"/>
        <v/>
      </c>
      <c r="BB25" s="302" t="str">
        <f t="shared" si="40"/>
        <v/>
      </c>
      <c r="BC25" s="303" t="str">
        <f t="shared" si="41"/>
        <v/>
      </c>
      <c r="BD25" s="301" t="str">
        <f t="shared" si="42"/>
        <v/>
      </c>
      <c r="BE25" s="302" t="str">
        <f t="shared" si="43"/>
        <v/>
      </c>
      <c r="BF25" s="303" t="str">
        <f t="shared" si="44"/>
        <v/>
      </c>
      <c r="BG25" s="301" t="str">
        <f t="shared" si="45"/>
        <v/>
      </c>
      <c r="BH25" s="304" t="str">
        <f t="shared" si="46"/>
        <v/>
      </c>
      <c r="BI25" s="305" t="str">
        <f t="shared" si="47"/>
        <v/>
      </c>
      <c r="BJ25" s="305" t="str">
        <f t="shared" si="48"/>
        <v/>
      </c>
      <c r="BK25" s="443" t="str">
        <f t="shared" si="49"/>
        <v/>
      </c>
      <c r="BL25" s="306" t="str">
        <f t="shared" si="56"/>
        <v/>
      </c>
      <c r="BM25" s="100" t="str">
        <f t="shared" si="57"/>
        <v/>
      </c>
      <c r="BN25" s="101" t="str">
        <f t="shared" si="58"/>
        <v/>
      </c>
      <c r="BO25" s="102" t="str">
        <f t="shared" si="59"/>
        <v/>
      </c>
      <c r="BP25" s="100" t="str">
        <f t="shared" si="60"/>
        <v/>
      </c>
      <c r="BQ25" s="101" t="str">
        <f t="shared" si="61"/>
        <v/>
      </c>
      <c r="BR25" s="102" t="str">
        <f t="shared" si="62"/>
        <v/>
      </c>
      <c r="BS25" s="100" t="str">
        <f t="shared" si="63"/>
        <v/>
      </c>
      <c r="BT25" s="105" t="str">
        <f t="shared" si="64"/>
        <v/>
      </c>
      <c r="BU25" s="305" t="str">
        <f t="shared" si="50"/>
        <v/>
      </c>
      <c r="BV25" s="305" t="str">
        <f t="shared" si="51"/>
        <v/>
      </c>
      <c r="BW25" s="305" t="str">
        <f t="shared" si="52"/>
        <v/>
      </c>
      <c r="BX25" s="307" t="str">
        <f t="shared" si="53"/>
        <v/>
      </c>
      <c r="BY25" s="308" t="str">
        <f t="shared" si="54"/>
        <v/>
      </c>
    </row>
    <row r="26" spans="1:77" s="4" customFormat="1" ht="15.5" x14ac:dyDescent="0.35">
      <c r="A26" s="106">
        <v>5</v>
      </c>
      <c r="B26" s="290"/>
      <c r="C26" s="20"/>
      <c r="D26" s="635"/>
      <c r="E26" s="637"/>
      <c r="F26" s="639"/>
      <c r="G26" s="45"/>
      <c r="H26" s="291"/>
      <c r="I26" s="291"/>
      <c r="J26" s="292"/>
      <c r="K26" s="293"/>
      <c r="L26" s="35" t="str">
        <f t="shared" si="0"/>
        <v/>
      </c>
      <c r="M26" s="35" t="str">
        <f t="shared" si="1"/>
        <v/>
      </c>
      <c r="N26" s="35" t="str">
        <f t="shared" si="2"/>
        <v/>
      </c>
      <c r="O26" s="36" t="str">
        <f t="shared" si="3"/>
        <v/>
      </c>
      <c r="P26" s="37" t="str">
        <f t="shared" si="55"/>
        <v/>
      </c>
      <c r="Q26" s="69" t="str">
        <f t="shared" si="4"/>
        <v/>
      </c>
      <c r="R26" s="294" t="str">
        <f t="shared" si="5"/>
        <v/>
      </c>
      <c r="S26" s="37" t="str">
        <f t="shared" si="6"/>
        <v/>
      </c>
      <c r="T26" s="69" t="str">
        <f t="shared" si="7"/>
        <v/>
      </c>
      <c r="U26" s="294" t="str">
        <f t="shared" si="8"/>
        <v/>
      </c>
      <c r="V26" s="37" t="str">
        <f t="shared" si="9"/>
        <v/>
      </c>
      <c r="W26" s="69" t="str">
        <f t="shared" si="10"/>
        <v/>
      </c>
      <c r="X26" s="38" t="str">
        <f t="shared" si="11"/>
        <v/>
      </c>
      <c r="Y26" s="38" t="str">
        <f t="shared" si="12"/>
        <v/>
      </c>
      <c r="Z26" s="38" t="str">
        <f t="shared" si="13"/>
        <v/>
      </c>
      <c r="AA26" s="39" t="str">
        <f t="shared" si="14"/>
        <v/>
      </c>
      <c r="AB26" s="295">
        <f t="shared" si="15"/>
        <v>0</v>
      </c>
      <c r="AC26" s="295" t="str">
        <f t="shared" si="16"/>
        <v/>
      </c>
      <c r="AD26" s="295" t="str">
        <f t="shared" si="17"/>
        <v/>
      </c>
      <c r="AE26" s="296" t="str">
        <f t="shared" si="18"/>
        <v/>
      </c>
      <c r="AF26" s="296" t="str">
        <f t="shared" si="19"/>
        <v/>
      </c>
      <c r="AG26" s="297" t="str">
        <f t="shared" si="20"/>
        <v/>
      </c>
      <c r="AH26" s="296" t="str">
        <f t="shared" si="21"/>
        <v/>
      </c>
      <c r="AI26" s="296" t="str">
        <f t="shared" si="22"/>
        <v/>
      </c>
      <c r="AJ26" s="297" t="str">
        <f t="shared" si="23"/>
        <v/>
      </c>
      <c r="AK26" s="296" t="str">
        <f t="shared" si="24"/>
        <v/>
      </c>
      <c r="AL26" s="296" t="str">
        <f t="shared" si="25"/>
        <v/>
      </c>
      <c r="AM26" s="297" t="str">
        <f t="shared" si="26"/>
        <v/>
      </c>
      <c r="AN26" s="298" t="str">
        <f t="shared" si="27"/>
        <v/>
      </c>
      <c r="AO26" s="299" t="str">
        <f t="shared" si="28"/>
        <v/>
      </c>
      <c r="AP26" s="296" t="str">
        <f t="shared" si="29"/>
        <v/>
      </c>
      <c r="AQ26" s="297" t="str">
        <f t="shared" si="30"/>
        <v/>
      </c>
      <c r="AR26" s="299" t="str">
        <f t="shared" si="31"/>
        <v/>
      </c>
      <c r="AS26" s="296" t="str">
        <f t="shared" si="32"/>
        <v/>
      </c>
      <c r="AT26" s="297" t="str">
        <f t="shared" si="33"/>
        <v/>
      </c>
      <c r="AU26" s="299" t="str">
        <f t="shared" si="34"/>
        <v/>
      </c>
      <c r="AV26" s="296" t="str">
        <f t="shared" si="35"/>
        <v/>
      </c>
      <c r="AW26" s="297" t="str">
        <f t="shared" si="36"/>
        <v/>
      </c>
      <c r="AX26" s="300"/>
      <c r="AY26" s="297" t="str">
        <f t="shared" si="37"/>
        <v/>
      </c>
      <c r="AZ26" s="297" t="str">
        <f t="shared" si="38"/>
        <v/>
      </c>
      <c r="BA26" s="301" t="str">
        <f t="shared" si="39"/>
        <v/>
      </c>
      <c r="BB26" s="302" t="str">
        <f t="shared" si="40"/>
        <v/>
      </c>
      <c r="BC26" s="303" t="str">
        <f t="shared" si="41"/>
        <v/>
      </c>
      <c r="BD26" s="301" t="str">
        <f t="shared" si="42"/>
        <v/>
      </c>
      <c r="BE26" s="302" t="str">
        <f t="shared" si="43"/>
        <v/>
      </c>
      <c r="BF26" s="303" t="str">
        <f t="shared" si="44"/>
        <v/>
      </c>
      <c r="BG26" s="301" t="str">
        <f t="shared" si="45"/>
        <v/>
      </c>
      <c r="BH26" s="304" t="str">
        <f t="shared" si="46"/>
        <v/>
      </c>
      <c r="BI26" s="305" t="str">
        <f t="shared" si="47"/>
        <v/>
      </c>
      <c r="BJ26" s="305" t="str">
        <f t="shared" si="48"/>
        <v/>
      </c>
      <c r="BK26" s="443" t="str">
        <f t="shared" si="49"/>
        <v/>
      </c>
      <c r="BL26" s="306" t="str">
        <f t="shared" si="56"/>
        <v/>
      </c>
      <c r="BM26" s="100" t="str">
        <f t="shared" si="57"/>
        <v/>
      </c>
      <c r="BN26" s="101" t="str">
        <f t="shared" si="58"/>
        <v/>
      </c>
      <c r="BO26" s="102" t="str">
        <f t="shared" si="59"/>
        <v/>
      </c>
      <c r="BP26" s="100" t="str">
        <f t="shared" si="60"/>
        <v/>
      </c>
      <c r="BQ26" s="101" t="str">
        <f t="shared" si="61"/>
        <v/>
      </c>
      <c r="BR26" s="102" t="str">
        <f t="shared" si="62"/>
        <v/>
      </c>
      <c r="BS26" s="100" t="str">
        <f t="shared" si="63"/>
        <v/>
      </c>
      <c r="BT26" s="105" t="str">
        <f t="shared" si="64"/>
        <v/>
      </c>
      <c r="BU26" s="305" t="str">
        <f t="shared" si="50"/>
        <v/>
      </c>
      <c r="BV26" s="305" t="str">
        <f t="shared" si="51"/>
        <v/>
      </c>
      <c r="BW26" s="305" t="str">
        <f t="shared" si="52"/>
        <v/>
      </c>
      <c r="BX26" s="307" t="str">
        <f t="shared" si="53"/>
        <v/>
      </c>
      <c r="BY26" s="308" t="str">
        <f t="shared" si="54"/>
        <v/>
      </c>
    </row>
    <row r="27" spans="1:77" s="4" customFormat="1" ht="15.5" x14ac:dyDescent="0.35">
      <c r="A27" s="106">
        <v>6</v>
      </c>
      <c r="B27" s="290"/>
      <c r="C27" s="20"/>
      <c r="D27" s="635"/>
      <c r="E27" s="637"/>
      <c r="F27" s="639"/>
      <c r="G27" s="45"/>
      <c r="H27" s="291"/>
      <c r="I27" s="291"/>
      <c r="J27" s="292"/>
      <c r="K27" s="293"/>
      <c r="L27" s="35" t="str">
        <f t="shared" si="0"/>
        <v/>
      </c>
      <c r="M27" s="35" t="str">
        <f t="shared" si="1"/>
        <v/>
      </c>
      <c r="N27" s="35" t="str">
        <f t="shared" si="2"/>
        <v/>
      </c>
      <c r="O27" s="36" t="str">
        <f t="shared" si="3"/>
        <v/>
      </c>
      <c r="P27" s="37" t="str">
        <f t="shared" si="55"/>
        <v/>
      </c>
      <c r="Q27" s="69" t="str">
        <f t="shared" si="4"/>
        <v/>
      </c>
      <c r="R27" s="294" t="str">
        <f t="shared" si="5"/>
        <v/>
      </c>
      <c r="S27" s="37" t="str">
        <f t="shared" si="6"/>
        <v/>
      </c>
      <c r="T27" s="69" t="str">
        <f t="shared" si="7"/>
        <v/>
      </c>
      <c r="U27" s="294" t="str">
        <f t="shared" si="8"/>
        <v/>
      </c>
      <c r="V27" s="37" t="str">
        <f t="shared" si="9"/>
        <v/>
      </c>
      <c r="W27" s="69" t="str">
        <f t="shared" si="10"/>
        <v/>
      </c>
      <c r="X27" s="38" t="str">
        <f t="shared" si="11"/>
        <v/>
      </c>
      <c r="Y27" s="38" t="str">
        <f t="shared" si="12"/>
        <v/>
      </c>
      <c r="Z27" s="38" t="str">
        <f t="shared" si="13"/>
        <v/>
      </c>
      <c r="AA27" s="39" t="str">
        <f t="shared" si="14"/>
        <v/>
      </c>
      <c r="AB27" s="295">
        <f t="shared" si="15"/>
        <v>0</v>
      </c>
      <c r="AC27" s="295" t="str">
        <f t="shared" si="16"/>
        <v/>
      </c>
      <c r="AD27" s="295" t="str">
        <f t="shared" si="17"/>
        <v/>
      </c>
      <c r="AE27" s="296" t="str">
        <f t="shared" si="18"/>
        <v/>
      </c>
      <c r="AF27" s="296" t="str">
        <f t="shared" si="19"/>
        <v/>
      </c>
      <c r="AG27" s="297" t="str">
        <f t="shared" si="20"/>
        <v/>
      </c>
      <c r="AH27" s="296" t="str">
        <f t="shared" si="21"/>
        <v/>
      </c>
      <c r="AI27" s="296" t="str">
        <f t="shared" si="22"/>
        <v/>
      </c>
      <c r="AJ27" s="297" t="str">
        <f t="shared" si="23"/>
        <v/>
      </c>
      <c r="AK27" s="296" t="str">
        <f t="shared" si="24"/>
        <v/>
      </c>
      <c r="AL27" s="296" t="str">
        <f t="shared" si="25"/>
        <v/>
      </c>
      <c r="AM27" s="297" t="str">
        <f t="shared" si="26"/>
        <v/>
      </c>
      <c r="AN27" s="298" t="str">
        <f t="shared" si="27"/>
        <v/>
      </c>
      <c r="AO27" s="299" t="str">
        <f t="shared" si="28"/>
        <v/>
      </c>
      <c r="AP27" s="296" t="str">
        <f t="shared" si="29"/>
        <v/>
      </c>
      <c r="AQ27" s="297" t="str">
        <f t="shared" si="30"/>
        <v/>
      </c>
      <c r="AR27" s="299" t="str">
        <f t="shared" si="31"/>
        <v/>
      </c>
      <c r="AS27" s="296" t="str">
        <f t="shared" si="32"/>
        <v/>
      </c>
      <c r="AT27" s="297" t="str">
        <f t="shared" si="33"/>
        <v/>
      </c>
      <c r="AU27" s="299" t="str">
        <f t="shared" si="34"/>
        <v/>
      </c>
      <c r="AV27" s="296" t="str">
        <f t="shared" si="35"/>
        <v/>
      </c>
      <c r="AW27" s="297" t="str">
        <f t="shared" si="36"/>
        <v/>
      </c>
      <c r="AX27" s="300"/>
      <c r="AY27" s="297" t="str">
        <f t="shared" si="37"/>
        <v/>
      </c>
      <c r="AZ27" s="297" t="str">
        <f t="shared" si="38"/>
        <v/>
      </c>
      <c r="BA27" s="301" t="str">
        <f t="shared" si="39"/>
        <v/>
      </c>
      <c r="BB27" s="302" t="str">
        <f t="shared" si="40"/>
        <v/>
      </c>
      <c r="BC27" s="303" t="str">
        <f t="shared" si="41"/>
        <v/>
      </c>
      <c r="BD27" s="301" t="str">
        <f t="shared" si="42"/>
        <v/>
      </c>
      <c r="BE27" s="302" t="str">
        <f t="shared" si="43"/>
        <v/>
      </c>
      <c r="BF27" s="303" t="str">
        <f t="shared" si="44"/>
        <v/>
      </c>
      <c r="BG27" s="301" t="str">
        <f t="shared" si="45"/>
        <v/>
      </c>
      <c r="BH27" s="304" t="str">
        <f t="shared" si="46"/>
        <v/>
      </c>
      <c r="BI27" s="305" t="str">
        <f t="shared" si="47"/>
        <v/>
      </c>
      <c r="BJ27" s="305" t="str">
        <f t="shared" si="48"/>
        <v/>
      </c>
      <c r="BK27" s="443" t="str">
        <f t="shared" si="49"/>
        <v/>
      </c>
      <c r="BL27" s="306" t="str">
        <f t="shared" si="56"/>
        <v/>
      </c>
      <c r="BM27" s="100" t="str">
        <f t="shared" si="57"/>
        <v/>
      </c>
      <c r="BN27" s="101" t="str">
        <f t="shared" si="58"/>
        <v/>
      </c>
      <c r="BO27" s="102" t="str">
        <f t="shared" si="59"/>
        <v/>
      </c>
      <c r="BP27" s="100" t="str">
        <f t="shared" si="60"/>
        <v/>
      </c>
      <c r="BQ27" s="101" t="str">
        <f t="shared" si="61"/>
        <v/>
      </c>
      <c r="BR27" s="102" t="str">
        <f t="shared" si="62"/>
        <v/>
      </c>
      <c r="BS27" s="100" t="str">
        <f t="shared" si="63"/>
        <v/>
      </c>
      <c r="BT27" s="105" t="str">
        <f t="shared" si="64"/>
        <v/>
      </c>
      <c r="BU27" s="305" t="str">
        <f t="shared" si="50"/>
        <v/>
      </c>
      <c r="BV27" s="305" t="str">
        <f t="shared" si="51"/>
        <v/>
      </c>
      <c r="BW27" s="305" t="str">
        <f t="shared" si="52"/>
        <v/>
      </c>
      <c r="BX27" s="307" t="str">
        <f t="shared" si="53"/>
        <v/>
      </c>
      <c r="BY27" s="308" t="str">
        <f t="shared" si="54"/>
        <v/>
      </c>
    </row>
    <row r="28" spans="1:77" s="4" customFormat="1" ht="15.5" x14ac:dyDescent="0.35">
      <c r="A28" s="106">
        <v>7</v>
      </c>
      <c r="B28" s="290"/>
      <c r="C28" s="20"/>
      <c r="D28" s="635"/>
      <c r="E28" s="637"/>
      <c r="F28" s="639"/>
      <c r="G28" s="45"/>
      <c r="H28" s="291"/>
      <c r="I28" s="291"/>
      <c r="J28" s="292"/>
      <c r="K28" s="293"/>
      <c r="L28" s="35" t="str">
        <f t="shared" si="0"/>
        <v/>
      </c>
      <c r="M28" s="35" t="str">
        <f t="shared" si="1"/>
        <v/>
      </c>
      <c r="N28" s="35" t="str">
        <f t="shared" si="2"/>
        <v/>
      </c>
      <c r="O28" s="36" t="str">
        <f t="shared" si="3"/>
        <v/>
      </c>
      <c r="P28" s="37" t="str">
        <f t="shared" si="55"/>
        <v/>
      </c>
      <c r="Q28" s="69" t="str">
        <f t="shared" si="4"/>
        <v/>
      </c>
      <c r="R28" s="294" t="str">
        <f t="shared" si="5"/>
        <v/>
      </c>
      <c r="S28" s="37" t="str">
        <f t="shared" si="6"/>
        <v/>
      </c>
      <c r="T28" s="69" t="str">
        <f t="shared" si="7"/>
        <v/>
      </c>
      <c r="U28" s="294" t="str">
        <f t="shared" si="8"/>
        <v/>
      </c>
      <c r="V28" s="37" t="str">
        <f t="shared" si="9"/>
        <v/>
      </c>
      <c r="W28" s="69" t="str">
        <f t="shared" si="10"/>
        <v/>
      </c>
      <c r="X28" s="38" t="str">
        <f t="shared" si="11"/>
        <v/>
      </c>
      <c r="Y28" s="38" t="str">
        <f t="shared" si="12"/>
        <v/>
      </c>
      <c r="Z28" s="38" t="str">
        <f t="shared" si="13"/>
        <v/>
      </c>
      <c r="AA28" s="39" t="str">
        <f t="shared" si="14"/>
        <v/>
      </c>
      <c r="AB28" s="295">
        <f t="shared" si="15"/>
        <v>0</v>
      </c>
      <c r="AC28" s="295" t="str">
        <f t="shared" si="16"/>
        <v/>
      </c>
      <c r="AD28" s="295" t="str">
        <f t="shared" si="17"/>
        <v/>
      </c>
      <c r="AE28" s="296" t="str">
        <f t="shared" si="18"/>
        <v/>
      </c>
      <c r="AF28" s="296" t="str">
        <f t="shared" si="19"/>
        <v/>
      </c>
      <c r="AG28" s="297" t="str">
        <f t="shared" si="20"/>
        <v/>
      </c>
      <c r="AH28" s="296" t="str">
        <f t="shared" si="21"/>
        <v/>
      </c>
      <c r="AI28" s="296" t="str">
        <f t="shared" si="22"/>
        <v/>
      </c>
      <c r="AJ28" s="297" t="str">
        <f t="shared" si="23"/>
        <v/>
      </c>
      <c r="AK28" s="296" t="str">
        <f t="shared" si="24"/>
        <v/>
      </c>
      <c r="AL28" s="296" t="str">
        <f t="shared" si="25"/>
        <v/>
      </c>
      <c r="AM28" s="297" t="str">
        <f t="shared" si="26"/>
        <v/>
      </c>
      <c r="AN28" s="298" t="str">
        <f t="shared" si="27"/>
        <v/>
      </c>
      <c r="AO28" s="299" t="str">
        <f t="shared" si="28"/>
        <v/>
      </c>
      <c r="AP28" s="296" t="str">
        <f t="shared" si="29"/>
        <v/>
      </c>
      <c r="AQ28" s="297" t="str">
        <f t="shared" si="30"/>
        <v/>
      </c>
      <c r="AR28" s="299" t="str">
        <f t="shared" si="31"/>
        <v/>
      </c>
      <c r="AS28" s="296" t="str">
        <f t="shared" si="32"/>
        <v/>
      </c>
      <c r="AT28" s="297" t="str">
        <f t="shared" si="33"/>
        <v/>
      </c>
      <c r="AU28" s="299" t="str">
        <f t="shared" si="34"/>
        <v/>
      </c>
      <c r="AV28" s="296" t="str">
        <f t="shared" si="35"/>
        <v/>
      </c>
      <c r="AW28" s="297" t="str">
        <f t="shared" si="36"/>
        <v/>
      </c>
      <c r="AX28" s="300"/>
      <c r="AY28" s="297" t="str">
        <f t="shared" si="37"/>
        <v/>
      </c>
      <c r="AZ28" s="297" t="str">
        <f t="shared" si="38"/>
        <v/>
      </c>
      <c r="BA28" s="301" t="str">
        <f t="shared" si="39"/>
        <v/>
      </c>
      <c r="BB28" s="302" t="str">
        <f t="shared" si="40"/>
        <v/>
      </c>
      <c r="BC28" s="303" t="str">
        <f t="shared" si="41"/>
        <v/>
      </c>
      <c r="BD28" s="301" t="str">
        <f t="shared" si="42"/>
        <v/>
      </c>
      <c r="BE28" s="302" t="str">
        <f t="shared" si="43"/>
        <v/>
      </c>
      <c r="BF28" s="303" t="str">
        <f t="shared" si="44"/>
        <v/>
      </c>
      <c r="BG28" s="301" t="str">
        <f t="shared" si="45"/>
        <v/>
      </c>
      <c r="BH28" s="304" t="str">
        <f t="shared" si="46"/>
        <v/>
      </c>
      <c r="BI28" s="305" t="str">
        <f t="shared" si="47"/>
        <v/>
      </c>
      <c r="BJ28" s="305" t="str">
        <f t="shared" si="48"/>
        <v/>
      </c>
      <c r="BK28" s="443" t="str">
        <f t="shared" si="49"/>
        <v/>
      </c>
      <c r="BL28" s="306" t="str">
        <f t="shared" si="56"/>
        <v/>
      </c>
      <c r="BM28" s="100" t="str">
        <f t="shared" si="57"/>
        <v/>
      </c>
      <c r="BN28" s="101" t="str">
        <f t="shared" si="58"/>
        <v/>
      </c>
      <c r="BO28" s="102" t="str">
        <f t="shared" si="59"/>
        <v/>
      </c>
      <c r="BP28" s="100" t="str">
        <f t="shared" si="60"/>
        <v/>
      </c>
      <c r="BQ28" s="101" t="str">
        <f t="shared" si="61"/>
        <v/>
      </c>
      <c r="BR28" s="102" t="str">
        <f t="shared" si="62"/>
        <v/>
      </c>
      <c r="BS28" s="100" t="str">
        <f t="shared" si="63"/>
        <v/>
      </c>
      <c r="BT28" s="105" t="str">
        <f t="shared" si="64"/>
        <v/>
      </c>
      <c r="BU28" s="305" t="str">
        <f t="shared" si="50"/>
        <v/>
      </c>
      <c r="BV28" s="305" t="str">
        <f t="shared" si="51"/>
        <v/>
      </c>
      <c r="BW28" s="305" t="str">
        <f t="shared" si="52"/>
        <v/>
      </c>
      <c r="BX28" s="307" t="str">
        <f t="shared" si="53"/>
        <v/>
      </c>
      <c r="BY28" s="308" t="str">
        <f t="shared" si="54"/>
        <v/>
      </c>
    </row>
    <row r="29" spans="1:77" s="4" customFormat="1" ht="15.5" x14ac:dyDescent="0.35">
      <c r="A29" s="106">
        <v>8</v>
      </c>
      <c r="B29" s="290"/>
      <c r="C29" s="20"/>
      <c r="D29" s="635"/>
      <c r="E29" s="637"/>
      <c r="F29" s="639"/>
      <c r="G29" s="45"/>
      <c r="H29" s="291"/>
      <c r="I29" s="291"/>
      <c r="J29" s="292"/>
      <c r="K29" s="293"/>
      <c r="L29" s="35" t="str">
        <f t="shared" si="0"/>
        <v/>
      </c>
      <c r="M29" s="35" t="str">
        <f t="shared" si="1"/>
        <v/>
      </c>
      <c r="N29" s="35" t="str">
        <f t="shared" si="2"/>
        <v/>
      </c>
      <c r="O29" s="36" t="str">
        <f t="shared" si="3"/>
        <v/>
      </c>
      <c r="P29" s="37" t="str">
        <f t="shared" si="55"/>
        <v/>
      </c>
      <c r="Q29" s="69" t="str">
        <f t="shared" si="4"/>
        <v/>
      </c>
      <c r="R29" s="294" t="str">
        <f t="shared" si="5"/>
        <v/>
      </c>
      <c r="S29" s="37" t="str">
        <f t="shared" si="6"/>
        <v/>
      </c>
      <c r="T29" s="69" t="str">
        <f t="shared" si="7"/>
        <v/>
      </c>
      <c r="U29" s="294" t="str">
        <f t="shared" si="8"/>
        <v/>
      </c>
      <c r="V29" s="37" t="str">
        <f t="shared" si="9"/>
        <v/>
      </c>
      <c r="W29" s="69" t="str">
        <f t="shared" si="10"/>
        <v/>
      </c>
      <c r="X29" s="38" t="str">
        <f t="shared" si="11"/>
        <v/>
      </c>
      <c r="Y29" s="38" t="str">
        <f t="shared" si="12"/>
        <v/>
      </c>
      <c r="Z29" s="38" t="str">
        <f t="shared" si="13"/>
        <v/>
      </c>
      <c r="AA29" s="39" t="str">
        <f t="shared" si="14"/>
        <v/>
      </c>
      <c r="AB29" s="295">
        <f t="shared" si="15"/>
        <v>0</v>
      </c>
      <c r="AC29" s="295" t="str">
        <f t="shared" si="16"/>
        <v/>
      </c>
      <c r="AD29" s="295" t="str">
        <f t="shared" si="17"/>
        <v/>
      </c>
      <c r="AE29" s="296" t="str">
        <f t="shared" si="18"/>
        <v/>
      </c>
      <c r="AF29" s="296" t="str">
        <f t="shared" si="19"/>
        <v/>
      </c>
      <c r="AG29" s="297" t="str">
        <f t="shared" si="20"/>
        <v/>
      </c>
      <c r="AH29" s="296" t="str">
        <f t="shared" si="21"/>
        <v/>
      </c>
      <c r="AI29" s="296" t="str">
        <f t="shared" si="22"/>
        <v/>
      </c>
      <c r="AJ29" s="297" t="str">
        <f t="shared" si="23"/>
        <v/>
      </c>
      <c r="AK29" s="296" t="str">
        <f t="shared" si="24"/>
        <v/>
      </c>
      <c r="AL29" s="296" t="str">
        <f t="shared" si="25"/>
        <v/>
      </c>
      <c r="AM29" s="297" t="str">
        <f t="shared" si="26"/>
        <v/>
      </c>
      <c r="AN29" s="298" t="str">
        <f t="shared" si="27"/>
        <v/>
      </c>
      <c r="AO29" s="299" t="str">
        <f t="shared" si="28"/>
        <v/>
      </c>
      <c r="AP29" s="296" t="str">
        <f t="shared" si="29"/>
        <v/>
      </c>
      <c r="AQ29" s="297" t="str">
        <f t="shared" si="30"/>
        <v/>
      </c>
      <c r="AR29" s="299" t="str">
        <f t="shared" si="31"/>
        <v/>
      </c>
      <c r="AS29" s="296" t="str">
        <f t="shared" si="32"/>
        <v/>
      </c>
      <c r="AT29" s="297" t="str">
        <f t="shared" si="33"/>
        <v/>
      </c>
      <c r="AU29" s="299" t="str">
        <f t="shared" si="34"/>
        <v/>
      </c>
      <c r="AV29" s="296" t="str">
        <f t="shared" si="35"/>
        <v/>
      </c>
      <c r="AW29" s="297" t="str">
        <f t="shared" si="36"/>
        <v/>
      </c>
      <c r="AX29" s="300"/>
      <c r="AY29" s="297" t="str">
        <f t="shared" si="37"/>
        <v/>
      </c>
      <c r="AZ29" s="297" t="str">
        <f t="shared" si="38"/>
        <v/>
      </c>
      <c r="BA29" s="301" t="str">
        <f t="shared" si="39"/>
        <v/>
      </c>
      <c r="BB29" s="302" t="str">
        <f t="shared" si="40"/>
        <v/>
      </c>
      <c r="BC29" s="303" t="str">
        <f t="shared" si="41"/>
        <v/>
      </c>
      <c r="BD29" s="301" t="str">
        <f t="shared" si="42"/>
        <v/>
      </c>
      <c r="BE29" s="302" t="str">
        <f t="shared" si="43"/>
        <v/>
      </c>
      <c r="BF29" s="303" t="str">
        <f t="shared" si="44"/>
        <v/>
      </c>
      <c r="BG29" s="301" t="str">
        <f t="shared" si="45"/>
        <v/>
      </c>
      <c r="BH29" s="304" t="str">
        <f t="shared" si="46"/>
        <v/>
      </c>
      <c r="BI29" s="305" t="str">
        <f t="shared" si="47"/>
        <v/>
      </c>
      <c r="BJ29" s="305" t="str">
        <f t="shared" si="48"/>
        <v/>
      </c>
      <c r="BK29" s="443" t="str">
        <f t="shared" si="49"/>
        <v/>
      </c>
      <c r="BL29" s="306" t="str">
        <f t="shared" si="56"/>
        <v/>
      </c>
      <c r="BM29" s="100" t="str">
        <f t="shared" si="57"/>
        <v/>
      </c>
      <c r="BN29" s="101" t="str">
        <f t="shared" si="58"/>
        <v/>
      </c>
      <c r="BO29" s="102" t="str">
        <f t="shared" si="59"/>
        <v/>
      </c>
      <c r="BP29" s="100" t="str">
        <f t="shared" si="60"/>
        <v/>
      </c>
      <c r="BQ29" s="101" t="str">
        <f t="shared" si="61"/>
        <v/>
      </c>
      <c r="BR29" s="102" t="str">
        <f t="shared" si="62"/>
        <v/>
      </c>
      <c r="BS29" s="100" t="str">
        <f t="shared" si="63"/>
        <v/>
      </c>
      <c r="BT29" s="105" t="str">
        <f t="shared" si="64"/>
        <v/>
      </c>
      <c r="BU29" s="305" t="str">
        <f t="shared" si="50"/>
        <v/>
      </c>
      <c r="BV29" s="305" t="str">
        <f t="shared" si="51"/>
        <v/>
      </c>
      <c r="BW29" s="305" t="str">
        <f t="shared" si="52"/>
        <v/>
      </c>
      <c r="BX29" s="307" t="str">
        <f t="shared" si="53"/>
        <v/>
      </c>
      <c r="BY29" s="308" t="str">
        <f t="shared" si="54"/>
        <v/>
      </c>
    </row>
    <row r="30" spans="1:77" s="4" customFormat="1" ht="15.5" x14ac:dyDescent="0.35">
      <c r="A30" s="106">
        <v>9</v>
      </c>
      <c r="B30" s="290"/>
      <c r="C30" s="20"/>
      <c r="D30" s="635"/>
      <c r="E30" s="637"/>
      <c r="F30" s="639"/>
      <c r="G30" s="45"/>
      <c r="H30" s="291"/>
      <c r="I30" s="291"/>
      <c r="J30" s="292"/>
      <c r="K30" s="293"/>
      <c r="L30" s="35" t="str">
        <f t="shared" si="0"/>
        <v/>
      </c>
      <c r="M30" s="35" t="str">
        <f t="shared" si="1"/>
        <v/>
      </c>
      <c r="N30" s="35" t="str">
        <f t="shared" si="2"/>
        <v/>
      </c>
      <c r="O30" s="36" t="str">
        <f t="shared" si="3"/>
        <v/>
      </c>
      <c r="P30" s="37" t="str">
        <f t="shared" si="55"/>
        <v/>
      </c>
      <c r="Q30" s="69" t="str">
        <f t="shared" si="4"/>
        <v/>
      </c>
      <c r="R30" s="294" t="str">
        <f t="shared" si="5"/>
        <v/>
      </c>
      <c r="S30" s="37" t="str">
        <f t="shared" si="6"/>
        <v/>
      </c>
      <c r="T30" s="69" t="str">
        <f t="shared" si="7"/>
        <v/>
      </c>
      <c r="U30" s="294" t="str">
        <f t="shared" si="8"/>
        <v/>
      </c>
      <c r="V30" s="37" t="str">
        <f t="shared" si="9"/>
        <v/>
      </c>
      <c r="W30" s="69" t="str">
        <f t="shared" si="10"/>
        <v/>
      </c>
      <c r="X30" s="38" t="str">
        <f t="shared" si="11"/>
        <v/>
      </c>
      <c r="Y30" s="38" t="str">
        <f t="shared" si="12"/>
        <v/>
      </c>
      <c r="Z30" s="38" t="str">
        <f t="shared" si="13"/>
        <v/>
      </c>
      <c r="AA30" s="39" t="str">
        <f t="shared" si="14"/>
        <v/>
      </c>
      <c r="AB30" s="295">
        <f t="shared" si="15"/>
        <v>0</v>
      </c>
      <c r="AC30" s="295" t="str">
        <f t="shared" si="16"/>
        <v/>
      </c>
      <c r="AD30" s="295" t="str">
        <f t="shared" si="17"/>
        <v/>
      </c>
      <c r="AE30" s="296" t="str">
        <f t="shared" si="18"/>
        <v/>
      </c>
      <c r="AF30" s="296" t="str">
        <f t="shared" si="19"/>
        <v/>
      </c>
      <c r="AG30" s="297" t="str">
        <f t="shared" si="20"/>
        <v/>
      </c>
      <c r="AH30" s="296" t="str">
        <f t="shared" si="21"/>
        <v/>
      </c>
      <c r="AI30" s="296" t="str">
        <f t="shared" si="22"/>
        <v/>
      </c>
      <c r="AJ30" s="297" t="str">
        <f t="shared" si="23"/>
        <v/>
      </c>
      <c r="AK30" s="296" t="str">
        <f t="shared" si="24"/>
        <v/>
      </c>
      <c r="AL30" s="296" t="str">
        <f t="shared" si="25"/>
        <v/>
      </c>
      <c r="AM30" s="297" t="str">
        <f t="shared" si="26"/>
        <v/>
      </c>
      <c r="AN30" s="298" t="str">
        <f t="shared" si="27"/>
        <v/>
      </c>
      <c r="AO30" s="299" t="str">
        <f t="shared" si="28"/>
        <v/>
      </c>
      <c r="AP30" s="296" t="str">
        <f t="shared" si="29"/>
        <v/>
      </c>
      <c r="AQ30" s="297" t="str">
        <f t="shared" si="30"/>
        <v/>
      </c>
      <c r="AR30" s="299" t="str">
        <f t="shared" si="31"/>
        <v/>
      </c>
      <c r="AS30" s="296" t="str">
        <f t="shared" si="32"/>
        <v/>
      </c>
      <c r="AT30" s="297" t="str">
        <f t="shared" si="33"/>
        <v/>
      </c>
      <c r="AU30" s="299" t="str">
        <f t="shared" si="34"/>
        <v/>
      </c>
      <c r="AV30" s="296" t="str">
        <f t="shared" si="35"/>
        <v/>
      </c>
      <c r="AW30" s="297" t="str">
        <f t="shared" si="36"/>
        <v/>
      </c>
      <c r="AX30" s="300"/>
      <c r="AY30" s="297" t="str">
        <f t="shared" si="37"/>
        <v/>
      </c>
      <c r="AZ30" s="297" t="str">
        <f t="shared" si="38"/>
        <v/>
      </c>
      <c r="BA30" s="301" t="str">
        <f t="shared" si="39"/>
        <v/>
      </c>
      <c r="BB30" s="302" t="str">
        <f t="shared" si="40"/>
        <v/>
      </c>
      <c r="BC30" s="303" t="str">
        <f t="shared" si="41"/>
        <v/>
      </c>
      <c r="BD30" s="301" t="str">
        <f t="shared" si="42"/>
        <v/>
      </c>
      <c r="BE30" s="302" t="str">
        <f t="shared" si="43"/>
        <v/>
      </c>
      <c r="BF30" s="303" t="str">
        <f t="shared" si="44"/>
        <v/>
      </c>
      <c r="BG30" s="301" t="str">
        <f t="shared" si="45"/>
        <v/>
      </c>
      <c r="BH30" s="304" t="str">
        <f t="shared" si="46"/>
        <v/>
      </c>
      <c r="BI30" s="305" t="str">
        <f t="shared" si="47"/>
        <v/>
      </c>
      <c r="BJ30" s="305" t="str">
        <f t="shared" si="48"/>
        <v/>
      </c>
      <c r="BK30" s="443" t="str">
        <f t="shared" si="49"/>
        <v/>
      </c>
      <c r="BL30" s="306" t="str">
        <f t="shared" si="56"/>
        <v/>
      </c>
      <c r="BM30" s="100" t="str">
        <f t="shared" si="57"/>
        <v/>
      </c>
      <c r="BN30" s="101" t="str">
        <f t="shared" si="58"/>
        <v/>
      </c>
      <c r="BO30" s="102" t="str">
        <f t="shared" si="59"/>
        <v/>
      </c>
      <c r="BP30" s="100" t="str">
        <f t="shared" si="60"/>
        <v/>
      </c>
      <c r="BQ30" s="101" t="str">
        <f t="shared" si="61"/>
        <v/>
      </c>
      <c r="BR30" s="102" t="str">
        <f t="shared" si="62"/>
        <v/>
      </c>
      <c r="BS30" s="100" t="str">
        <f t="shared" si="63"/>
        <v/>
      </c>
      <c r="BT30" s="105" t="str">
        <f t="shared" si="64"/>
        <v/>
      </c>
      <c r="BU30" s="305" t="str">
        <f t="shared" si="50"/>
        <v/>
      </c>
      <c r="BV30" s="305" t="str">
        <f t="shared" si="51"/>
        <v/>
      </c>
      <c r="BW30" s="305" t="str">
        <f t="shared" si="52"/>
        <v/>
      </c>
      <c r="BX30" s="307" t="str">
        <f t="shared" si="53"/>
        <v/>
      </c>
      <c r="BY30" s="308" t="str">
        <f t="shared" si="54"/>
        <v/>
      </c>
    </row>
    <row r="31" spans="1:77" s="4" customFormat="1" ht="15.5" x14ac:dyDescent="0.35">
      <c r="A31" s="106">
        <v>10</v>
      </c>
      <c r="B31" s="290"/>
      <c r="C31" s="20"/>
      <c r="D31" s="635"/>
      <c r="E31" s="637"/>
      <c r="F31" s="639"/>
      <c r="G31" s="45"/>
      <c r="H31" s="291"/>
      <c r="I31" s="291"/>
      <c r="J31" s="292"/>
      <c r="K31" s="293"/>
      <c r="L31" s="35" t="str">
        <f t="shared" si="0"/>
        <v/>
      </c>
      <c r="M31" s="35" t="str">
        <f t="shared" si="1"/>
        <v/>
      </c>
      <c r="N31" s="35" t="str">
        <f t="shared" si="2"/>
        <v/>
      </c>
      <c r="O31" s="36" t="str">
        <f t="shared" si="3"/>
        <v/>
      </c>
      <c r="P31" s="37" t="str">
        <f t="shared" si="55"/>
        <v/>
      </c>
      <c r="Q31" s="69" t="str">
        <f t="shared" si="4"/>
        <v/>
      </c>
      <c r="R31" s="294" t="str">
        <f t="shared" si="5"/>
        <v/>
      </c>
      <c r="S31" s="37" t="str">
        <f t="shared" si="6"/>
        <v/>
      </c>
      <c r="T31" s="69" t="str">
        <f t="shared" si="7"/>
        <v/>
      </c>
      <c r="U31" s="294" t="str">
        <f t="shared" si="8"/>
        <v/>
      </c>
      <c r="V31" s="37" t="str">
        <f t="shared" si="9"/>
        <v/>
      </c>
      <c r="W31" s="69" t="str">
        <f t="shared" si="10"/>
        <v/>
      </c>
      <c r="X31" s="38" t="str">
        <f t="shared" si="11"/>
        <v/>
      </c>
      <c r="Y31" s="38" t="str">
        <f t="shared" si="12"/>
        <v/>
      </c>
      <c r="Z31" s="38" t="str">
        <f t="shared" si="13"/>
        <v/>
      </c>
      <c r="AA31" s="39" t="str">
        <f t="shared" si="14"/>
        <v/>
      </c>
      <c r="AB31" s="295">
        <f t="shared" si="15"/>
        <v>0</v>
      </c>
      <c r="AC31" s="295" t="str">
        <f t="shared" si="16"/>
        <v/>
      </c>
      <c r="AD31" s="295" t="str">
        <f t="shared" si="17"/>
        <v/>
      </c>
      <c r="AE31" s="296" t="str">
        <f t="shared" si="18"/>
        <v/>
      </c>
      <c r="AF31" s="296" t="str">
        <f t="shared" si="19"/>
        <v/>
      </c>
      <c r="AG31" s="297" t="str">
        <f t="shared" si="20"/>
        <v/>
      </c>
      <c r="AH31" s="296" t="str">
        <f t="shared" si="21"/>
        <v/>
      </c>
      <c r="AI31" s="296" t="str">
        <f t="shared" si="22"/>
        <v/>
      </c>
      <c r="AJ31" s="297" t="str">
        <f t="shared" si="23"/>
        <v/>
      </c>
      <c r="AK31" s="296" t="str">
        <f t="shared" si="24"/>
        <v/>
      </c>
      <c r="AL31" s="296" t="str">
        <f t="shared" si="25"/>
        <v/>
      </c>
      <c r="AM31" s="297" t="str">
        <f t="shared" si="26"/>
        <v/>
      </c>
      <c r="AN31" s="298" t="str">
        <f t="shared" si="27"/>
        <v/>
      </c>
      <c r="AO31" s="299" t="str">
        <f t="shared" si="28"/>
        <v/>
      </c>
      <c r="AP31" s="296" t="str">
        <f t="shared" si="29"/>
        <v/>
      </c>
      <c r="AQ31" s="297" t="str">
        <f t="shared" si="30"/>
        <v/>
      </c>
      <c r="AR31" s="299" t="str">
        <f t="shared" si="31"/>
        <v/>
      </c>
      <c r="AS31" s="296" t="str">
        <f t="shared" si="32"/>
        <v/>
      </c>
      <c r="AT31" s="297" t="str">
        <f t="shared" si="33"/>
        <v/>
      </c>
      <c r="AU31" s="299" t="str">
        <f t="shared" si="34"/>
        <v/>
      </c>
      <c r="AV31" s="296" t="str">
        <f t="shared" si="35"/>
        <v/>
      </c>
      <c r="AW31" s="297" t="str">
        <f t="shared" si="36"/>
        <v/>
      </c>
      <c r="AX31" s="300"/>
      <c r="AY31" s="297" t="str">
        <f t="shared" si="37"/>
        <v/>
      </c>
      <c r="AZ31" s="297" t="str">
        <f t="shared" si="38"/>
        <v/>
      </c>
      <c r="BA31" s="301" t="str">
        <f t="shared" si="39"/>
        <v/>
      </c>
      <c r="BB31" s="302" t="str">
        <f t="shared" si="40"/>
        <v/>
      </c>
      <c r="BC31" s="303" t="str">
        <f t="shared" si="41"/>
        <v/>
      </c>
      <c r="BD31" s="301" t="str">
        <f t="shared" si="42"/>
        <v/>
      </c>
      <c r="BE31" s="302" t="str">
        <f t="shared" si="43"/>
        <v/>
      </c>
      <c r="BF31" s="303" t="str">
        <f t="shared" si="44"/>
        <v/>
      </c>
      <c r="BG31" s="301" t="str">
        <f t="shared" si="45"/>
        <v/>
      </c>
      <c r="BH31" s="304" t="str">
        <f t="shared" si="46"/>
        <v/>
      </c>
      <c r="BI31" s="305" t="str">
        <f t="shared" si="47"/>
        <v/>
      </c>
      <c r="BJ31" s="305" t="str">
        <f t="shared" si="48"/>
        <v/>
      </c>
      <c r="BK31" s="443" t="str">
        <f t="shared" si="49"/>
        <v/>
      </c>
      <c r="BL31" s="306" t="str">
        <f t="shared" si="56"/>
        <v/>
      </c>
      <c r="BM31" s="100" t="str">
        <f t="shared" si="57"/>
        <v/>
      </c>
      <c r="BN31" s="101" t="str">
        <f t="shared" si="58"/>
        <v/>
      </c>
      <c r="BO31" s="102" t="str">
        <f t="shared" si="59"/>
        <v/>
      </c>
      <c r="BP31" s="100" t="str">
        <f t="shared" si="60"/>
        <v/>
      </c>
      <c r="BQ31" s="101" t="str">
        <f t="shared" si="61"/>
        <v/>
      </c>
      <c r="BR31" s="102" t="str">
        <f t="shared" si="62"/>
        <v/>
      </c>
      <c r="BS31" s="100" t="str">
        <f t="shared" si="63"/>
        <v/>
      </c>
      <c r="BT31" s="105" t="str">
        <f t="shared" si="64"/>
        <v/>
      </c>
      <c r="BU31" s="305" t="str">
        <f t="shared" si="50"/>
        <v/>
      </c>
      <c r="BV31" s="305" t="str">
        <f t="shared" si="51"/>
        <v/>
      </c>
      <c r="BW31" s="305" t="str">
        <f t="shared" si="52"/>
        <v/>
      </c>
      <c r="BX31" s="307" t="str">
        <f t="shared" si="53"/>
        <v/>
      </c>
      <c r="BY31" s="308" t="str">
        <f t="shared" si="54"/>
        <v/>
      </c>
    </row>
    <row r="32" spans="1:77" s="4" customFormat="1" ht="15.5" x14ac:dyDescent="0.35">
      <c r="A32" s="106">
        <v>11</v>
      </c>
      <c r="B32" s="290"/>
      <c r="C32" s="20"/>
      <c r="D32" s="635"/>
      <c r="E32" s="637"/>
      <c r="F32" s="639"/>
      <c r="G32" s="45"/>
      <c r="H32" s="291"/>
      <c r="I32" s="291"/>
      <c r="J32" s="292"/>
      <c r="K32" s="293"/>
      <c r="L32" s="35" t="str">
        <f t="shared" si="0"/>
        <v/>
      </c>
      <c r="M32" s="35" t="str">
        <f t="shared" si="1"/>
        <v/>
      </c>
      <c r="N32" s="35" t="str">
        <f t="shared" si="2"/>
        <v/>
      </c>
      <c r="O32" s="36" t="str">
        <f t="shared" si="3"/>
        <v/>
      </c>
      <c r="P32" s="37" t="str">
        <f t="shared" si="55"/>
        <v/>
      </c>
      <c r="Q32" s="69" t="str">
        <f t="shared" si="4"/>
        <v/>
      </c>
      <c r="R32" s="294" t="str">
        <f t="shared" si="5"/>
        <v/>
      </c>
      <c r="S32" s="37" t="str">
        <f t="shared" si="6"/>
        <v/>
      </c>
      <c r="T32" s="69" t="str">
        <f t="shared" si="7"/>
        <v/>
      </c>
      <c r="U32" s="294" t="str">
        <f t="shared" si="8"/>
        <v/>
      </c>
      <c r="V32" s="37" t="str">
        <f t="shared" si="9"/>
        <v/>
      </c>
      <c r="W32" s="69" t="str">
        <f t="shared" si="10"/>
        <v/>
      </c>
      <c r="X32" s="38" t="str">
        <f t="shared" si="11"/>
        <v/>
      </c>
      <c r="Y32" s="38" t="str">
        <f t="shared" si="12"/>
        <v/>
      </c>
      <c r="Z32" s="38" t="str">
        <f t="shared" si="13"/>
        <v/>
      </c>
      <c r="AA32" s="39" t="str">
        <f t="shared" si="14"/>
        <v/>
      </c>
      <c r="AB32" s="295">
        <f t="shared" si="15"/>
        <v>0</v>
      </c>
      <c r="AC32" s="295" t="str">
        <f t="shared" si="16"/>
        <v/>
      </c>
      <c r="AD32" s="295" t="str">
        <f t="shared" si="17"/>
        <v/>
      </c>
      <c r="AE32" s="296" t="str">
        <f t="shared" si="18"/>
        <v/>
      </c>
      <c r="AF32" s="296" t="str">
        <f t="shared" si="19"/>
        <v/>
      </c>
      <c r="AG32" s="297" t="str">
        <f t="shared" si="20"/>
        <v/>
      </c>
      <c r="AH32" s="296" t="str">
        <f t="shared" si="21"/>
        <v/>
      </c>
      <c r="AI32" s="296" t="str">
        <f t="shared" si="22"/>
        <v/>
      </c>
      <c r="AJ32" s="297" t="str">
        <f t="shared" si="23"/>
        <v/>
      </c>
      <c r="AK32" s="296" t="str">
        <f t="shared" si="24"/>
        <v/>
      </c>
      <c r="AL32" s="296" t="str">
        <f t="shared" si="25"/>
        <v/>
      </c>
      <c r="AM32" s="297" t="str">
        <f t="shared" si="26"/>
        <v/>
      </c>
      <c r="AN32" s="298" t="str">
        <f t="shared" si="27"/>
        <v/>
      </c>
      <c r="AO32" s="299" t="str">
        <f t="shared" si="28"/>
        <v/>
      </c>
      <c r="AP32" s="296" t="str">
        <f t="shared" si="29"/>
        <v/>
      </c>
      <c r="AQ32" s="297" t="str">
        <f t="shared" si="30"/>
        <v/>
      </c>
      <c r="AR32" s="299" t="str">
        <f t="shared" si="31"/>
        <v/>
      </c>
      <c r="AS32" s="296" t="str">
        <f t="shared" si="32"/>
        <v/>
      </c>
      <c r="AT32" s="297" t="str">
        <f t="shared" si="33"/>
        <v/>
      </c>
      <c r="AU32" s="299" t="str">
        <f t="shared" si="34"/>
        <v/>
      </c>
      <c r="AV32" s="296" t="str">
        <f t="shared" si="35"/>
        <v/>
      </c>
      <c r="AW32" s="297" t="str">
        <f t="shared" si="36"/>
        <v/>
      </c>
      <c r="AX32" s="300"/>
      <c r="AY32" s="297" t="str">
        <f t="shared" si="37"/>
        <v/>
      </c>
      <c r="AZ32" s="297" t="str">
        <f t="shared" si="38"/>
        <v/>
      </c>
      <c r="BA32" s="301" t="str">
        <f t="shared" si="39"/>
        <v/>
      </c>
      <c r="BB32" s="302" t="str">
        <f t="shared" si="40"/>
        <v/>
      </c>
      <c r="BC32" s="303" t="str">
        <f t="shared" si="41"/>
        <v/>
      </c>
      <c r="BD32" s="301" t="str">
        <f t="shared" si="42"/>
        <v/>
      </c>
      <c r="BE32" s="302" t="str">
        <f t="shared" si="43"/>
        <v/>
      </c>
      <c r="BF32" s="303" t="str">
        <f t="shared" si="44"/>
        <v/>
      </c>
      <c r="BG32" s="301" t="str">
        <f t="shared" si="45"/>
        <v/>
      </c>
      <c r="BH32" s="304" t="str">
        <f t="shared" si="46"/>
        <v/>
      </c>
      <c r="BI32" s="305" t="str">
        <f t="shared" si="47"/>
        <v/>
      </c>
      <c r="BJ32" s="305" t="str">
        <f t="shared" si="48"/>
        <v/>
      </c>
      <c r="BK32" s="443" t="str">
        <f t="shared" si="49"/>
        <v/>
      </c>
      <c r="BL32" s="306" t="str">
        <f t="shared" si="56"/>
        <v/>
      </c>
      <c r="BM32" s="100" t="str">
        <f t="shared" si="57"/>
        <v/>
      </c>
      <c r="BN32" s="101" t="str">
        <f t="shared" si="58"/>
        <v/>
      </c>
      <c r="BO32" s="102" t="str">
        <f t="shared" si="59"/>
        <v/>
      </c>
      <c r="BP32" s="100" t="str">
        <f t="shared" si="60"/>
        <v/>
      </c>
      <c r="BQ32" s="101" t="str">
        <f t="shared" si="61"/>
        <v/>
      </c>
      <c r="BR32" s="102" t="str">
        <f t="shared" si="62"/>
        <v/>
      </c>
      <c r="BS32" s="100" t="str">
        <f t="shared" si="63"/>
        <v/>
      </c>
      <c r="BT32" s="105" t="str">
        <f t="shared" si="64"/>
        <v/>
      </c>
      <c r="BU32" s="305" t="str">
        <f t="shared" si="50"/>
        <v/>
      </c>
      <c r="BV32" s="305" t="str">
        <f t="shared" si="51"/>
        <v/>
      </c>
      <c r="BW32" s="305" t="str">
        <f t="shared" si="52"/>
        <v/>
      </c>
      <c r="BX32" s="307" t="str">
        <f t="shared" si="53"/>
        <v/>
      </c>
      <c r="BY32" s="308" t="str">
        <f t="shared" si="54"/>
        <v/>
      </c>
    </row>
    <row r="33" spans="1:77" s="4" customFormat="1" ht="15.5" x14ac:dyDescent="0.35">
      <c r="A33" s="106">
        <v>12</v>
      </c>
      <c r="B33" s="290"/>
      <c r="C33" s="20"/>
      <c r="D33" s="635"/>
      <c r="E33" s="637"/>
      <c r="F33" s="639"/>
      <c r="G33" s="45"/>
      <c r="H33" s="291"/>
      <c r="I33" s="291"/>
      <c r="J33" s="292"/>
      <c r="K33" s="293"/>
      <c r="L33" s="35" t="str">
        <f t="shared" si="0"/>
        <v/>
      </c>
      <c r="M33" s="35" t="str">
        <f t="shared" si="1"/>
        <v/>
      </c>
      <c r="N33" s="35" t="str">
        <f t="shared" si="2"/>
        <v/>
      </c>
      <c r="O33" s="36" t="str">
        <f t="shared" si="3"/>
        <v/>
      </c>
      <c r="P33" s="37" t="str">
        <f t="shared" si="55"/>
        <v/>
      </c>
      <c r="Q33" s="69" t="str">
        <f t="shared" si="4"/>
        <v/>
      </c>
      <c r="R33" s="294" t="str">
        <f t="shared" si="5"/>
        <v/>
      </c>
      <c r="S33" s="37" t="str">
        <f t="shared" si="6"/>
        <v/>
      </c>
      <c r="T33" s="69" t="str">
        <f t="shared" si="7"/>
        <v/>
      </c>
      <c r="U33" s="294" t="str">
        <f t="shared" si="8"/>
        <v/>
      </c>
      <c r="V33" s="37" t="str">
        <f t="shared" si="9"/>
        <v/>
      </c>
      <c r="W33" s="69" t="str">
        <f t="shared" si="10"/>
        <v/>
      </c>
      <c r="X33" s="38" t="str">
        <f t="shared" si="11"/>
        <v/>
      </c>
      <c r="Y33" s="38" t="str">
        <f t="shared" si="12"/>
        <v/>
      </c>
      <c r="Z33" s="38" t="str">
        <f t="shared" si="13"/>
        <v/>
      </c>
      <c r="AA33" s="39" t="str">
        <f t="shared" si="14"/>
        <v/>
      </c>
      <c r="AB33" s="295">
        <f t="shared" si="15"/>
        <v>0</v>
      </c>
      <c r="AC33" s="295" t="str">
        <f t="shared" si="16"/>
        <v/>
      </c>
      <c r="AD33" s="295" t="str">
        <f t="shared" si="17"/>
        <v/>
      </c>
      <c r="AE33" s="296" t="str">
        <f t="shared" si="18"/>
        <v/>
      </c>
      <c r="AF33" s="296" t="str">
        <f t="shared" si="19"/>
        <v/>
      </c>
      <c r="AG33" s="297" t="str">
        <f t="shared" si="20"/>
        <v/>
      </c>
      <c r="AH33" s="296" t="str">
        <f t="shared" si="21"/>
        <v/>
      </c>
      <c r="AI33" s="296" t="str">
        <f t="shared" si="22"/>
        <v/>
      </c>
      <c r="AJ33" s="297" t="str">
        <f t="shared" si="23"/>
        <v/>
      </c>
      <c r="AK33" s="296" t="str">
        <f t="shared" si="24"/>
        <v/>
      </c>
      <c r="AL33" s="296" t="str">
        <f t="shared" si="25"/>
        <v/>
      </c>
      <c r="AM33" s="297" t="str">
        <f t="shared" si="26"/>
        <v/>
      </c>
      <c r="AN33" s="298" t="str">
        <f t="shared" si="27"/>
        <v/>
      </c>
      <c r="AO33" s="299" t="str">
        <f t="shared" si="28"/>
        <v/>
      </c>
      <c r="AP33" s="296" t="str">
        <f t="shared" si="29"/>
        <v/>
      </c>
      <c r="AQ33" s="297" t="str">
        <f t="shared" si="30"/>
        <v/>
      </c>
      <c r="AR33" s="299" t="str">
        <f t="shared" si="31"/>
        <v/>
      </c>
      <c r="AS33" s="296" t="str">
        <f t="shared" si="32"/>
        <v/>
      </c>
      <c r="AT33" s="297" t="str">
        <f t="shared" si="33"/>
        <v/>
      </c>
      <c r="AU33" s="299" t="str">
        <f t="shared" si="34"/>
        <v/>
      </c>
      <c r="AV33" s="296" t="str">
        <f t="shared" si="35"/>
        <v/>
      </c>
      <c r="AW33" s="297" t="str">
        <f t="shared" si="36"/>
        <v/>
      </c>
      <c r="AX33" s="300"/>
      <c r="AY33" s="297" t="str">
        <f t="shared" si="37"/>
        <v/>
      </c>
      <c r="AZ33" s="297" t="str">
        <f t="shared" si="38"/>
        <v/>
      </c>
      <c r="BA33" s="301" t="str">
        <f t="shared" si="39"/>
        <v/>
      </c>
      <c r="BB33" s="302" t="str">
        <f t="shared" si="40"/>
        <v/>
      </c>
      <c r="BC33" s="303" t="str">
        <f t="shared" si="41"/>
        <v/>
      </c>
      <c r="BD33" s="301" t="str">
        <f t="shared" si="42"/>
        <v/>
      </c>
      <c r="BE33" s="302" t="str">
        <f t="shared" si="43"/>
        <v/>
      </c>
      <c r="BF33" s="303" t="str">
        <f t="shared" si="44"/>
        <v/>
      </c>
      <c r="BG33" s="301" t="str">
        <f t="shared" si="45"/>
        <v/>
      </c>
      <c r="BH33" s="304" t="str">
        <f t="shared" si="46"/>
        <v/>
      </c>
      <c r="BI33" s="305" t="str">
        <f t="shared" si="47"/>
        <v/>
      </c>
      <c r="BJ33" s="305" t="str">
        <f t="shared" si="48"/>
        <v/>
      </c>
      <c r="BK33" s="443" t="str">
        <f t="shared" si="49"/>
        <v/>
      </c>
      <c r="BL33" s="306" t="str">
        <f t="shared" si="56"/>
        <v/>
      </c>
      <c r="BM33" s="100" t="str">
        <f t="shared" si="57"/>
        <v/>
      </c>
      <c r="BN33" s="101" t="str">
        <f t="shared" si="58"/>
        <v/>
      </c>
      <c r="BO33" s="102" t="str">
        <f t="shared" si="59"/>
        <v/>
      </c>
      <c r="BP33" s="100" t="str">
        <f t="shared" si="60"/>
        <v/>
      </c>
      <c r="BQ33" s="101" t="str">
        <f t="shared" si="61"/>
        <v/>
      </c>
      <c r="BR33" s="102" t="str">
        <f t="shared" si="62"/>
        <v/>
      </c>
      <c r="BS33" s="100" t="str">
        <f t="shared" si="63"/>
        <v/>
      </c>
      <c r="BT33" s="105" t="str">
        <f t="shared" si="64"/>
        <v/>
      </c>
      <c r="BU33" s="305" t="str">
        <f t="shared" si="50"/>
        <v/>
      </c>
      <c r="BV33" s="305" t="str">
        <f t="shared" si="51"/>
        <v/>
      </c>
      <c r="BW33" s="305" t="str">
        <f t="shared" si="52"/>
        <v/>
      </c>
      <c r="BX33" s="307" t="str">
        <f t="shared" si="53"/>
        <v/>
      </c>
      <c r="BY33" s="308" t="str">
        <f t="shared" si="54"/>
        <v/>
      </c>
    </row>
    <row r="34" spans="1:77" s="4" customFormat="1" ht="15.5" x14ac:dyDescent="0.35">
      <c r="A34" s="106">
        <v>13</v>
      </c>
      <c r="B34" s="290"/>
      <c r="C34" s="20"/>
      <c r="D34" s="635"/>
      <c r="E34" s="637"/>
      <c r="F34" s="639"/>
      <c r="G34" s="45"/>
      <c r="H34" s="291"/>
      <c r="I34" s="291"/>
      <c r="J34" s="292"/>
      <c r="K34" s="293"/>
      <c r="L34" s="35" t="str">
        <f t="shared" si="0"/>
        <v/>
      </c>
      <c r="M34" s="35" t="str">
        <f t="shared" si="1"/>
        <v/>
      </c>
      <c r="N34" s="35" t="str">
        <f t="shared" si="2"/>
        <v/>
      </c>
      <c r="O34" s="36" t="str">
        <f t="shared" si="3"/>
        <v/>
      </c>
      <c r="P34" s="37" t="str">
        <f t="shared" si="55"/>
        <v/>
      </c>
      <c r="Q34" s="69" t="str">
        <f t="shared" si="4"/>
        <v/>
      </c>
      <c r="R34" s="294" t="str">
        <f t="shared" si="5"/>
        <v/>
      </c>
      <c r="S34" s="37" t="str">
        <f t="shared" si="6"/>
        <v/>
      </c>
      <c r="T34" s="69" t="str">
        <f t="shared" si="7"/>
        <v/>
      </c>
      <c r="U34" s="294" t="str">
        <f t="shared" si="8"/>
        <v/>
      </c>
      <c r="V34" s="37" t="str">
        <f t="shared" si="9"/>
        <v/>
      </c>
      <c r="W34" s="69" t="str">
        <f t="shared" si="10"/>
        <v/>
      </c>
      <c r="X34" s="38" t="str">
        <f t="shared" si="11"/>
        <v/>
      </c>
      <c r="Y34" s="38" t="str">
        <f t="shared" si="12"/>
        <v/>
      </c>
      <c r="Z34" s="38" t="str">
        <f t="shared" si="13"/>
        <v/>
      </c>
      <c r="AA34" s="39" t="str">
        <f t="shared" si="14"/>
        <v/>
      </c>
      <c r="AB34" s="295">
        <f t="shared" si="15"/>
        <v>0</v>
      </c>
      <c r="AC34" s="295" t="str">
        <f t="shared" si="16"/>
        <v/>
      </c>
      <c r="AD34" s="295" t="str">
        <f t="shared" si="17"/>
        <v/>
      </c>
      <c r="AE34" s="296" t="str">
        <f t="shared" si="18"/>
        <v/>
      </c>
      <c r="AF34" s="296" t="str">
        <f t="shared" si="19"/>
        <v/>
      </c>
      <c r="AG34" s="297" t="str">
        <f t="shared" si="20"/>
        <v/>
      </c>
      <c r="AH34" s="296" t="str">
        <f t="shared" si="21"/>
        <v/>
      </c>
      <c r="AI34" s="296" t="str">
        <f t="shared" si="22"/>
        <v/>
      </c>
      <c r="AJ34" s="297" t="str">
        <f t="shared" si="23"/>
        <v/>
      </c>
      <c r="AK34" s="296" t="str">
        <f t="shared" si="24"/>
        <v/>
      </c>
      <c r="AL34" s="296" t="str">
        <f t="shared" si="25"/>
        <v/>
      </c>
      <c r="AM34" s="297" t="str">
        <f t="shared" si="26"/>
        <v/>
      </c>
      <c r="AN34" s="298" t="str">
        <f t="shared" si="27"/>
        <v/>
      </c>
      <c r="AO34" s="299" t="str">
        <f t="shared" si="28"/>
        <v/>
      </c>
      <c r="AP34" s="296" t="str">
        <f t="shared" si="29"/>
        <v/>
      </c>
      <c r="AQ34" s="297" t="str">
        <f t="shared" si="30"/>
        <v/>
      </c>
      <c r="AR34" s="299" t="str">
        <f t="shared" si="31"/>
        <v/>
      </c>
      <c r="AS34" s="296" t="str">
        <f t="shared" si="32"/>
        <v/>
      </c>
      <c r="AT34" s="297" t="str">
        <f t="shared" si="33"/>
        <v/>
      </c>
      <c r="AU34" s="299" t="str">
        <f t="shared" si="34"/>
        <v/>
      </c>
      <c r="AV34" s="296" t="str">
        <f t="shared" si="35"/>
        <v/>
      </c>
      <c r="AW34" s="297" t="str">
        <f t="shared" si="36"/>
        <v/>
      </c>
      <c r="AX34" s="300"/>
      <c r="AY34" s="297" t="str">
        <f t="shared" si="37"/>
        <v/>
      </c>
      <c r="AZ34" s="297" t="str">
        <f t="shared" si="38"/>
        <v/>
      </c>
      <c r="BA34" s="301" t="str">
        <f t="shared" si="39"/>
        <v/>
      </c>
      <c r="BB34" s="302" t="str">
        <f t="shared" si="40"/>
        <v/>
      </c>
      <c r="BC34" s="303" t="str">
        <f t="shared" si="41"/>
        <v/>
      </c>
      <c r="BD34" s="301" t="str">
        <f t="shared" si="42"/>
        <v/>
      </c>
      <c r="BE34" s="302" t="str">
        <f t="shared" si="43"/>
        <v/>
      </c>
      <c r="BF34" s="303" t="str">
        <f t="shared" si="44"/>
        <v/>
      </c>
      <c r="BG34" s="301" t="str">
        <f t="shared" si="45"/>
        <v/>
      </c>
      <c r="BH34" s="304" t="str">
        <f t="shared" si="46"/>
        <v/>
      </c>
      <c r="BI34" s="305" t="str">
        <f t="shared" si="47"/>
        <v/>
      </c>
      <c r="BJ34" s="305" t="str">
        <f t="shared" si="48"/>
        <v/>
      </c>
      <c r="BK34" s="443" t="str">
        <f t="shared" si="49"/>
        <v/>
      </c>
      <c r="BL34" s="306" t="str">
        <f t="shared" si="56"/>
        <v/>
      </c>
      <c r="BM34" s="100" t="str">
        <f t="shared" si="57"/>
        <v/>
      </c>
      <c r="BN34" s="101" t="str">
        <f t="shared" si="58"/>
        <v/>
      </c>
      <c r="BO34" s="102" t="str">
        <f t="shared" si="59"/>
        <v/>
      </c>
      <c r="BP34" s="100" t="str">
        <f t="shared" si="60"/>
        <v/>
      </c>
      <c r="BQ34" s="101" t="str">
        <f t="shared" si="61"/>
        <v/>
      </c>
      <c r="BR34" s="102" t="str">
        <f t="shared" si="62"/>
        <v/>
      </c>
      <c r="BS34" s="100" t="str">
        <f t="shared" si="63"/>
        <v/>
      </c>
      <c r="BT34" s="105" t="str">
        <f t="shared" si="64"/>
        <v/>
      </c>
      <c r="BU34" s="305" t="str">
        <f t="shared" si="50"/>
        <v/>
      </c>
      <c r="BV34" s="305" t="str">
        <f t="shared" si="51"/>
        <v/>
      </c>
      <c r="BW34" s="305" t="str">
        <f t="shared" si="52"/>
        <v/>
      </c>
      <c r="BX34" s="307" t="str">
        <f t="shared" si="53"/>
        <v/>
      </c>
      <c r="BY34" s="308" t="str">
        <f t="shared" si="54"/>
        <v/>
      </c>
    </row>
    <row r="35" spans="1:77" s="4" customFormat="1" ht="15.5" x14ac:dyDescent="0.35">
      <c r="A35" s="106">
        <v>14</v>
      </c>
      <c r="B35" s="290"/>
      <c r="C35" s="20"/>
      <c r="D35" s="635"/>
      <c r="E35" s="637"/>
      <c r="F35" s="639"/>
      <c r="G35" s="45"/>
      <c r="H35" s="291"/>
      <c r="I35" s="291"/>
      <c r="J35" s="292"/>
      <c r="K35" s="293"/>
      <c r="L35" s="35" t="str">
        <f t="shared" si="0"/>
        <v/>
      </c>
      <c r="M35" s="35" t="str">
        <f t="shared" si="1"/>
        <v/>
      </c>
      <c r="N35" s="35" t="str">
        <f t="shared" si="2"/>
        <v/>
      </c>
      <c r="O35" s="36" t="str">
        <f t="shared" si="3"/>
        <v/>
      </c>
      <c r="P35" s="37" t="str">
        <f t="shared" si="55"/>
        <v/>
      </c>
      <c r="Q35" s="69" t="str">
        <f t="shared" si="4"/>
        <v/>
      </c>
      <c r="R35" s="294" t="str">
        <f t="shared" si="5"/>
        <v/>
      </c>
      <c r="S35" s="37" t="str">
        <f t="shared" si="6"/>
        <v/>
      </c>
      <c r="T35" s="69" t="str">
        <f t="shared" si="7"/>
        <v/>
      </c>
      <c r="U35" s="294" t="str">
        <f t="shared" si="8"/>
        <v/>
      </c>
      <c r="V35" s="37" t="str">
        <f t="shared" si="9"/>
        <v/>
      </c>
      <c r="W35" s="69" t="str">
        <f t="shared" si="10"/>
        <v/>
      </c>
      <c r="X35" s="38" t="str">
        <f t="shared" si="11"/>
        <v/>
      </c>
      <c r="Y35" s="38" t="str">
        <f t="shared" si="12"/>
        <v/>
      </c>
      <c r="Z35" s="38" t="str">
        <f t="shared" si="13"/>
        <v/>
      </c>
      <c r="AA35" s="39" t="str">
        <f t="shared" si="14"/>
        <v/>
      </c>
      <c r="AB35" s="295">
        <f t="shared" si="15"/>
        <v>0</v>
      </c>
      <c r="AC35" s="295" t="str">
        <f t="shared" si="16"/>
        <v/>
      </c>
      <c r="AD35" s="295" t="str">
        <f t="shared" si="17"/>
        <v/>
      </c>
      <c r="AE35" s="296" t="str">
        <f t="shared" si="18"/>
        <v/>
      </c>
      <c r="AF35" s="296" t="str">
        <f t="shared" si="19"/>
        <v/>
      </c>
      <c r="AG35" s="297" t="str">
        <f t="shared" si="20"/>
        <v/>
      </c>
      <c r="AH35" s="296" t="str">
        <f t="shared" si="21"/>
        <v/>
      </c>
      <c r="AI35" s="296" t="str">
        <f t="shared" si="22"/>
        <v/>
      </c>
      <c r="AJ35" s="297" t="str">
        <f t="shared" si="23"/>
        <v/>
      </c>
      <c r="AK35" s="296" t="str">
        <f t="shared" si="24"/>
        <v/>
      </c>
      <c r="AL35" s="296" t="str">
        <f t="shared" si="25"/>
        <v/>
      </c>
      <c r="AM35" s="297" t="str">
        <f t="shared" si="26"/>
        <v/>
      </c>
      <c r="AN35" s="298" t="str">
        <f t="shared" si="27"/>
        <v/>
      </c>
      <c r="AO35" s="299" t="str">
        <f t="shared" si="28"/>
        <v/>
      </c>
      <c r="AP35" s="296" t="str">
        <f t="shared" si="29"/>
        <v/>
      </c>
      <c r="AQ35" s="297" t="str">
        <f t="shared" si="30"/>
        <v/>
      </c>
      <c r="AR35" s="299" t="str">
        <f t="shared" si="31"/>
        <v/>
      </c>
      <c r="AS35" s="296" t="str">
        <f t="shared" si="32"/>
        <v/>
      </c>
      <c r="AT35" s="297" t="str">
        <f t="shared" si="33"/>
        <v/>
      </c>
      <c r="AU35" s="299" t="str">
        <f t="shared" si="34"/>
        <v/>
      </c>
      <c r="AV35" s="296" t="str">
        <f t="shared" si="35"/>
        <v/>
      </c>
      <c r="AW35" s="297" t="str">
        <f t="shared" si="36"/>
        <v/>
      </c>
      <c r="AX35" s="300"/>
      <c r="AY35" s="297" t="str">
        <f t="shared" si="37"/>
        <v/>
      </c>
      <c r="AZ35" s="297" t="str">
        <f t="shared" si="38"/>
        <v/>
      </c>
      <c r="BA35" s="301" t="str">
        <f t="shared" si="39"/>
        <v/>
      </c>
      <c r="BB35" s="302" t="str">
        <f t="shared" si="40"/>
        <v/>
      </c>
      <c r="BC35" s="303" t="str">
        <f t="shared" si="41"/>
        <v/>
      </c>
      <c r="BD35" s="301" t="str">
        <f t="shared" si="42"/>
        <v/>
      </c>
      <c r="BE35" s="302" t="str">
        <f t="shared" si="43"/>
        <v/>
      </c>
      <c r="BF35" s="303" t="str">
        <f t="shared" si="44"/>
        <v/>
      </c>
      <c r="BG35" s="301" t="str">
        <f t="shared" si="45"/>
        <v/>
      </c>
      <c r="BH35" s="304" t="str">
        <f t="shared" si="46"/>
        <v/>
      </c>
      <c r="BI35" s="305" t="str">
        <f t="shared" si="47"/>
        <v/>
      </c>
      <c r="BJ35" s="305" t="str">
        <f t="shared" si="48"/>
        <v/>
      </c>
      <c r="BK35" s="443" t="str">
        <f t="shared" si="49"/>
        <v/>
      </c>
      <c r="BL35" s="306" t="str">
        <f t="shared" si="56"/>
        <v/>
      </c>
      <c r="BM35" s="100" t="str">
        <f t="shared" si="57"/>
        <v/>
      </c>
      <c r="BN35" s="101" t="str">
        <f t="shared" si="58"/>
        <v/>
      </c>
      <c r="BO35" s="102" t="str">
        <f t="shared" si="59"/>
        <v/>
      </c>
      <c r="BP35" s="100" t="str">
        <f t="shared" si="60"/>
        <v/>
      </c>
      <c r="BQ35" s="101" t="str">
        <f t="shared" si="61"/>
        <v/>
      </c>
      <c r="BR35" s="102" t="str">
        <f t="shared" si="62"/>
        <v/>
      </c>
      <c r="BS35" s="100" t="str">
        <f t="shared" si="63"/>
        <v/>
      </c>
      <c r="BT35" s="105" t="str">
        <f t="shared" si="64"/>
        <v/>
      </c>
      <c r="BU35" s="305" t="str">
        <f t="shared" si="50"/>
        <v/>
      </c>
      <c r="BV35" s="305" t="str">
        <f t="shared" si="51"/>
        <v/>
      </c>
      <c r="BW35" s="305" t="str">
        <f t="shared" si="52"/>
        <v/>
      </c>
      <c r="BX35" s="307" t="str">
        <f t="shared" si="53"/>
        <v/>
      </c>
      <c r="BY35" s="308" t="str">
        <f t="shared" si="54"/>
        <v/>
      </c>
    </row>
    <row r="36" spans="1:77" s="4" customFormat="1" ht="15.5" x14ac:dyDescent="0.35">
      <c r="A36" s="106">
        <v>15</v>
      </c>
      <c r="B36" s="290"/>
      <c r="C36" s="20"/>
      <c r="D36" s="635"/>
      <c r="E36" s="637"/>
      <c r="F36" s="639"/>
      <c r="G36" s="45"/>
      <c r="H36" s="291"/>
      <c r="I36" s="291"/>
      <c r="J36" s="292"/>
      <c r="K36" s="293"/>
      <c r="L36" s="35" t="str">
        <f t="shared" si="0"/>
        <v/>
      </c>
      <c r="M36" s="35" t="str">
        <f t="shared" si="1"/>
        <v/>
      </c>
      <c r="N36" s="35" t="str">
        <f t="shared" si="2"/>
        <v/>
      </c>
      <c r="O36" s="36" t="str">
        <f t="shared" si="3"/>
        <v/>
      </c>
      <c r="P36" s="37" t="str">
        <f t="shared" si="55"/>
        <v/>
      </c>
      <c r="Q36" s="69" t="str">
        <f t="shared" si="4"/>
        <v/>
      </c>
      <c r="R36" s="294" t="str">
        <f t="shared" si="5"/>
        <v/>
      </c>
      <c r="S36" s="37" t="str">
        <f t="shared" si="6"/>
        <v/>
      </c>
      <c r="T36" s="69" t="str">
        <f t="shared" si="7"/>
        <v/>
      </c>
      <c r="U36" s="294" t="str">
        <f t="shared" si="8"/>
        <v/>
      </c>
      <c r="V36" s="37" t="str">
        <f t="shared" si="9"/>
        <v/>
      </c>
      <c r="W36" s="69" t="str">
        <f t="shared" si="10"/>
        <v/>
      </c>
      <c r="X36" s="38" t="str">
        <f t="shared" si="11"/>
        <v/>
      </c>
      <c r="Y36" s="38" t="str">
        <f t="shared" si="12"/>
        <v/>
      </c>
      <c r="Z36" s="38" t="str">
        <f t="shared" si="13"/>
        <v/>
      </c>
      <c r="AA36" s="39" t="str">
        <f t="shared" si="14"/>
        <v/>
      </c>
      <c r="AB36" s="295">
        <f t="shared" si="15"/>
        <v>0</v>
      </c>
      <c r="AC36" s="295" t="str">
        <f t="shared" si="16"/>
        <v/>
      </c>
      <c r="AD36" s="295" t="str">
        <f t="shared" si="17"/>
        <v/>
      </c>
      <c r="AE36" s="296" t="str">
        <f t="shared" si="18"/>
        <v/>
      </c>
      <c r="AF36" s="296" t="str">
        <f t="shared" si="19"/>
        <v/>
      </c>
      <c r="AG36" s="297" t="str">
        <f t="shared" si="20"/>
        <v/>
      </c>
      <c r="AH36" s="296" t="str">
        <f t="shared" si="21"/>
        <v/>
      </c>
      <c r="AI36" s="296" t="str">
        <f t="shared" si="22"/>
        <v/>
      </c>
      <c r="AJ36" s="297" t="str">
        <f t="shared" si="23"/>
        <v/>
      </c>
      <c r="AK36" s="296" t="str">
        <f t="shared" si="24"/>
        <v/>
      </c>
      <c r="AL36" s="296" t="str">
        <f t="shared" si="25"/>
        <v/>
      </c>
      <c r="AM36" s="297" t="str">
        <f t="shared" si="26"/>
        <v/>
      </c>
      <c r="AN36" s="298" t="str">
        <f t="shared" si="27"/>
        <v/>
      </c>
      <c r="AO36" s="299" t="str">
        <f t="shared" si="28"/>
        <v/>
      </c>
      <c r="AP36" s="296" t="str">
        <f t="shared" si="29"/>
        <v/>
      </c>
      <c r="AQ36" s="297" t="str">
        <f t="shared" si="30"/>
        <v/>
      </c>
      <c r="AR36" s="299" t="str">
        <f t="shared" si="31"/>
        <v/>
      </c>
      <c r="AS36" s="296" t="str">
        <f t="shared" si="32"/>
        <v/>
      </c>
      <c r="AT36" s="297" t="str">
        <f t="shared" si="33"/>
        <v/>
      </c>
      <c r="AU36" s="299" t="str">
        <f t="shared" si="34"/>
        <v/>
      </c>
      <c r="AV36" s="296" t="str">
        <f t="shared" si="35"/>
        <v/>
      </c>
      <c r="AW36" s="297" t="str">
        <f t="shared" si="36"/>
        <v/>
      </c>
      <c r="AX36" s="300"/>
      <c r="AY36" s="297" t="str">
        <f t="shared" si="37"/>
        <v/>
      </c>
      <c r="AZ36" s="297" t="str">
        <f t="shared" si="38"/>
        <v/>
      </c>
      <c r="BA36" s="301" t="str">
        <f t="shared" si="39"/>
        <v/>
      </c>
      <c r="BB36" s="302" t="str">
        <f t="shared" si="40"/>
        <v/>
      </c>
      <c r="BC36" s="303" t="str">
        <f t="shared" si="41"/>
        <v/>
      </c>
      <c r="BD36" s="301" t="str">
        <f t="shared" si="42"/>
        <v/>
      </c>
      <c r="BE36" s="302" t="str">
        <f t="shared" si="43"/>
        <v/>
      </c>
      <c r="BF36" s="303" t="str">
        <f t="shared" si="44"/>
        <v/>
      </c>
      <c r="BG36" s="301" t="str">
        <f t="shared" si="45"/>
        <v/>
      </c>
      <c r="BH36" s="304" t="str">
        <f t="shared" si="46"/>
        <v/>
      </c>
      <c r="BI36" s="305" t="str">
        <f t="shared" si="47"/>
        <v/>
      </c>
      <c r="BJ36" s="305" t="str">
        <f t="shared" si="48"/>
        <v/>
      </c>
      <c r="BK36" s="443" t="str">
        <f t="shared" si="49"/>
        <v/>
      </c>
      <c r="BL36" s="306" t="str">
        <f t="shared" si="56"/>
        <v/>
      </c>
      <c r="BM36" s="100" t="str">
        <f t="shared" si="57"/>
        <v/>
      </c>
      <c r="BN36" s="101" t="str">
        <f t="shared" si="58"/>
        <v/>
      </c>
      <c r="BO36" s="102" t="str">
        <f t="shared" si="59"/>
        <v/>
      </c>
      <c r="BP36" s="100" t="str">
        <f t="shared" si="60"/>
        <v/>
      </c>
      <c r="BQ36" s="101" t="str">
        <f t="shared" si="61"/>
        <v/>
      </c>
      <c r="BR36" s="102" t="str">
        <f t="shared" si="62"/>
        <v/>
      </c>
      <c r="BS36" s="100" t="str">
        <f t="shared" si="63"/>
        <v/>
      </c>
      <c r="BT36" s="105" t="str">
        <f t="shared" si="64"/>
        <v/>
      </c>
      <c r="BU36" s="305" t="str">
        <f t="shared" si="50"/>
        <v/>
      </c>
      <c r="BV36" s="305" t="str">
        <f t="shared" si="51"/>
        <v/>
      </c>
      <c r="BW36" s="305" t="str">
        <f t="shared" si="52"/>
        <v/>
      </c>
      <c r="BX36" s="307" t="str">
        <f t="shared" si="53"/>
        <v/>
      </c>
      <c r="BY36" s="308" t="str">
        <f t="shared" si="54"/>
        <v/>
      </c>
    </row>
    <row r="37" spans="1:77" s="4" customFormat="1" ht="15.5" x14ac:dyDescent="0.35">
      <c r="A37" s="106">
        <v>16</v>
      </c>
      <c r="B37" s="290"/>
      <c r="C37" s="20"/>
      <c r="D37" s="635"/>
      <c r="E37" s="637"/>
      <c r="F37" s="639"/>
      <c r="G37" s="45"/>
      <c r="H37" s="291"/>
      <c r="I37" s="291"/>
      <c r="J37" s="292"/>
      <c r="K37" s="293"/>
      <c r="L37" s="35" t="str">
        <f t="shared" si="0"/>
        <v/>
      </c>
      <c r="M37" s="35" t="str">
        <f t="shared" si="1"/>
        <v/>
      </c>
      <c r="N37" s="35" t="str">
        <f t="shared" si="2"/>
        <v/>
      </c>
      <c r="O37" s="36" t="str">
        <f t="shared" si="3"/>
        <v/>
      </c>
      <c r="P37" s="37" t="str">
        <f t="shared" si="55"/>
        <v/>
      </c>
      <c r="Q37" s="69" t="str">
        <f t="shared" si="4"/>
        <v/>
      </c>
      <c r="R37" s="294" t="str">
        <f t="shared" si="5"/>
        <v/>
      </c>
      <c r="S37" s="37" t="str">
        <f t="shared" si="6"/>
        <v/>
      </c>
      <c r="T37" s="69" t="str">
        <f t="shared" si="7"/>
        <v/>
      </c>
      <c r="U37" s="294" t="str">
        <f t="shared" si="8"/>
        <v/>
      </c>
      <c r="V37" s="37" t="str">
        <f t="shared" si="9"/>
        <v/>
      </c>
      <c r="W37" s="69" t="str">
        <f t="shared" si="10"/>
        <v/>
      </c>
      <c r="X37" s="38" t="str">
        <f t="shared" si="11"/>
        <v/>
      </c>
      <c r="Y37" s="38" t="str">
        <f t="shared" si="12"/>
        <v/>
      </c>
      <c r="Z37" s="38" t="str">
        <f t="shared" si="13"/>
        <v/>
      </c>
      <c r="AA37" s="39" t="str">
        <f t="shared" si="14"/>
        <v/>
      </c>
      <c r="AB37" s="295">
        <f t="shared" si="15"/>
        <v>0</v>
      </c>
      <c r="AC37" s="295" t="str">
        <f t="shared" si="16"/>
        <v/>
      </c>
      <c r="AD37" s="295" t="str">
        <f t="shared" si="17"/>
        <v/>
      </c>
      <c r="AE37" s="296" t="str">
        <f t="shared" si="18"/>
        <v/>
      </c>
      <c r="AF37" s="296" t="str">
        <f t="shared" si="19"/>
        <v/>
      </c>
      <c r="AG37" s="297" t="str">
        <f t="shared" si="20"/>
        <v/>
      </c>
      <c r="AH37" s="296" t="str">
        <f t="shared" si="21"/>
        <v/>
      </c>
      <c r="AI37" s="296" t="str">
        <f t="shared" si="22"/>
        <v/>
      </c>
      <c r="AJ37" s="297" t="str">
        <f t="shared" si="23"/>
        <v/>
      </c>
      <c r="AK37" s="296" t="str">
        <f t="shared" si="24"/>
        <v/>
      </c>
      <c r="AL37" s="296" t="str">
        <f t="shared" si="25"/>
        <v/>
      </c>
      <c r="AM37" s="297" t="str">
        <f t="shared" si="26"/>
        <v/>
      </c>
      <c r="AN37" s="298" t="str">
        <f t="shared" si="27"/>
        <v/>
      </c>
      <c r="AO37" s="299" t="str">
        <f t="shared" si="28"/>
        <v/>
      </c>
      <c r="AP37" s="296" t="str">
        <f t="shared" si="29"/>
        <v/>
      </c>
      <c r="AQ37" s="297" t="str">
        <f t="shared" si="30"/>
        <v/>
      </c>
      <c r="AR37" s="299" t="str">
        <f t="shared" si="31"/>
        <v/>
      </c>
      <c r="AS37" s="296" t="str">
        <f t="shared" si="32"/>
        <v/>
      </c>
      <c r="AT37" s="297" t="str">
        <f t="shared" si="33"/>
        <v/>
      </c>
      <c r="AU37" s="299" t="str">
        <f t="shared" si="34"/>
        <v/>
      </c>
      <c r="AV37" s="296" t="str">
        <f t="shared" si="35"/>
        <v/>
      </c>
      <c r="AW37" s="297" t="str">
        <f t="shared" si="36"/>
        <v/>
      </c>
      <c r="AX37" s="300"/>
      <c r="AY37" s="297" t="str">
        <f t="shared" si="37"/>
        <v/>
      </c>
      <c r="AZ37" s="297" t="str">
        <f t="shared" si="38"/>
        <v/>
      </c>
      <c r="BA37" s="301" t="str">
        <f t="shared" si="39"/>
        <v/>
      </c>
      <c r="BB37" s="302" t="str">
        <f t="shared" si="40"/>
        <v/>
      </c>
      <c r="BC37" s="303" t="str">
        <f t="shared" si="41"/>
        <v/>
      </c>
      <c r="BD37" s="301" t="str">
        <f t="shared" si="42"/>
        <v/>
      </c>
      <c r="BE37" s="302" t="str">
        <f t="shared" si="43"/>
        <v/>
      </c>
      <c r="BF37" s="303" t="str">
        <f t="shared" si="44"/>
        <v/>
      </c>
      <c r="BG37" s="301" t="str">
        <f t="shared" si="45"/>
        <v/>
      </c>
      <c r="BH37" s="304" t="str">
        <f t="shared" si="46"/>
        <v/>
      </c>
      <c r="BI37" s="305" t="str">
        <f t="shared" si="47"/>
        <v/>
      </c>
      <c r="BJ37" s="305" t="str">
        <f t="shared" si="48"/>
        <v/>
      </c>
      <c r="BK37" s="443" t="str">
        <f t="shared" si="49"/>
        <v/>
      </c>
      <c r="BL37" s="306" t="str">
        <f t="shared" si="56"/>
        <v/>
      </c>
      <c r="BM37" s="100" t="str">
        <f t="shared" si="57"/>
        <v/>
      </c>
      <c r="BN37" s="101" t="str">
        <f t="shared" si="58"/>
        <v/>
      </c>
      <c r="BO37" s="102" t="str">
        <f t="shared" si="59"/>
        <v/>
      </c>
      <c r="BP37" s="100" t="str">
        <f t="shared" si="60"/>
        <v/>
      </c>
      <c r="BQ37" s="101" t="str">
        <f t="shared" si="61"/>
        <v/>
      </c>
      <c r="BR37" s="102" t="str">
        <f t="shared" si="62"/>
        <v/>
      </c>
      <c r="BS37" s="100" t="str">
        <f t="shared" si="63"/>
        <v/>
      </c>
      <c r="BT37" s="105" t="str">
        <f t="shared" si="64"/>
        <v/>
      </c>
      <c r="BU37" s="305" t="str">
        <f t="shared" si="50"/>
        <v/>
      </c>
      <c r="BV37" s="305" t="str">
        <f t="shared" si="51"/>
        <v/>
      </c>
      <c r="BW37" s="305" t="str">
        <f t="shared" si="52"/>
        <v/>
      </c>
      <c r="BX37" s="307" t="str">
        <f t="shared" si="53"/>
        <v/>
      </c>
      <c r="BY37" s="308" t="str">
        <f t="shared" si="54"/>
        <v/>
      </c>
    </row>
    <row r="38" spans="1:77" s="4" customFormat="1" ht="15.5" x14ac:dyDescent="0.35">
      <c r="A38" s="106">
        <v>17</v>
      </c>
      <c r="B38" s="290"/>
      <c r="C38" s="20"/>
      <c r="D38" s="635"/>
      <c r="E38" s="637"/>
      <c r="F38" s="639"/>
      <c r="G38" s="45"/>
      <c r="H38" s="291"/>
      <c r="I38" s="291"/>
      <c r="J38" s="292"/>
      <c r="K38" s="293"/>
      <c r="L38" s="35" t="str">
        <f t="shared" si="0"/>
        <v/>
      </c>
      <c r="M38" s="35" t="str">
        <f t="shared" si="1"/>
        <v/>
      </c>
      <c r="N38" s="35" t="str">
        <f t="shared" si="2"/>
        <v/>
      </c>
      <c r="O38" s="36" t="str">
        <f t="shared" si="3"/>
        <v/>
      </c>
      <c r="P38" s="37" t="str">
        <f t="shared" si="55"/>
        <v/>
      </c>
      <c r="Q38" s="69" t="str">
        <f t="shared" si="4"/>
        <v/>
      </c>
      <c r="R38" s="294" t="str">
        <f t="shared" si="5"/>
        <v/>
      </c>
      <c r="S38" s="37" t="str">
        <f t="shared" si="6"/>
        <v/>
      </c>
      <c r="T38" s="69" t="str">
        <f t="shared" si="7"/>
        <v/>
      </c>
      <c r="U38" s="294" t="str">
        <f t="shared" si="8"/>
        <v/>
      </c>
      <c r="V38" s="37" t="str">
        <f t="shared" si="9"/>
        <v/>
      </c>
      <c r="W38" s="69" t="str">
        <f t="shared" si="10"/>
        <v/>
      </c>
      <c r="X38" s="38" t="str">
        <f t="shared" si="11"/>
        <v/>
      </c>
      <c r="Y38" s="38" t="str">
        <f t="shared" si="12"/>
        <v/>
      </c>
      <c r="Z38" s="38" t="str">
        <f t="shared" si="13"/>
        <v/>
      </c>
      <c r="AA38" s="39" t="str">
        <f t="shared" si="14"/>
        <v/>
      </c>
      <c r="AB38" s="295">
        <f t="shared" si="15"/>
        <v>0</v>
      </c>
      <c r="AC38" s="295" t="str">
        <f t="shared" si="16"/>
        <v/>
      </c>
      <c r="AD38" s="295" t="str">
        <f t="shared" si="17"/>
        <v/>
      </c>
      <c r="AE38" s="296" t="str">
        <f t="shared" si="18"/>
        <v/>
      </c>
      <c r="AF38" s="296" t="str">
        <f t="shared" si="19"/>
        <v/>
      </c>
      <c r="AG38" s="297" t="str">
        <f t="shared" si="20"/>
        <v/>
      </c>
      <c r="AH38" s="296" t="str">
        <f t="shared" si="21"/>
        <v/>
      </c>
      <c r="AI38" s="296" t="str">
        <f t="shared" si="22"/>
        <v/>
      </c>
      <c r="AJ38" s="297" t="str">
        <f t="shared" si="23"/>
        <v/>
      </c>
      <c r="AK38" s="296" t="str">
        <f t="shared" si="24"/>
        <v/>
      </c>
      <c r="AL38" s="296" t="str">
        <f t="shared" si="25"/>
        <v/>
      </c>
      <c r="AM38" s="297" t="str">
        <f t="shared" si="26"/>
        <v/>
      </c>
      <c r="AN38" s="298" t="str">
        <f t="shared" si="27"/>
        <v/>
      </c>
      <c r="AO38" s="299" t="str">
        <f t="shared" si="28"/>
        <v/>
      </c>
      <c r="AP38" s="296" t="str">
        <f t="shared" si="29"/>
        <v/>
      </c>
      <c r="AQ38" s="297" t="str">
        <f t="shared" si="30"/>
        <v/>
      </c>
      <c r="AR38" s="299" t="str">
        <f t="shared" si="31"/>
        <v/>
      </c>
      <c r="AS38" s="296" t="str">
        <f t="shared" si="32"/>
        <v/>
      </c>
      <c r="AT38" s="297" t="str">
        <f t="shared" si="33"/>
        <v/>
      </c>
      <c r="AU38" s="299" t="str">
        <f t="shared" si="34"/>
        <v/>
      </c>
      <c r="AV38" s="296" t="str">
        <f t="shared" si="35"/>
        <v/>
      </c>
      <c r="AW38" s="297" t="str">
        <f t="shared" si="36"/>
        <v/>
      </c>
      <c r="AX38" s="300"/>
      <c r="AY38" s="297" t="str">
        <f t="shared" si="37"/>
        <v/>
      </c>
      <c r="AZ38" s="297" t="str">
        <f t="shared" si="38"/>
        <v/>
      </c>
      <c r="BA38" s="301" t="str">
        <f t="shared" si="39"/>
        <v/>
      </c>
      <c r="BB38" s="302" t="str">
        <f t="shared" si="40"/>
        <v/>
      </c>
      <c r="BC38" s="303" t="str">
        <f t="shared" si="41"/>
        <v/>
      </c>
      <c r="BD38" s="301" t="str">
        <f t="shared" si="42"/>
        <v/>
      </c>
      <c r="BE38" s="302" t="str">
        <f t="shared" si="43"/>
        <v/>
      </c>
      <c r="BF38" s="303" t="str">
        <f t="shared" si="44"/>
        <v/>
      </c>
      <c r="BG38" s="301" t="str">
        <f t="shared" si="45"/>
        <v/>
      </c>
      <c r="BH38" s="304" t="str">
        <f t="shared" si="46"/>
        <v/>
      </c>
      <c r="BI38" s="305" t="str">
        <f t="shared" si="47"/>
        <v/>
      </c>
      <c r="BJ38" s="305" t="str">
        <f t="shared" si="48"/>
        <v/>
      </c>
      <c r="BK38" s="443" t="str">
        <f t="shared" si="49"/>
        <v/>
      </c>
      <c r="BL38" s="306" t="str">
        <f t="shared" si="56"/>
        <v/>
      </c>
      <c r="BM38" s="100" t="str">
        <f t="shared" si="57"/>
        <v/>
      </c>
      <c r="BN38" s="101" t="str">
        <f t="shared" si="58"/>
        <v/>
      </c>
      <c r="BO38" s="102" t="str">
        <f t="shared" si="59"/>
        <v/>
      </c>
      <c r="BP38" s="100" t="str">
        <f t="shared" si="60"/>
        <v/>
      </c>
      <c r="BQ38" s="101" t="str">
        <f t="shared" si="61"/>
        <v/>
      </c>
      <c r="BR38" s="102" t="str">
        <f t="shared" si="62"/>
        <v/>
      </c>
      <c r="BS38" s="100" t="str">
        <f t="shared" si="63"/>
        <v/>
      </c>
      <c r="BT38" s="105" t="str">
        <f t="shared" si="64"/>
        <v/>
      </c>
      <c r="BU38" s="305" t="str">
        <f t="shared" si="50"/>
        <v/>
      </c>
      <c r="BV38" s="305" t="str">
        <f t="shared" si="51"/>
        <v/>
      </c>
      <c r="BW38" s="305" t="str">
        <f t="shared" si="52"/>
        <v/>
      </c>
      <c r="BX38" s="307" t="str">
        <f t="shared" si="53"/>
        <v/>
      </c>
      <c r="BY38" s="308" t="str">
        <f t="shared" si="54"/>
        <v/>
      </c>
    </row>
    <row r="39" spans="1:77" s="4" customFormat="1" ht="15.5" x14ac:dyDescent="0.35">
      <c r="A39" s="106">
        <v>18</v>
      </c>
      <c r="B39" s="290"/>
      <c r="C39" s="20"/>
      <c r="D39" s="635"/>
      <c r="E39" s="637"/>
      <c r="F39" s="639"/>
      <c r="G39" s="45"/>
      <c r="H39" s="291"/>
      <c r="I39" s="291"/>
      <c r="J39" s="292"/>
      <c r="K39" s="293"/>
      <c r="L39" s="35" t="str">
        <f t="shared" si="0"/>
        <v/>
      </c>
      <c r="M39" s="35" t="str">
        <f t="shared" si="1"/>
        <v/>
      </c>
      <c r="N39" s="35" t="str">
        <f t="shared" si="2"/>
        <v/>
      </c>
      <c r="O39" s="36" t="str">
        <f t="shared" si="3"/>
        <v/>
      </c>
      <c r="P39" s="37" t="str">
        <f t="shared" si="55"/>
        <v/>
      </c>
      <c r="Q39" s="69" t="str">
        <f t="shared" si="4"/>
        <v/>
      </c>
      <c r="R39" s="294" t="str">
        <f t="shared" si="5"/>
        <v/>
      </c>
      <c r="S39" s="37" t="str">
        <f t="shared" si="6"/>
        <v/>
      </c>
      <c r="T39" s="69" t="str">
        <f t="shared" si="7"/>
        <v/>
      </c>
      <c r="U39" s="294" t="str">
        <f t="shared" si="8"/>
        <v/>
      </c>
      <c r="V39" s="37" t="str">
        <f t="shared" si="9"/>
        <v/>
      </c>
      <c r="W39" s="69" t="str">
        <f t="shared" si="10"/>
        <v/>
      </c>
      <c r="X39" s="38" t="str">
        <f t="shared" si="11"/>
        <v/>
      </c>
      <c r="Y39" s="38" t="str">
        <f t="shared" si="12"/>
        <v/>
      </c>
      <c r="Z39" s="38" t="str">
        <f t="shared" si="13"/>
        <v/>
      </c>
      <c r="AA39" s="39" t="str">
        <f t="shared" si="14"/>
        <v/>
      </c>
      <c r="AB39" s="295">
        <f t="shared" si="15"/>
        <v>0</v>
      </c>
      <c r="AC39" s="295" t="str">
        <f t="shared" si="16"/>
        <v/>
      </c>
      <c r="AD39" s="295" t="str">
        <f t="shared" si="17"/>
        <v/>
      </c>
      <c r="AE39" s="296" t="str">
        <f t="shared" si="18"/>
        <v/>
      </c>
      <c r="AF39" s="296" t="str">
        <f t="shared" si="19"/>
        <v/>
      </c>
      <c r="AG39" s="297" t="str">
        <f t="shared" si="20"/>
        <v/>
      </c>
      <c r="AH39" s="296" t="str">
        <f t="shared" si="21"/>
        <v/>
      </c>
      <c r="AI39" s="296" t="str">
        <f t="shared" si="22"/>
        <v/>
      </c>
      <c r="AJ39" s="297" t="str">
        <f t="shared" si="23"/>
        <v/>
      </c>
      <c r="AK39" s="296" t="str">
        <f t="shared" si="24"/>
        <v/>
      </c>
      <c r="AL39" s="296" t="str">
        <f t="shared" si="25"/>
        <v/>
      </c>
      <c r="AM39" s="297" t="str">
        <f t="shared" si="26"/>
        <v/>
      </c>
      <c r="AN39" s="298" t="str">
        <f t="shared" si="27"/>
        <v/>
      </c>
      <c r="AO39" s="299" t="str">
        <f t="shared" si="28"/>
        <v/>
      </c>
      <c r="AP39" s="296" t="str">
        <f t="shared" si="29"/>
        <v/>
      </c>
      <c r="AQ39" s="297" t="str">
        <f t="shared" si="30"/>
        <v/>
      </c>
      <c r="AR39" s="299" t="str">
        <f t="shared" si="31"/>
        <v/>
      </c>
      <c r="AS39" s="296" t="str">
        <f t="shared" si="32"/>
        <v/>
      </c>
      <c r="AT39" s="297" t="str">
        <f t="shared" si="33"/>
        <v/>
      </c>
      <c r="AU39" s="299" t="str">
        <f t="shared" si="34"/>
        <v/>
      </c>
      <c r="AV39" s="296" t="str">
        <f t="shared" si="35"/>
        <v/>
      </c>
      <c r="AW39" s="297" t="str">
        <f t="shared" si="36"/>
        <v/>
      </c>
      <c r="AX39" s="300"/>
      <c r="AY39" s="297" t="str">
        <f t="shared" si="37"/>
        <v/>
      </c>
      <c r="AZ39" s="297" t="str">
        <f t="shared" si="38"/>
        <v/>
      </c>
      <c r="BA39" s="301" t="str">
        <f t="shared" si="39"/>
        <v/>
      </c>
      <c r="BB39" s="302" t="str">
        <f t="shared" si="40"/>
        <v/>
      </c>
      <c r="BC39" s="303" t="str">
        <f t="shared" si="41"/>
        <v/>
      </c>
      <c r="BD39" s="301" t="str">
        <f t="shared" si="42"/>
        <v/>
      </c>
      <c r="BE39" s="302" t="str">
        <f t="shared" si="43"/>
        <v/>
      </c>
      <c r="BF39" s="303" t="str">
        <f t="shared" si="44"/>
        <v/>
      </c>
      <c r="BG39" s="301" t="str">
        <f t="shared" si="45"/>
        <v/>
      </c>
      <c r="BH39" s="304" t="str">
        <f t="shared" si="46"/>
        <v/>
      </c>
      <c r="BI39" s="305" t="str">
        <f t="shared" si="47"/>
        <v/>
      </c>
      <c r="BJ39" s="305" t="str">
        <f t="shared" si="48"/>
        <v/>
      </c>
      <c r="BK39" s="443" t="str">
        <f t="shared" si="49"/>
        <v/>
      </c>
      <c r="BL39" s="306" t="str">
        <f t="shared" si="56"/>
        <v/>
      </c>
      <c r="BM39" s="100" t="str">
        <f t="shared" si="57"/>
        <v/>
      </c>
      <c r="BN39" s="101" t="str">
        <f t="shared" si="58"/>
        <v/>
      </c>
      <c r="BO39" s="102" t="str">
        <f t="shared" si="59"/>
        <v/>
      </c>
      <c r="BP39" s="100" t="str">
        <f t="shared" si="60"/>
        <v/>
      </c>
      <c r="BQ39" s="101" t="str">
        <f t="shared" si="61"/>
        <v/>
      </c>
      <c r="BR39" s="102" t="str">
        <f t="shared" si="62"/>
        <v/>
      </c>
      <c r="BS39" s="100" t="str">
        <f t="shared" si="63"/>
        <v/>
      </c>
      <c r="BT39" s="105" t="str">
        <f t="shared" si="64"/>
        <v/>
      </c>
      <c r="BU39" s="305" t="str">
        <f t="shared" si="50"/>
        <v/>
      </c>
      <c r="BV39" s="305" t="str">
        <f t="shared" si="51"/>
        <v/>
      </c>
      <c r="BW39" s="305" t="str">
        <f t="shared" si="52"/>
        <v/>
      </c>
      <c r="BX39" s="307" t="str">
        <f t="shared" si="53"/>
        <v/>
      </c>
      <c r="BY39" s="308" t="str">
        <f t="shared" si="54"/>
        <v/>
      </c>
    </row>
    <row r="40" spans="1:77" s="4" customFormat="1" ht="15.5" x14ac:dyDescent="0.35">
      <c r="A40" s="106">
        <v>19</v>
      </c>
      <c r="B40" s="290"/>
      <c r="C40" s="20"/>
      <c r="D40" s="635"/>
      <c r="E40" s="637"/>
      <c r="F40" s="639"/>
      <c r="G40" s="45"/>
      <c r="H40" s="291"/>
      <c r="I40" s="291"/>
      <c r="J40" s="292"/>
      <c r="K40" s="293"/>
      <c r="L40" s="35" t="str">
        <f t="shared" si="0"/>
        <v/>
      </c>
      <c r="M40" s="35" t="str">
        <f t="shared" si="1"/>
        <v/>
      </c>
      <c r="N40" s="35" t="str">
        <f t="shared" si="2"/>
        <v/>
      </c>
      <c r="O40" s="36" t="str">
        <f t="shared" si="3"/>
        <v/>
      </c>
      <c r="P40" s="37" t="str">
        <f t="shared" si="55"/>
        <v/>
      </c>
      <c r="Q40" s="69" t="str">
        <f t="shared" si="4"/>
        <v/>
      </c>
      <c r="R40" s="294" t="str">
        <f t="shared" si="5"/>
        <v/>
      </c>
      <c r="S40" s="37" t="str">
        <f t="shared" si="6"/>
        <v/>
      </c>
      <c r="T40" s="69" t="str">
        <f t="shared" si="7"/>
        <v/>
      </c>
      <c r="U40" s="294" t="str">
        <f t="shared" si="8"/>
        <v/>
      </c>
      <c r="V40" s="37" t="str">
        <f t="shared" si="9"/>
        <v/>
      </c>
      <c r="W40" s="69" t="str">
        <f t="shared" si="10"/>
        <v/>
      </c>
      <c r="X40" s="38" t="str">
        <f t="shared" si="11"/>
        <v/>
      </c>
      <c r="Y40" s="38" t="str">
        <f t="shared" si="12"/>
        <v/>
      </c>
      <c r="Z40" s="38" t="str">
        <f t="shared" si="13"/>
        <v/>
      </c>
      <c r="AA40" s="39" t="str">
        <f t="shared" si="14"/>
        <v/>
      </c>
      <c r="AB40" s="295">
        <f t="shared" si="15"/>
        <v>0</v>
      </c>
      <c r="AC40" s="295" t="str">
        <f t="shared" si="16"/>
        <v/>
      </c>
      <c r="AD40" s="295" t="str">
        <f t="shared" si="17"/>
        <v/>
      </c>
      <c r="AE40" s="296" t="str">
        <f t="shared" si="18"/>
        <v/>
      </c>
      <c r="AF40" s="296" t="str">
        <f t="shared" si="19"/>
        <v/>
      </c>
      <c r="AG40" s="297" t="str">
        <f t="shared" si="20"/>
        <v/>
      </c>
      <c r="AH40" s="296" t="str">
        <f t="shared" si="21"/>
        <v/>
      </c>
      <c r="AI40" s="296" t="str">
        <f t="shared" si="22"/>
        <v/>
      </c>
      <c r="AJ40" s="297" t="str">
        <f t="shared" si="23"/>
        <v/>
      </c>
      <c r="AK40" s="296" t="str">
        <f t="shared" si="24"/>
        <v/>
      </c>
      <c r="AL40" s="296" t="str">
        <f t="shared" si="25"/>
        <v/>
      </c>
      <c r="AM40" s="297" t="str">
        <f t="shared" si="26"/>
        <v/>
      </c>
      <c r="AN40" s="298" t="str">
        <f t="shared" si="27"/>
        <v/>
      </c>
      <c r="AO40" s="299" t="str">
        <f t="shared" si="28"/>
        <v/>
      </c>
      <c r="AP40" s="296" t="str">
        <f t="shared" si="29"/>
        <v/>
      </c>
      <c r="AQ40" s="297" t="str">
        <f t="shared" si="30"/>
        <v/>
      </c>
      <c r="AR40" s="299" t="str">
        <f t="shared" si="31"/>
        <v/>
      </c>
      <c r="AS40" s="296" t="str">
        <f t="shared" si="32"/>
        <v/>
      </c>
      <c r="AT40" s="297" t="str">
        <f t="shared" si="33"/>
        <v/>
      </c>
      <c r="AU40" s="299" t="str">
        <f t="shared" si="34"/>
        <v/>
      </c>
      <c r="AV40" s="296" t="str">
        <f t="shared" si="35"/>
        <v/>
      </c>
      <c r="AW40" s="297" t="str">
        <f t="shared" si="36"/>
        <v/>
      </c>
      <c r="AX40" s="300"/>
      <c r="AY40" s="297" t="str">
        <f t="shared" si="37"/>
        <v/>
      </c>
      <c r="AZ40" s="297" t="str">
        <f t="shared" si="38"/>
        <v/>
      </c>
      <c r="BA40" s="301" t="str">
        <f t="shared" si="39"/>
        <v/>
      </c>
      <c r="BB40" s="302" t="str">
        <f t="shared" si="40"/>
        <v/>
      </c>
      <c r="BC40" s="303" t="str">
        <f t="shared" si="41"/>
        <v/>
      </c>
      <c r="BD40" s="301" t="str">
        <f t="shared" si="42"/>
        <v/>
      </c>
      <c r="BE40" s="302" t="str">
        <f t="shared" si="43"/>
        <v/>
      </c>
      <c r="BF40" s="303" t="str">
        <f t="shared" si="44"/>
        <v/>
      </c>
      <c r="BG40" s="301" t="str">
        <f t="shared" si="45"/>
        <v/>
      </c>
      <c r="BH40" s="304" t="str">
        <f t="shared" si="46"/>
        <v/>
      </c>
      <c r="BI40" s="305" t="str">
        <f t="shared" si="47"/>
        <v/>
      </c>
      <c r="BJ40" s="305" t="str">
        <f t="shared" si="48"/>
        <v/>
      </c>
      <c r="BK40" s="443" t="str">
        <f t="shared" si="49"/>
        <v/>
      </c>
      <c r="BL40" s="306" t="str">
        <f t="shared" si="56"/>
        <v/>
      </c>
      <c r="BM40" s="100" t="str">
        <f t="shared" si="57"/>
        <v/>
      </c>
      <c r="BN40" s="101" t="str">
        <f t="shared" si="58"/>
        <v/>
      </c>
      <c r="BO40" s="102" t="str">
        <f t="shared" si="59"/>
        <v/>
      </c>
      <c r="BP40" s="100" t="str">
        <f t="shared" si="60"/>
        <v/>
      </c>
      <c r="BQ40" s="101" t="str">
        <f t="shared" si="61"/>
        <v/>
      </c>
      <c r="BR40" s="102" t="str">
        <f t="shared" si="62"/>
        <v/>
      </c>
      <c r="BS40" s="100" t="str">
        <f t="shared" si="63"/>
        <v/>
      </c>
      <c r="BT40" s="105" t="str">
        <f t="shared" si="64"/>
        <v/>
      </c>
      <c r="BU40" s="305" t="str">
        <f t="shared" si="50"/>
        <v/>
      </c>
      <c r="BV40" s="305" t="str">
        <f t="shared" si="51"/>
        <v/>
      </c>
      <c r="BW40" s="305" t="str">
        <f t="shared" si="52"/>
        <v/>
      </c>
      <c r="BX40" s="307" t="str">
        <f t="shared" si="53"/>
        <v/>
      </c>
      <c r="BY40" s="308" t="str">
        <f t="shared" si="54"/>
        <v/>
      </c>
    </row>
    <row r="41" spans="1:77" s="4" customFormat="1" ht="15.5" x14ac:dyDescent="0.35">
      <c r="A41" s="106">
        <v>20</v>
      </c>
      <c r="B41" s="290"/>
      <c r="C41" s="20"/>
      <c r="D41" s="635"/>
      <c r="E41" s="637"/>
      <c r="F41" s="639"/>
      <c r="G41" s="45"/>
      <c r="H41" s="291"/>
      <c r="I41" s="291"/>
      <c r="J41" s="292"/>
      <c r="K41" s="293"/>
      <c r="L41" s="35" t="str">
        <f t="shared" si="0"/>
        <v/>
      </c>
      <c r="M41" s="35" t="str">
        <f t="shared" si="1"/>
        <v/>
      </c>
      <c r="N41" s="35" t="str">
        <f t="shared" si="2"/>
        <v/>
      </c>
      <c r="O41" s="36" t="str">
        <f t="shared" si="3"/>
        <v/>
      </c>
      <c r="P41" s="37" t="str">
        <f t="shared" si="55"/>
        <v/>
      </c>
      <c r="Q41" s="69" t="str">
        <f t="shared" si="4"/>
        <v/>
      </c>
      <c r="R41" s="294" t="str">
        <f t="shared" si="5"/>
        <v/>
      </c>
      <c r="S41" s="37" t="str">
        <f t="shared" si="6"/>
        <v/>
      </c>
      <c r="T41" s="69" t="str">
        <f t="shared" si="7"/>
        <v/>
      </c>
      <c r="U41" s="294" t="str">
        <f t="shared" si="8"/>
        <v/>
      </c>
      <c r="V41" s="37" t="str">
        <f t="shared" si="9"/>
        <v/>
      </c>
      <c r="W41" s="69" t="str">
        <f t="shared" si="10"/>
        <v/>
      </c>
      <c r="X41" s="38" t="str">
        <f t="shared" si="11"/>
        <v/>
      </c>
      <c r="Y41" s="38" t="str">
        <f t="shared" si="12"/>
        <v/>
      </c>
      <c r="Z41" s="38" t="str">
        <f t="shared" si="13"/>
        <v/>
      </c>
      <c r="AA41" s="39" t="str">
        <f t="shared" si="14"/>
        <v/>
      </c>
      <c r="AB41" s="295">
        <f t="shared" si="15"/>
        <v>0</v>
      </c>
      <c r="AC41" s="295" t="str">
        <f t="shared" si="16"/>
        <v/>
      </c>
      <c r="AD41" s="295" t="str">
        <f t="shared" si="17"/>
        <v/>
      </c>
      <c r="AE41" s="296" t="str">
        <f t="shared" si="18"/>
        <v/>
      </c>
      <c r="AF41" s="296" t="str">
        <f t="shared" si="19"/>
        <v/>
      </c>
      <c r="AG41" s="297" t="str">
        <f t="shared" si="20"/>
        <v/>
      </c>
      <c r="AH41" s="296" t="str">
        <f t="shared" si="21"/>
        <v/>
      </c>
      <c r="AI41" s="296" t="str">
        <f t="shared" si="22"/>
        <v/>
      </c>
      <c r="AJ41" s="297" t="str">
        <f t="shared" si="23"/>
        <v/>
      </c>
      <c r="AK41" s="296" t="str">
        <f t="shared" si="24"/>
        <v/>
      </c>
      <c r="AL41" s="296" t="str">
        <f t="shared" si="25"/>
        <v/>
      </c>
      <c r="AM41" s="297" t="str">
        <f t="shared" si="26"/>
        <v/>
      </c>
      <c r="AN41" s="298" t="str">
        <f t="shared" si="27"/>
        <v/>
      </c>
      <c r="AO41" s="299" t="str">
        <f t="shared" si="28"/>
        <v/>
      </c>
      <c r="AP41" s="296" t="str">
        <f t="shared" si="29"/>
        <v/>
      </c>
      <c r="AQ41" s="297" t="str">
        <f t="shared" si="30"/>
        <v/>
      </c>
      <c r="AR41" s="299" t="str">
        <f t="shared" si="31"/>
        <v/>
      </c>
      <c r="AS41" s="296" t="str">
        <f t="shared" si="32"/>
        <v/>
      </c>
      <c r="AT41" s="297" t="str">
        <f t="shared" si="33"/>
        <v/>
      </c>
      <c r="AU41" s="299" t="str">
        <f t="shared" si="34"/>
        <v/>
      </c>
      <c r="AV41" s="296" t="str">
        <f t="shared" si="35"/>
        <v/>
      </c>
      <c r="AW41" s="297" t="str">
        <f t="shared" si="36"/>
        <v/>
      </c>
      <c r="AX41" s="300"/>
      <c r="AY41" s="297" t="str">
        <f t="shared" si="37"/>
        <v/>
      </c>
      <c r="AZ41" s="297" t="str">
        <f t="shared" si="38"/>
        <v/>
      </c>
      <c r="BA41" s="301" t="str">
        <f t="shared" si="39"/>
        <v/>
      </c>
      <c r="BB41" s="302" t="str">
        <f t="shared" si="40"/>
        <v/>
      </c>
      <c r="BC41" s="303" t="str">
        <f t="shared" si="41"/>
        <v/>
      </c>
      <c r="BD41" s="301" t="str">
        <f t="shared" si="42"/>
        <v/>
      </c>
      <c r="BE41" s="302" t="str">
        <f t="shared" si="43"/>
        <v/>
      </c>
      <c r="BF41" s="303" t="str">
        <f t="shared" si="44"/>
        <v/>
      </c>
      <c r="BG41" s="301" t="str">
        <f t="shared" si="45"/>
        <v/>
      </c>
      <c r="BH41" s="304" t="str">
        <f t="shared" si="46"/>
        <v/>
      </c>
      <c r="BI41" s="305" t="str">
        <f t="shared" si="47"/>
        <v/>
      </c>
      <c r="BJ41" s="305" t="str">
        <f t="shared" si="48"/>
        <v/>
      </c>
      <c r="BK41" s="443" t="str">
        <f t="shared" si="49"/>
        <v/>
      </c>
      <c r="BL41" s="306" t="str">
        <f t="shared" si="56"/>
        <v/>
      </c>
      <c r="BM41" s="100" t="str">
        <f t="shared" si="57"/>
        <v/>
      </c>
      <c r="BN41" s="101" t="str">
        <f t="shared" si="58"/>
        <v/>
      </c>
      <c r="BO41" s="102" t="str">
        <f t="shared" si="59"/>
        <v/>
      </c>
      <c r="BP41" s="100" t="str">
        <f t="shared" si="60"/>
        <v/>
      </c>
      <c r="BQ41" s="101" t="str">
        <f t="shared" si="61"/>
        <v/>
      </c>
      <c r="BR41" s="102" t="str">
        <f t="shared" si="62"/>
        <v/>
      </c>
      <c r="BS41" s="100" t="str">
        <f t="shared" si="63"/>
        <v/>
      </c>
      <c r="BT41" s="105" t="str">
        <f t="shared" si="64"/>
        <v/>
      </c>
      <c r="BU41" s="305" t="str">
        <f t="shared" si="50"/>
        <v/>
      </c>
      <c r="BV41" s="305" t="str">
        <f t="shared" si="51"/>
        <v/>
      </c>
      <c r="BW41" s="305" t="str">
        <f t="shared" si="52"/>
        <v/>
      </c>
      <c r="BX41" s="307" t="str">
        <f t="shared" si="53"/>
        <v/>
      </c>
      <c r="BY41" s="308" t="str">
        <f t="shared" si="54"/>
        <v/>
      </c>
    </row>
    <row r="42" spans="1:77" s="4" customFormat="1" ht="15.5" x14ac:dyDescent="0.35">
      <c r="A42" s="106">
        <v>21</v>
      </c>
      <c r="B42" s="290"/>
      <c r="C42" s="20"/>
      <c r="D42" s="635"/>
      <c r="E42" s="637"/>
      <c r="F42" s="639"/>
      <c r="G42" s="45"/>
      <c r="H42" s="291"/>
      <c r="I42" s="291"/>
      <c r="J42" s="292"/>
      <c r="K42" s="293"/>
      <c r="L42" s="35" t="str">
        <f t="shared" si="0"/>
        <v/>
      </c>
      <c r="M42" s="35" t="str">
        <f t="shared" si="1"/>
        <v/>
      </c>
      <c r="N42" s="35" t="str">
        <f t="shared" si="2"/>
        <v/>
      </c>
      <c r="O42" s="36" t="str">
        <f t="shared" si="3"/>
        <v/>
      </c>
      <c r="P42" s="37" t="str">
        <f t="shared" si="55"/>
        <v/>
      </c>
      <c r="Q42" s="69" t="str">
        <f t="shared" si="4"/>
        <v/>
      </c>
      <c r="R42" s="294" t="str">
        <f t="shared" si="5"/>
        <v/>
      </c>
      <c r="S42" s="37" t="str">
        <f t="shared" si="6"/>
        <v/>
      </c>
      <c r="T42" s="69" t="str">
        <f t="shared" si="7"/>
        <v/>
      </c>
      <c r="U42" s="294" t="str">
        <f t="shared" si="8"/>
        <v/>
      </c>
      <c r="V42" s="37" t="str">
        <f t="shared" si="9"/>
        <v/>
      </c>
      <c r="W42" s="69" t="str">
        <f t="shared" si="10"/>
        <v/>
      </c>
      <c r="X42" s="38" t="str">
        <f t="shared" si="11"/>
        <v/>
      </c>
      <c r="Y42" s="38" t="str">
        <f t="shared" si="12"/>
        <v/>
      </c>
      <c r="Z42" s="38" t="str">
        <f t="shared" si="13"/>
        <v/>
      </c>
      <c r="AA42" s="39" t="str">
        <f t="shared" si="14"/>
        <v/>
      </c>
      <c r="AB42" s="295">
        <f t="shared" si="15"/>
        <v>0</v>
      </c>
      <c r="AC42" s="295" t="str">
        <f t="shared" si="16"/>
        <v/>
      </c>
      <c r="AD42" s="295" t="str">
        <f t="shared" si="17"/>
        <v/>
      </c>
      <c r="AE42" s="296" t="str">
        <f t="shared" si="18"/>
        <v/>
      </c>
      <c r="AF42" s="296" t="str">
        <f t="shared" si="19"/>
        <v/>
      </c>
      <c r="AG42" s="297" t="str">
        <f t="shared" si="20"/>
        <v/>
      </c>
      <c r="AH42" s="296" t="str">
        <f t="shared" si="21"/>
        <v/>
      </c>
      <c r="AI42" s="296" t="str">
        <f t="shared" si="22"/>
        <v/>
      </c>
      <c r="AJ42" s="297" t="str">
        <f t="shared" si="23"/>
        <v/>
      </c>
      <c r="AK42" s="296" t="str">
        <f t="shared" si="24"/>
        <v/>
      </c>
      <c r="AL42" s="296" t="str">
        <f t="shared" si="25"/>
        <v/>
      </c>
      <c r="AM42" s="297" t="str">
        <f t="shared" si="26"/>
        <v/>
      </c>
      <c r="AN42" s="298" t="str">
        <f t="shared" si="27"/>
        <v/>
      </c>
      <c r="AO42" s="299" t="str">
        <f t="shared" si="28"/>
        <v/>
      </c>
      <c r="AP42" s="296" t="str">
        <f t="shared" si="29"/>
        <v/>
      </c>
      <c r="AQ42" s="297" t="str">
        <f t="shared" si="30"/>
        <v/>
      </c>
      <c r="AR42" s="299" t="str">
        <f t="shared" si="31"/>
        <v/>
      </c>
      <c r="AS42" s="296" t="str">
        <f t="shared" si="32"/>
        <v/>
      </c>
      <c r="AT42" s="297" t="str">
        <f t="shared" si="33"/>
        <v/>
      </c>
      <c r="AU42" s="299" t="str">
        <f t="shared" si="34"/>
        <v/>
      </c>
      <c r="AV42" s="296" t="str">
        <f t="shared" si="35"/>
        <v/>
      </c>
      <c r="AW42" s="297" t="str">
        <f t="shared" si="36"/>
        <v/>
      </c>
      <c r="AX42" s="300"/>
      <c r="AY42" s="297" t="str">
        <f t="shared" si="37"/>
        <v/>
      </c>
      <c r="AZ42" s="297" t="str">
        <f t="shared" si="38"/>
        <v/>
      </c>
      <c r="BA42" s="301" t="str">
        <f t="shared" si="39"/>
        <v/>
      </c>
      <c r="BB42" s="302" t="str">
        <f t="shared" si="40"/>
        <v/>
      </c>
      <c r="BC42" s="303" t="str">
        <f t="shared" si="41"/>
        <v/>
      </c>
      <c r="BD42" s="301" t="str">
        <f t="shared" si="42"/>
        <v/>
      </c>
      <c r="BE42" s="302" t="str">
        <f t="shared" si="43"/>
        <v/>
      </c>
      <c r="BF42" s="303" t="str">
        <f t="shared" si="44"/>
        <v/>
      </c>
      <c r="BG42" s="301" t="str">
        <f t="shared" si="45"/>
        <v/>
      </c>
      <c r="BH42" s="304" t="str">
        <f t="shared" si="46"/>
        <v/>
      </c>
      <c r="BI42" s="305" t="str">
        <f t="shared" si="47"/>
        <v/>
      </c>
      <c r="BJ42" s="305" t="str">
        <f t="shared" si="48"/>
        <v/>
      </c>
      <c r="BK42" s="443" t="str">
        <f t="shared" si="49"/>
        <v/>
      </c>
      <c r="BL42" s="306" t="str">
        <f t="shared" si="56"/>
        <v/>
      </c>
      <c r="BM42" s="100" t="str">
        <f t="shared" si="57"/>
        <v/>
      </c>
      <c r="BN42" s="101" t="str">
        <f t="shared" si="58"/>
        <v/>
      </c>
      <c r="BO42" s="102" t="str">
        <f t="shared" si="59"/>
        <v/>
      </c>
      <c r="BP42" s="100" t="str">
        <f t="shared" si="60"/>
        <v/>
      </c>
      <c r="BQ42" s="101" t="str">
        <f t="shared" si="61"/>
        <v/>
      </c>
      <c r="BR42" s="102" t="str">
        <f t="shared" si="62"/>
        <v/>
      </c>
      <c r="BS42" s="100" t="str">
        <f t="shared" si="63"/>
        <v/>
      </c>
      <c r="BT42" s="105" t="str">
        <f t="shared" si="64"/>
        <v/>
      </c>
      <c r="BU42" s="305" t="str">
        <f t="shared" si="50"/>
        <v/>
      </c>
      <c r="BV42" s="305" t="str">
        <f t="shared" si="51"/>
        <v/>
      </c>
      <c r="BW42" s="305" t="str">
        <f t="shared" si="52"/>
        <v/>
      </c>
      <c r="BX42" s="307" t="str">
        <f t="shared" si="53"/>
        <v/>
      </c>
      <c r="BY42" s="308" t="str">
        <f t="shared" si="54"/>
        <v/>
      </c>
    </row>
    <row r="43" spans="1:77" s="4" customFormat="1" ht="15.5" x14ac:dyDescent="0.35">
      <c r="A43" s="106">
        <v>22</v>
      </c>
      <c r="B43" s="290"/>
      <c r="C43" s="20"/>
      <c r="D43" s="635"/>
      <c r="E43" s="637"/>
      <c r="F43" s="639"/>
      <c r="G43" s="45"/>
      <c r="H43" s="291"/>
      <c r="I43" s="291"/>
      <c r="J43" s="292"/>
      <c r="K43" s="293"/>
      <c r="L43" s="35" t="str">
        <f t="shared" si="0"/>
        <v/>
      </c>
      <c r="M43" s="35" t="str">
        <f t="shared" si="1"/>
        <v/>
      </c>
      <c r="N43" s="35" t="str">
        <f t="shared" si="2"/>
        <v/>
      </c>
      <c r="O43" s="36" t="str">
        <f t="shared" si="3"/>
        <v/>
      </c>
      <c r="P43" s="37" t="str">
        <f t="shared" si="55"/>
        <v/>
      </c>
      <c r="Q43" s="69" t="str">
        <f t="shared" si="4"/>
        <v/>
      </c>
      <c r="R43" s="294" t="str">
        <f t="shared" si="5"/>
        <v/>
      </c>
      <c r="S43" s="37" t="str">
        <f t="shared" si="6"/>
        <v/>
      </c>
      <c r="T43" s="69" t="str">
        <f t="shared" si="7"/>
        <v/>
      </c>
      <c r="U43" s="294" t="str">
        <f t="shared" si="8"/>
        <v/>
      </c>
      <c r="V43" s="37" t="str">
        <f t="shared" si="9"/>
        <v/>
      </c>
      <c r="W43" s="69" t="str">
        <f t="shared" si="10"/>
        <v/>
      </c>
      <c r="X43" s="38" t="str">
        <f t="shared" si="11"/>
        <v/>
      </c>
      <c r="Y43" s="38" t="str">
        <f t="shared" si="12"/>
        <v/>
      </c>
      <c r="Z43" s="38" t="str">
        <f t="shared" si="13"/>
        <v/>
      </c>
      <c r="AA43" s="39" t="str">
        <f t="shared" si="14"/>
        <v/>
      </c>
      <c r="AB43" s="295">
        <f t="shared" si="15"/>
        <v>0</v>
      </c>
      <c r="AC43" s="295" t="str">
        <f t="shared" si="16"/>
        <v/>
      </c>
      <c r="AD43" s="295" t="str">
        <f t="shared" si="17"/>
        <v/>
      </c>
      <c r="AE43" s="296" t="str">
        <f t="shared" si="18"/>
        <v/>
      </c>
      <c r="AF43" s="296" t="str">
        <f t="shared" si="19"/>
        <v/>
      </c>
      <c r="AG43" s="297" t="str">
        <f t="shared" si="20"/>
        <v/>
      </c>
      <c r="AH43" s="296" t="str">
        <f t="shared" si="21"/>
        <v/>
      </c>
      <c r="AI43" s="296" t="str">
        <f t="shared" si="22"/>
        <v/>
      </c>
      <c r="AJ43" s="297" t="str">
        <f t="shared" si="23"/>
        <v/>
      </c>
      <c r="AK43" s="296" t="str">
        <f t="shared" si="24"/>
        <v/>
      </c>
      <c r="AL43" s="296" t="str">
        <f t="shared" si="25"/>
        <v/>
      </c>
      <c r="AM43" s="297" t="str">
        <f t="shared" si="26"/>
        <v/>
      </c>
      <c r="AN43" s="298" t="str">
        <f t="shared" si="27"/>
        <v/>
      </c>
      <c r="AO43" s="299" t="str">
        <f t="shared" si="28"/>
        <v/>
      </c>
      <c r="AP43" s="296" t="str">
        <f t="shared" si="29"/>
        <v/>
      </c>
      <c r="AQ43" s="297" t="str">
        <f t="shared" si="30"/>
        <v/>
      </c>
      <c r="AR43" s="299" t="str">
        <f t="shared" si="31"/>
        <v/>
      </c>
      <c r="AS43" s="296" t="str">
        <f t="shared" si="32"/>
        <v/>
      </c>
      <c r="AT43" s="297" t="str">
        <f t="shared" si="33"/>
        <v/>
      </c>
      <c r="AU43" s="299" t="str">
        <f t="shared" si="34"/>
        <v/>
      </c>
      <c r="AV43" s="296" t="str">
        <f t="shared" si="35"/>
        <v/>
      </c>
      <c r="AW43" s="297" t="str">
        <f t="shared" si="36"/>
        <v/>
      </c>
      <c r="AX43" s="300"/>
      <c r="AY43" s="297" t="str">
        <f t="shared" si="37"/>
        <v/>
      </c>
      <c r="AZ43" s="297" t="str">
        <f t="shared" si="38"/>
        <v/>
      </c>
      <c r="BA43" s="301" t="str">
        <f t="shared" si="39"/>
        <v/>
      </c>
      <c r="BB43" s="302" t="str">
        <f t="shared" si="40"/>
        <v/>
      </c>
      <c r="BC43" s="303" t="str">
        <f t="shared" si="41"/>
        <v/>
      </c>
      <c r="BD43" s="301" t="str">
        <f t="shared" si="42"/>
        <v/>
      </c>
      <c r="BE43" s="302" t="str">
        <f t="shared" si="43"/>
        <v/>
      </c>
      <c r="BF43" s="303" t="str">
        <f t="shared" si="44"/>
        <v/>
      </c>
      <c r="BG43" s="301" t="str">
        <f t="shared" si="45"/>
        <v/>
      </c>
      <c r="BH43" s="304" t="str">
        <f t="shared" si="46"/>
        <v/>
      </c>
      <c r="BI43" s="305" t="str">
        <f t="shared" si="47"/>
        <v/>
      </c>
      <c r="BJ43" s="305" t="str">
        <f t="shared" si="48"/>
        <v/>
      </c>
      <c r="BK43" s="443" t="str">
        <f t="shared" si="49"/>
        <v/>
      </c>
      <c r="BL43" s="306" t="str">
        <f t="shared" si="56"/>
        <v/>
      </c>
      <c r="BM43" s="100" t="str">
        <f t="shared" si="57"/>
        <v/>
      </c>
      <c r="BN43" s="101" t="str">
        <f t="shared" si="58"/>
        <v/>
      </c>
      <c r="BO43" s="102" t="str">
        <f t="shared" si="59"/>
        <v/>
      </c>
      <c r="BP43" s="100" t="str">
        <f t="shared" si="60"/>
        <v/>
      </c>
      <c r="BQ43" s="101" t="str">
        <f t="shared" si="61"/>
        <v/>
      </c>
      <c r="BR43" s="102" t="str">
        <f t="shared" si="62"/>
        <v/>
      </c>
      <c r="BS43" s="100" t="str">
        <f t="shared" si="63"/>
        <v/>
      </c>
      <c r="BT43" s="105" t="str">
        <f t="shared" si="64"/>
        <v/>
      </c>
      <c r="BU43" s="305" t="str">
        <f t="shared" si="50"/>
        <v/>
      </c>
      <c r="BV43" s="305" t="str">
        <f t="shared" si="51"/>
        <v/>
      </c>
      <c r="BW43" s="305" t="str">
        <f t="shared" si="52"/>
        <v/>
      </c>
      <c r="BX43" s="307" t="str">
        <f t="shared" si="53"/>
        <v/>
      </c>
      <c r="BY43" s="308" t="str">
        <f t="shared" si="54"/>
        <v/>
      </c>
    </row>
    <row r="44" spans="1:77" s="4" customFormat="1" ht="15.5" x14ac:dyDescent="0.35">
      <c r="A44" s="106">
        <v>23</v>
      </c>
      <c r="B44" s="290"/>
      <c r="C44" s="20"/>
      <c r="D44" s="635"/>
      <c r="E44" s="637"/>
      <c r="F44" s="639"/>
      <c r="G44" s="45"/>
      <c r="H44" s="291"/>
      <c r="I44" s="291"/>
      <c r="J44" s="292"/>
      <c r="K44" s="293"/>
      <c r="L44" s="35" t="str">
        <f t="shared" si="0"/>
        <v/>
      </c>
      <c r="M44" s="35" t="str">
        <f t="shared" si="1"/>
        <v/>
      </c>
      <c r="N44" s="35" t="str">
        <f t="shared" si="2"/>
        <v/>
      </c>
      <c r="O44" s="36" t="str">
        <f t="shared" si="3"/>
        <v/>
      </c>
      <c r="P44" s="37" t="str">
        <f t="shared" si="55"/>
        <v/>
      </c>
      <c r="Q44" s="69" t="str">
        <f t="shared" si="4"/>
        <v/>
      </c>
      <c r="R44" s="294" t="str">
        <f t="shared" si="5"/>
        <v/>
      </c>
      <c r="S44" s="37" t="str">
        <f t="shared" si="6"/>
        <v/>
      </c>
      <c r="T44" s="69" t="str">
        <f t="shared" si="7"/>
        <v/>
      </c>
      <c r="U44" s="294" t="str">
        <f t="shared" si="8"/>
        <v/>
      </c>
      <c r="V44" s="37" t="str">
        <f t="shared" si="9"/>
        <v/>
      </c>
      <c r="W44" s="69" t="str">
        <f t="shared" si="10"/>
        <v/>
      </c>
      <c r="X44" s="38" t="str">
        <f t="shared" si="11"/>
        <v/>
      </c>
      <c r="Y44" s="38" t="str">
        <f t="shared" si="12"/>
        <v/>
      </c>
      <c r="Z44" s="38" t="str">
        <f t="shared" si="13"/>
        <v/>
      </c>
      <c r="AA44" s="39" t="str">
        <f t="shared" si="14"/>
        <v/>
      </c>
      <c r="AB44" s="295">
        <f t="shared" si="15"/>
        <v>0</v>
      </c>
      <c r="AC44" s="295" t="str">
        <f t="shared" si="16"/>
        <v/>
      </c>
      <c r="AD44" s="295" t="str">
        <f t="shared" si="17"/>
        <v/>
      </c>
      <c r="AE44" s="296" t="str">
        <f t="shared" si="18"/>
        <v/>
      </c>
      <c r="AF44" s="296" t="str">
        <f t="shared" si="19"/>
        <v/>
      </c>
      <c r="AG44" s="297" t="str">
        <f t="shared" si="20"/>
        <v/>
      </c>
      <c r="AH44" s="296" t="str">
        <f t="shared" si="21"/>
        <v/>
      </c>
      <c r="AI44" s="296" t="str">
        <f t="shared" si="22"/>
        <v/>
      </c>
      <c r="AJ44" s="297" t="str">
        <f t="shared" si="23"/>
        <v/>
      </c>
      <c r="AK44" s="296" t="str">
        <f t="shared" si="24"/>
        <v/>
      </c>
      <c r="AL44" s="296" t="str">
        <f t="shared" si="25"/>
        <v/>
      </c>
      <c r="AM44" s="297" t="str">
        <f t="shared" si="26"/>
        <v/>
      </c>
      <c r="AN44" s="298" t="str">
        <f t="shared" si="27"/>
        <v/>
      </c>
      <c r="AO44" s="299" t="str">
        <f t="shared" si="28"/>
        <v/>
      </c>
      <c r="AP44" s="296" t="str">
        <f t="shared" si="29"/>
        <v/>
      </c>
      <c r="AQ44" s="297" t="str">
        <f t="shared" si="30"/>
        <v/>
      </c>
      <c r="AR44" s="299" t="str">
        <f t="shared" si="31"/>
        <v/>
      </c>
      <c r="AS44" s="296" t="str">
        <f t="shared" si="32"/>
        <v/>
      </c>
      <c r="AT44" s="297" t="str">
        <f t="shared" si="33"/>
        <v/>
      </c>
      <c r="AU44" s="299" t="str">
        <f t="shared" si="34"/>
        <v/>
      </c>
      <c r="AV44" s="296" t="str">
        <f t="shared" si="35"/>
        <v/>
      </c>
      <c r="AW44" s="297" t="str">
        <f t="shared" si="36"/>
        <v/>
      </c>
      <c r="AX44" s="300"/>
      <c r="AY44" s="297" t="str">
        <f t="shared" si="37"/>
        <v/>
      </c>
      <c r="AZ44" s="297" t="str">
        <f t="shared" si="38"/>
        <v/>
      </c>
      <c r="BA44" s="301" t="str">
        <f t="shared" si="39"/>
        <v/>
      </c>
      <c r="BB44" s="302" t="str">
        <f t="shared" si="40"/>
        <v/>
      </c>
      <c r="BC44" s="303" t="str">
        <f t="shared" si="41"/>
        <v/>
      </c>
      <c r="BD44" s="301" t="str">
        <f t="shared" si="42"/>
        <v/>
      </c>
      <c r="BE44" s="302" t="str">
        <f t="shared" si="43"/>
        <v/>
      </c>
      <c r="BF44" s="303" t="str">
        <f t="shared" si="44"/>
        <v/>
      </c>
      <c r="BG44" s="301" t="str">
        <f t="shared" si="45"/>
        <v/>
      </c>
      <c r="BH44" s="304" t="str">
        <f t="shared" si="46"/>
        <v/>
      </c>
      <c r="BI44" s="305" t="str">
        <f t="shared" si="47"/>
        <v/>
      </c>
      <c r="BJ44" s="305" t="str">
        <f t="shared" si="48"/>
        <v/>
      </c>
      <c r="BK44" s="443" t="str">
        <f t="shared" si="49"/>
        <v/>
      </c>
      <c r="BL44" s="306" t="str">
        <f t="shared" si="56"/>
        <v/>
      </c>
      <c r="BM44" s="100" t="str">
        <f t="shared" si="57"/>
        <v/>
      </c>
      <c r="BN44" s="101" t="str">
        <f t="shared" si="58"/>
        <v/>
      </c>
      <c r="BO44" s="102" t="str">
        <f t="shared" si="59"/>
        <v/>
      </c>
      <c r="BP44" s="100" t="str">
        <f t="shared" si="60"/>
        <v/>
      </c>
      <c r="BQ44" s="101" t="str">
        <f t="shared" si="61"/>
        <v/>
      </c>
      <c r="BR44" s="102" t="str">
        <f t="shared" si="62"/>
        <v/>
      </c>
      <c r="BS44" s="100" t="str">
        <f t="shared" si="63"/>
        <v/>
      </c>
      <c r="BT44" s="105" t="str">
        <f t="shared" si="64"/>
        <v/>
      </c>
      <c r="BU44" s="305" t="str">
        <f t="shared" si="50"/>
        <v/>
      </c>
      <c r="BV44" s="305" t="str">
        <f t="shared" si="51"/>
        <v/>
      </c>
      <c r="BW44" s="305" t="str">
        <f t="shared" si="52"/>
        <v/>
      </c>
      <c r="BX44" s="307" t="str">
        <f t="shared" si="53"/>
        <v/>
      </c>
      <c r="BY44" s="308" t="str">
        <f t="shared" si="54"/>
        <v/>
      </c>
    </row>
    <row r="45" spans="1:77" s="4" customFormat="1" ht="15.5" x14ac:dyDescent="0.35">
      <c r="A45" s="106">
        <v>24</v>
      </c>
      <c r="B45" s="290"/>
      <c r="C45" s="20"/>
      <c r="D45" s="635"/>
      <c r="E45" s="637"/>
      <c r="F45" s="639"/>
      <c r="G45" s="45"/>
      <c r="H45" s="291"/>
      <c r="I45" s="291"/>
      <c r="J45" s="292"/>
      <c r="K45" s="293"/>
      <c r="L45" s="35" t="str">
        <f t="shared" si="0"/>
        <v/>
      </c>
      <c r="M45" s="35" t="str">
        <f t="shared" si="1"/>
        <v/>
      </c>
      <c r="N45" s="35" t="str">
        <f t="shared" si="2"/>
        <v/>
      </c>
      <c r="O45" s="36" t="str">
        <f t="shared" si="3"/>
        <v/>
      </c>
      <c r="P45" s="37" t="str">
        <f t="shared" si="55"/>
        <v/>
      </c>
      <c r="Q45" s="69" t="str">
        <f t="shared" si="4"/>
        <v/>
      </c>
      <c r="R45" s="294" t="str">
        <f t="shared" si="5"/>
        <v/>
      </c>
      <c r="S45" s="37" t="str">
        <f t="shared" si="6"/>
        <v/>
      </c>
      <c r="T45" s="69" t="str">
        <f t="shared" si="7"/>
        <v/>
      </c>
      <c r="U45" s="294" t="str">
        <f t="shared" si="8"/>
        <v/>
      </c>
      <c r="V45" s="37" t="str">
        <f t="shared" si="9"/>
        <v/>
      </c>
      <c r="W45" s="69" t="str">
        <f t="shared" si="10"/>
        <v/>
      </c>
      <c r="X45" s="38" t="str">
        <f t="shared" si="11"/>
        <v/>
      </c>
      <c r="Y45" s="38" t="str">
        <f t="shared" si="12"/>
        <v/>
      </c>
      <c r="Z45" s="38" t="str">
        <f t="shared" si="13"/>
        <v/>
      </c>
      <c r="AA45" s="39" t="str">
        <f t="shared" si="14"/>
        <v/>
      </c>
      <c r="AB45" s="295">
        <f t="shared" si="15"/>
        <v>0</v>
      </c>
      <c r="AC45" s="295" t="str">
        <f t="shared" si="16"/>
        <v/>
      </c>
      <c r="AD45" s="295" t="str">
        <f t="shared" si="17"/>
        <v/>
      </c>
      <c r="AE45" s="296" t="str">
        <f t="shared" si="18"/>
        <v/>
      </c>
      <c r="AF45" s="296" t="str">
        <f t="shared" si="19"/>
        <v/>
      </c>
      <c r="AG45" s="297" t="str">
        <f t="shared" si="20"/>
        <v/>
      </c>
      <c r="AH45" s="296" t="str">
        <f t="shared" si="21"/>
        <v/>
      </c>
      <c r="AI45" s="296" t="str">
        <f t="shared" si="22"/>
        <v/>
      </c>
      <c r="AJ45" s="297" t="str">
        <f t="shared" si="23"/>
        <v/>
      </c>
      <c r="AK45" s="296" t="str">
        <f t="shared" si="24"/>
        <v/>
      </c>
      <c r="AL45" s="296" t="str">
        <f t="shared" si="25"/>
        <v/>
      </c>
      <c r="AM45" s="297" t="str">
        <f t="shared" si="26"/>
        <v/>
      </c>
      <c r="AN45" s="298" t="str">
        <f t="shared" si="27"/>
        <v/>
      </c>
      <c r="AO45" s="299" t="str">
        <f t="shared" si="28"/>
        <v/>
      </c>
      <c r="AP45" s="296" t="str">
        <f t="shared" si="29"/>
        <v/>
      </c>
      <c r="AQ45" s="297" t="str">
        <f t="shared" si="30"/>
        <v/>
      </c>
      <c r="AR45" s="299" t="str">
        <f t="shared" si="31"/>
        <v/>
      </c>
      <c r="AS45" s="296" t="str">
        <f t="shared" si="32"/>
        <v/>
      </c>
      <c r="AT45" s="297" t="str">
        <f t="shared" si="33"/>
        <v/>
      </c>
      <c r="AU45" s="299" t="str">
        <f t="shared" si="34"/>
        <v/>
      </c>
      <c r="AV45" s="296" t="str">
        <f t="shared" si="35"/>
        <v/>
      </c>
      <c r="AW45" s="297" t="str">
        <f t="shared" si="36"/>
        <v/>
      </c>
      <c r="AX45" s="300"/>
      <c r="AY45" s="297" t="str">
        <f t="shared" si="37"/>
        <v/>
      </c>
      <c r="AZ45" s="297" t="str">
        <f t="shared" si="38"/>
        <v/>
      </c>
      <c r="BA45" s="301" t="str">
        <f t="shared" si="39"/>
        <v/>
      </c>
      <c r="BB45" s="302" t="str">
        <f t="shared" si="40"/>
        <v/>
      </c>
      <c r="BC45" s="303" t="str">
        <f t="shared" si="41"/>
        <v/>
      </c>
      <c r="BD45" s="301" t="str">
        <f t="shared" si="42"/>
        <v/>
      </c>
      <c r="BE45" s="302" t="str">
        <f t="shared" si="43"/>
        <v/>
      </c>
      <c r="BF45" s="303" t="str">
        <f t="shared" si="44"/>
        <v/>
      </c>
      <c r="BG45" s="301" t="str">
        <f t="shared" si="45"/>
        <v/>
      </c>
      <c r="BH45" s="304" t="str">
        <f t="shared" si="46"/>
        <v/>
      </c>
      <c r="BI45" s="305" t="str">
        <f t="shared" si="47"/>
        <v/>
      </c>
      <c r="BJ45" s="305" t="str">
        <f t="shared" si="48"/>
        <v/>
      </c>
      <c r="BK45" s="443" t="str">
        <f t="shared" si="49"/>
        <v/>
      </c>
      <c r="BL45" s="306" t="str">
        <f t="shared" si="56"/>
        <v/>
      </c>
      <c r="BM45" s="100" t="str">
        <f t="shared" si="57"/>
        <v/>
      </c>
      <c r="BN45" s="101" t="str">
        <f t="shared" si="58"/>
        <v/>
      </c>
      <c r="BO45" s="102" t="str">
        <f t="shared" si="59"/>
        <v/>
      </c>
      <c r="BP45" s="100" t="str">
        <f t="shared" si="60"/>
        <v/>
      </c>
      <c r="BQ45" s="101" t="str">
        <f t="shared" si="61"/>
        <v/>
      </c>
      <c r="BR45" s="102" t="str">
        <f t="shared" si="62"/>
        <v/>
      </c>
      <c r="BS45" s="100" t="str">
        <f t="shared" si="63"/>
        <v/>
      </c>
      <c r="BT45" s="105" t="str">
        <f t="shared" si="64"/>
        <v/>
      </c>
      <c r="BU45" s="305" t="str">
        <f t="shared" si="50"/>
        <v/>
      </c>
      <c r="BV45" s="305" t="str">
        <f t="shared" si="51"/>
        <v/>
      </c>
      <c r="BW45" s="305" t="str">
        <f t="shared" si="52"/>
        <v/>
      </c>
      <c r="BX45" s="307" t="str">
        <f t="shared" si="53"/>
        <v/>
      </c>
      <c r="BY45" s="308" t="str">
        <f t="shared" si="54"/>
        <v/>
      </c>
    </row>
    <row r="46" spans="1:77" s="10" customFormat="1" ht="16" thickBot="1" x14ac:dyDescent="0.4">
      <c r="A46" s="106">
        <v>25</v>
      </c>
      <c r="B46" s="290"/>
      <c r="C46" s="20"/>
      <c r="D46" s="635"/>
      <c r="E46" s="637"/>
      <c r="F46" s="639"/>
      <c r="G46" s="45"/>
      <c r="H46" s="291"/>
      <c r="I46" s="291"/>
      <c r="J46" s="292"/>
      <c r="K46" s="293"/>
      <c r="L46" s="35" t="str">
        <f t="shared" si="0"/>
        <v/>
      </c>
      <c r="M46" s="35" t="str">
        <f t="shared" si="1"/>
        <v/>
      </c>
      <c r="N46" s="35" t="str">
        <f t="shared" si="2"/>
        <v/>
      </c>
      <c r="O46" s="36" t="str">
        <f t="shared" si="3"/>
        <v/>
      </c>
      <c r="P46" s="37" t="str">
        <f t="shared" si="55"/>
        <v/>
      </c>
      <c r="Q46" s="69" t="str">
        <f t="shared" si="4"/>
        <v/>
      </c>
      <c r="R46" s="294" t="str">
        <f t="shared" si="5"/>
        <v/>
      </c>
      <c r="S46" s="37" t="str">
        <f t="shared" si="6"/>
        <v/>
      </c>
      <c r="T46" s="69" t="str">
        <f t="shared" si="7"/>
        <v/>
      </c>
      <c r="U46" s="294" t="str">
        <f t="shared" si="8"/>
        <v/>
      </c>
      <c r="V46" s="37" t="str">
        <f t="shared" si="9"/>
        <v/>
      </c>
      <c r="W46" s="69" t="str">
        <f t="shared" si="10"/>
        <v/>
      </c>
      <c r="X46" s="38" t="str">
        <f t="shared" si="11"/>
        <v/>
      </c>
      <c r="Y46" s="38" t="str">
        <f t="shared" si="12"/>
        <v/>
      </c>
      <c r="Z46" s="38" t="str">
        <f t="shared" si="13"/>
        <v/>
      </c>
      <c r="AA46" s="39" t="str">
        <f t="shared" si="14"/>
        <v/>
      </c>
      <c r="AB46" s="295">
        <f t="shared" si="15"/>
        <v>0</v>
      </c>
      <c r="AC46" s="295" t="str">
        <f t="shared" si="16"/>
        <v/>
      </c>
      <c r="AD46" s="295" t="str">
        <f t="shared" si="17"/>
        <v/>
      </c>
      <c r="AE46" s="296" t="str">
        <f t="shared" si="18"/>
        <v/>
      </c>
      <c r="AF46" s="296" t="str">
        <f t="shared" si="19"/>
        <v/>
      </c>
      <c r="AG46" s="297" t="str">
        <f t="shared" si="20"/>
        <v/>
      </c>
      <c r="AH46" s="296" t="str">
        <f t="shared" si="21"/>
        <v/>
      </c>
      <c r="AI46" s="296" t="str">
        <f t="shared" si="22"/>
        <v/>
      </c>
      <c r="AJ46" s="297" t="str">
        <f t="shared" si="23"/>
        <v/>
      </c>
      <c r="AK46" s="296" t="str">
        <f t="shared" si="24"/>
        <v/>
      </c>
      <c r="AL46" s="296" t="str">
        <f t="shared" si="25"/>
        <v/>
      </c>
      <c r="AM46" s="297" t="str">
        <f t="shared" si="26"/>
        <v/>
      </c>
      <c r="AN46" s="298" t="str">
        <f t="shared" si="27"/>
        <v/>
      </c>
      <c r="AO46" s="299" t="str">
        <f t="shared" si="28"/>
        <v/>
      </c>
      <c r="AP46" s="296" t="str">
        <f t="shared" si="29"/>
        <v/>
      </c>
      <c r="AQ46" s="297" t="str">
        <f t="shared" si="30"/>
        <v/>
      </c>
      <c r="AR46" s="299" t="str">
        <f t="shared" si="31"/>
        <v/>
      </c>
      <c r="AS46" s="296" t="str">
        <f t="shared" si="32"/>
        <v/>
      </c>
      <c r="AT46" s="297" t="str">
        <f t="shared" si="33"/>
        <v/>
      </c>
      <c r="AU46" s="299" t="str">
        <f t="shared" si="34"/>
        <v/>
      </c>
      <c r="AV46" s="296" t="str">
        <f t="shared" si="35"/>
        <v/>
      </c>
      <c r="AW46" s="297" t="str">
        <f t="shared" si="36"/>
        <v/>
      </c>
      <c r="AX46" s="300"/>
      <c r="AY46" s="297" t="str">
        <f t="shared" si="37"/>
        <v/>
      </c>
      <c r="AZ46" s="297" t="str">
        <f t="shared" si="38"/>
        <v/>
      </c>
      <c r="BA46" s="301" t="str">
        <f t="shared" si="39"/>
        <v/>
      </c>
      <c r="BB46" s="302" t="str">
        <f t="shared" si="40"/>
        <v/>
      </c>
      <c r="BC46" s="303" t="str">
        <f t="shared" si="41"/>
        <v/>
      </c>
      <c r="BD46" s="301" t="str">
        <f t="shared" si="42"/>
        <v/>
      </c>
      <c r="BE46" s="302" t="str">
        <f t="shared" si="43"/>
        <v/>
      </c>
      <c r="BF46" s="303" t="str">
        <f t="shared" si="44"/>
        <v/>
      </c>
      <c r="BG46" s="301" t="str">
        <f t="shared" si="45"/>
        <v/>
      </c>
      <c r="BH46" s="304" t="str">
        <f t="shared" si="46"/>
        <v/>
      </c>
      <c r="BI46" s="305" t="str">
        <f t="shared" si="47"/>
        <v/>
      </c>
      <c r="BJ46" s="305" t="str">
        <f t="shared" si="48"/>
        <v/>
      </c>
      <c r="BK46" s="443" t="str">
        <f t="shared" si="49"/>
        <v/>
      </c>
      <c r="BL46" s="306" t="str">
        <f t="shared" si="56"/>
        <v/>
      </c>
      <c r="BM46" s="100" t="str">
        <f t="shared" si="57"/>
        <v/>
      </c>
      <c r="BN46" s="101" t="str">
        <f t="shared" si="58"/>
        <v/>
      </c>
      <c r="BO46" s="102" t="str">
        <f t="shared" si="59"/>
        <v/>
      </c>
      <c r="BP46" s="100" t="str">
        <f t="shared" si="60"/>
        <v/>
      </c>
      <c r="BQ46" s="101" t="str">
        <f t="shared" si="61"/>
        <v/>
      </c>
      <c r="BR46" s="102" t="str">
        <f t="shared" si="62"/>
        <v/>
      </c>
      <c r="BS46" s="100" t="str">
        <f t="shared" si="63"/>
        <v/>
      </c>
      <c r="BT46" s="105" t="str">
        <f t="shared" si="64"/>
        <v/>
      </c>
      <c r="BU46" s="305" t="str">
        <f t="shared" si="50"/>
        <v/>
      </c>
      <c r="BV46" s="305" t="str">
        <f t="shared" si="51"/>
        <v/>
      </c>
      <c r="BW46" s="305" t="str">
        <f t="shared" si="52"/>
        <v/>
      </c>
      <c r="BX46" s="307" t="str">
        <f t="shared" si="53"/>
        <v/>
      </c>
      <c r="BY46" s="308" t="str">
        <f t="shared" si="54"/>
        <v/>
      </c>
    </row>
    <row r="47" spans="1:77" s="4" customFormat="1" ht="15.5" x14ac:dyDescent="0.35">
      <c r="A47" s="106">
        <v>26</v>
      </c>
      <c r="B47" s="290"/>
      <c r="C47" s="20"/>
      <c r="D47" s="635"/>
      <c r="E47" s="637"/>
      <c r="F47" s="639"/>
      <c r="G47" s="45"/>
      <c r="H47" s="291"/>
      <c r="I47" s="291"/>
      <c r="J47" s="292"/>
      <c r="K47" s="293"/>
      <c r="L47" s="35" t="str">
        <f t="shared" si="0"/>
        <v/>
      </c>
      <c r="M47" s="35" t="str">
        <f t="shared" si="1"/>
        <v/>
      </c>
      <c r="N47" s="35" t="str">
        <f t="shared" si="2"/>
        <v/>
      </c>
      <c r="O47" s="36" t="str">
        <f t="shared" si="3"/>
        <v/>
      </c>
      <c r="P47" s="37" t="str">
        <f t="shared" si="55"/>
        <v/>
      </c>
      <c r="Q47" s="69" t="str">
        <f t="shared" si="4"/>
        <v/>
      </c>
      <c r="R47" s="294" t="str">
        <f t="shared" si="5"/>
        <v/>
      </c>
      <c r="S47" s="37" t="str">
        <f t="shared" si="6"/>
        <v/>
      </c>
      <c r="T47" s="69" t="str">
        <f t="shared" si="7"/>
        <v/>
      </c>
      <c r="U47" s="294" t="str">
        <f t="shared" si="8"/>
        <v/>
      </c>
      <c r="V47" s="37" t="str">
        <f t="shared" si="9"/>
        <v/>
      </c>
      <c r="W47" s="69" t="str">
        <f t="shared" si="10"/>
        <v/>
      </c>
      <c r="X47" s="38" t="str">
        <f t="shared" si="11"/>
        <v/>
      </c>
      <c r="Y47" s="38" t="str">
        <f t="shared" si="12"/>
        <v/>
      </c>
      <c r="Z47" s="38" t="str">
        <f t="shared" si="13"/>
        <v/>
      </c>
      <c r="AA47" s="39" t="str">
        <f t="shared" si="14"/>
        <v/>
      </c>
      <c r="AB47" s="295">
        <f t="shared" si="15"/>
        <v>0</v>
      </c>
      <c r="AC47" s="295" t="str">
        <f t="shared" si="16"/>
        <v/>
      </c>
      <c r="AD47" s="295" t="str">
        <f t="shared" si="17"/>
        <v/>
      </c>
      <c r="AE47" s="296" t="str">
        <f t="shared" si="18"/>
        <v/>
      </c>
      <c r="AF47" s="296" t="str">
        <f t="shared" si="19"/>
        <v/>
      </c>
      <c r="AG47" s="297" t="str">
        <f t="shared" si="20"/>
        <v/>
      </c>
      <c r="AH47" s="296" t="str">
        <f t="shared" si="21"/>
        <v/>
      </c>
      <c r="AI47" s="296" t="str">
        <f t="shared" si="22"/>
        <v/>
      </c>
      <c r="AJ47" s="297" t="str">
        <f t="shared" si="23"/>
        <v/>
      </c>
      <c r="AK47" s="296" t="str">
        <f t="shared" si="24"/>
        <v/>
      </c>
      <c r="AL47" s="296" t="str">
        <f t="shared" si="25"/>
        <v/>
      </c>
      <c r="AM47" s="297" t="str">
        <f t="shared" si="26"/>
        <v/>
      </c>
      <c r="AN47" s="298" t="str">
        <f t="shared" si="27"/>
        <v/>
      </c>
      <c r="AO47" s="299" t="str">
        <f t="shared" si="28"/>
        <v/>
      </c>
      <c r="AP47" s="296" t="str">
        <f t="shared" si="29"/>
        <v/>
      </c>
      <c r="AQ47" s="297" t="str">
        <f t="shared" si="30"/>
        <v/>
      </c>
      <c r="AR47" s="299" t="str">
        <f t="shared" si="31"/>
        <v/>
      </c>
      <c r="AS47" s="296" t="str">
        <f t="shared" si="32"/>
        <v/>
      </c>
      <c r="AT47" s="297" t="str">
        <f t="shared" si="33"/>
        <v/>
      </c>
      <c r="AU47" s="299" t="str">
        <f t="shared" si="34"/>
        <v/>
      </c>
      <c r="AV47" s="296" t="str">
        <f t="shared" si="35"/>
        <v/>
      </c>
      <c r="AW47" s="297" t="str">
        <f t="shared" si="36"/>
        <v/>
      </c>
      <c r="AX47" s="300"/>
      <c r="AY47" s="297" t="str">
        <f t="shared" si="37"/>
        <v/>
      </c>
      <c r="AZ47" s="297" t="str">
        <f t="shared" si="38"/>
        <v/>
      </c>
      <c r="BA47" s="301" t="str">
        <f t="shared" si="39"/>
        <v/>
      </c>
      <c r="BB47" s="302" t="str">
        <f t="shared" si="40"/>
        <v/>
      </c>
      <c r="BC47" s="303" t="str">
        <f t="shared" si="41"/>
        <v/>
      </c>
      <c r="BD47" s="301" t="str">
        <f t="shared" si="42"/>
        <v/>
      </c>
      <c r="BE47" s="302" t="str">
        <f t="shared" si="43"/>
        <v/>
      </c>
      <c r="BF47" s="303" t="str">
        <f t="shared" si="44"/>
        <v/>
      </c>
      <c r="BG47" s="301" t="str">
        <f t="shared" si="45"/>
        <v/>
      </c>
      <c r="BH47" s="304" t="str">
        <f t="shared" si="46"/>
        <v/>
      </c>
      <c r="BI47" s="305" t="str">
        <f t="shared" si="47"/>
        <v/>
      </c>
      <c r="BJ47" s="305" t="str">
        <f t="shared" si="48"/>
        <v/>
      </c>
      <c r="BK47" s="443" t="str">
        <f t="shared" si="49"/>
        <v/>
      </c>
      <c r="BL47" s="306" t="str">
        <f t="shared" si="56"/>
        <v/>
      </c>
      <c r="BM47" s="100" t="str">
        <f t="shared" si="57"/>
        <v/>
      </c>
      <c r="BN47" s="101" t="str">
        <f t="shared" si="58"/>
        <v/>
      </c>
      <c r="BO47" s="102" t="str">
        <f t="shared" si="59"/>
        <v/>
      </c>
      <c r="BP47" s="100" t="str">
        <f t="shared" si="60"/>
        <v/>
      </c>
      <c r="BQ47" s="101" t="str">
        <f t="shared" si="61"/>
        <v/>
      </c>
      <c r="BR47" s="102" t="str">
        <f t="shared" si="62"/>
        <v/>
      </c>
      <c r="BS47" s="100" t="str">
        <f t="shared" si="63"/>
        <v/>
      </c>
      <c r="BT47" s="105" t="str">
        <f t="shared" si="64"/>
        <v/>
      </c>
      <c r="BU47" s="305" t="str">
        <f t="shared" si="50"/>
        <v/>
      </c>
      <c r="BV47" s="305" t="str">
        <f t="shared" si="51"/>
        <v/>
      </c>
      <c r="BW47" s="305" t="str">
        <f t="shared" si="52"/>
        <v/>
      </c>
      <c r="BX47" s="307" t="str">
        <f t="shared" si="53"/>
        <v/>
      </c>
      <c r="BY47" s="308" t="str">
        <f t="shared" si="54"/>
        <v/>
      </c>
    </row>
    <row r="48" spans="1:77" s="4" customFormat="1" ht="15.5" x14ac:dyDescent="0.35">
      <c r="A48" s="106">
        <v>27</v>
      </c>
      <c r="B48" s="290"/>
      <c r="C48" s="20"/>
      <c r="D48" s="635"/>
      <c r="E48" s="637"/>
      <c r="F48" s="639"/>
      <c r="G48" s="45"/>
      <c r="H48" s="291"/>
      <c r="I48" s="291"/>
      <c r="J48" s="292"/>
      <c r="K48" s="293"/>
      <c r="L48" s="35" t="str">
        <f t="shared" si="0"/>
        <v/>
      </c>
      <c r="M48" s="35" t="str">
        <f t="shared" si="1"/>
        <v/>
      </c>
      <c r="N48" s="35" t="str">
        <f t="shared" si="2"/>
        <v/>
      </c>
      <c r="O48" s="36" t="str">
        <f t="shared" si="3"/>
        <v/>
      </c>
      <c r="P48" s="37" t="str">
        <f t="shared" si="55"/>
        <v/>
      </c>
      <c r="Q48" s="69" t="str">
        <f t="shared" si="4"/>
        <v/>
      </c>
      <c r="R48" s="294" t="str">
        <f t="shared" si="5"/>
        <v/>
      </c>
      <c r="S48" s="37" t="str">
        <f t="shared" si="6"/>
        <v/>
      </c>
      <c r="T48" s="69" t="str">
        <f t="shared" si="7"/>
        <v/>
      </c>
      <c r="U48" s="294" t="str">
        <f t="shared" si="8"/>
        <v/>
      </c>
      <c r="V48" s="37" t="str">
        <f t="shared" si="9"/>
        <v/>
      </c>
      <c r="W48" s="69" t="str">
        <f t="shared" si="10"/>
        <v/>
      </c>
      <c r="X48" s="38" t="str">
        <f t="shared" si="11"/>
        <v/>
      </c>
      <c r="Y48" s="38" t="str">
        <f t="shared" si="12"/>
        <v/>
      </c>
      <c r="Z48" s="38" t="str">
        <f t="shared" si="13"/>
        <v/>
      </c>
      <c r="AA48" s="39" t="str">
        <f t="shared" si="14"/>
        <v/>
      </c>
      <c r="AB48" s="295">
        <f t="shared" si="15"/>
        <v>0</v>
      </c>
      <c r="AC48" s="295" t="str">
        <f t="shared" si="16"/>
        <v/>
      </c>
      <c r="AD48" s="295" t="str">
        <f t="shared" si="17"/>
        <v/>
      </c>
      <c r="AE48" s="296" t="str">
        <f t="shared" si="18"/>
        <v/>
      </c>
      <c r="AF48" s="296" t="str">
        <f t="shared" si="19"/>
        <v/>
      </c>
      <c r="AG48" s="297" t="str">
        <f t="shared" si="20"/>
        <v/>
      </c>
      <c r="AH48" s="296" t="str">
        <f t="shared" si="21"/>
        <v/>
      </c>
      <c r="AI48" s="296" t="str">
        <f t="shared" si="22"/>
        <v/>
      </c>
      <c r="AJ48" s="297" t="str">
        <f t="shared" si="23"/>
        <v/>
      </c>
      <c r="AK48" s="296" t="str">
        <f t="shared" si="24"/>
        <v/>
      </c>
      <c r="AL48" s="296" t="str">
        <f t="shared" si="25"/>
        <v/>
      </c>
      <c r="AM48" s="297" t="str">
        <f t="shared" si="26"/>
        <v/>
      </c>
      <c r="AN48" s="298" t="str">
        <f t="shared" si="27"/>
        <v/>
      </c>
      <c r="AO48" s="299" t="str">
        <f t="shared" si="28"/>
        <v/>
      </c>
      <c r="AP48" s="296" t="str">
        <f t="shared" si="29"/>
        <v/>
      </c>
      <c r="AQ48" s="297" t="str">
        <f t="shared" si="30"/>
        <v/>
      </c>
      <c r="AR48" s="299" t="str">
        <f t="shared" si="31"/>
        <v/>
      </c>
      <c r="AS48" s="296" t="str">
        <f t="shared" si="32"/>
        <v/>
      </c>
      <c r="AT48" s="297" t="str">
        <f t="shared" si="33"/>
        <v/>
      </c>
      <c r="AU48" s="299" t="str">
        <f t="shared" si="34"/>
        <v/>
      </c>
      <c r="AV48" s="296" t="str">
        <f t="shared" si="35"/>
        <v/>
      </c>
      <c r="AW48" s="297" t="str">
        <f t="shared" si="36"/>
        <v/>
      </c>
      <c r="AX48" s="300"/>
      <c r="AY48" s="297" t="str">
        <f t="shared" si="37"/>
        <v/>
      </c>
      <c r="AZ48" s="297" t="str">
        <f t="shared" si="38"/>
        <v/>
      </c>
      <c r="BA48" s="301" t="str">
        <f t="shared" si="39"/>
        <v/>
      </c>
      <c r="BB48" s="302" t="str">
        <f t="shared" si="40"/>
        <v/>
      </c>
      <c r="BC48" s="303" t="str">
        <f t="shared" si="41"/>
        <v/>
      </c>
      <c r="BD48" s="301" t="str">
        <f t="shared" si="42"/>
        <v/>
      </c>
      <c r="BE48" s="302" t="str">
        <f t="shared" si="43"/>
        <v/>
      </c>
      <c r="BF48" s="303" t="str">
        <f t="shared" si="44"/>
        <v/>
      </c>
      <c r="BG48" s="301" t="str">
        <f t="shared" si="45"/>
        <v/>
      </c>
      <c r="BH48" s="304" t="str">
        <f t="shared" si="46"/>
        <v/>
      </c>
      <c r="BI48" s="305" t="str">
        <f t="shared" si="47"/>
        <v/>
      </c>
      <c r="BJ48" s="305" t="str">
        <f t="shared" si="48"/>
        <v/>
      </c>
      <c r="BK48" s="443" t="str">
        <f t="shared" si="49"/>
        <v/>
      </c>
      <c r="BL48" s="306" t="str">
        <f t="shared" si="56"/>
        <v/>
      </c>
      <c r="BM48" s="100" t="str">
        <f t="shared" si="57"/>
        <v/>
      </c>
      <c r="BN48" s="101" t="str">
        <f t="shared" si="58"/>
        <v/>
      </c>
      <c r="BO48" s="102" t="str">
        <f t="shared" si="59"/>
        <v/>
      </c>
      <c r="BP48" s="100" t="str">
        <f t="shared" si="60"/>
        <v/>
      </c>
      <c r="BQ48" s="101" t="str">
        <f t="shared" si="61"/>
        <v/>
      </c>
      <c r="BR48" s="102" t="str">
        <f t="shared" si="62"/>
        <v/>
      </c>
      <c r="BS48" s="100" t="str">
        <f t="shared" si="63"/>
        <v/>
      </c>
      <c r="BT48" s="105" t="str">
        <f t="shared" si="64"/>
        <v/>
      </c>
      <c r="BU48" s="305" t="str">
        <f t="shared" si="50"/>
        <v/>
      </c>
      <c r="BV48" s="305" t="str">
        <f t="shared" si="51"/>
        <v/>
      </c>
      <c r="BW48" s="305" t="str">
        <f t="shared" si="52"/>
        <v/>
      </c>
      <c r="BX48" s="307" t="str">
        <f t="shared" si="53"/>
        <v/>
      </c>
      <c r="BY48" s="308" t="str">
        <f t="shared" si="54"/>
        <v/>
      </c>
    </row>
    <row r="49" spans="1:77" s="4" customFormat="1" ht="15.5" x14ac:dyDescent="0.35">
      <c r="A49" s="106">
        <v>28</v>
      </c>
      <c r="B49" s="290"/>
      <c r="C49" s="20"/>
      <c r="D49" s="635"/>
      <c r="E49" s="637"/>
      <c r="F49" s="639"/>
      <c r="G49" s="45"/>
      <c r="H49" s="291"/>
      <c r="I49" s="291"/>
      <c r="J49" s="292"/>
      <c r="K49" s="293"/>
      <c r="L49" s="35" t="str">
        <f t="shared" si="0"/>
        <v/>
      </c>
      <c r="M49" s="35" t="str">
        <f t="shared" si="1"/>
        <v/>
      </c>
      <c r="N49" s="35" t="str">
        <f t="shared" si="2"/>
        <v/>
      </c>
      <c r="O49" s="36" t="str">
        <f t="shared" si="3"/>
        <v/>
      </c>
      <c r="P49" s="37" t="str">
        <f t="shared" si="55"/>
        <v/>
      </c>
      <c r="Q49" s="69" t="str">
        <f t="shared" si="4"/>
        <v/>
      </c>
      <c r="R49" s="294" t="str">
        <f t="shared" si="5"/>
        <v/>
      </c>
      <c r="S49" s="37" t="str">
        <f t="shared" si="6"/>
        <v/>
      </c>
      <c r="T49" s="69" t="str">
        <f t="shared" si="7"/>
        <v/>
      </c>
      <c r="U49" s="294" t="str">
        <f t="shared" si="8"/>
        <v/>
      </c>
      <c r="V49" s="37" t="str">
        <f t="shared" si="9"/>
        <v/>
      </c>
      <c r="W49" s="69" t="str">
        <f t="shared" si="10"/>
        <v/>
      </c>
      <c r="X49" s="38" t="str">
        <f t="shared" si="11"/>
        <v/>
      </c>
      <c r="Y49" s="38" t="str">
        <f t="shared" si="12"/>
        <v/>
      </c>
      <c r="Z49" s="38" t="str">
        <f t="shared" si="13"/>
        <v/>
      </c>
      <c r="AA49" s="39" t="str">
        <f t="shared" si="14"/>
        <v/>
      </c>
      <c r="AB49" s="295">
        <f t="shared" si="15"/>
        <v>0</v>
      </c>
      <c r="AC49" s="295" t="str">
        <f t="shared" si="16"/>
        <v/>
      </c>
      <c r="AD49" s="295" t="str">
        <f t="shared" si="17"/>
        <v/>
      </c>
      <c r="AE49" s="296" t="str">
        <f t="shared" si="18"/>
        <v/>
      </c>
      <c r="AF49" s="296" t="str">
        <f t="shared" si="19"/>
        <v/>
      </c>
      <c r="AG49" s="297" t="str">
        <f t="shared" si="20"/>
        <v/>
      </c>
      <c r="AH49" s="296" t="str">
        <f t="shared" si="21"/>
        <v/>
      </c>
      <c r="AI49" s="296" t="str">
        <f t="shared" si="22"/>
        <v/>
      </c>
      <c r="AJ49" s="297" t="str">
        <f t="shared" si="23"/>
        <v/>
      </c>
      <c r="AK49" s="296" t="str">
        <f t="shared" si="24"/>
        <v/>
      </c>
      <c r="AL49" s="296" t="str">
        <f t="shared" si="25"/>
        <v/>
      </c>
      <c r="AM49" s="297" t="str">
        <f t="shared" si="26"/>
        <v/>
      </c>
      <c r="AN49" s="298" t="str">
        <f t="shared" si="27"/>
        <v/>
      </c>
      <c r="AO49" s="299" t="str">
        <f t="shared" si="28"/>
        <v/>
      </c>
      <c r="AP49" s="296" t="str">
        <f t="shared" si="29"/>
        <v/>
      </c>
      <c r="AQ49" s="297" t="str">
        <f t="shared" si="30"/>
        <v/>
      </c>
      <c r="AR49" s="299" t="str">
        <f t="shared" si="31"/>
        <v/>
      </c>
      <c r="AS49" s="296" t="str">
        <f t="shared" si="32"/>
        <v/>
      </c>
      <c r="AT49" s="297" t="str">
        <f t="shared" si="33"/>
        <v/>
      </c>
      <c r="AU49" s="299" t="str">
        <f t="shared" si="34"/>
        <v/>
      </c>
      <c r="AV49" s="296" t="str">
        <f t="shared" si="35"/>
        <v/>
      </c>
      <c r="AW49" s="297" t="str">
        <f t="shared" si="36"/>
        <v/>
      </c>
      <c r="AX49" s="300"/>
      <c r="AY49" s="297" t="str">
        <f t="shared" si="37"/>
        <v/>
      </c>
      <c r="AZ49" s="297" t="str">
        <f t="shared" si="38"/>
        <v/>
      </c>
      <c r="BA49" s="301" t="str">
        <f t="shared" si="39"/>
        <v/>
      </c>
      <c r="BB49" s="302" t="str">
        <f t="shared" si="40"/>
        <v/>
      </c>
      <c r="BC49" s="303" t="str">
        <f t="shared" si="41"/>
        <v/>
      </c>
      <c r="BD49" s="301" t="str">
        <f t="shared" si="42"/>
        <v/>
      </c>
      <c r="BE49" s="302" t="str">
        <f t="shared" si="43"/>
        <v/>
      </c>
      <c r="BF49" s="303" t="str">
        <f t="shared" si="44"/>
        <v/>
      </c>
      <c r="BG49" s="301" t="str">
        <f t="shared" si="45"/>
        <v/>
      </c>
      <c r="BH49" s="304" t="str">
        <f t="shared" si="46"/>
        <v/>
      </c>
      <c r="BI49" s="305" t="str">
        <f t="shared" si="47"/>
        <v/>
      </c>
      <c r="BJ49" s="305" t="str">
        <f t="shared" si="48"/>
        <v/>
      </c>
      <c r="BK49" s="443" t="str">
        <f t="shared" si="49"/>
        <v/>
      </c>
      <c r="BL49" s="306" t="str">
        <f t="shared" si="56"/>
        <v/>
      </c>
      <c r="BM49" s="100" t="str">
        <f t="shared" si="57"/>
        <v/>
      </c>
      <c r="BN49" s="101" t="str">
        <f t="shared" si="58"/>
        <v/>
      </c>
      <c r="BO49" s="102" t="str">
        <f t="shared" si="59"/>
        <v/>
      </c>
      <c r="BP49" s="100" t="str">
        <f t="shared" si="60"/>
        <v/>
      </c>
      <c r="BQ49" s="101" t="str">
        <f t="shared" si="61"/>
        <v/>
      </c>
      <c r="BR49" s="102" t="str">
        <f t="shared" si="62"/>
        <v/>
      </c>
      <c r="BS49" s="100" t="str">
        <f t="shared" si="63"/>
        <v/>
      </c>
      <c r="BT49" s="105" t="str">
        <f t="shared" si="64"/>
        <v/>
      </c>
      <c r="BU49" s="305" t="str">
        <f t="shared" si="50"/>
        <v/>
      </c>
      <c r="BV49" s="305" t="str">
        <f t="shared" si="51"/>
        <v/>
      </c>
      <c r="BW49" s="305" t="str">
        <f t="shared" si="52"/>
        <v/>
      </c>
      <c r="BX49" s="307" t="str">
        <f t="shared" si="53"/>
        <v/>
      </c>
      <c r="BY49" s="308" t="str">
        <f t="shared" si="54"/>
        <v/>
      </c>
    </row>
    <row r="50" spans="1:77" s="4" customFormat="1" ht="15.5" x14ac:dyDescent="0.35">
      <c r="A50" s="106">
        <v>29</v>
      </c>
      <c r="B50" s="290"/>
      <c r="C50" s="20"/>
      <c r="D50" s="635"/>
      <c r="E50" s="637"/>
      <c r="F50" s="639"/>
      <c r="G50" s="45"/>
      <c r="H50" s="291"/>
      <c r="I50" s="291"/>
      <c r="J50" s="292"/>
      <c r="K50" s="293"/>
      <c r="L50" s="35" t="str">
        <f t="shared" si="0"/>
        <v/>
      </c>
      <c r="M50" s="35" t="str">
        <f t="shared" si="1"/>
        <v/>
      </c>
      <c r="N50" s="35" t="str">
        <f t="shared" si="2"/>
        <v/>
      </c>
      <c r="O50" s="36" t="str">
        <f t="shared" si="3"/>
        <v/>
      </c>
      <c r="P50" s="37" t="str">
        <f t="shared" si="55"/>
        <v/>
      </c>
      <c r="Q50" s="69" t="str">
        <f t="shared" si="4"/>
        <v/>
      </c>
      <c r="R50" s="294" t="str">
        <f t="shared" si="5"/>
        <v/>
      </c>
      <c r="S50" s="37" t="str">
        <f t="shared" si="6"/>
        <v/>
      </c>
      <c r="T50" s="69" t="str">
        <f t="shared" si="7"/>
        <v/>
      </c>
      <c r="U50" s="294" t="str">
        <f t="shared" si="8"/>
        <v/>
      </c>
      <c r="V50" s="37" t="str">
        <f t="shared" si="9"/>
        <v/>
      </c>
      <c r="W50" s="69" t="str">
        <f t="shared" si="10"/>
        <v/>
      </c>
      <c r="X50" s="38" t="str">
        <f t="shared" si="11"/>
        <v/>
      </c>
      <c r="Y50" s="38" t="str">
        <f t="shared" si="12"/>
        <v/>
      </c>
      <c r="Z50" s="38" t="str">
        <f t="shared" si="13"/>
        <v/>
      </c>
      <c r="AA50" s="39" t="str">
        <f t="shared" si="14"/>
        <v/>
      </c>
      <c r="AB50" s="295">
        <f t="shared" si="15"/>
        <v>0</v>
      </c>
      <c r="AC50" s="295" t="str">
        <f t="shared" si="16"/>
        <v/>
      </c>
      <c r="AD50" s="295" t="str">
        <f t="shared" si="17"/>
        <v/>
      </c>
      <c r="AE50" s="296" t="str">
        <f t="shared" si="18"/>
        <v/>
      </c>
      <c r="AF50" s="296" t="str">
        <f t="shared" si="19"/>
        <v/>
      </c>
      <c r="AG50" s="297" t="str">
        <f t="shared" si="20"/>
        <v/>
      </c>
      <c r="AH50" s="296" t="str">
        <f t="shared" si="21"/>
        <v/>
      </c>
      <c r="AI50" s="296" t="str">
        <f t="shared" si="22"/>
        <v/>
      </c>
      <c r="AJ50" s="297" t="str">
        <f t="shared" si="23"/>
        <v/>
      </c>
      <c r="AK50" s="296" t="str">
        <f t="shared" si="24"/>
        <v/>
      </c>
      <c r="AL50" s="296" t="str">
        <f t="shared" si="25"/>
        <v/>
      </c>
      <c r="AM50" s="297" t="str">
        <f t="shared" si="26"/>
        <v/>
      </c>
      <c r="AN50" s="298" t="str">
        <f t="shared" si="27"/>
        <v/>
      </c>
      <c r="AO50" s="299" t="str">
        <f t="shared" si="28"/>
        <v/>
      </c>
      <c r="AP50" s="296" t="str">
        <f t="shared" si="29"/>
        <v/>
      </c>
      <c r="AQ50" s="297" t="str">
        <f t="shared" si="30"/>
        <v/>
      </c>
      <c r="AR50" s="299" t="str">
        <f t="shared" si="31"/>
        <v/>
      </c>
      <c r="AS50" s="296" t="str">
        <f t="shared" si="32"/>
        <v/>
      </c>
      <c r="AT50" s="297" t="str">
        <f t="shared" si="33"/>
        <v/>
      </c>
      <c r="AU50" s="299" t="str">
        <f t="shared" si="34"/>
        <v/>
      </c>
      <c r="AV50" s="296" t="str">
        <f t="shared" si="35"/>
        <v/>
      </c>
      <c r="AW50" s="297" t="str">
        <f t="shared" si="36"/>
        <v/>
      </c>
      <c r="AX50" s="300"/>
      <c r="AY50" s="297" t="str">
        <f t="shared" si="37"/>
        <v/>
      </c>
      <c r="AZ50" s="297" t="str">
        <f t="shared" si="38"/>
        <v/>
      </c>
      <c r="BA50" s="301" t="str">
        <f t="shared" si="39"/>
        <v/>
      </c>
      <c r="BB50" s="302" t="str">
        <f t="shared" si="40"/>
        <v/>
      </c>
      <c r="BC50" s="303" t="str">
        <f t="shared" si="41"/>
        <v/>
      </c>
      <c r="BD50" s="301" t="str">
        <f t="shared" si="42"/>
        <v/>
      </c>
      <c r="BE50" s="302" t="str">
        <f t="shared" si="43"/>
        <v/>
      </c>
      <c r="BF50" s="303" t="str">
        <f t="shared" si="44"/>
        <v/>
      </c>
      <c r="BG50" s="301" t="str">
        <f t="shared" si="45"/>
        <v/>
      </c>
      <c r="BH50" s="304" t="str">
        <f t="shared" si="46"/>
        <v/>
      </c>
      <c r="BI50" s="305" t="str">
        <f t="shared" si="47"/>
        <v/>
      </c>
      <c r="BJ50" s="305" t="str">
        <f t="shared" si="48"/>
        <v/>
      </c>
      <c r="BK50" s="443" t="str">
        <f t="shared" si="49"/>
        <v/>
      </c>
      <c r="BL50" s="306" t="str">
        <f t="shared" si="56"/>
        <v/>
      </c>
      <c r="BM50" s="100" t="str">
        <f t="shared" si="57"/>
        <v/>
      </c>
      <c r="BN50" s="101" t="str">
        <f t="shared" si="58"/>
        <v/>
      </c>
      <c r="BO50" s="102" t="str">
        <f t="shared" si="59"/>
        <v/>
      </c>
      <c r="BP50" s="100" t="str">
        <f t="shared" si="60"/>
        <v/>
      </c>
      <c r="BQ50" s="101" t="str">
        <f t="shared" si="61"/>
        <v/>
      </c>
      <c r="BR50" s="102" t="str">
        <f t="shared" si="62"/>
        <v/>
      </c>
      <c r="BS50" s="100" t="str">
        <f t="shared" si="63"/>
        <v/>
      </c>
      <c r="BT50" s="105" t="str">
        <f t="shared" si="64"/>
        <v/>
      </c>
      <c r="BU50" s="305" t="str">
        <f t="shared" si="50"/>
        <v/>
      </c>
      <c r="BV50" s="305" t="str">
        <f t="shared" si="51"/>
        <v/>
      </c>
      <c r="BW50" s="305" t="str">
        <f t="shared" si="52"/>
        <v/>
      </c>
      <c r="BX50" s="307" t="str">
        <f t="shared" si="53"/>
        <v/>
      </c>
      <c r="BY50" s="308" t="str">
        <f t="shared" si="54"/>
        <v/>
      </c>
    </row>
    <row r="51" spans="1:77" s="4" customFormat="1" ht="15.5" x14ac:dyDescent="0.35">
      <c r="A51" s="106">
        <v>30</v>
      </c>
      <c r="B51" s="290"/>
      <c r="C51" s="20"/>
      <c r="D51" s="635"/>
      <c r="E51" s="637"/>
      <c r="F51" s="639"/>
      <c r="G51" s="45"/>
      <c r="H51" s="291"/>
      <c r="I51" s="291"/>
      <c r="J51" s="292"/>
      <c r="K51" s="293"/>
      <c r="L51" s="35" t="str">
        <f t="shared" si="0"/>
        <v/>
      </c>
      <c r="M51" s="35" t="str">
        <f t="shared" si="1"/>
        <v/>
      </c>
      <c r="N51" s="35" t="str">
        <f t="shared" si="2"/>
        <v/>
      </c>
      <c r="O51" s="36" t="str">
        <f t="shared" si="3"/>
        <v/>
      </c>
      <c r="P51" s="37" t="str">
        <f t="shared" si="55"/>
        <v/>
      </c>
      <c r="Q51" s="69" t="str">
        <f t="shared" si="4"/>
        <v/>
      </c>
      <c r="R51" s="294" t="str">
        <f t="shared" si="5"/>
        <v/>
      </c>
      <c r="S51" s="37" t="str">
        <f t="shared" si="6"/>
        <v/>
      </c>
      <c r="T51" s="69" t="str">
        <f t="shared" si="7"/>
        <v/>
      </c>
      <c r="U51" s="294" t="str">
        <f t="shared" si="8"/>
        <v/>
      </c>
      <c r="V51" s="37" t="str">
        <f t="shared" si="9"/>
        <v/>
      </c>
      <c r="W51" s="69" t="str">
        <f t="shared" si="10"/>
        <v/>
      </c>
      <c r="X51" s="38" t="str">
        <f t="shared" si="11"/>
        <v/>
      </c>
      <c r="Y51" s="38" t="str">
        <f t="shared" si="12"/>
        <v/>
      </c>
      <c r="Z51" s="38" t="str">
        <f t="shared" si="13"/>
        <v/>
      </c>
      <c r="AA51" s="39" t="str">
        <f t="shared" si="14"/>
        <v/>
      </c>
      <c r="AB51" s="295">
        <f t="shared" si="15"/>
        <v>0</v>
      </c>
      <c r="AC51" s="295" t="str">
        <f t="shared" si="16"/>
        <v/>
      </c>
      <c r="AD51" s="295" t="str">
        <f t="shared" si="17"/>
        <v/>
      </c>
      <c r="AE51" s="296" t="str">
        <f t="shared" si="18"/>
        <v/>
      </c>
      <c r="AF51" s="296" t="str">
        <f t="shared" si="19"/>
        <v/>
      </c>
      <c r="AG51" s="297" t="str">
        <f t="shared" si="20"/>
        <v/>
      </c>
      <c r="AH51" s="296" t="str">
        <f t="shared" si="21"/>
        <v/>
      </c>
      <c r="AI51" s="296" t="str">
        <f t="shared" si="22"/>
        <v/>
      </c>
      <c r="AJ51" s="297" t="str">
        <f t="shared" si="23"/>
        <v/>
      </c>
      <c r="AK51" s="296" t="str">
        <f t="shared" si="24"/>
        <v/>
      </c>
      <c r="AL51" s="296" t="str">
        <f t="shared" si="25"/>
        <v/>
      </c>
      <c r="AM51" s="297" t="str">
        <f t="shared" si="26"/>
        <v/>
      </c>
      <c r="AN51" s="298" t="str">
        <f t="shared" si="27"/>
        <v/>
      </c>
      <c r="AO51" s="299" t="str">
        <f t="shared" si="28"/>
        <v/>
      </c>
      <c r="AP51" s="296" t="str">
        <f t="shared" si="29"/>
        <v/>
      </c>
      <c r="AQ51" s="297" t="str">
        <f t="shared" si="30"/>
        <v/>
      </c>
      <c r="AR51" s="299" t="str">
        <f t="shared" si="31"/>
        <v/>
      </c>
      <c r="AS51" s="296" t="str">
        <f t="shared" si="32"/>
        <v/>
      </c>
      <c r="AT51" s="297" t="str">
        <f t="shared" si="33"/>
        <v/>
      </c>
      <c r="AU51" s="299" t="str">
        <f t="shared" si="34"/>
        <v/>
      </c>
      <c r="AV51" s="296" t="str">
        <f t="shared" si="35"/>
        <v/>
      </c>
      <c r="AW51" s="297" t="str">
        <f t="shared" si="36"/>
        <v/>
      </c>
      <c r="AX51" s="300"/>
      <c r="AY51" s="297" t="str">
        <f t="shared" si="37"/>
        <v/>
      </c>
      <c r="AZ51" s="297" t="str">
        <f t="shared" si="38"/>
        <v/>
      </c>
      <c r="BA51" s="301" t="str">
        <f t="shared" si="39"/>
        <v/>
      </c>
      <c r="BB51" s="302" t="str">
        <f t="shared" si="40"/>
        <v/>
      </c>
      <c r="BC51" s="303" t="str">
        <f t="shared" si="41"/>
        <v/>
      </c>
      <c r="BD51" s="301" t="str">
        <f t="shared" si="42"/>
        <v/>
      </c>
      <c r="BE51" s="302" t="str">
        <f t="shared" si="43"/>
        <v/>
      </c>
      <c r="BF51" s="303" t="str">
        <f t="shared" si="44"/>
        <v/>
      </c>
      <c r="BG51" s="301" t="str">
        <f t="shared" si="45"/>
        <v/>
      </c>
      <c r="BH51" s="304" t="str">
        <f t="shared" si="46"/>
        <v/>
      </c>
      <c r="BI51" s="305" t="str">
        <f t="shared" si="47"/>
        <v/>
      </c>
      <c r="BJ51" s="305" t="str">
        <f t="shared" si="48"/>
        <v/>
      </c>
      <c r="BK51" s="443" t="str">
        <f t="shared" si="49"/>
        <v/>
      </c>
      <c r="BL51" s="306" t="str">
        <f t="shared" si="56"/>
        <v/>
      </c>
      <c r="BM51" s="100" t="str">
        <f t="shared" si="57"/>
        <v/>
      </c>
      <c r="BN51" s="101" t="str">
        <f t="shared" si="58"/>
        <v/>
      </c>
      <c r="BO51" s="102" t="str">
        <f t="shared" si="59"/>
        <v/>
      </c>
      <c r="BP51" s="100" t="str">
        <f t="shared" si="60"/>
        <v/>
      </c>
      <c r="BQ51" s="101" t="str">
        <f t="shared" si="61"/>
        <v/>
      </c>
      <c r="BR51" s="102" t="str">
        <f t="shared" si="62"/>
        <v/>
      </c>
      <c r="BS51" s="100" t="str">
        <f t="shared" si="63"/>
        <v/>
      </c>
      <c r="BT51" s="105" t="str">
        <f t="shared" si="64"/>
        <v/>
      </c>
      <c r="BU51" s="305" t="str">
        <f t="shared" si="50"/>
        <v/>
      </c>
      <c r="BV51" s="305" t="str">
        <f t="shared" si="51"/>
        <v/>
      </c>
      <c r="BW51" s="305" t="str">
        <f t="shared" si="52"/>
        <v/>
      </c>
      <c r="BX51" s="307" t="str">
        <f t="shared" si="53"/>
        <v/>
      </c>
      <c r="BY51" s="308" t="str">
        <f t="shared" si="54"/>
        <v/>
      </c>
    </row>
    <row r="52" spans="1:77" s="4" customFormat="1" ht="15.5" x14ac:dyDescent="0.35">
      <c r="A52" s="106">
        <v>31</v>
      </c>
      <c r="B52" s="290"/>
      <c r="C52" s="20"/>
      <c r="D52" s="635"/>
      <c r="E52" s="637"/>
      <c r="F52" s="639"/>
      <c r="G52" s="45"/>
      <c r="H52" s="291"/>
      <c r="I52" s="291"/>
      <c r="J52" s="292"/>
      <c r="K52" s="293"/>
      <c r="L52" s="35" t="str">
        <f t="shared" si="0"/>
        <v/>
      </c>
      <c r="M52" s="35" t="str">
        <f t="shared" si="1"/>
        <v/>
      </c>
      <c r="N52" s="35" t="str">
        <f t="shared" si="2"/>
        <v/>
      </c>
      <c r="O52" s="36" t="str">
        <f t="shared" si="3"/>
        <v/>
      </c>
      <c r="P52" s="37" t="str">
        <f t="shared" si="55"/>
        <v/>
      </c>
      <c r="Q52" s="69" t="str">
        <f t="shared" si="4"/>
        <v/>
      </c>
      <c r="R52" s="294" t="str">
        <f t="shared" si="5"/>
        <v/>
      </c>
      <c r="S52" s="37" t="str">
        <f t="shared" si="6"/>
        <v/>
      </c>
      <c r="T52" s="69" t="str">
        <f t="shared" si="7"/>
        <v/>
      </c>
      <c r="U52" s="294" t="str">
        <f t="shared" si="8"/>
        <v/>
      </c>
      <c r="V52" s="37" t="str">
        <f t="shared" si="9"/>
        <v/>
      </c>
      <c r="W52" s="69" t="str">
        <f t="shared" si="10"/>
        <v/>
      </c>
      <c r="X52" s="38" t="str">
        <f t="shared" si="11"/>
        <v/>
      </c>
      <c r="Y52" s="38" t="str">
        <f t="shared" si="12"/>
        <v/>
      </c>
      <c r="Z52" s="38" t="str">
        <f t="shared" si="13"/>
        <v/>
      </c>
      <c r="AA52" s="39" t="str">
        <f t="shared" si="14"/>
        <v/>
      </c>
      <c r="AB52" s="295">
        <f t="shared" si="15"/>
        <v>0</v>
      </c>
      <c r="AC52" s="295" t="str">
        <f t="shared" si="16"/>
        <v/>
      </c>
      <c r="AD52" s="295" t="str">
        <f t="shared" si="17"/>
        <v/>
      </c>
      <c r="AE52" s="296" t="str">
        <f t="shared" si="18"/>
        <v/>
      </c>
      <c r="AF52" s="296" t="str">
        <f t="shared" si="19"/>
        <v/>
      </c>
      <c r="AG52" s="297" t="str">
        <f t="shared" si="20"/>
        <v/>
      </c>
      <c r="AH52" s="296" t="str">
        <f t="shared" si="21"/>
        <v/>
      </c>
      <c r="AI52" s="296" t="str">
        <f t="shared" si="22"/>
        <v/>
      </c>
      <c r="AJ52" s="297" t="str">
        <f t="shared" si="23"/>
        <v/>
      </c>
      <c r="AK52" s="296" t="str">
        <f t="shared" si="24"/>
        <v/>
      </c>
      <c r="AL52" s="296" t="str">
        <f t="shared" si="25"/>
        <v/>
      </c>
      <c r="AM52" s="297" t="str">
        <f t="shared" si="26"/>
        <v/>
      </c>
      <c r="AN52" s="298" t="str">
        <f t="shared" si="27"/>
        <v/>
      </c>
      <c r="AO52" s="299" t="str">
        <f t="shared" si="28"/>
        <v/>
      </c>
      <c r="AP52" s="296" t="str">
        <f t="shared" si="29"/>
        <v/>
      </c>
      <c r="AQ52" s="297" t="str">
        <f t="shared" si="30"/>
        <v/>
      </c>
      <c r="AR52" s="299" t="str">
        <f t="shared" si="31"/>
        <v/>
      </c>
      <c r="AS52" s="296" t="str">
        <f t="shared" si="32"/>
        <v/>
      </c>
      <c r="AT52" s="297" t="str">
        <f t="shared" si="33"/>
        <v/>
      </c>
      <c r="AU52" s="299" t="str">
        <f t="shared" si="34"/>
        <v/>
      </c>
      <c r="AV52" s="296" t="str">
        <f t="shared" si="35"/>
        <v/>
      </c>
      <c r="AW52" s="297" t="str">
        <f t="shared" si="36"/>
        <v/>
      </c>
      <c r="AX52" s="300"/>
      <c r="AY52" s="297" t="str">
        <f t="shared" si="37"/>
        <v/>
      </c>
      <c r="AZ52" s="297" t="str">
        <f t="shared" si="38"/>
        <v/>
      </c>
      <c r="BA52" s="301" t="str">
        <f t="shared" si="39"/>
        <v/>
      </c>
      <c r="BB52" s="302" t="str">
        <f t="shared" si="40"/>
        <v/>
      </c>
      <c r="BC52" s="303" t="str">
        <f t="shared" si="41"/>
        <v/>
      </c>
      <c r="BD52" s="301" t="str">
        <f t="shared" si="42"/>
        <v/>
      </c>
      <c r="BE52" s="302" t="str">
        <f t="shared" si="43"/>
        <v/>
      </c>
      <c r="BF52" s="303" t="str">
        <f t="shared" si="44"/>
        <v/>
      </c>
      <c r="BG52" s="301" t="str">
        <f t="shared" si="45"/>
        <v/>
      </c>
      <c r="BH52" s="304" t="str">
        <f t="shared" si="46"/>
        <v/>
      </c>
      <c r="BI52" s="305" t="str">
        <f t="shared" si="47"/>
        <v/>
      </c>
      <c r="BJ52" s="305" t="str">
        <f t="shared" si="48"/>
        <v/>
      </c>
      <c r="BK52" s="443" t="str">
        <f t="shared" si="49"/>
        <v/>
      </c>
      <c r="BL52" s="306" t="str">
        <f t="shared" si="56"/>
        <v/>
      </c>
      <c r="BM52" s="100" t="str">
        <f t="shared" si="57"/>
        <v/>
      </c>
      <c r="BN52" s="101" t="str">
        <f t="shared" si="58"/>
        <v/>
      </c>
      <c r="BO52" s="102" t="str">
        <f t="shared" si="59"/>
        <v/>
      </c>
      <c r="BP52" s="100" t="str">
        <f t="shared" si="60"/>
        <v/>
      </c>
      <c r="BQ52" s="101" t="str">
        <f t="shared" si="61"/>
        <v/>
      </c>
      <c r="BR52" s="102" t="str">
        <f t="shared" si="62"/>
        <v/>
      </c>
      <c r="BS52" s="100" t="str">
        <f t="shared" si="63"/>
        <v/>
      </c>
      <c r="BT52" s="105" t="str">
        <f t="shared" si="64"/>
        <v/>
      </c>
      <c r="BU52" s="305" t="str">
        <f t="shared" si="50"/>
        <v/>
      </c>
      <c r="BV52" s="305" t="str">
        <f t="shared" si="51"/>
        <v/>
      </c>
      <c r="BW52" s="305" t="str">
        <f t="shared" si="52"/>
        <v/>
      </c>
      <c r="BX52" s="307" t="str">
        <f t="shared" si="53"/>
        <v/>
      </c>
      <c r="BY52" s="308" t="str">
        <f t="shared" si="54"/>
        <v/>
      </c>
    </row>
    <row r="53" spans="1:77" s="4" customFormat="1" ht="15.5" x14ac:dyDescent="0.35">
      <c r="A53" s="106">
        <v>32</v>
      </c>
      <c r="B53" s="290"/>
      <c r="C53" s="20"/>
      <c r="D53" s="635"/>
      <c r="E53" s="637"/>
      <c r="F53" s="639"/>
      <c r="G53" s="45"/>
      <c r="H53" s="291"/>
      <c r="I53" s="291"/>
      <c r="J53" s="292"/>
      <c r="K53" s="293"/>
      <c r="L53" s="35" t="str">
        <f t="shared" si="0"/>
        <v/>
      </c>
      <c r="M53" s="35" t="str">
        <f t="shared" si="1"/>
        <v/>
      </c>
      <c r="N53" s="35" t="str">
        <f t="shared" si="2"/>
        <v/>
      </c>
      <c r="O53" s="36" t="str">
        <f t="shared" si="3"/>
        <v/>
      </c>
      <c r="P53" s="37" t="str">
        <f t="shared" si="55"/>
        <v/>
      </c>
      <c r="Q53" s="69" t="str">
        <f t="shared" si="4"/>
        <v/>
      </c>
      <c r="R53" s="294" t="str">
        <f t="shared" si="5"/>
        <v/>
      </c>
      <c r="S53" s="37" t="str">
        <f t="shared" si="6"/>
        <v/>
      </c>
      <c r="T53" s="69" t="str">
        <f t="shared" si="7"/>
        <v/>
      </c>
      <c r="U53" s="294" t="str">
        <f t="shared" si="8"/>
        <v/>
      </c>
      <c r="V53" s="37" t="str">
        <f t="shared" si="9"/>
        <v/>
      </c>
      <c r="W53" s="69" t="str">
        <f t="shared" si="10"/>
        <v/>
      </c>
      <c r="X53" s="38" t="str">
        <f t="shared" si="11"/>
        <v/>
      </c>
      <c r="Y53" s="38" t="str">
        <f t="shared" si="12"/>
        <v/>
      </c>
      <c r="Z53" s="38" t="str">
        <f t="shared" si="13"/>
        <v/>
      </c>
      <c r="AA53" s="39" t="str">
        <f t="shared" si="14"/>
        <v/>
      </c>
      <c r="AB53" s="295">
        <f t="shared" si="15"/>
        <v>0</v>
      </c>
      <c r="AC53" s="295" t="str">
        <f t="shared" si="16"/>
        <v/>
      </c>
      <c r="AD53" s="295" t="str">
        <f t="shared" si="17"/>
        <v/>
      </c>
      <c r="AE53" s="296" t="str">
        <f t="shared" si="18"/>
        <v/>
      </c>
      <c r="AF53" s="296" t="str">
        <f t="shared" si="19"/>
        <v/>
      </c>
      <c r="AG53" s="297" t="str">
        <f t="shared" si="20"/>
        <v/>
      </c>
      <c r="AH53" s="296" t="str">
        <f t="shared" si="21"/>
        <v/>
      </c>
      <c r="AI53" s="296" t="str">
        <f t="shared" si="22"/>
        <v/>
      </c>
      <c r="AJ53" s="297" t="str">
        <f t="shared" si="23"/>
        <v/>
      </c>
      <c r="AK53" s="296" t="str">
        <f t="shared" si="24"/>
        <v/>
      </c>
      <c r="AL53" s="296" t="str">
        <f t="shared" si="25"/>
        <v/>
      </c>
      <c r="AM53" s="297" t="str">
        <f t="shared" si="26"/>
        <v/>
      </c>
      <c r="AN53" s="298" t="str">
        <f t="shared" si="27"/>
        <v/>
      </c>
      <c r="AO53" s="299" t="str">
        <f t="shared" si="28"/>
        <v/>
      </c>
      <c r="AP53" s="296" t="str">
        <f t="shared" si="29"/>
        <v/>
      </c>
      <c r="AQ53" s="297" t="str">
        <f t="shared" si="30"/>
        <v/>
      </c>
      <c r="AR53" s="299" t="str">
        <f t="shared" si="31"/>
        <v/>
      </c>
      <c r="AS53" s="296" t="str">
        <f t="shared" si="32"/>
        <v/>
      </c>
      <c r="AT53" s="297" t="str">
        <f t="shared" si="33"/>
        <v/>
      </c>
      <c r="AU53" s="299" t="str">
        <f t="shared" si="34"/>
        <v/>
      </c>
      <c r="AV53" s="296" t="str">
        <f t="shared" si="35"/>
        <v/>
      </c>
      <c r="AW53" s="297" t="str">
        <f t="shared" si="36"/>
        <v/>
      </c>
      <c r="AX53" s="300"/>
      <c r="AY53" s="297" t="str">
        <f t="shared" si="37"/>
        <v/>
      </c>
      <c r="AZ53" s="297" t="str">
        <f t="shared" si="38"/>
        <v/>
      </c>
      <c r="BA53" s="301" t="str">
        <f t="shared" si="39"/>
        <v/>
      </c>
      <c r="BB53" s="302" t="str">
        <f t="shared" si="40"/>
        <v/>
      </c>
      <c r="BC53" s="303" t="str">
        <f t="shared" si="41"/>
        <v/>
      </c>
      <c r="BD53" s="301" t="str">
        <f t="shared" si="42"/>
        <v/>
      </c>
      <c r="BE53" s="302" t="str">
        <f t="shared" si="43"/>
        <v/>
      </c>
      <c r="BF53" s="303" t="str">
        <f t="shared" si="44"/>
        <v/>
      </c>
      <c r="BG53" s="301" t="str">
        <f t="shared" si="45"/>
        <v/>
      </c>
      <c r="BH53" s="304" t="str">
        <f t="shared" si="46"/>
        <v/>
      </c>
      <c r="BI53" s="305" t="str">
        <f t="shared" si="47"/>
        <v/>
      </c>
      <c r="BJ53" s="305" t="str">
        <f t="shared" si="48"/>
        <v/>
      </c>
      <c r="BK53" s="443" t="str">
        <f t="shared" si="49"/>
        <v/>
      </c>
      <c r="BL53" s="306" t="str">
        <f t="shared" si="56"/>
        <v/>
      </c>
      <c r="BM53" s="100" t="str">
        <f t="shared" si="57"/>
        <v/>
      </c>
      <c r="BN53" s="101" t="str">
        <f t="shared" si="58"/>
        <v/>
      </c>
      <c r="BO53" s="102" t="str">
        <f t="shared" si="59"/>
        <v/>
      </c>
      <c r="BP53" s="100" t="str">
        <f t="shared" si="60"/>
        <v/>
      </c>
      <c r="BQ53" s="101" t="str">
        <f t="shared" si="61"/>
        <v/>
      </c>
      <c r="BR53" s="102" t="str">
        <f t="shared" si="62"/>
        <v/>
      </c>
      <c r="BS53" s="100" t="str">
        <f t="shared" si="63"/>
        <v/>
      </c>
      <c r="BT53" s="105" t="str">
        <f t="shared" si="64"/>
        <v/>
      </c>
      <c r="BU53" s="305" t="str">
        <f t="shared" si="50"/>
        <v/>
      </c>
      <c r="BV53" s="305" t="str">
        <f t="shared" si="51"/>
        <v/>
      </c>
      <c r="BW53" s="305" t="str">
        <f t="shared" si="52"/>
        <v/>
      </c>
      <c r="BX53" s="307" t="str">
        <f t="shared" si="53"/>
        <v/>
      </c>
      <c r="BY53" s="308" t="str">
        <f t="shared" si="54"/>
        <v/>
      </c>
    </row>
    <row r="54" spans="1:77" s="4" customFormat="1" ht="15.5" x14ac:dyDescent="0.35">
      <c r="A54" s="106">
        <v>33</v>
      </c>
      <c r="B54" s="290"/>
      <c r="C54" s="20"/>
      <c r="D54" s="635"/>
      <c r="E54" s="637"/>
      <c r="F54" s="639"/>
      <c r="G54" s="45"/>
      <c r="H54" s="291"/>
      <c r="I54" s="291"/>
      <c r="J54" s="292"/>
      <c r="K54" s="293"/>
      <c r="L54" s="35" t="str">
        <f t="shared" si="0"/>
        <v/>
      </c>
      <c r="M54" s="35" t="str">
        <f t="shared" si="1"/>
        <v/>
      </c>
      <c r="N54" s="35" t="str">
        <f t="shared" si="2"/>
        <v/>
      </c>
      <c r="O54" s="36" t="str">
        <f t="shared" si="3"/>
        <v/>
      </c>
      <c r="P54" s="37" t="str">
        <f t="shared" si="55"/>
        <v/>
      </c>
      <c r="Q54" s="69" t="str">
        <f t="shared" si="4"/>
        <v/>
      </c>
      <c r="R54" s="294" t="str">
        <f t="shared" si="5"/>
        <v/>
      </c>
      <c r="S54" s="37" t="str">
        <f t="shared" si="6"/>
        <v/>
      </c>
      <c r="T54" s="69" t="str">
        <f t="shared" si="7"/>
        <v/>
      </c>
      <c r="U54" s="294" t="str">
        <f t="shared" si="8"/>
        <v/>
      </c>
      <c r="V54" s="37" t="str">
        <f t="shared" si="9"/>
        <v/>
      </c>
      <c r="W54" s="69" t="str">
        <f t="shared" si="10"/>
        <v/>
      </c>
      <c r="X54" s="38" t="str">
        <f t="shared" si="11"/>
        <v/>
      </c>
      <c r="Y54" s="38" t="str">
        <f t="shared" si="12"/>
        <v/>
      </c>
      <c r="Z54" s="38" t="str">
        <f t="shared" si="13"/>
        <v/>
      </c>
      <c r="AA54" s="39" t="str">
        <f t="shared" si="14"/>
        <v/>
      </c>
      <c r="AB54" s="295">
        <f t="shared" si="15"/>
        <v>0</v>
      </c>
      <c r="AC54" s="295" t="str">
        <f t="shared" si="16"/>
        <v/>
      </c>
      <c r="AD54" s="295" t="str">
        <f t="shared" si="17"/>
        <v/>
      </c>
      <c r="AE54" s="296" t="str">
        <f t="shared" si="18"/>
        <v/>
      </c>
      <c r="AF54" s="296" t="str">
        <f t="shared" si="19"/>
        <v/>
      </c>
      <c r="AG54" s="297" t="str">
        <f t="shared" si="20"/>
        <v/>
      </c>
      <c r="AH54" s="296" t="str">
        <f t="shared" si="21"/>
        <v/>
      </c>
      <c r="AI54" s="296" t="str">
        <f t="shared" si="22"/>
        <v/>
      </c>
      <c r="AJ54" s="297" t="str">
        <f t="shared" si="23"/>
        <v/>
      </c>
      <c r="AK54" s="296" t="str">
        <f t="shared" si="24"/>
        <v/>
      </c>
      <c r="AL54" s="296" t="str">
        <f t="shared" si="25"/>
        <v/>
      </c>
      <c r="AM54" s="297" t="str">
        <f t="shared" si="26"/>
        <v/>
      </c>
      <c r="AN54" s="298" t="str">
        <f t="shared" si="27"/>
        <v/>
      </c>
      <c r="AO54" s="299" t="str">
        <f t="shared" si="28"/>
        <v/>
      </c>
      <c r="AP54" s="296" t="str">
        <f t="shared" si="29"/>
        <v/>
      </c>
      <c r="AQ54" s="297" t="str">
        <f t="shared" si="30"/>
        <v/>
      </c>
      <c r="AR54" s="299" t="str">
        <f t="shared" si="31"/>
        <v/>
      </c>
      <c r="AS54" s="296" t="str">
        <f t="shared" si="32"/>
        <v/>
      </c>
      <c r="AT54" s="297" t="str">
        <f t="shared" si="33"/>
        <v/>
      </c>
      <c r="AU54" s="299" t="str">
        <f t="shared" si="34"/>
        <v/>
      </c>
      <c r="AV54" s="296" t="str">
        <f t="shared" si="35"/>
        <v/>
      </c>
      <c r="AW54" s="297" t="str">
        <f t="shared" si="36"/>
        <v/>
      </c>
      <c r="AX54" s="300"/>
      <c r="AY54" s="297" t="str">
        <f t="shared" si="37"/>
        <v/>
      </c>
      <c r="AZ54" s="297" t="str">
        <f t="shared" si="38"/>
        <v/>
      </c>
      <c r="BA54" s="301" t="str">
        <f t="shared" si="39"/>
        <v/>
      </c>
      <c r="BB54" s="302" t="str">
        <f t="shared" si="40"/>
        <v/>
      </c>
      <c r="BC54" s="303" t="str">
        <f t="shared" si="41"/>
        <v/>
      </c>
      <c r="BD54" s="301" t="str">
        <f t="shared" si="42"/>
        <v/>
      </c>
      <c r="BE54" s="302" t="str">
        <f t="shared" si="43"/>
        <v/>
      </c>
      <c r="BF54" s="303" t="str">
        <f t="shared" si="44"/>
        <v/>
      </c>
      <c r="BG54" s="301" t="str">
        <f t="shared" si="45"/>
        <v/>
      </c>
      <c r="BH54" s="304" t="str">
        <f t="shared" si="46"/>
        <v/>
      </c>
      <c r="BI54" s="305" t="str">
        <f t="shared" si="47"/>
        <v/>
      </c>
      <c r="BJ54" s="305" t="str">
        <f t="shared" si="48"/>
        <v/>
      </c>
      <c r="BK54" s="443" t="str">
        <f t="shared" si="49"/>
        <v/>
      </c>
      <c r="BL54" s="306" t="str">
        <f t="shared" si="56"/>
        <v/>
      </c>
      <c r="BM54" s="100" t="str">
        <f t="shared" si="57"/>
        <v/>
      </c>
      <c r="BN54" s="101" t="str">
        <f t="shared" si="58"/>
        <v/>
      </c>
      <c r="BO54" s="102" t="str">
        <f t="shared" si="59"/>
        <v/>
      </c>
      <c r="BP54" s="100" t="str">
        <f t="shared" si="60"/>
        <v/>
      </c>
      <c r="BQ54" s="101" t="str">
        <f t="shared" si="61"/>
        <v/>
      </c>
      <c r="BR54" s="102" t="str">
        <f t="shared" si="62"/>
        <v/>
      </c>
      <c r="BS54" s="100" t="str">
        <f t="shared" si="63"/>
        <v/>
      </c>
      <c r="BT54" s="105" t="str">
        <f t="shared" si="64"/>
        <v/>
      </c>
      <c r="BU54" s="305" t="str">
        <f t="shared" si="50"/>
        <v/>
      </c>
      <c r="BV54" s="305" t="str">
        <f t="shared" si="51"/>
        <v/>
      </c>
      <c r="BW54" s="305" t="str">
        <f t="shared" si="52"/>
        <v/>
      </c>
      <c r="BX54" s="307" t="str">
        <f t="shared" si="53"/>
        <v/>
      </c>
      <c r="BY54" s="308" t="str">
        <f t="shared" si="54"/>
        <v/>
      </c>
    </row>
    <row r="55" spans="1:77" s="4" customFormat="1" ht="15.5" x14ac:dyDescent="0.35">
      <c r="A55" s="106">
        <v>34</v>
      </c>
      <c r="B55" s="290"/>
      <c r="C55" s="20"/>
      <c r="D55" s="635"/>
      <c r="E55" s="637"/>
      <c r="F55" s="639"/>
      <c r="G55" s="45"/>
      <c r="H55" s="291"/>
      <c r="I55" s="291"/>
      <c r="J55" s="292"/>
      <c r="K55" s="293"/>
      <c r="L55" s="35" t="str">
        <f t="shared" si="0"/>
        <v/>
      </c>
      <c r="M55" s="35" t="str">
        <f t="shared" si="1"/>
        <v/>
      </c>
      <c r="N55" s="35" t="str">
        <f t="shared" si="2"/>
        <v/>
      </c>
      <c r="O55" s="36" t="str">
        <f t="shared" si="3"/>
        <v/>
      </c>
      <c r="P55" s="37" t="str">
        <f t="shared" si="55"/>
        <v/>
      </c>
      <c r="Q55" s="69" t="str">
        <f t="shared" si="4"/>
        <v/>
      </c>
      <c r="R55" s="294" t="str">
        <f t="shared" si="5"/>
        <v/>
      </c>
      <c r="S55" s="37" t="str">
        <f t="shared" si="6"/>
        <v/>
      </c>
      <c r="T55" s="69" t="str">
        <f t="shared" si="7"/>
        <v/>
      </c>
      <c r="U55" s="294" t="str">
        <f t="shared" si="8"/>
        <v/>
      </c>
      <c r="V55" s="37" t="str">
        <f t="shared" si="9"/>
        <v/>
      </c>
      <c r="W55" s="69" t="str">
        <f t="shared" si="10"/>
        <v/>
      </c>
      <c r="X55" s="38" t="str">
        <f t="shared" si="11"/>
        <v/>
      </c>
      <c r="Y55" s="38" t="str">
        <f t="shared" si="12"/>
        <v/>
      </c>
      <c r="Z55" s="38" t="str">
        <f t="shared" si="13"/>
        <v/>
      </c>
      <c r="AA55" s="39" t="str">
        <f t="shared" si="14"/>
        <v/>
      </c>
      <c r="AB55" s="295">
        <f t="shared" si="15"/>
        <v>0</v>
      </c>
      <c r="AC55" s="295" t="str">
        <f t="shared" si="16"/>
        <v/>
      </c>
      <c r="AD55" s="295" t="str">
        <f t="shared" si="17"/>
        <v/>
      </c>
      <c r="AE55" s="296" t="str">
        <f t="shared" si="18"/>
        <v/>
      </c>
      <c r="AF55" s="296" t="str">
        <f t="shared" si="19"/>
        <v/>
      </c>
      <c r="AG55" s="297" t="str">
        <f t="shared" si="20"/>
        <v/>
      </c>
      <c r="AH55" s="296" t="str">
        <f t="shared" si="21"/>
        <v/>
      </c>
      <c r="AI55" s="296" t="str">
        <f t="shared" si="22"/>
        <v/>
      </c>
      <c r="AJ55" s="297" t="str">
        <f t="shared" si="23"/>
        <v/>
      </c>
      <c r="AK55" s="296" t="str">
        <f t="shared" si="24"/>
        <v/>
      </c>
      <c r="AL55" s="296" t="str">
        <f t="shared" si="25"/>
        <v/>
      </c>
      <c r="AM55" s="297" t="str">
        <f t="shared" si="26"/>
        <v/>
      </c>
      <c r="AN55" s="298" t="str">
        <f t="shared" si="27"/>
        <v/>
      </c>
      <c r="AO55" s="299" t="str">
        <f t="shared" si="28"/>
        <v/>
      </c>
      <c r="AP55" s="296" t="str">
        <f t="shared" si="29"/>
        <v/>
      </c>
      <c r="AQ55" s="297" t="str">
        <f t="shared" si="30"/>
        <v/>
      </c>
      <c r="AR55" s="299" t="str">
        <f t="shared" si="31"/>
        <v/>
      </c>
      <c r="AS55" s="296" t="str">
        <f t="shared" si="32"/>
        <v/>
      </c>
      <c r="AT55" s="297" t="str">
        <f t="shared" si="33"/>
        <v/>
      </c>
      <c r="AU55" s="299" t="str">
        <f t="shared" si="34"/>
        <v/>
      </c>
      <c r="AV55" s="296" t="str">
        <f t="shared" si="35"/>
        <v/>
      </c>
      <c r="AW55" s="297" t="str">
        <f t="shared" si="36"/>
        <v/>
      </c>
      <c r="AX55" s="300"/>
      <c r="AY55" s="297" t="str">
        <f t="shared" si="37"/>
        <v/>
      </c>
      <c r="AZ55" s="297" t="str">
        <f t="shared" si="38"/>
        <v/>
      </c>
      <c r="BA55" s="301" t="str">
        <f t="shared" si="39"/>
        <v/>
      </c>
      <c r="BB55" s="302" t="str">
        <f t="shared" si="40"/>
        <v/>
      </c>
      <c r="BC55" s="303" t="str">
        <f t="shared" si="41"/>
        <v/>
      </c>
      <c r="BD55" s="301" t="str">
        <f t="shared" si="42"/>
        <v/>
      </c>
      <c r="BE55" s="302" t="str">
        <f t="shared" si="43"/>
        <v/>
      </c>
      <c r="BF55" s="303" t="str">
        <f t="shared" si="44"/>
        <v/>
      </c>
      <c r="BG55" s="301" t="str">
        <f t="shared" si="45"/>
        <v/>
      </c>
      <c r="BH55" s="304" t="str">
        <f t="shared" si="46"/>
        <v/>
      </c>
      <c r="BI55" s="305" t="str">
        <f t="shared" si="47"/>
        <v/>
      </c>
      <c r="BJ55" s="305" t="str">
        <f t="shared" si="48"/>
        <v/>
      </c>
      <c r="BK55" s="443" t="str">
        <f t="shared" si="49"/>
        <v/>
      </c>
      <c r="BL55" s="306" t="str">
        <f t="shared" si="56"/>
        <v/>
      </c>
      <c r="BM55" s="100" t="str">
        <f t="shared" si="57"/>
        <v/>
      </c>
      <c r="BN55" s="101" t="str">
        <f t="shared" si="58"/>
        <v/>
      </c>
      <c r="BO55" s="102" t="str">
        <f t="shared" si="59"/>
        <v/>
      </c>
      <c r="BP55" s="100" t="str">
        <f t="shared" si="60"/>
        <v/>
      </c>
      <c r="BQ55" s="101" t="str">
        <f t="shared" si="61"/>
        <v/>
      </c>
      <c r="BR55" s="102" t="str">
        <f t="shared" si="62"/>
        <v/>
      </c>
      <c r="BS55" s="100" t="str">
        <f t="shared" si="63"/>
        <v/>
      </c>
      <c r="BT55" s="105" t="str">
        <f t="shared" si="64"/>
        <v/>
      </c>
      <c r="BU55" s="305" t="str">
        <f t="shared" si="50"/>
        <v/>
      </c>
      <c r="BV55" s="305" t="str">
        <f t="shared" si="51"/>
        <v/>
      </c>
      <c r="BW55" s="305" t="str">
        <f t="shared" si="52"/>
        <v/>
      </c>
      <c r="BX55" s="307" t="str">
        <f t="shared" si="53"/>
        <v/>
      </c>
      <c r="BY55" s="308" t="str">
        <f t="shared" si="54"/>
        <v/>
      </c>
    </row>
    <row r="56" spans="1:77" s="4" customFormat="1" ht="15.5" x14ac:dyDescent="0.35">
      <c r="A56" s="106">
        <v>35</v>
      </c>
      <c r="B56" s="290"/>
      <c r="C56" s="20"/>
      <c r="D56" s="635"/>
      <c r="E56" s="637"/>
      <c r="F56" s="639"/>
      <c r="G56" s="45"/>
      <c r="H56" s="291"/>
      <c r="I56" s="291"/>
      <c r="J56" s="292"/>
      <c r="K56" s="293"/>
      <c r="L56" s="35" t="str">
        <f t="shared" si="0"/>
        <v/>
      </c>
      <c r="M56" s="35" t="str">
        <f t="shared" si="1"/>
        <v/>
      </c>
      <c r="N56" s="35" t="str">
        <f t="shared" si="2"/>
        <v/>
      </c>
      <c r="O56" s="36" t="str">
        <f t="shared" si="3"/>
        <v/>
      </c>
      <c r="P56" s="37" t="str">
        <f t="shared" si="55"/>
        <v/>
      </c>
      <c r="Q56" s="69" t="str">
        <f t="shared" si="4"/>
        <v/>
      </c>
      <c r="R56" s="294" t="str">
        <f t="shared" si="5"/>
        <v/>
      </c>
      <c r="S56" s="37" t="str">
        <f t="shared" si="6"/>
        <v/>
      </c>
      <c r="T56" s="69" t="str">
        <f t="shared" si="7"/>
        <v/>
      </c>
      <c r="U56" s="294" t="str">
        <f t="shared" si="8"/>
        <v/>
      </c>
      <c r="V56" s="37" t="str">
        <f t="shared" si="9"/>
        <v/>
      </c>
      <c r="W56" s="69" t="str">
        <f t="shared" si="10"/>
        <v/>
      </c>
      <c r="X56" s="38" t="str">
        <f t="shared" si="11"/>
        <v/>
      </c>
      <c r="Y56" s="38" t="str">
        <f t="shared" si="12"/>
        <v/>
      </c>
      <c r="Z56" s="38" t="str">
        <f t="shared" si="13"/>
        <v/>
      </c>
      <c r="AA56" s="39" t="str">
        <f t="shared" si="14"/>
        <v/>
      </c>
      <c r="AB56" s="295">
        <f t="shared" si="15"/>
        <v>0</v>
      </c>
      <c r="AC56" s="295" t="str">
        <f t="shared" si="16"/>
        <v/>
      </c>
      <c r="AD56" s="295" t="str">
        <f t="shared" si="17"/>
        <v/>
      </c>
      <c r="AE56" s="296" t="str">
        <f t="shared" si="18"/>
        <v/>
      </c>
      <c r="AF56" s="296" t="str">
        <f t="shared" si="19"/>
        <v/>
      </c>
      <c r="AG56" s="297" t="str">
        <f t="shared" si="20"/>
        <v/>
      </c>
      <c r="AH56" s="296" t="str">
        <f t="shared" si="21"/>
        <v/>
      </c>
      <c r="AI56" s="296" t="str">
        <f t="shared" si="22"/>
        <v/>
      </c>
      <c r="AJ56" s="297" t="str">
        <f t="shared" si="23"/>
        <v/>
      </c>
      <c r="AK56" s="296" t="str">
        <f t="shared" si="24"/>
        <v/>
      </c>
      <c r="AL56" s="296" t="str">
        <f t="shared" si="25"/>
        <v/>
      </c>
      <c r="AM56" s="297" t="str">
        <f t="shared" si="26"/>
        <v/>
      </c>
      <c r="AN56" s="298" t="str">
        <f t="shared" si="27"/>
        <v/>
      </c>
      <c r="AO56" s="299" t="str">
        <f t="shared" si="28"/>
        <v/>
      </c>
      <c r="AP56" s="296" t="str">
        <f t="shared" si="29"/>
        <v/>
      </c>
      <c r="AQ56" s="297" t="str">
        <f t="shared" si="30"/>
        <v/>
      </c>
      <c r="AR56" s="299" t="str">
        <f t="shared" si="31"/>
        <v/>
      </c>
      <c r="AS56" s="296" t="str">
        <f t="shared" si="32"/>
        <v/>
      </c>
      <c r="AT56" s="297" t="str">
        <f t="shared" si="33"/>
        <v/>
      </c>
      <c r="AU56" s="299" t="str">
        <f t="shared" si="34"/>
        <v/>
      </c>
      <c r="AV56" s="296" t="str">
        <f t="shared" si="35"/>
        <v/>
      </c>
      <c r="AW56" s="297" t="str">
        <f t="shared" si="36"/>
        <v/>
      </c>
      <c r="AX56" s="300"/>
      <c r="AY56" s="297" t="str">
        <f t="shared" si="37"/>
        <v/>
      </c>
      <c r="AZ56" s="297" t="str">
        <f t="shared" si="38"/>
        <v/>
      </c>
      <c r="BA56" s="301" t="str">
        <f t="shared" si="39"/>
        <v/>
      </c>
      <c r="BB56" s="302" t="str">
        <f t="shared" si="40"/>
        <v/>
      </c>
      <c r="BC56" s="303" t="str">
        <f t="shared" si="41"/>
        <v/>
      </c>
      <c r="BD56" s="301" t="str">
        <f t="shared" si="42"/>
        <v/>
      </c>
      <c r="BE56" s="302" t="str">
        <f t="shared" si="43"/>
        <v/>
      </c>
      <c r="BF56" s="303" t="str">
        <f t="shared" si="44"/>
        <v/>
      </c>
      <c r="BG56" s="301" t="str">
        <f t="shared" si="45"/>
        <v/>
      </c>
      <c r="BH56" s="304" t="str">
        <f t="shared" si="46"/>
        <v/>
      </c>
      <c r="BI56" s="305" t="str">
        <f t="shared" si="47"/>
        <v/>
      </c>
      <c r="BJ56" s="305" t="str">
        <f t="shared" si="48"/>
        <v/>
      </c>
      <c r="BK56" s="443" t="str">
        <f t="shared" si="49"/>
        <v/>
      </c>
      <c r="BL56" s="306" t="str">
        <f t="shared" si="56"/>
        <v/>
      </c>
      <c r="BM56" s="100" t="str">
        <f t="shared" si="57"/>
        <v/>
      </c>
      <c r="BN56" s="101" t="str">
        <f t="shared" si="58"/>
        <v/>
      </c>
      <c r="BO56" s="102" t="str">
        <f t="shared" si="59"/>
        <v/>
      </c>
      <c r="BP56" s="100" t="str">
        <f t="shared" si="60"/>
        <v/>
      </c>
      <c r="BQ56" s="101" t="str">
        <f t="shared" si="61"/>
        <v/>
      </c>
      <c r="BR56" s="102" t="str">
        <f t="shared" si="62"/>
        <v/>
      </c>
      <c r="BS56" s="100" t="str">
        <f t="shared" si="63"/>
        <v/>
      </c>
      <c r="BT56" s="105" t="str">
        <f t="shared" si="64"/>
        <v/>
      </c>
      <c r="BU56" s="305" t="str">
        <f t="shared" si="50"/>
        <v/>
      </c>
      <c r="BV56" s="305" t="str">
        <f t="shared" si="51"/>
        <v/>
      </c>
      <c r="BW56" s="305" t="str">
        <f t="shared" si="52"/>
        <v/>
      </c>
      <c r="BX56" s="307" t="str">
        <f t="shared" si="53"/>
        <v/>
      </c>
      <c r="BY56" s="308" t="str">
        <f t="shared" si="54"/>
        <v/>
      </c>
    </row>
    <row r="57" spans="1:77" s="4" customFormat="1" ht="15.5" x14ac:dyDescent="0.35">
      <c r="A57" s="106">
        <v>36</v>
      </c>
      <c r="B57" s="290"/>
      <c r="C57" s="20"/>
      <c r="D57" s="635"/>
      <c r="E57" s="637"/>
      <c r="F57" s="639"/>
      <c r="G57" s="45"/>
      <c r="H57" s="291"/>
      <c r="I57" s="291"/>
      <c r="J57" s="292"/>
      <c r="K57" s="293"/>
      <c r="L57" s="35" t="str">
        <f t="shared" si="0"/>
        <v/>
      </c>
      <c r="M57" s="35" t="str">
        <f t="shared" si="1"/>
        <v/>
      </c>
      <c r="N57" s="35" t="str">
        <f t="shared" si="2"/>
        <v/>
      </c>
      <c r="O57" s="36" t="str">
        <f t="shared" si="3"/>
        <v/>
      </c>
      <c r="P57" s="37" t="str">
        <f t="shared" si="55"/>
        <v/>
      </c>
      <c r="Q57" s="69" t="str">
        <f t="shared" si="4"/>
        <v/>
      </c>
      <c r="R57" s="294" t="str">
        <f t="shared" si="5"/>
        <v/>
      </c>
      <c r="S57" s="37" t="str">
        <f t="shared" si="6"/>
        <v/>
      </c>
      <c r="T57" s="69" t="str">
        <f t="shared" si="7"/>
        <v/>
      </c>
      <c r="U57" s="294" t="str">
        <f t="shared" si="8"/>
        <v/>
      </c>
      <c r="V57" s="37" t="str">
        <f t="shared" si="9"/>
        <v/>
      </c>
      <c r="W57" s="69" t="str">
        <f t="shared" si="10"/>
        <v/>
      </c>
      <c r="X57" s="38" t="str">
        <f t="shared" si="11"/>
        <v/>
      </c>
      <c r="Y57" s="38" t="str">
        <f t="shared" si="12"/>
        <v/>
      </c>
      <c r="Z57" s="38" t="str">
        <f t="shared" si="13"/>
        <v/>
      </c>
      <c r="AA57" s="39" t="str">
        <f t="shared" si="14"/>
        <v/>
      </c>
      <c r="AB57" s="295">
        <f t="shared" si="15"/>
        <v>0</v>
      </c>
      <c r="AC57" s="295" t="str">
        <f t="shared" si="16"/>
        <v/>
      </c>
      <c r="AD57" s="295" t="str">
        <f t="shared" si="17"/>
        <v/>
      </c>
      <c r="AE57" s="296" t="str">
        <f t="shared" si="18"/>
        <v/>
      </c>
      <c r="AF57" s="296" t="str">
        <f t="shared" si="19"/>
        <v/>
      </c>
      <c r="AG57" s="297" t="str">
        <f t="shared" si="20"/>
        <v/>
      </c>
      <c r="AH57" s="296" t="str">
        <f t="shared" si="21"/>
        <v/>
      </c>
      <c r="AI57" s="296" t="str">
        <f t="shared" si="22"/>
        <v/>
      </c>
      <c r="AJ57" s="297" t="str">
        <f t="shared" si="23"/>
        <v/>
      </c>
      <c r="AK57" s="296" t="str">
        <f t="shared" si="24"/>
        <v/>
      </c>
      <c r="AL57" s="296" t="str">
        <f t="shared" si="25"/>
        <v/>
      </c>
      <c r="AM57" s="297" t="str">
        <f t="shared" si="26"/>
        <v/>
      </c>
      <c r="AN57" s="298" t="str">
        <f t="shared" si="27"/>
        <v/>
      </c>
      <c r="AO57" s="299" t="str">
        <f t="shared" si="28"/>
        <v/>
      </c>
      <c r="AP57" s="296" t="str">
        <f t="shared" si="29"/>
        <v/>
      </c>
      <c r="AQ57" s="297" t="str">
        <f t="shared" si="30"/>
        <v/>
      </c>
      <c r="AR57" s="299" t="str">
        <f t="shared" si="31"/>
        <v/>
      </c>
      <c r="AS57" s="296" t="str">
        <f t="shared" si="32"/>
        <v/>
      </c>
      <c r="AT57" s="297" t="str">
        <f t="shared" si="33"/>
        <v/>
      </c>
      <c r="AU57" s="299" t="str">
        <f t="shared" si="34"/>
        <v/>
      </c>
      <c r="AV57" s="296" t="str">
        <f t="shared" si="35"/>
        <v/>
      </c>
      <c r="AW57" s="297" t="str">
        <f t="shared" si="36"/>
        <v/>
      </c>
      <c r="AX57" s="300"/>
      <c r="AY57" s="297" t="str">
        <f t="shared" si="37"/>
        <v/>
      </c>
      <c r="AZ57" s="297" t="str">
        <f t="shared" si="38"/>
        <v/>
      </c>
      <c r="BA57" s="301" t="str">
        <f t="shared" si="39"/>
        <v/>
      </c>
      <c r="BB57" s="302" t="str">
        <f t="shared" si="40"/>
        <v/>
      </c>
      <c r="BC57" s="303" t="str">
        <f t="shared" si="41"/>
        <v/>
      </c>
      <c r="BD57" s="301" t="str">
        <f t="shared" si="42"/>
        <v/>
      </c>
      <c r="BE57" s="302" t="str">
        <f t="shared" si="43"/>
        <v/>
      </c>
      <c r="BF57" s="303" t="str">
        <f t="shared" si="44"/>
        <v/>
      </c>
      <c r="BG57" s="301" t="str">
        <f t="shared" si="45"/>
        <v/>
      </c>
      <c r="BH57" s="304" t="str">
        <f t="shared" si="46"/>
        <v/>
      </c>
      <c r="BI57" s="305" t="str">
        <f t="shared" si="47"/>
        <v/>
      </c>
      <c r="BJ57" s="305" t="str">
        <f t="shared" si="48"/>
        <v/>
      </c>
      <c r="BK57" s="443" t="str">
        <f t="shared" si="49"/>
        <v/>
      </c>
      <c r="BL57" s="306" t="str">
        <f t="shared" si="56"/>
        <v/>
      </c>
      <c r="BM57" s="100" t="str">
        <f t="shared" si="57"/>
        <v/>
      </c>
      <c r="BN57" s="101" t="str">
        <f t="shared" si="58"/>
        <v/>
      </c>
      <c r="BO57" s="102" t="str">
        <f t="shared" si="59"/>
        <v/>
      </c>
      <c r="BP57" s="100" t="str">
        <f t="shared" si="60"/>
        <v/>
      </c>
      <c r="BQ57" s="101" t="str">
        <f t="shared" si="61"/>
        <v/>
      </c>
      <c r="BR57" s="102" t="str">
        <f t="shared" si="62"/>
        <v/>
      </c>
      <c r="BS57" s="100" t="str">
        <f t="shared" si="63"/>
        <v/>
      </c>
      <c r="BT57" s="105" t="str">
        <f t="shared" si="64"/>
        <v/>
      </c>
      <c r="BU57" s="305" t="str">
        <f t="shared" si="50"/>
        <v/>
      </c>
      <c r="BV57" s="305" t="str">
        <f t="shared" si="51"/>
        <v/>
      </c>
      <c r="BW57" s="305" t="str">
        <f t="shared" si="52"/>
        <v/>
      </c>
      <c r="BX57" s="307" t="str">
        <f t="shared" si="53"/>
        <v/>
      </c>
      <c r="BY57" s="308" t="str">
        <f t="shared" si="54"/>
        <v/>
      </c>
    </row>
    <row r="58" spans="1:77" s="4" customFormat="1" ht="15.5" x14ac:dyDescent="0.35">
      <c r="A58" s="106">
        <v>37</v>
      </c>
      <c r="B58" s="290"/>
      <c r="C58" s="20"/>
      <c r="D58" s="635"/>
      <c r="E58" s="637"/>
      <c r="F58" s="639"/>
      <c r="G58" s="45"/>
      <c r="H58" s="291"/>
      <c r="I58" s="291"/>
      <c r="J58" s="292"/>
      <c r="K58" s="293"/>
      <c r="L58" s="35" t="str">
        <f t="shared" si="0"/>
        <v/>
      </c>
      <c r="M58" s="35" t="str">
        <f t="shared" si="1"/>
        <v/>
      </c>
      <c r="N58" s="35" t="str">
        <f t="shared" si="2"/>
        <v/>
      </c>
      <c r="O58" s="36" t="str">
        <f t="shared" si="3"/>
        <v/>
      </c>
      <c r="P58" s="37" t="str">
        <f t="shared" si="55"/>
        <v/>
      </c>
      <c r="Q58" s="69" t="str">
        <f t="shared" si="4"/>
        <v/>
      </c>
      <c r="R58" s="294" t="str">
        <f t="shared" si="5"/>
        <v/>
      </c>
      <c r="S58" s="37" t="str">
        <f t="shared" si="6"/>
        <v/>
      </c>
      <c r="T58" s="69" t="str">
        <f t="shared" si="7"/>
        <v/>
      </c>
      <c r="U58" s="294" t="str">
        <f t="shared" si="8"/>
        <v/>
      </c>
      <c r="V58" s="37" t="str">
        <f t="shared" si="9"/>
        <v/>
      </c>
      <c r="W58" s="69" t="str">
        <f t="shared" si="10"/>
        <v/>
      </c>
      <c r="X58" s="38" t="str">
        <f t="shared" si="11"/>
        <v/>
      </c>
      <c r="Y58" s="38" t="str">
        <f t="shared" si="12"/>
        <v/>
      </c>
      <c r="Z58" s="38" t="str">
        <f t="shared" si="13"/>
        <v/>
      </c>
      <c r="AA58" s="39" t="str">
        <f t="shared" si="14"/>
        <v/>
      </c>
      <c r="AB58" s="295">
        <f t="shared" si="15"/>
        <v>0</v>
      </c>
      <c r="AC58" s="295" t="str">
        <f t="shared" si="16"/>
        <v/>
      </c>
      <c r="AD58" s="295" t="str">
        <f t="shared" si="17"/>
        <v/>
      </c>
      <c r="AE58" s="296" t="str">
        <f t="shared" si="18"/>
        <v/>
      </c>
      <c r="AF58" s="296" t="str">
        <f t="shared" si="19"/>
        <v/>
      </c>
      <c r="AG58" s="297" t="str">
        <f t="shared" si="20"/>
        <v/>
      </c>
      <c r="AH58" s="296" t="str">
        <f t="shared" si="21"/>
        <v/>
      </c>
      <c r="AI58" s="296" t="str">
        <f t="shared" si="22"/>
        <v/>
      </c>
      <c r="AJ58" s="297" t="str">
        <f t="shared" si="23"/>
        <v/>
      </c>
      <c r="AK58" s="296" t="str">
        <f t="shared" si="24"/>
        <v/>
      </c>
      <c r="AL58" s="296" t="str">
        <f t="shared" si="25"/>
        <v/>
      </c>
      <c r="AM58" s="297" t="str">
        <f t="shared" si="26"/>
        <v/>
      </c>
      <c r="AN58" s="298" t="str">
        <f t="shared" si="27"/>
        <v/>
      </c>
      <c r="AO58" s="299" t="str">
        <f t="shared" si="28"/>
        <v/>
      </c>
      <c r="AP58" s="296" t="str">
        <f t="shared" si="29"/>
        <v/>
      </c>
      <c r="AQ58" s="297" t="str">
        <f t="shared" si="30"/>
        <v/>
      </c>
      <c r="AR58" s="299" t="str">
        <f t="shared" si="31"/>
        <v/>
      </c>
      <c r="AS58" s="296" t="str">
        <f t="shared" si="32"/>
        <v/>
      </c>
      <c r="AT58" s="297" t="str">
        <f t="shared" si="33"/>
        <v/>
      </c>
      <c r="AU58" s="299" t="str">
        <f t="shared" si="34"/>
        <v/>
      </c>
      <c r="AV58" s="296" t="str">
        <f t="shared" si="35"/>
        <v/>
      </c>
      <c r="AW58" s="297" t="str">
        <f t="shared" si="36"/>
        <v/>
      </c>
      <c r="AX58" s="300"/>
      <c r="AY58" s="297" t="str">
        <f t="shared" si="37"/>
        <v/>
      </c>
      <c r="AZ58" s="297" t="str">
        <f t="shared" si="38"/>
        <v/>
      </c>
      <c r="BA58" s="301" t="str">
        <f t="shared" si="39"/>
        <v/>
      </c>
      <c r="BB58" s="302" t="str">
        <f t="shared" si="40"/>
        <v/>
      </c>
      <c r="BC58" s="303" t="str">
        <f t="shared" si="41"/>
        <v/>
      </c>
      <c r="BD58" s="301" t="str">
        <f t="shared" si="42"/>
        <v/>
      </c>
      <c r="BE58" s="302" t="str">
        <f t="shared" si="43"/>
        <v/>
      </c>
      <c r="BF58" s="303" t="str">
        <f t="shared" si="44"/>
        <v/>
      </c>
      <c r="BG58" s="301" t="str">
        <f t="shared" si="45"/>
        <v/>
      </c>
      <c r="BH58" s="304" t="str">
        <f t="shared" si="46"/>
        <v/>
      </c>
      <c r="BI58" s="305" t="str">
        <f t="shared" si="47"/>
        <v/>
      </c>
      <c r="BJ58" s="305" t="str">
        <f t="shared" si="48"/>
        <v/>
      </c>
      <c r="BK58" s="443" t="str">
        <f t="shared" si="49"/>
        <v/>
      </c>
      <c r="BL58" s="306" t="str">
        <f t="shared" si="56"/>
        <v/>
      </c>
      <c r="BM58" s="100" t="str">
        <f t="shared" si="57"/>
        <v/>
      </c>
      <c r="BN58" s="101" t="str">
        <f t="shared" si="58"/>
        <v/>
      </c>
      <c r="BO58" s="102" t="str">
        <f t="shared" si="59"/>
        <v/>
      </c>
      <c r="BP58" s="100" t="str">
        <f t="shared" si="60"/>
        <v/>
      </c>
      <c r="BQ58" s="101" t="str">
        <f t="shared" si="61"/>
        <v/>
      </c>
      <c r="BR58" s="102" t="str">
        <f t="shared" si="62"/>
        <v/>
      </c>
      <c r="BS58" s="100" t="str">
        <f t="shared" si="63"/>
        <v/>
      </c>
      <c r="BT58" s="105" t="str">
        <f t="shared" si="64"/>
        <v/>
      </c>
      <c r="BU58" s="305" t="str">
        <f t="shared" si="50"/>
        <v/>
      </c>
      <c r="BV58" s="305" t="str">
        <f t="shared" si="51"/>
        <v/>
      </c>
      <c r="BW58" s="305" t="str">
        <f t="shared" si="52"/>
        <v/>
      </c>
      <c r="BX58" s="307" t="str">
        <f t="shared" si="53"/>
        <v/>
      </c>
      <c r="BY58" s="308" t="str">
        <f t="shared" si="54"/>
        <v/>
      </c>
    </row>
    <row r="59" spans="1:77" s="4" customFormat="1" ht="15.5" x14ac:dyDescent="0.35">
      <c r="A59" s="106">
        <v>38</v>
      </c>
      <c r="B59" s="290"/>
      <c r="C59" s="20"/>
      <c r="D59" s="635"/>
      <c r="E59" s="637"/>
      <c r="F59" s="639"/>
      <c r="G59" s="45"/>
      <c r="H59" s="291"/>
      <c r="I59" s="291"/>
      <c r="J59" s="292"/>
      <c r="K59" s="293"/>
      <c r="L59" s="35" t="str">
        <f t="shared" si="0"/>
        <v/>
      </c>
      <c r="M59" s="35" t="str">
        <f t="shared" si="1"/>
        <v/>
      </c>
      <c r="N59" s="35" t="str">
        <f t="shared" si="2"/>
        <v/>
      </c>
      <c r="O59" s="36" t="str">
        <f t="shared" si="3"/>
        <v/>
      </c>
      <c r="P59" s="37" t="str">
        <f t="shared" si="55"/>
        <v/>
      </c>
      <c r="Q59" s="69" t="str">
        <f t="shared" si="4"/>
        <v/>
      </c>
      <c r="R59" s="294" t="str">
        <f t="shared" si="5"/>
        <v/>
      </c>
      <c r="S59" s="37" t="str">
        <f t="shared" si="6"/>
        <v/>
      </c>
      <c r="T59" s="69" t="str">
        <f t="shared" si="7"/>
        <v/>
      </c>
      <c r="U59" s="294" t="str">
        <f t="shared" si="8"/>
        <v/>
      </c>
      <c r="V59" s="37" t="str">
        <f t="shared" si="9"/>
        <v/>
      </c>
      <c r="W59" s="69" t="str">
        <f t="shared" si="10"/>
        <v/>
      </c>
      <c r="X59" s="38" t="str">
        <f t="shared" si="11"/>
        <v/>
      </c>
      <c r="Y59" s="38" t="str">
        <f t="shared" si="12"/>
        <v/>
      </c>
      <c r="Z59" s="38" t="str">
        <f t="shared" si="13"/>
        <v/>
      </c>
      <c r="AA59" s="39" t="str">
        <f t="shared" si="14"/>
        <v/>
      </c>
      <c r="AB59" s="295">
        <f t="shared" si="15"/>
        <v>0</v>
      </c>
      <c r="AC59" s="295" t="str">
        <f t="shared" si="16"/>
        <v/>
      </c>
      <c r="AD59" s="295" t="str">
        <f t="shared" si="17"/>
        <v/>
      </c>
      <c r="AE59" s="296" t="str">
        <f t="shared" si="18"/>
        <v/>
      </c>
      <c r="AF59" s="296" t="str">
        <f t="shared" si="19"/>
        <v/>
      </c>
      <c r="AG59" s="297" t="str">
        <f t="shared" si="20"/>
        <v/>
      </c>
      <c r="AH59" s="296" t="str">
        <f t="shared" si="21"/>
        <v/>
      </c>
      <c r="AI59" s="296" t="str">
        <f t="shared" si="22"/>
        <v/>
      </c>
      <c r="AJ59" s="297" t="str">
        <f t="shared" si="23"/>
        <v/>
      </c>
      <c r="AK59" s="296" t="str">
        <f t="shared" si="24"/>
        <v/>
      </c>
      <c r="AL59" s="296" t="str">
        <f t="shared" si="25"/>
        <v/>
      </c>
      <c r="AM59" s="297" t="str">
        <f t="shared" si="26"/>
        <v/>
      </c>
      <c r="AN59" s="298" t="str">
        <f t="shared" si="27"/>
        <v/>
      </c>
      <c r="AO59" s="299" t="str">
        <f t="shared" si="28"/>
        <v/>
      </c>
      <c r="AP59" s="296" t="str">
        <f t="shared" si="29"/>
        <v/>
      </c>
      <c r="AQ59" s="297" t="str">
        <f t="shared" si="30"/>
        <v/>
      </c>
      <c r="AR59" s="299" t="str">
        <f t="shared" si="31"/>
        <v/>
      </c>
      <c r="AS59" s="296" t="str">
        <f t="shared" si="32"/>
        <v/>
      </c>
      <c r="AT59" s="297" t="str">
        <f t="shared" si="33"/>
        <v/>
      </c>
      <c r="AU59" s="299" t="str">
        <f t="shared" si="34"/>
        <v/>
      </c>
      <c r="AV59" s="296" t="str">
        <f t="shared" si="35"/>
        <v/>
      </c>
      <c r="AW59" s="297" t="str">
        <f t="shared" si="36"/>
        <v/>
      </c>
      <c r="AX59" s="300"/>
      <c r="AY59" s="297" t="str">
        <f t="shared" si="37"/>
        <v/>
      </c>
      <c r="AZ59" s="297" t="str">
        <f t="shared" si="38"/>
        <v/>
      </c>
      <c r="BA59" s="301" t="str">
        <f t="shared" si="39"/>
        <v/>
      </c>
      <c r="BB59" s="302" t="str">
        <f t="shared" si="40"/>
        <v/>
      </c>
      <c r="BC59" s="303" t="str">
        <f t="shared" si="41"/>
        <v/>
      </c>
      <c r="BD59" s="301" t="str">
        <f t="shared" si="42"/>
        <v/>
      </c>
      <c r="BE59" s="302" t="str">
        <f t="shared" si="43"/>
        <v/>
      </c>
      <c r="BF59" s="303" t="str">
        <f t="shared" si="44"/>
        <v/>
      </c>
      <c r="BG59" s="301" t="str">
        <f t="shared" si="45"/>
        <v/>
      </c>
      <c r="BH59" s="304" t="str">
        <f t="shared" si="46"/>
        <v/>
      </c>
      <c r="BI59" s="305" t="str">
        <f t="shared" si="47"/>
        <v/>
      </c>
      <c r="BJ59" s="305" t="str">
        <f t="shared" si="48"/>
        <v/>
      </c>
      <c r="BK59" s="443" t="str">
        <f t="shared" si="49"/>
        <v/>
      </c>
      <c r="BL59" s="306" t="str">
        <f t="shared" si="56"/>
        <v/>
      </c>
      <c r="BM59" s="100" t="str">
        <f t="shared" si="57"/>
        <v/>
      </c>
      <c r="BN59" s="101" t="str">
        <f t="shared" si="58"/>
        <v/>
      </c>
      <c r="BO59" s="102" t="str">
        <f t="shared" si="59"/>
        <v/>
      </c>
      <c r="BP59" s="100" t="str">
        <f t="shared" si="60"/>
        <v/>
      </c>
      <c r="BQ59" s="101" t="str">
        <f t="shared" si="61"/>
        <v/>
      </c>
      <c r="BR59" s="102" t="str">
        <f t="shared" si="62"/>
        <v/>
      </c>
      <c r="BS59" s="100" t="str">
        <f t="shared" si="63"/>
        <v/>
      </c>
      <c r="BT59" s="105" t="str">
        <f t="shared" si="64"/>
        <v/>
      </c>
      <c r="BU59" s="305" t="str">
        <f t="shared" si="50"/>
        <v/>
      </c>
      <c r="BV59" s="305" t="str">
        <f t="shared" si="51"/>
        <v/>
      </c>
      <c r="BW59" s="305" t="str">
        <f t="shared" si="52"/>
        <v/>
      </c>
      <c r="BX59" s="307" t="str">
        <f t="shared" si="53"/>
        <v/>
      </c>
      <c r="BY59" s="308" t="str">
        <f t="shared" si="54"/>
        <v/>
      </c>
    </row>
    <row r="60" spans="1:77" s="4" customFormat="1" ht="15.5" x14ac:dyDescent="0.35">
      <c r="A60" s="106">
        <v>39</v>
      </c>
      <c r="B60" s="290"/>
      <c r="C60" s="20"/>
      <c r="D60" s="635"/>
      <c r="E60" s="637"/>
      <c r="F60" s="639"/>
      <c r="G60" s="45"/>
      <c r="H60" s="291"/>
      <c r="I60" s="291"/>
      <c r="J60" s="292"/>
      <c r="K60" s="293"/>
      <c r="L60" s="35" t="str">
        <f t="shared" si="0"/>
        <v/>
      </c>
      <c r="M60" s="35" t="str">
        <f t="shared" si="1"/>
        <v/>
      </c>
      <c r="N60" s="35" t="str">
        <f t="shared" si="2"/>
        <v/>
      </c>
      <c r="O60" s="36" t="str">
        <f t="shared" si="3"/>
        <v/>
      </c>
      <c r="P60" s="37" t="str">
        <f t="shared" si="55"/>
        <v/>
      </c>
      <c r="Q60" s="69" t="str">
        <f t="shared" si="4"/>
        <v/>
      </c>
      <c r="R60" s="294" t="str">
        <f t="shared" si="5"/>
        <v/>
      </c>
      <c r="S60" s="37" t="str">
        <f t="shared" si="6"/>
        <v/>
      </c>
      <c r="T60" s="69" t="str">
        <f t="shared" si="7"/>
        <v/>
      </c>
      <c r="U60" s="294" t="str">
        <f t="shared" si="8"/>
        <v/>
      </c>
      <c r="V60" s="37" t="str">
        <f t="shared" si="9"/>
        <v/>
      </c>
      <c r="W60" s="69" t="str">
        <f t="shared" si="10"/>
        <v/>
      </c>
      <c r="X60" s="38" t="str">
        <f t="shared" si="11"/>
        <v/>
      </c>
      <c r="Y60" s="38" t="str">
        <f t="shared" si="12"/>
        <v/>
      </c>
      <c r="Z60" s="38" t="str">
        <f t="shared" si="13"/>
        <v/>
      </c>
      <c r="AA60" s="39" t="str">
        <f t="shared" si="14"/>
        <v/>
      </c>
      <c r="AB60" s="295">
        <f t="shared" si="15"/>
        <v>0</v>
      </c>
      <c r="AC60" s="295" t="str">
        <f t="shared" si="16"/>
        <v/>
      </c>
      <c r="AD60" s="295" t="str">
        <f t="shared" si="17"/>
        <v/>
      </c>
      <c r="AE60" s="296" t="str">
        <f t="shared" si="18"/>
        <v/>
      </c>
      <c r="AF60" s="296" t="str">
        <f t="shared" si="19"/>
        <v/>
      </c>
      <c r="AG60" s="297" t="str">
        <f t="shared" si="20"/>
        <v/>
      </c>
      <c r="AH60" s="296" t="str">
        <f t="shared" si="21"/>
        <v/>
      </c>
      <c r="AI60" s="296" t="str">
        <f t="shared" si="22"/>
        <v/>
      </c>
      <c r="AJ60" s="297" t="str">
        <f t="shared" si="23"/>
        <v/>
      </c>
      <c r="AK60" s="296" t="str">
        <f t="shared" si="24"/>
        <v/>
      </c>
      <c r="AL60" s="296" t="str">
        <f t="shared" si="25"/>
        <v/>
      </c>
      <c r="AM60" s="297" t="str">
        <f t="shared" si="26"/>
        <v/>
      </c>
      <c r="AN60" s="298" t="str">
        <f t="shared" si="27"/>
        <v/>
      </c>
      <c r="AO60" s="299" t="str">
        <f t="shared" si="28"/>
        <v/>
      </c>
      <c r="AP60" s="296" t="str">
        <f t="shared" si="29"/>
        <v/>
      </c>
      <c r="AQ60" s="297" t="str">
        <f t="shared" si="30"/>
        <v/>
      </c>
      <c r="AR60" s="299" t="str">
        <f t="shared" si="31"/>
        <v/>
      </c>
      <c r="AS60" s="296" t="str">
        <f t="shared" si="32"/>
        <v/>
      </c>
      <c r="AT60" s="297" t="str">
        <f t="shared" si="33"/>
        <v/>
      </c>
      <c r="AU60" s="299" t="str">
        <f t="shared" si="34"/>
        <v/>
      </c>
      <c r="AV60" s="296" t="str">
        <f t="shared" si="35"/>
        <v/>
      </c>
      <c r="AW60" s="297" t="str">
        <f t="shared" si="36"/>
        <v/>
      </c>
      <c r="AX60" s="300"/>
      <c r="AY60" s="297" t="str">
        <f t="shared" si="37"/>
        <v/>
      </c>
      <c r="AZ60" s="297" t="str">
        <f t="shared" si="38"/>
        <v/>
      </c>
      <c r="BA60" s="301" t="str">
        <f t="shared" si="39"/>
        <v/>
      </c>
      <c r="BB60" s="302" t="str">
        <f t="shared" si="40"/>
        <v/>
      </c>
      <c r="BC60" s="303" t="str">
        <f t="shared" si="41"/>
        <v/>
      </c>
      <c r="BD60" s="301" t="str">
        <f t="shared" si="42"/>
        <v/>
      </c>
      <c r="BE60" s="302" t="str">
        <f t="shared" si="43"/>
        <v/>
      </c>
      <c r="BF60" s="303" t="str">
        <f t="shared" si="44"/>
        <v/>
      </c>
      <c r="BG60" s="301" t="str">
        <f t="shared" si="45"/>
        <v/>
      </c>
      <c r="BH60" s="304" t="str">
        <f t="shared" si="46"/>
        <v/>
      </c>
      <c r="BI60" s="305" t="str">
        <f t="shared" si="47"/>
        <v/>
      </c>
      <c r="BJ60" s="305" t="str">
        <f t="shared" si="48"/>
        <v/>
      </c>
      <c r="BK60" s="443" t="str">
        <f t="shared" si="49"/>
        <v/>
      </c>
      <c r="BL60" s="306" t="str">
        <f t="shared" si="56"/>
        <v/>
      </c>
      <c r="BM60" s="100" t="str">
        <f t="shared" si="57"/>
        <v/>
      </c>
      <c r="BN60" s="101" t="str">
        <f t="shared" si="58"/>
        <v/>
      </c>
      <c r="BO60" s="102" t="str">
        <f t="shared" si="59"/>
        <v/>
      </c>
      <c r="BP60" s="100" t="str">
        <f t="shared" si="60"/>
        <v/>
      </c>
      <c r="BQ60" s="101" t="str">
        <f t="shared" si="61"/>
        <v/>
      </c>
      <c r="BR60" s="102" t="str">
        <f t="shared" si="62"/>
        <v/>
      </c>
      <c r="BS60" s="100" t="str">
        <f t="shared" si="63"/>
        <v/>
      </c>
      <c r="BT60" s="105" t="str">
        <f t="shared" si="64"/>
        <v/>
      </c>
      <c r="BU60" s="305" t="str">
        <f t="shared" si="50"/>
        <v/>
      </c>
      <c r="BV60" s="305" t="str">
        <f t="shared" si="51"/>
        <v/>
      </c>
      <c r="BW60" s="305" t="str">
        <f t="shared" si="52"/>
        <v/>
      </c>
      <c r="BX60" s="307" t="str">
        <f t="shared" si="53"/>
        <v/>
      </c>
      <c r="BY60" s="308" t="str">
        <f t="shared" si="54"/>
        <v/>
      </c>
    </row>
    <row r="61" spans="1:77" s="4" customFormat="1" ht="15.5" x14ac:dyDescent="0.35">
      <c r="A61" s="106">
        <v>40</v>
      </c>
      <c r="B61" s="290"/>
      <c r="C61" s="20"/>
      <c r="D61" s="635"/>
      <c r="E61" s="637"/>
      <c r="F61" s="639"/>
      <c r="G61" s="45"/>
      <c r="H61" s="291"/>
      <c r="I61" s="291"/>
      <c r="J61" s="292"/>
      <c r="K61" s="293"/>
      <c r="L61" s="35" t="str">
        <f t="shared" si="0"/>
        <v/>
      </c>
      <c r="M61" s="35" t="str">
        <f t="shared" si="1"/>
        <v/>
      </c>
      <c r="N61" s="35" t="str">
        <f t="shared" si="2"/>
        <v/>
      </c>
      <c r="O61" s="36" t="str">
        <f t="shared" si="3"/>
        <v/>
      </c>
      <c r="P61" s="37" t="str">
        <f t="shared" si="55"/>
        <v/>
      </c>
      <c r="Q61" s="69" t="str">
        <f t="shared" si="4"/>
        <v/>
      </c>
      <c r="R61" s="294" t="str">
        <f t="shared" si="5"/>
        <v/>
      </c>
      <c r="S61" s="37" t="str">
        <f t="shared" si="6"/>
        <v/>
      </c>
      <c r="T61" s="69" t="str">
        <f t="shared" si="7"/>
        <v/>
      </c>
      <c r="U61" s="294" t="str">
        <f t="shared" si="8"/>
        <v/>
      </c>
      <c r="V61" s="37" t="str">
        <f t="shared" si="9"/>
        <v/>
      </c>
      <c r="W61" s="69" t="str">
        <f t="shared" si="10"/>
        <v/>
      </c>
      <c r="X61" s="38" t="str">
        <f t="shared" si="11"/>
        <v/>
      </c>
      <c r="Y61" s="38" t="str">
        <f t="shared" si="12"/>
        <v/>
      </c>
      <c r="Z61" s="38" t="str">
        <f t="shared" si="13"/>
        <v/>
      </c>
      <c r="AA61" s="39" t="str">
        <f t="shared" si="14"/>
        <v/>
      </c>
      <c r="AB61" s="295">
        <f t="shared" si="15"/>
        <v>0</v>
      </c>
      <c r="AC61" s="295" t="str">
        <f t="shared" si="16"/>
        <v/>
      </c>
      <c r="AD61" s="295" t="str">
        <f t="shared" si="17"/>
        <v/>
      </c>
      <c r="AE61" s="296" t="str">
        <f t="shared" si="18"/>
        <v/>
      </c>
      <c r="AF61" s="296" t="str">
        <f t="shared" si="19"/>
        <v/>
      </c>
      <c r="AG61" s="297" t="str">
        <f t="shared" si="20"/>
        <v/>
      </c>
      <c r="AH61" s="296" t="str">
        <f t="shared" si="21"/>
        <v/>
      </c>
      <c r="AI61" s="296" t="str">
        <f t="shared" si="22"/>
        <v/>
      </c>
      <c r="AJ61" s="297" t="str">
        <f t="shared" si="23"/>
        <v/>
      </c>
      <c r="AK61" s="296" t="str">
        <f t="shared" si="24"/>
        <v/>
      </c>
      <c r="AL61" s="296" t="str">
        <f t="shared" si="25"/>
        <v/>
      </c>
      <c r="AM61" s="297" t="str">
        <f t="shared" si="26"/>
        <v/>
      </c>
      <c r="AN61" s="298" t="str">
        <f t="shared" si="27"/>
        <v/>
      </c>
      <c r="AO61" s="299" t="str">
        <f t="shared" si="28"/>
        <v/>
      </c>
      <c r="AP61" s="296" t="str">
        <f t="shared" si="29"/>
        <v/>
      </c>
      <c r="AQ61" s="297" t="str">
        <f t="shared" si="30"/>
        <v/>
      </c>
      <c r="AR61" s="299" t="str">
        <f t="shared" si="31"/>
        <v/>
      </c>
      <c r="AS61" s="296" t="str">
        <f t="shared" si="32"/>
        <v/>
      </c>
      <c r="AT61" s="297" t="str">
        <f t="shared" si="33"/>
        <v/>
      </c>
      <c r="AU61" s="299" t="str">
        <f t="shared" si="34"/>
        <v/>
      </c>
      <c r="AV61" s="296" t="str">
        <f t="shared" si="35"/>
        <v/>
      </c>
      <c r="AW61" s="297" t="str">
        <f t="shared" si="36"/>
        <v/>
      </c>
      <c r="AX61" s="300"/>
      <c r="AY61" s="297" t="str">
        <f t="shared" si="37"/>
        <v/>
      </c>
      <c r="AZ61" s="297" t="str">
        <f t="shared" si="38"/>
        <v/>
      </c>
      <c r="BA61" s="301" t="str">
        <f t="shared" si="39"/>
        <v/>
      </c>
      <c r="BB61" s="302" t="str">
        <f t="shared" si="40"/>
        <v/>
      </c>
      <c r="BC61" s="303" t="str">
        <f t="shared" si="41"/>
        <v/>
      </c>
      <c r="BD61" s="301" t="str">
        <f t="shared" si="42"/>
        <v/>
      </c>
      <c r="BE61" s="302" t="str">
        <f t="shared" si="43"/>
        <v/>
      </c>
      <c r="BF61" s="303" t="str">
        <f t="shared" si="44"/>
        <v/>
      </c>
      <c r="BG61" s="301" t="str">
        <f t="shared" si="45"/>
        <v/>
      </c>
      <c r="BH61" s="304" t="str">
        <f t="shared" si="46"/>
        <v/>
      </c>
      <c r="BI61" s="305" t="str">
        <f t="shared" si="47"/>
        <v/>
      </c>
      <c r="BJ61" s="305" t="str">
        <f t="shared" si="48"/>
        <v/>
      </c>
      <c r="BK61" s="443" t="str">
        <f t="shared" si="49"/>
        <v/>
      </c>
      <c r="BL61" s="306" t="str">
        <f t="shared" si="56"/>
        <v/>
      </c>
      <c r="BM61" s="100" t="str">
        <f t="shared" si="57"/>
        <v/>
      </c>
      <c r="BN61" s="101" t="str">
        <f t="shared" si="58"/>
        <v/>
      </c>
      <c r="BO61" s="102" t="str">
        <f t="shared" si="59"/>
        <v/>
      </c>
      <c r="BP61" s="100" t="str">
        <f t="shared" si="60"/>
        <v/>
      </c>
      <c r="BQ61" s="101" t="str">
        <f t="shared" si="61"/>
        <v/>
      </c>
      <c r="BR61" s="102" t="str">
        <f t="shared" si="62"/>
        <v/>
      </c>
      <c r="BS61" s="100" t="str">
        <f t="shared" si="63"/>
        <v/>
      </c>
      <c r="BT61" s="105" t="str">
        <f t="shared" si="64"/>
        <v/>
      </c>
      <c r="BU61" s="305" t="str">
        <f t="shared" si="50"/>
        <v/>
      </c>
      <c r="BV61" s="305" t="str">
        <f t="shared" si="51"/>
        <v/>
      </c>
      <c r="BW61" s="305" t="str">
        <f t="shared" si="52"/>
        <v/>
      </c>
      <c r="BX61" s="307" t="str">
        <f t="shared" si="53"/>
        <v/>
      </c>
      <c r="BY61" s="308" t="str">
        <f t="shared" si="54"/>
        <v/>
      </c>
    </row>
    <row r="62" spans="1:77" s="4" customFormat="1" ht="15.5" x14ac:dyDescent="0.35">
      <c r="A62" s="106">
        <v>41</v>
      </c>
      <c r="B62" s="290"/>
      <c r="C62" s="20"/>
      <c r="D62" s="635"/>
      <c r="E62" s="637"/>
      <c r="F62" s="639"/>
      <c r="G62" s="45"/>
      <c r="H62" s="291"/>
      <c r="I62" s="291"/>
      <c r="J62" s="292"/>
      <c r="K62" s="293"/>
      <c r="L62" s="35" t="str">
        <f t="shared" si="0"/>
        <v/>
      </c>
      <c r="M62" s="35" t="str">
        <f t="shared" si="1"/>
        <v/>
      </c>
      <c r="N62" s="35" t="str">
        <f t="shared" si="2"/>
        <v/>
      </c>
      <c r="O62" s="36" t="str">
        <f t="shared" si="3"/>
        <v/>
      </c>
      <c r="P62" s="37" t="str">
        <f t="shared" si="55"/>
        <v/>
      </c>
      <c r="Q62" s="69" t="str">
        <f t="shared" si="4"/>
        <v/>
      </c>
      <c r="R62" s="294" t="str">
        <f t="shared" si="5"/>
        <v/>
      </c>
      <c r="S62" s="37" t="str">
        <f t="shared" si="6"/>
        <v/>
      </c>
      <c r="T62" s="69" t="str">
        <f t="shared" si="7"/>
        <v/>
      </c>
      <c r="U62" s="294" t="str">
        <f t="shared" si="8"/>
        <v/>
      </c>
      <c r="V62" s="37" t="str">
        <f t="shared" si="9"/>
        <v/>
      </c>
      <c r="W62" s="69" t="str">
        <f t="shared" si="10"/>
        <v/>
      </c>
      <c r="X62" s="38" t="str">
        <f t="shared" si="11"/>
        <v/>
      </c>
      <c r="Y62" s="38" t="str">
        <f t="shared" si="12"/>
        <v/>
      </c>
      <c r="Z62" s="38" t="str">
        <f t="shared" si="13"/>
        <v/>
      </c>
      <c r="AA62" s="39" t="str">
        <f t="shared" si="14"/>
        <v/>
      </c>
      <c r="AB62" s="295">
        <f t="shared" si="15"/>
        <v>0</v>
      </c>
      <c r="AC62" s="295" t="str">
        <f t="shared" si="16"/>
        <v/>
      </c>
      <c r="AD62" s="295" t="str">
        <f t="shared" si="17"/>
        <v/>
      </c>
      <c r="AE62" s="296" t="str">
        <f t="shared" si="18"/>
        <v/>
      </c>
      <c r="AF62" s="296" t="str">
        <f t="shared" si="19"/>
        <v/>
      </c>
      <c r="AG62" s="297" t="str">
        <f t="shared" si="20"/>
        <v/>
      </c>
      <c r="AH62" s="296" t="str">
        <f t="shared" si="21"/>
        <v/>
      </c>
      <c r="AI62" s="296" t="str">
        <f t="shared" si="22"/>
        <v/>
      </c>
      <c r="AJ62" s="297" t="str">
        <f t="shared" si="23"/>
        <v/>
      </c>
      <c r="AK62" s="296" t="str">
        <f t="shared" si="24"/>
        <v/>
      </c>
      <c r="AL62" s="296" t="str">
        <f t="shared" si="25"/>
        <v/>
      </c>
      <c r="AM62" s="297" t="str">
        <f t="shared" si="26"/>
        <v/>
      </c>
      <c r="AN62" s="298" t="str">
        <f t="shared" si="27"/>
        <v/>
      </c>
      <c r="AO62" s="299" t="str">
        <f t="shared" si="28"/>
        <v/>
      </c>
      <c r="AP62" s="296" t="str">
        <f t="shared" si="29"/>
        <v/>
      </c>
      <c r="AQ62" s="297" t="str">
        <f t="shared" si="30"/>
        <v/>
      </c>
      <c r="AR62" s="299" t="str">
        <f t="shared" si="31"/>
        <v/>
      </c>
      <c r="AS62" s="296" t="str">
        <f t="shared" si="32"/>
        <v/>
      </c>
      <c r="AT62" s="297" t="str">
        <f t="shared" si="33"/>
        <v/>
      </c>
      <c r="AU62" s="299" t="str">
        <f t="shared" si="34"/>
        <v/>
      </c>
      <c r="AV62" s="296" t="str">
        <f t="shared" si="35"/>
        <v/>
      </c>
      <c r="AW62" s="297" t="str">
        <f t="shared" si="36"/>
        <v/>
      </c>
      <c r="AX62" s="300"/>
      <c r="AY62" s="297" t="str">
        <f t="shared" si="37"/>
        <v/>
      </c>
      <c r="AZ62" s="297" t="str">
        <f t="shared" si="38"/>
        <v/>
      </c>
      <c r="BA62" s="301" t="str">
        <f t="shared" si="39"/>
        <v/>
      </c>
      <c r="BB62" s="302" t="str">
        <f t="shared" si="40"/>
        <v/>
      </c>
      <c r="BC62" s="303" t="str">
        <f t="shared" si="41"/>
        <v/>
      </c>
      <c r="BD62" s="301" t="str">
        <f t="shared" si="42"/>
        <v/>
      </c>
      <c r="BE62" s="302" t="str">
        <f t="shared" si="43"/>
        <v/>
      </c>
      <c r="BF62" s="303" t="str">
        <f t="shared" si="44"/>
        <v/>
      </c>
      <c r="BG62" s="301" t="str">
        <f t="shared" si="45"/>
        <v/>
      </c>
      <c r="BH62" s="304" t="str">
        <f t="shared" si="46"/>
        <v/>
      </c>
      <c r="BI62" s="305" t="str">
        <f t="shared" si="47"/>
        <v/>
      </c>
      <c r="BJ62" s="305" t="str">
        <f t="shared" si="48"/>
        <v/>
      </c>
      <c r="BK62" s="443" t="str">
        <f t="shared" si="49"/>
        <v/>
      </c>
      <c r="BL62" s="306" t="str">
        <f t="shared" si="56"/>
        <v/>
      </c>
      <c r="BM62" s="100" t="str">
        <f t="shared" si="57"/>
        <v/>
      </c>
      <c r="BN62" s="101" t="str">
        <f t="shared" si="58"/>
        <v/>
      </c>
      <c r="BO62" s="102" t="str">
        <f t="shared" si="59"/>
        <v/>
      </c>
      <c r="BP62" s="100" t="str">
        <f t="shared" si="60"/>
        <v/>
      </c>
      <c r="BQ62" s="101" t="str">
        <f t="shared" si="61"/>
        <v/>
      </c>
      <c r="BR62" s="102" t="str">
        <f t="shared" si="62"/>
        <v/>
      </c>
      <c r="BS62" s="100" t="str">
        <f t="shared" si="63"/>
        <v/>
      </c>
      <c r="BT62" s="105" t="str">
        <f t="shared" si="64"/>
        <v/>
      </c>
      <c r="BU62" s="305" t="str">
        <f t="shared" si="50"/>
        <v/>
      </c>
      <c r="BV62" s="305" t="str">
        <f t="shared" si="51"/>
        <v/>
      </c>
      <c r="BW62" s="305" t="str">
        <f t="shared" si="52"/>
        <v/>
      </c>
      <c r="BX62" s="307" t="str">
        <f t="shared" si="53"/>
        <v/>
      </c>
      <c r="BY62" s="308" t="str">
        <f t="shared" si="54"/>
        <v/>
      </c>
    </row>
    <row r="63" spans="1:77" s="4" customFormat="1" ht="15.5" x14ac:dyDescent="0.35">
      <c r="A63" s="106">
        <v>42</v>
      </c>
      <c r="B63" s="290"/>
      <c r="C63" s="20"/>
      <c r="D63" s="635"/>
      <c r="E63" s="637"/>
      <c r="F63" s="639"/>
      <c r="G63" s="45"/>
      <c r="H63" s="291"/>
      <c r="I63" s="291"/>
      <c r="J63" s="292"/>
      <c r="K63" s="293"/>
      <c r="L63" s="35" t="str">
        <f t="shared" si="0"/>
        <v/>
      </c>
      <c r="M63" s="35" t="str">
        <f t="shared" si="1"/>
        <v/>
      </c>
      <c r="N63" s="35" t="str">
        <f t="shared" si="2"/>
        <v/>
      </c>
      <c r="O63" s="36" t="str">
        <f t="shared" si="3"/>
        <v/>
      </c>
      <c r="P63" s="37" t="str">
        <f t="shared" si="55"/>
        <v/>
      </c>
      <c r="Q63" s="69" t="str">
        <f t="shared" si="4"/>
        <v/>
      </c>
      <c r="R63" s="294" t="str">
        <f t="shared" si="5"/>
        <v/>
      </c>
      <c r="S63" s="37" t="str">
        <f t="shared" si="6"/>
        <v/>
      </c>
      <c r="T63" s="69" t="str">
        <f t="shared" si="7"/>
        <v/>
      </c>
      <c r="U63" s="294" t="str">
        <f t="shared" si="8"/>
        <v/>
      </c>
      <c r="V63" s="37" t="str">
        <f t="shared" si="9"/>
        <v/>
      </c>
      <c r="W63" s="69" t="str">
        <f t="shared" si="10"/>
        <v/>
      </c>
      <c r="X63" s="38" t="str">
        <f t="shared" si="11"/>
        <v/>
      </c>
      <c r="Y63" s="38" t="str">
        <f t="shared" si="12"/>
        <v/>
      </c>
      <c r="Z63" s="38" t="str">
        <f t="shared" si="13"/>
        <v/>
      </c>
      <c r="AA63" s="39" t="str">
        <f t="shared" si="14"/>
        <v/>
      </c>
      <c r="AB63" s="295">
        <f t="shared" si="15"/>
        <v>0</v>
      </c>
      <c r="AC63" s="295" t="str">
        <f t="shared" si="16"/>
        <v/>
      </c>
      <c r="AD63" s="295" t="str">
        <f t="shared" si="17"/>
        <v/>
      </c>
      <c r="AE63" s="296" t="str">
        <f t="shared" si="18"/>
        <v/>
      </c>
      <c r="AF63" s="296" t="str">
        <f t="shared" si="19"/>
        <v/>
      </c>
      <c r="AG63" s="297" t="str">
        <f t="shared" si="20"/>
        <v/>
      </c>
      <c r="AH63" s="296" t="str">
        <f t="shared" si="21"/>
        <v/>
      </c>
      <c r="AI63" s="296" t="str">
        <f t="shared" si="22"/>
        <v/>
      </c>
      <c r="AJ63" s="297" t="str">
        <f t="shared" si="23"/>
        <v/>
      </c>
      <c r="AK63" s="296" t="str">
        <f t="shared" si="24"/>
        <v/>
      </c>
      <c r="AL63" s="296" t="str">
        <f t="shared" si="25"/>
        <v/>
      </c>
      <c r="AM63" s="297" t="str">
        <f t="shared" si="26"/>
        <v/>
      </c>
      <c r="AN63" s="298" t="str">
        <f t="shared" si="27"/>
        <v/>
      </c>
      <c r="AO63" s="299" t="str">
        <f t="shared" si="28"/>
        <v/>
      </c>
      <c r="AP63" s="296" t="str">
        <f t="shared" si="29"/>
        <v/>
      </c>
      <c r="AQ63" s="297" t="str">
        <f t="shared" si="30"/>
        <v/>
      </c>
      <c r="AR63" s="299" t="str">
        <f t="shared" si="31"/>
        <v/>
      </c>
      <c r="AS63" s="296" t="str">
        <f t="shared" si="32"/>
        <v/>
      </c>
      <c r="AT63" s="297" t="str">
        <f t="shared" si="33"/>
        <v/>
      </c>
      <c r="AU63" s="299" t="str">
        <f t="shared" si="34"/>
        <v/>
      </c>
      <c r="AV63" s="296" t="str">
        <f t="shared" si="35"/>
        <v/>
      </c>
      <c r="AW63" s="297" t="str">
        <f t="shared" si="36"/>
        <v/>
      </c>
      <c r="AX63" s="300"/>
      <c r="AY63" s="297" t="str">
        <f t="shared" si="37"/>
        <v/>
      </c>
      <c r="AZ63" s="297" t="str">
        <f t="shared" si="38"/>
        <v/>
      </c>
      <c r="BA63" s="301" t="str">
        <f t="shared" si="39"/>
        <v/>
      </c>
      <c r="BB63" s="302" t="str">
        <f t="shared" si="40"/>
        <v/>
      </c>
      <c r="BC63" s="303" t="str">
        <f t="shared" si="41"/>
        <v/>
      </c>
      <c r="BD63" s="301" t="str">
        <f t="shared" si="42"/>
        <v/>
      </c>
      <c r="BE63" s="302" t="str">
        <f t="shared" si="43"/>
        <v/>
      </c>
      <c r="BF63" s="303" t="str">
        <f t="shared" si="44"/>
        <v/>
      </c>
      <c r="BG63" s="301" t="str">
        <f t="shared" si="45"/>
        <v/>
      </c>
      <c r="BH63" s="304" t="str">
        <f t="shared" si="46"/>
        <v/>
      </c>
      <c r="BI63" s="305" t="str">
        <f t="shared" si="47"/>
        <v/>
      </c>
      <c r="BJ63" s="305" t="str">
        <f t="shared" si="48"/>
        <v/>
      </c>
      <c r="BK63" s="443" t="str">
        <f t="shared" si="49"/>
        <v/>
      </c>
      <c r="BL63" s="306" t="str">
        <f t="shared" si="56"/>
        <v/>
      </c>
      <c r="BM63" s="100" t="str">
        <f t="shared" si="57"/>
        <v/>
      </c>
      <c r="BN63" s="101" t="str">
        <f t="shared" si="58"/>
        <v/>
      </c>
      <c r="BO63" s="102" t="str">
        <f t="shared" si="59"/>
        <v/>
      </c>
      <c r="BP63" s="100" t="str">
        <f t="shared" si="60"/>
        <v/>
      </c>
      <c r="BQ63" s="101" t="str">
        <f t="shared" si="61"/>
        <v/>
      </c>
      <c r="BR63" s="102" t="str">
        <f t="shared" si="62"/>
        <v/>
      </c>
      <c r="BS63" s="100" t="str">
        <f t="shared" si="63"/>
        <v/>
      </c>
      <c r="BT63" s="105" t="str">
        <f t="shared" si="64"/>
        <v/>
      </c>
      <c r="BU63" s="305" t="str">
        <f t="shared" si="50"/>
        <v/>
      </c>
      <c r="BV63" s="305" t="str">
        <f t="shared" si="51"/>
        <v/>
      </c>
      <c r="BW63" s="305" t="str">
        <f t="shared" si="52"/>
        <v/>
      </c>
      <c r="BX63" s="307" t="str">
        <f t="shared" si="53"/>
        <v/>
      </c>
      <c r="BY63" s="308" t="str">
        <f t="shared" si="54"/>
        <v/>
      </c>
    </row>
    <row r="64" spans="1:77" s="4" customFormat="1" ht="15.5" x14ac:dyDescent="0.35">
      <c r="A64" s="106">
        <v>43</v>
      </c>
      <c r="B64" s="290"/>
      <c r="C64" s="20"/>
      <c r="D64" s="635"/>
      <c r="E64" s="637"/>
      <c r="F64" s="639"/>
      <c r="G64" s="45"/>
      <c r="H64" s="291"/>
      <c r="I64" s="291"/>
      <c r="J64" s="292"/>
      <c r="K64" s="293"/>
      <c r="L64" s="35" t="str">
        <f t="shared" si="0"/>
        <v/>
      </c>
      <c r="M64" s="35" t="str">
        <f t="shared" si="1"/>
        <v/>
      </c>
      <c r="N64" s="35" t="str">
        <f t="shared" si="2"/>
        <v/>
      </c>
      <c r="O64" s="36" t="str">
        <f t="shared" si="3"/>
        <v/>
      </c>
      <c r="P64" s="37" t="str">
        <f t="shared" si="55"/>
        <v/>
      </c>
      <c r="Q64" s="69" t="str">
        <f t="shared" si="4"/>
        <v/>
      </c>
      <c r="R64" s="294" t="str">
        <f t="shared" si="5"/>
        <v/>
      </c>
      <c r="S64" s="37" t="str">
        <f t="shared" si="6"/>
        <v/>
      </c>
      <c r="T64" s="69" t="str">
        <f t="shared" si="7"/>
        <v/>
      </c>
      <c r="U64" s="294" t="str">
        <f t="shared" si="8"/>
        <v/>
      </c>
      <c r="V64" s="37" t="str">
        <f t="shared" si="9"/>
        <v/>
      </c>
      <c r="W64" s="69" t="str">
        <f t="shared" si="10"/>
        <v/>
      </c>
      <c r="X64" s="38" t="str">
        <f t="shared" si="11"/>
        <v/>
      </c>
      <c r="Y64" s="38" t="str">
        <f t="shared" si="12"/>
        <v/>
      </c>
      <c r="Z64" s="38" t="str">
        <f t="shared" si="13"/>
        <v/>
      </c>
      <c r="AA64" s="39" t="str">
        <f t="shared" si="14"/>
        <v/>
      </c>
      <c r="AB64" s="295">
        <f t="shared" si="15"/>
        <v>0</v>
      </c>
      <c r="AC64" s="295" t="str">
        <f t="shared" si="16"/>
        <v/>
      </c>
      <c r="AD64" s="295" t="str">
        <f t="shared" si="17"/>
        <v/>
      </c>
      <c r="AE64" s="296" t="str">
        <f t="shared" si="18"/>
        <v/>
      </c>
      <c r="AF64" s="296" t="str">
        <f t="shared" si="19"/>
        <v/>
      </c>
      <c r="AG64" s="297" t="str">
        <f t="shared" si="20"/>
        <v/>
      </c>
      <c r="AH64" s="296" t="str">
        <f t="shared" si="21"/>
        <v/>
      </c>
      <c r="AI64" s="296" t="str">
        <f t="shared" si="22"/>
        <v/>
      </c>
      <c r="AJ64" s="297" t="str">
        <f t="shared" si="23"/>
        <v/>
      </c>
      <c r="AK64" s="296" t="str">
        <f t="shared" si="24"/>
        <v/>
      </c>
      <c r="AL64" s="296" t="str">
        <f t="shared" si="25"/>
        <v/>
      </c>
      <c r="AM64" s="297" t="str">
        <f t="shared" si="26"/>
        <v/>
      </c>
      <c r="AN64" s="298" t="str">
        <f t="shared" si="27"/>
        <v/>
      </c>
      <c r="AO64" s="299" t="str">
        <f t="shared" si="28"/>
        <v/>
      </c>
      <c r="AP64" s="296" t="str">
        <f t="shared" si="29"/>
        <v/>
      </c>
      <c r="AQ64" s="297" t="str">
        <f t="shared" si="30"/>
        <v/>
      </c>
      <c r="AR64" s="299" t="str">
        <f t="shared" si="31"/>
        <v/>
      </c>
      <c r="AS64" s="296" t="str">
        <f t="shared" si="32"/>
        <v/>
      </c>
      <c r="AT64" s="297" t="str">
        <f t="shared" si="33"/>
        <v/>
      </c>
      <c r="AU64" s="299" t="str">
        <f t="shared" si="34"/>
        <v/>
      </c>
      <c r="AV64" s="296" t="str">
        <f t="shared" si="35"/>
        <v/>
      </c>
      <c r="AW64" s="297" t="str">
        <f t="shared" si="36"/>
        <v/>
      </c>
      <c r="AX64" s="300"/>
      <c r="AY64" s="297" t="str">
        <f t="shared" si="37"/>
        <v/>
      </c>
      <c r="AZ64" s="297" t="str">
        <f t="shared" si="38"/>
        <v/>
      </c>
      <c r="BA64" s="301" t="str">
        <f t="shared" si="39"/>
        <v/>
      </c>
      <c r="BB64" s="302" t="str">
        <f t="shared" si="40"/>
        <v/>
      </c>
      <c r="BC64" s="303" t="str">
        <f t="shared" si="41"/>
        <v/>
      </c>
      <c r="BD64" s="301" t="str">
        <f t="shared" si="42"/>
        <v/>
      </c>
      <c r="BE64" s="302" t="str">
        <f t="shared" si="43"/>
        <v/>
      </c>
      <c r="BF64" s="303" t="str">
        <f t="shared" si="44"/>
        <v/>
      </c>
      <c r="BG64" s="301" t="str">
        <f t="shared" si="45"/>
        <v/>
      </c>
      <c r="BH64" s="304" t="str">
        <f t="shared" si="46"/>
        <v/>
      </c>
      <c r="BI64" s="305" t="str">
        <f t="shared" si="47"/>
        <v/>
      </c>
      <c r="BJ64" s="305" t="str">
        <f t="shared" si="48"/>
        <v/>
      </c>
      <c r="BK64" s="443" t="str">
        <f t="shared" si="49"/>
        <v/>
      </c>
      <c r="BL64" s="306" t="str">
        <f t="shared" si="56"/>
        <v/>
      </c>
      <c r="BM64" s="100" t="str">
        <f t="shared" si="57"/>
        <v/>
      </c>
      <c r="BN64" s="101" t="str">
        <f t="shared" si="58"/>
        <v/>
      </c>
      <c r="BO64" s="102" t="str">
        <f t="shared" si="59"/>
        <v/>
      </c>
      <c r="BP64" s="100" t="str">
        <f t="shared" si="60"/>
        <v/>
      </c>
      <c r="BQ64" s="101" t="str">
        <f t="shared" si="61"/>
        <v/>
      </c>
      <c r="BR64" s="102" t="str">
        <f t="shared" si="62"/>
        <v/>
      </c>
      <c r="BS64" s="100" t="str">
        <f t="shared" si="63"/>
        <v/>
      </c>
      <c r="BT64" s="105" t="str">
        <f t="shared" si="64"/>
        <v/>
      </c>
      <c r="BU64" s="305" t="str">
        <f t="shared" si="50"/>
        <v/>
      </c>
      <c r="BV64" s="305" t="str">
        <f t="shared" si="51"/>
        <v/>
      </c>
      <c r="BW64" s="305" t="str">
        <f t="shared" si="52"/>
        <v/>
      </c>
      <c r="BX64" s="307" t="str">
        <f t="shared" si="53"/>
        <v/>
      </c>
      <c r="BY64" s="308" t="str">
        <f t="shared" si="54"/>
        <v/>
      </c>
    </row>
    <row r="65" spans="1:77" s="4" customFormat="1" ht="15.5" x14ac:dyDescent="0.35">
      <c r="A65" s="106">
        <v>44</v>
      </c>
      <c r="B65" s="290"/>
      <c r="C65" s="20"/>
      <c r="D65" s="635"/>
      <c r="E65" s="637"/>
      <c r="F65" s="639"/>
      <c r="G65" s="45"/>
      <c r="H65" s="291"/>
      <c r="I65" s="291"/>
      <c r="J65" s="292"/>
      <c r="K65" s="293"/>
      <c r="L65" s="35" t="str">
        <f t="shared" si="0"/>
        <v/>
      </c>
      <c r="M65" s="35" t="str">
        <f t="shared" si="1"/>
        <v/>
      </c>
      <c r="N65" s="35" t="str">
        <f t="shared" si="2"/>
        <v/>
      </c>
      <c r="O65" s="36" t="str">
        <f t="shared" si="3"/>
        <v/>
      </c>
      <c r="P65" s="37" t="str">
        <f t="shared" si="55"/>
        <v/>
      </c>
      <c r="Q65" s="69" t="str">
        <f t="shared" si="4"/>
        <v/>
      </c>
      <c r="R65" s="294" t="str">
        <f t="shared" si="5"/>
        <v/>
      </c>
      <c r="S65" s="37" t="str">
        <f t="shared" si="6"/>
        <v/>
      </c>
      <c r="T65" s="69" t="str">
        <f t="shared" si="7"/>
        <v/>
      </c>
      <c r="U65" s="294" t="str">
        <f t="shared" si="8"/>
        <v/>
      </c>
      <c r="V65" s="37" t="str">
        <f t="shared" si="9"/>
        <v/>
      </c>
      <c r="W65" s="69" t="str">
        <f t="shared" si="10"/>
        <v/>
      </c>
      <c r="X65" s="38" t="str">
        <f t="shared" si="11"/>
        <v/>
      </c>
      <c r="Y65" s="38" t="str">
        <f t="shared" si="12"/>
        <v/>
      </c>
      <c r="Z65" s="38" t="str">
        <f t="shared" si="13"/>
        <v/>
      </c>
      <c r="AA65" s="39" t="str">
        <f t="shared" si="14"/>
        <v/>
      </c>
      <c r="AB65" s="295">
        <f t="shared" si="15"/>
        <v>0</v>
      </c>
      <c r="AC65" s="295" t="str">
        <f t="shared" si="16"/>
        <v/>
      </c>
      <c r="AD65" s="295" t="str">
        <f t="shared" si="17"/>
        <v/>
      </c>
      <c r="AE65" s="296" t="str">
        <f t="shared" si="18"/>
        <v/>
      </c>
      <c r="AF65" s="296" t="str">
        <f t="shared" si="19"/>
        <v/>
      </c>
      <c r="AG65" s="297" t="str">
        <f t="shared" si="20"/>
        <v/>
      </c>
      <c r="AH65" s="296" t="str">
        <f t="shared" si="21"/>
        <v/>
      </c>
      <c r="AI65" s="296" t="str">
        <f t="shared" si="22"/>
        <v/>
      </c>
      <c r="AJ65" s="297" t="str">
        <f t="shared" si="23"/>
        <v/>
      </c>
      <c r="AK65" s="296" t="str">
        <f t="shared" si="24"/>
        <v/>
      </c>
      <c r="AL65" s="296" t="str">
        <f t="shared" si="25"/>
        <v/>
      </c>
      <c r="AM65" s="297" t="str">
        <f t="shared" si="26"/>
        <v/>
      </c>
      <c r="AN65" s="298" t="str">
        <f t="shared" si="27"/>
        <v/>
      </c>
      <c r="AO65" s="299" t="str">
        <f t="shared" si="28"/>
        <v/>
      </c>
      <c r="AP65" s="296" t="str">
        <f t="shared" si="29"/>
        <v/>
      </c>
      <c r="AQ65" s="297" t="str">
        <f t="shared" si="30"/>
        <v/>
      </c>
      <c r="AR65" s="299" t="str">
        <f t="shared" si="31"/>
        <v/>
      </c>
      <c r="AS65" s="296" t="str">
        <f t="shared" si="32"/>
        <v/>
      </c>
      <c r="AT65" s="297" t="str">
        <f t="shared" si="33"/>
        <v/>
      </c>
      <c r="AU65" s="299" t="str">
        <f t="shared" si="34"/>
        <v/>
      </c>
      <c r="AV65" s="296" t="str">
        <f t="shared" si="35"/>
        <v/>
      </c>
      <c r="AW65" s="297" t="str">
        <f t="shared" si="36"/>
        <v/>
      </c>
      <c r="AX65" s="300"/>
      <c r="AY65" s="297" t="str">
        <f t="shared" si="37"/>
        <v/>
      </c>
      <c r="AZ65" s="297" t="str">
        <f t="shared" si="38"/>
        <v/>
      </c>
      <c r="BA65" s="301" t="str">
        <f t="shared" si="39"/>
        <v/>
      </c>
      <c r="BB65" s="302" t="str">
        <f t="shared" si="40"/>
        <v/>
      </c>
      <c r="BC65" s="303" t="str">
        <f t="shared" si="41"/>
        <v/>
      </c>
      <c r="BD65" s="301" t="str">
        <f t="shared" si="42"/>
        <v/>
      </c>
      <c r="BE65" s="302" t="str">
        <f t="shared" si="43"/>
        <v/>
      </c>
      <c r="BF65" s="303" t="str">
        <f t="shared" si="44"/>
        <v/>
      </c>
      <c r="BG65" s="301" t="str">
        <f t="shared" si="45"/>
        <v/>
      </c>
      <c r="BH65" s="304" t="str">
        <f t="shared" si="46"/>
        <v/>
      </c>
      <c r="BI65" s="305" t="str">
        <f t="shared" si="47"/>
        <v/>
      </c>
      <c r="BJ65" s="305" t="str">
        <f t="shared" si="48"/>
        <v/>
      </c>
      <c r="BK65" s="443" t="str">
        <f t="shared" si="49"/>
        <v/>
      </c>
      <c r="BL65" s="306" t="str">
        <f t="shared" si="56"/>
        <v/>
      </c>
      <c r="BM65" s="100" t="str">
        <f t="shared" si="57"/>
        <v/>
      </c>
      <c r="BN65" s="101" t="str">
        <f t="shared" si="58"/>
        <v/>
      </c>
      <c r="BO65" s="102" t="str">
        <f t="shared" si="59"/>
        <v/>
      </c>
      <c r="BP65" s="100" t="str">
        <f t="shared" si="60"/>
        <v/>
      </c>
      <c r="BQ65" s="101" t="str">
        <f t="shared" si="61"/>
        <v/>
      </c>
      <c r="BR65" s="102" t="str">
        <f t="shared" si="62"/>
        <v/>
      </c>
      <c r="BS65" s="100" t="str">
        <f t="shared" si="63"/>
        <v/>
      </c>
      <c r="BT65" s="105" t="str">
        <f t="shared" si="64"/>
        <v/>
      </c>
      <c r="BU65" s="305" t="str">
        <f t="shared" si="50"/>
        <v/>
      </c>
      <c r="BV65" s="305" t="str">
        <f t="shared" si="51"/>
        <v/>
      </c>
      <c r="BW65" s="305" t="str">
        <f t="shared" si="52"/>
        <v/>
      </c>
      <c r="BX65" s="307" t="str">
        <f t="shared" si="53"/>
        <v/>
      </c>
      <c r="BY65" s="308" t="str">
        <f t="shared" si="54"/>
        <v/>
      </c>
    </row>
    <row r="66" spans="1:77" s="4" customFormat="1" ht="15.5" x14ac:dyDescent="0.35">
      <c r="A66" s="106">
        <v>45</v>
      </c>
      <c r="B66" s="290"/>
      <c r="C66" s="20"/>
      <c r="D66" s="635"/>
      <c r="E66" s="637"/>
      <c r="F66" s="639"/>
      <c r="G66" s="45"/>
      <c r="H66" s="291"/>
      <c r="I66" s="291"/>
      <c r="J66" s="292"/>
      <c r="K66" s="293"/>
      <c r="L66" s="35" t="str">
        <f t="shared" si="0"/>
        <v/>
      </c>
      <c r="M66" s="35" t="str">
        <f t="shared" si="1"/>
        <v/>
      </c>
      <c r="N66" s="35" t="str">
        <f t="shared" si="2"/>
        <v/>
      </c>
      <c r="O66" s="36" t="str">
        <f t="shared" si="3"/>
        <v/>
      </c>
      <c r="P66" s="37" t="str">
        <f t="shared" si="55"/>
        <v/>
      </c>
      <c r="Q66" s="69" t="str">
        <f t="shared" si="4"/>
        <v/>
      </c>
      <c r="R66" s="294" t="str">
        <f t="shared" si="5"/>
        <v/>
      </c>
      <c r="S66" s="37" t="str">
        <f t="shared" si="6"/>
        <v/>
      </c>
      <c r="T66" s="69" t="str">
        <f t="shared" si="7"/>
        <v/>
      </c>
      <c r="U66" s="294" t="str">
        <f t="shared" si="8"/>
        <v/>
      </c>
      <c r="V66" s="37" t="str">
        <f t="shared" si="9"/>
        <v/>
      </c>
      <c r="W66" s="69" t="str">
        <f t="shared" si="10"/>
        <v/>
      </c>
      <c r="X66" s="38" t="str">
        <f t="shared" si="11"/>
        <v/>
      </c>
      <c r="Y66" s="38" t="str">
        <f t="shared" si="12"/>
        <v/>
      </c>
      <c r="Z66" s="38" t="str">
        <f t="shared" si="13"/>
        <v/>
      </c>
      <c r="AA66" s="39" t="str">
        <f t="shared" si="14"/>
        <v/>
      </c>
      <c r="AB66" s="295">
        <f t="shared" si="15"/>
        <v>0</v>
      </c>
      <c r="AC66" s="295" t="str">
        <f t="shared" si="16"/>
        <v/>
      </c>
      <c r="AD66" s="295" t="str">
        <f t="shared" si="17"/>
        <v/>
      </c>
      <c r="AE66" s="296" t="str">
        <f t="shared" si="18"/>
        <v/>
      </c>
      <c r="AF66" s="296" t="str">
        <f t="shared" si="19"/>
        <v/>
      </c>
      <c r="AG66" s="297" t="str">
        <f t="shared" si="20"/>
        <v/>
      </c>
      <c r="AH66" s="296" t="str">
        <f t="shared" si="21"/>
        <v/>
      </c>
      <c r="AI66" s="296" t="str">
        <f t="shared" si="22"/>
        <v/>
      </c>
      <c r="AJ66" s="297" t="str">
        <f t="shared" si="23"/>
        <v/>
      </c>
      <c r="AK66" s="296" t="str">
        <f t="shared" si="24"/>
        <v/>
      </c>
      <c r="AL66" s="296" t="str">
        <f t="shared" si="25"/>
        <v/>
      </c>
      <c r="AM66" s="297" t="str">
        <f t="shared" si="26"/>
        <v/>
      </c>
      <c r="AN66" s="298" t="str">
        <f t="shared" si="27"/>
        <v/>
      </c>
      <c r="AO66" s="299" t="str">
        <f t="shared" si="28"/>
        <v/>
      </c>
      <c r="AP66" s="296" t="str">
        <f t="shared" si="29"/>
        <v/>
      </c>
      <c r="AQ66" s="297" t="str">
        <f t="shared" si="30"/>
        <v/>
      </c>
      <c r="AR66" s="299" t="str">
        <f t="shared" si="31"/>
        <v/>
      </c>
      <c r="AS66" s="296" t="str">
        <f t="shared" si="32"/>
        <v/>
      </c>
      <c r="AT66" s="297" t="str">
        <f t="shared" si="33"/>
        <v/>
      </c>
      <c r="AU66" s="299" t="str">
        <f t="shared" si="34"/>
        <v/>
      </c>
      <c r="AV66" s="296" t="str">
        <f t="shared" si="35"/>
        <v/>
      </c>
      <c r="AW66" s="297" t="str">
        <f t="shared" si="36"/>
        <v/>
      </c>
      <c r="AX66" s="300"/>
      <c r="AY66" s="297" t="str">
        <f t="shared" si="37"/>
        <v/>
      </c>
      <c r="AZ66" s="297" t="str">
        <f t="shared" si="38"/>
        <v/>
      </c>
      <c r="BA66" s="301" t="str">
        <f t="shared" si="39"/>
        <v/>
      </c>
      <c r="BB66" s="302" t="str">
        <f t="shared" si="40"/>
        <v/>
      </c>
      <c r="BC66" s="303" t="str">
        <f t="shared" si="41"/>
        <v/>
      </c>
      <c r="BD66" s="301" t="str">
        <f t="shared" si="42"/>
        <v/>
      </c>
      <c r="BE66" s="302" t="str">
        <f t="shared" si="43"/>
        <v/>
      </c>
      <c r="BF66" s="303" t="str">
        <f t="shared" si="44"/>
        <v/>
      </c>
      <c r="BG66" s="301" t="str">
        <f t="shared" si="45"/>
        <v/>
      </c>
      <c r="BH66" s="304" t="str">
        <f t="shared" si="46"/>
        <v/>
      </c>
      <c r="BI66" s="305" t="str">
        <f t="shared" si="47"/>
        <v/>
      </c>
      <c r="BJ66" s="305" t="str">
        <f t="shared" si="48"/>
        <v/>
      </c>
      <c r="BK66" s="443" t="str">
        <f t="shared" si="49"/>
        <v/>
      </c>
      <c r="BL66" s="306" t="str">
        <f t="shared" si="56"/>
        <v/>
      </c>
      <c r="BM66" s="100" t="str">
        <f t="shared" si="57"/>
        <v/>
      </c>
      <c r="BN66" s="101" t="str">
        <f t="shared" si="58"/>
        <v/>
      </c>
      <c r="BO66" s="102" t="str">
        <f t="shared" si="59"/>
        <v/>
      </c>
      <c r="BP66" s="100" t="str">
        <f t="shared" si="60"/>
        <v/>
      </c>
      <c r="BQ66" s="101" t="str">
        <f t="shared" si="61"/>
        <v/>
      </c>
      <c r="BR66" s="102" t="str">
        <f t="shared" si="62"/>
        <v/>
      </c>
      <c r="BS66" s="100" t="str">
        <f t="shared" si="63"/>
        <v/>
      </c>
      <c r="BT66" s="105" t="str">
        <f t="shared" si="64"/>
        <v/>
      </c>
      <c r="BU66" s="305" t="str">
        <f t="shared" si="50"/>
        <v/>
      </c>
      <c r="BV66" s="305" t="str">
        <f t="shared" si="51"/>
        <v/>
      </c>
      <c r="BW66" s="305" t="str">
        <f t="shared" si="52"/>
        <v/>
      </c>
      <c r="BX66" s="307" t="str">
        <f t="shared" si="53"/>
        <v/>
      </c>
      <c r="BY66" s="308" t="str">
        <f t="shared" si="54"/>
        <v/>
      </c>
    </row>
    <row r="67" spans="1:77" s="4" customFormat="1" ht="15.5" x14ac:dyDescent="0.35">
      <c r="A67" s="106">
        <v>46</v>
      </c>
      <c r="B67" s="290"/>
      <c r="C67" s="20"/>
      <c r="D67" s="635"/>
      <c r="E67" s="637"/>
      <c r="F67" s="639"/>
      <c r="G67" s="45"/>
      <c r="H67" s="291"/>
      <c r="I67" s="291"/>
      <c r="J67" s="292"/>
      <c r="K67" s="293"/>
      <c r="L67" s="35" t="str">
        <f t="shared" si="0"/>
        <v/>
      </c>
      <c r="M67" s="35" t="str">
        <f t="shared" si="1"/>
        <v/>
      </c>
      <c r="N67" s="35" t="str">
        <f t="shared" si="2"/>
        <v/>
      </c>
      <c r="O67" s="36" t="str">
        <f t="shared" si="3"/>
        <v/>
      </c>
      <c r="P67" s="37" t="str">
        <f t="shared" si="55"/>
        <v/>
      </c>
      <c r="Q67" s="69" t="str">
        <f t="shared" si="4"/>
        <v/>
      </c>
      <c r="R67" s="294" t="str">
        <f t="shared" si="5"/>
        <v/>
      </c>
      <c r="S67" s="37" t="str">
        <f t="shared" si="6"/>
        <v/>
      </c>
      <c r="T67" s="69" t="str">
        <f t="shared" si="7"/>
        <v/>
      </c>
      <c r="U67" s="294" t="str">
        <f t="shared" si="8"/>
        <v/>
      </c>
      <c r="V67" s="37" t="str">
        <f t="shared" si="9"/>
        <v/>
      </c>
      <c r="W67" s="69" t="str">
        <f t="shared" si="10"/>
        <v/>
      </c>
      <c r="X67" s="38" t="str">
        <f t="shared" si="11"/>
        <v/>
      </c>
      <c r="Y67" s="38" t="str">
        <f t="shared" si="12"/>
        <v/>
      </c>
      <c r="Z67" s="38" t="str">
        <f t="shared" si="13"/>
        <v/>
      </c>
      <c r="AA67" s="39" t="str">
        <f t="shared" si="14"/>
        <v/>
      </c>
      <c r="AB67" s="295">
        <f t="shared" si="15"/>
        <v>0</v>
      </c>
      <c r="AC67" s="295" t="str">
        <f t="shared" si="16"/>
        <v/>
      </c>
      <c r="AD67" s="295" t="str">
        <f t="shared" si="17"/>
        <v/>
      </c>
      <c r="AE67" s="296" t="str">
        <f t="shared" si="18"/>
        <v/>
      </c>
      <c r="AF67" s="296" t="str">
        <f t="shared" si="19"/>
        <v/>
      </c>
      <c r="AG67" s="297" t="str">
        <f t="shared" si="20"/>
        <v/>
      </c>
      <c r="AH67" s="296" t="str">
        <f t="shared" si="21"/>
        <v/>
      </c>
      <c r="AI67" s="296" t="str">
        <f t="shared" si="22"/>
        <v/>
      </c>
      <c r="AJ67" s="297" t="str">
        <f t="shared" si="23"/>
        <v/>
      </c>
      <c r="AK67" s="296" t="str">
        <f t="shared" si="24"/>
        <v/>
      </c>
      <c r="AL67" s="296" t="str">
        <f t="shared" si="25"/>
        <v/>
      </c>
      <c r="AM67" s="297" t="str">
        <f t="shared" si="26"/>
        <v/>
      </c>
      <c r="AN67" s="298" t="str">
        <f t="shared" si="27"/>
        <v/>
      </c>
      <c r="AO67" s="299" t="str">
        <f t="shared" si="28"/>
        <v/>
      </c>
      <c r="AP67" s="296" t="str">
        <f t="shared" si="29"/>
        <v/>
      </c>
      <c r="AQ67" s="297" t="str">
        <f t="shared" si="30"/>
        <v/>
      </c>
      <c r="AR67" s="299" t="str">
        <f t="shared" si="31"/>
        <v/>
      </c>
      <c r="AS67" s="296" t="str">
        <f t="shared" si="32"/>
        <v/>
      </c>
      <c r="AT67" s="297" t="str">
        <f t="shared" si="33"/>
        <v/>
      </c>
      <c r="AU67" s="299" t="str">
        <f t="shared" si="34"/>
        <v/>
      </c>
      <c r="AV67" s="296" t="str">
        <f t="shared" si="35"/>
        <v/>
      </c>
      <c r="AW67" s="297" t="str">
        <f t="shared" si="36"/>
        <v/>
      </c>
      <c r="AX67" s="300"/>
      <c r="AY67" s="297" t="str">
        <f t="shared" si="37"/>
        <v/>
      </c>
      <c r="AZ67" s="297" t="str">
        <f t="shared" si="38"/>
        <v/>
      </c>
      <c r="BA67" s="301" t="str">
        <f t="shared" si="39"/>
        <v/>
      </c>
      <c r="BB67" s="302" t="str">
        <f t="shared" si="40"/>
        <v/>
      </c>
      <c r="BC67" s="303" t="str">
        <f t="shared" si="41"/>
        <v/>
      </c>
      <c r="BD67" s="301" t="str">
        <f t="shared" si="42"/>
        <v/>
      </c>
      <c r="BE67" s="302" t="str">
        <f t="shared" si="43"/>
        <v/>
      </c>
      <c r="BF67" s="303" t="str">
        <f t="shared" si="44"/>
        <v/>
      </c>
      <c r="BG67" s="301" t="str">
        <f t="shared" si="45"/>
        <v/>
      </c>
      <c r="BH67" s="304" t="str">
        <f t="shared" si="46"/>
        <v/>
      </c>
      <c r="BI67" s="305" t="str">
        <f t="shared" si="47"/>
        <v/>
      </c>
      <c r="BJ67" s="305" t="str">
        <f t="shared" si="48"/>
        <v/>
      </c>
      <c r="BK67" s="443" t="str">
        <f t="shared" si="49"/>
        <v/>
      </c>
      <c r="BL67" s="306" t="str">
        <f t="shared" si="56"/>
        <v/>
      </c>
      <c r="BM67" s="100" t="str">
        <f t="shared" si="57"/>
        <v/>
      </c>
      <c r="BN67" s="101" t="str">
        <f t="shared" si="58"/>
        <v/>
      </c>
      <c r="BO67" s="102" t="str">
        <f t="shared" si="59"/>
        <v/>
      </c>
      <c r="BP67" s="100" t="str">
        <f t="shared" si="60"/>
        <v/>
      </c>
      <c r="BQ67" s="101" t="str">
        <f t="shared" si="61"/>
        <v/>
      </c>
      <c r="BR67" s="102" t="str">
        <f t="shared" si="62"/>
        <v/>
      </c>
      <c r="BS67" s="100" t="str">
        <f t="shared" si="63"/>
        <v/>
      </c>
      <c r="BT67" s="105" t="str">
        <f t="shared" si="64"/>
        <v/>
      </c>
      <c r="BU67" s="305" t="str">
        <f t="shared" si="50"/>
        <v/>
      </c>
      <c r="BV67" s="305" t="str">
        <f t="shared" si="51"/>
        <v/>
      </c>
      <c r="BW67" s="305" t="str">
        <f t="shared" si="52"/>
        <v/>
      </c>
      <c r="BX67" s="307" t="str">
        <f t="shared" si="53"/>
        <v/>
      </c>
      <c r="BY67" s="308" t="str">
        <f t="shared" si="54"/>
        <v/>
      </c>
    </row>
    <row r="68" spans="1:77" s="4" customFormat="1" ht="15.5" x14ac:dyDescent="0.35">
      <c r="A68" s="106">
        <v>47</v>
      </c>
      <c r="B68" s="290"/>
      <c r="C68" s="20"/>
      <c r="D68" s="635"/>
      <c r="E68" s="637"/>
      <c r="F68" s="639"/>
      <c r="G68" s="45"/>
      <c r="H68" s="291"/>
      <c r="I68" s="291"/>
      <c r="J68" s="292"/>
      <c r="K68" s="293"/>
      <c r="L68" s="35" t="str">
        <f t="shared" si="0"/>
        <v/>
      </c>
      <c r="M68" s="35" t="str">
        <f t="shared" si="1"/>
        <v/>
      </c>
      <c r="N68" s="35" t="str">
        <f t="shared" si="2"/>
        <v/>
      </c>
      <c r="O68" s="36" t="str">
        <f t="shared" si="3"/>
        <v/>
      </c>
      <c r="P68" s="37" t="str">
        <f t="shared" si="55"/>
        <v/>
      </c>
      <c r="Q68" s="69" t="str">
        <f t="shared" si="4"/>
        <v/>
      </c>
      <c r="R68" s="294" t="str">
        <f t="shared" si="5"/>
        <v/>
      </c>
      <c r="S68" s="37" t="str">
        <f t="shared" si="6"/>
        <v/>
      </c>
      <c r="T68" s="69" t="str">
        <f t="shared" si="7"/>
        <v/>
      </c>
      <c r="U68" s="294" t="str">
        <f t="shared" si="8"/>
        <v/>
      </c>
      <c r="V68" s="37" t="str">
        <f t="shared" si="9"/>
        <v/>
      </c>
      <c r="W68" s="69" t="str">
        <f t="shared" si="10"/>
        <v/>
      </c>
      <c r="X68" s="38" t="str">
        <f t="shared" si="11"/>
        <v/>
      </c>
      <c r="Y68" s="38" t="str">
        <f t="shared" si="12"/>
        <v/>
      </c>
      <c r="Z68" s="38" t="str">
        <f t="shared" si="13"/>
        <v/>
      </c>
      <c r="AA68" s="39" t="str">
        <f t="shared" si="14"/>
        <v/>
      </c>
      <c r="AB68" s="295">
        <f t="shared" si="15"/>
        <v>0</v>
      </c>
      <c r="AC68" s="295" t="str">
        <f t="shared" si="16"/>
        <v/>
      </c>
      <c r="AD68" s="295" t="str">
        <f t="shared" si="17"/>
        <v/>
      </c>
      <c r="AE68" s="296" t="str">
        <f t="shared" si="18"/>
        <v/>
      </c>
      <c r="AF68" s="296" t="str">
        <f t="shared" si="19"/>
        <v/>
      </c>
      <c r="AG68" s="297" t="str">
        <f t="shared" si="20"/>
        <v/>
      </c>
      <c r="AH68" s="296" t="str">
        <f t="shared" si="21"/>
        <v/>
      </c>
      <c r="AI68" s="296" t="str">
        <f t="shared" si="22"/>
        <v/>
      </c>
      <c r="AJ68" s="297" t="str">
        <f t="shared" si="23"/>
        <v/>
      </c>
      <c r="AK68" s="296" t="str">
        <f t="shared" si="24"/>
        <v/>
      </c>
      <c r="AL68" s="296" t="str">
        <f t="shared" si="25"/>
        <v/>
      </c>
      <c r="AM68" s="297" t="str">
        <f t="shared" si="26"/>
        <v/>
      </c>
      <c r="AN68" s="298" t="str">
        <f t="shared" si="27"/>
        <v/>
      </c>
      <c r="AO68" s="299" t="str">
        <f t="shared" si="28"/>
        <v/>
      </c>
      <c r="AP68" s="296" t="str">
        <f t="shared" si="29"/>
        <v/>
      </c>
      <c r="AQ68" s="297" t="str">
        <f t="shared" si="30"/>
        <v/>
      </c>
      <c r="AR68" s="299" t="str">
        <f t="shared" si="31"/>
        <v/>
      </c>
      <c r="AS68" s="296" t="str">
        <f t="shared" si="32"/>
        <v/>
      </c>
      <c r="AT68" s="297" t="str">
        <f t="shared" si="33"/>
        <v/>
      </c>
      <c r="AU68" s="299" t="str">
        <f t="shared" si="34"/>
        <v/>
      </c>
      <c r="AV68" s="296" t="str">
        <f t="shared" si="35"/>
        <v/>
      </c>
      <c r="AW68" s="297" t="str">
        <f t="shared" si="36"/>
        <v/>
      </c>
      <c r="AX68" s="300"/>
      <c r="AY68" s="297" t="str">
        <f t="shared" si="37"/>
        <v/>
      </c>
      <c r="AZ68" s="297" t="str">
        <f t="shared" si="38"/>
        <v/>
      </c>
      <c r="BA68" s="301" t="str">
        <f t="shared" si="39"/>
        <v/>
      </c>
      <c r="BB68" s="302" t="str">
        <f t="shared" si="40"/>
        <v/>
      </c>
      <c r="BC68" s="303" t="str">
        <f t="shared" si="41"/>
        <v/>
      </c>
      <c r="BD68" s="301" t="str">
        <f t="shared" si="42"/>
        <v/>
      </c>
      <c r="BE68" s="302" t="str">
        <f t="shared" si="43"/>
        <v/>
      </c>
      <c r="BF68" s="303" t="str">
        <f t="shared" si="44"/>
        <v/>
      </c>
      <c r="BG68" s="301" t="str">
        <f t="shared" si="45"/>
        <v/>
      </c>
      <c r="BH68" s="304" t="str">
        <f t="shared" si="46"/>
        <v/>
      </c>
      <c r="BI68" s="305" t="str">
        <f t="shared" si="47"/>
        <v/>
      </c>
      <c r="BJ68" s="305" t="str">
        <f t="shared" si="48"/>
        <v/>
      </c>
      <c r="BK68" s="443" t="str">
        <f t="shared" si="49"/>
        <v/>
      </c>
      <c r="BL68" s="306" t="str">
        <f t="shared" si="56"/>
        <v/>
      </c>
      <c r="BM68" s="100" t="str">
        <f t="shared" si="57"/>
        <v/>
      </c>
      <c r="BN68" s="101" t="str">
        <f t="shared" si="58"/>
        <v/>
      </c>
      <c r="BO68" s="102" t="str">
        <f t="shared" si="59"/>
        <v/>
      </c>
      <c r="BP68" s="100" t="str">
        <f t="shared" si="60"/>
        <v/>
      </c>
      <c r="BQ68" s="101" t="str">
        <f t="shared" si="61"/>
        <v/>
      </c>
      <c r="BR68" s="102" t="str">
        <f t="shared" si="62"/>
        <v/>
      </c>
      <c r="BS68" s="100" t="str">
        <f t="shared" si="63"/>
        <v/>
      </c>
      <c r="BT68" s="105" t="str">
        <f t="shared" si="64"/>
        <v/>
      </c>
      <c r="BU68" s="305" t="str">
        <f t="shared" si="50"/>
        <v/>
      </c>
      <c r="BV68" s="305" t="str">
        <f t="shared" si="51"/>
        <v/>
      </c>
      <c r="BW68" s="305" t="str">
        <f t="shared" si="52"/>
        <v/>
      </c>
      <c r="BX68" s="307" t="str">
        <f t="shared" si="53"/>
        <v/>
      </c>
      <c r="BY68" s="308" t="str">
        <f t="shared" si="54"/>
        <v/>
      </c>
    </row>
    <row r="69" spans="1:77" s="4" customFormat="1" ht="15.5" x14ac:dyDescent="0.35">
      <c r="A69" s="106">
        <v>48</v>
      </c>
      <c r="B69" s="290"/>
      <c r="C69" s="20"/>
      <c r="D69" s="635"/>
      <c r="E69" s="637"/>
      <c r="F69" s="639"/>
      <c r="G69" s="45"/>
      <c r="H69" s="291"/>
      <c r="I69" s="291"/>
      <c r="J69" s="292"/>
      <c r="K69" s="293"/>
      <c r="L69" s="35" t="str">
        <f t="shared" si="0"/>
        <v/>
      </c>
      <c r="M69" s="35" t="str">
        <f t="shared" si="1"/>
        <v/>
      </c>
      <c r="N69" s="35" t="str">
        <f t="shared" si="2"/>
        <v/>
      </c>
      <c r="O69" s="36" t="str">
        <f t="shared" si="3"/>
        <v/>
      </c>
      <c r="P69" s="37" t="str">
        <f t="shared" si="55"/>
        <v/>
      </c>
      <c r="Q69" s="69" t="str">
        <f t="shared" si="4"/>
        <v/>
      </c>
      <c r="R69" s="294" t="str">
        <f t="shared" si="5"/>
        <v/>
      </c>
      <c r="S69" s="37" t="str">
        <f t="shared" si="6"/>
        <v/>
      </c>
      <c r="T69" s="69" t="str">
        <f t="shared" si="7"/>
        <v/>
      </c>
      <c r="U69" s="294" t="str">
        <f t="shared" si="8"/>
        <v/>
      </c>
      <c r="V69" s="37" t="str">
        <f t="shared" si="9"/>
        <v/>
      </c>
      <c r="W69" s="69" t="str">
        <f t="shared" si="10"/>
        <v/>
      </c>
      <c r="X69" s="38" t="str">
        <f t="shared" si="11"/>
        <v/>
      </c>
      <c r="Y69" s="38" t="str">
        <f t="shared" si="12"/>
        <v/>
      </c>
      <c r="Z69" s="38" t="str">
        <f t="shared" si="13"/>
        <v/>
      </c>
      <c r="AA69" s="39" t="str">
        <f t="shared" si="14"/>
        <v/>
      </c>
      <c r="AB69" s="295">
        <f t="shared" si="15"/>
        <v>0</v>
      </c>
      <c r="AC69" s="295" t="str">
        <f t="shared" si="16"/>
        <v/>
      </c>
      <c r="AD69" s="295" t="str">
        <f t="shared" si="17"/>
        <v/>
      </c>
      <c r="AE69" s="296" t="str">
        <f t="shared" si="18"/>
        <v/>
      </c>
      <c r="AF69" s="296" t="str">
        <f t="shared" si="19"/>
        <v/>
      </c>
      <c r="AG69" s="297" t="str">
        <f t="shared" si="20"/>
        <v/>
      </c>
      <c r="AH69" s="296" t="str">
        <f t="shared" si="21"/>
        <v/>
      </c>
      <c r="AI69" s="296" t="str">
        <f t="shared" si="22"/>
        <v/>
      </c>
      <c r="AJ69" s="297" t="str">
        <f t="shared" si="23"/>
        <v/>
      </c>
      <c r="AK69" s="296" t="str">
        <f t="shared" si="24"/>
        <v/>
      </c>
      <c r="AL69" s="296" t="str">
        <f t="shared" si="25"/>
        <v/>
      </c>
      <c r="AM69" s="297" t="str">
        <f t="shared" si="26"/>
        <v/>
      </c>
      <c r="AN69" s="298" t="str">
        <f t="shared" si="27"/>
        <v/>
      </c>
      <c r="AO69" s="299" t="str">
        <f t="shared" si="28"/>
        <v/>
      </c>
      <c r="AP69" s="296" t="str">
        <f t="shared" si="29"/>
        <v/>
      </c>
      <c r="AQ69" s="297" t="str">
        <f t="shared" si="30"/>
        <v/>
      </c>
      <c r="AR69" s="299" t="str">
        <f t="shared" si="31"/>
        <v/>
      </c>
      <c r="AS69" s="296" t="str">
        <f t="shared" si="32"/>
        <v/>
      </c>
      <c r="AT69" s="297" t="str">
        <f t="shared" si="33"/>
        <v/>
      </c>
      <c r="AU69" s="299" t="str">
        <f t="shared" si="34"/>
        <v/>
      </c>
      <c r="AV69" s="296" t="str">
        <f t="shared" si="35"/>
        <v/>
      </c>
      <c r="AW69" s="297" t="str">
        <f t="shared" si="36"/>
        <v/>
      </c>
      <c r="AX69" s="300"/>
      <c r="AY69" s="297" t="str">
        <f t="shared" si="37"/>
        <v/>
      </c>
      <c r="AZ69" s="297" t="str">
        <f t="shared" si="38"/>
        <v/>
      </c>
      <c r="BA69" s="301" t="str">
        <f t="shared" si="39"/>
        <v/>
      </c>
      <c r="BB69" s="302" t="str">
        <f t="shared" si="40"/>
        <v/>
      </c>
      <c r="BC69" s="303" t="str">
        <f t="shared" si="41"/>
        <v/>
      </c>
      <c r="BD69" s="301" t="str">
        <f t="shared" si="42"/>
        <v/>
      </c>
      <c r="BE69" s="302" t="str">
        <f t="shared" si="43"/>
        <v/>
      </c>
      <c r="BF69" s="303" t="str">
        <f t="shared" si="44"/>
        <v/>
      </c>
      <c r="BG69" s="301" t="str">
        <f t="shared" si="45"/>
        <v/>
      </c>
      <c r="BH69" s="304" t="str">
        <f t="shared" si="46"/>
        <v/>
      </c>
      <c r="BI69" s="305" t="str">
        <f t="shared" si="47"/>
        <v/>
      </c>
      <c r="BJ69" s="305" t="str">
        <f t="shared" si="48"/>
        <v/>
      </c>
      <c r="BK69" s="443" t="str">
        <f t="shared" si="49"/>
        <v/>
      </c>
      <c r="BL69" s="306" t="str">
        <f t="shared" si="56"/>
        <v/>
      </c>
      <c r="BM69" s="100" t="str">
        <f t="shared" si="57"/>
        <v/>
      </c>
      <c r="BN69" s="101" t="str">
        <f t="shared" si="58"/>
        <v/>
      </c>
      <c r="BO69" s="102" t="str">
        <f t="shared" si="59"/>
        <v/>
      </c>
      <c r="BP69" s="100" t="str">
        <f t="shared" si="60"/>
        <v/>
      </c>
      <c r="BQ69" s="101" t="str">
        <f t="shared" si="61"/>
        <v/>
      </c>
      <c r="BR69" s="102" t="str">
        <f t="shared" si="62"/>
        <v/>
      </c>
      <c r="BS69" s="100" t="str">
        <f t="shared" si="63"/>
        <v/>
      </c>
      <c r="BT69" s="105" t="str">
        <f t="shared" si="64"/>
        <v/>
      </c>
      <c r="BU69" s="305" t="str">
        <f t="shared" si="50"/>
        <v/>
      </c>
      <c r="BV69" s="305" t="str">
        <f t="shared" si="51"/>
        <v/>
      </c>
      <c r="BW69" s="305" t="str">
        <f t="shared" si="52"/>
        <v/>
      </c>
      <c r="BX69" s="307" t="str">
        <f t="shared" si="53"/>
        <v/>
      </c>
      <c r="BY69" s="308" t="str">
        <f t="shared" si="54"/>
        <v/>
      </c>
    </row>
    <row r="70" spans="1:77" s="4" customFormat="1" ht="15.5" x14ac:dyDescent="0.35">
      <c r="A70" s="106">
        <v>49</v>
      </c>
      <c r="B70" s="290"/>
      <c r="C70" s="20"/>
      <c r="D70" s="635"/>
      <c r="E70" s="637"/>
      <c r="F70" s="639"/>
      <c r="G70" s="45"/>
      <c r="H70" s="291"/>
      <c r="I70" s="291"/>
      <c r="J70" s="292"/>
      <c r="K70" s="293"/>
      <c r="L70" s="35" t="str">
        <f t="shared" si="0"/>
        <v/>
      </c>
      <c r="M70" s="35" t="str">
        <f t="shared" si="1"/>
        <v/>
      </c>
      <c r="N70" s="35" t="str">
        <f t="shared" si="2"/>
        <v/>
      </c>
      <c r="O70" s="36" t="str">
        <f t="shared" si="3"/>
        <v/>
      </c>
      <c r="P70" s="37" t="str">
        <f t="shared" si="55"/>
        <v/>
      </c>
      <c r="Q70" s="69" t="str">
        <f t="shared" si="4"/>
        <v/>
      </c>
      <c r="R70" s="294" t="str">
        <f t="shared" si="5"/>
        <v/>
      </c>
      <c r="S70" s="37" t="str">
        <f t="shared" si="6"/>
        <v/>
      </c>
      <c r="T70" s="69" t="str">
        <f t="shared" si="7"/>
        <v/>
      </c>
      <c r="U70" s="294" t="str">
        <f t="shared" si="8"/>
        <v/>
      </c>
      <c r="V70" s="37" t="str">
        <f t="shared" si="9"/>
        <v/>
      </c>
      <c r="W70" s="69" t="str">
        <f t="shared" si="10"/>
        <v/>
      </c>
      <c r="X70" s="38" t="str">
        <f t="shared" si="11"/>
        <v/>
      </c>
      <c r="Y70" s="38" t="str">
        <f t="shared" si="12"/>
        <v/>
      </c>
      <c r="Z70" s="38" t="str">
        <f t="shared" si="13"/>
        <v/>
      </c>
      <c r="AA70" s="39" t="str">
        <f t="shared" si="14"/>
        <v/>
      </c>
      <c r="AB70" s="295">
        <f t="shared" si="15"/>
        <v>0</v>
      </c>
      <c r="AC70" s="295" t="str">
        <f t="shared" si="16"/>
        <v/>
      </c>
      <c r="AD70" s="295" t="str">
        <f t="shared" si="17"/>
        <v/>
      </c>
      <c r="AE70" s="296" t="str">
        <f t="shared" si="18"/>
        <v/>
      </c>
      <c r="AF70" s="296" t="str">
        <f t="shared" si="19"/>
        <v/>
      </c>
      <c r="AG70" s="297" t="str">
        <f t="shared" si="20"/>
        <v/>
      </c>
      <c r="AH70" s="296" t="str">
        <f t="shared" si="21"/>
        <v/>
      </c>
      <c r="AI70" s="296" t="str">
        <f t="shared" si="22"/>
        <v/>
      </c>
      <c r="AJ70" s="297" t="str">
        <f t="shared" si="23"/>
        <v/>
      </c>
      <c r="AK70" s="296" t="str">
        <f t="shared" si="24"/>
        <v/>
      </c>
      <c r="AL70" s="296" t="str">
        <f t="shared" si="25"/>
        <v/>
      </c>
      <c r="AM70" s="297" t="str">
        <f t="shared" si="26"/>
        <v/>
      </c>
      <c r="AN70" s="298" t="str">
        <f t="shared" si="27"/>
        <v/>
      </c>
      <c r="AO70" s="299" t="str">
        <f t="shared" si="28"/>
        <v/>
      </c>
      <c r="AP70" s="296" t="str">
        <f t="shared" si="29"/>
        <v/>
      </c>
      <c r="AQ70" s="297" t="str">
        <f t="shared" si="30"/>
        <v/>
      </c>
      <c r="AR70" s="299" t="str">
        <f t="shared" si="31"/>
        <v/>
      </c>
      <c r="AS70" s="296" t="str">
        <f t="shared" si="32"/>
        <v/>
      </c>
      <c r="AT70" s="297" t="str">
        <f t="shared" si="33"/>
        <v/>
      </c>
      <c r="AU70" s="299" t="str">
        <f t="shared" si="34"/>
        <v/>
      </c>
      <c r="AV70" s="296" t="str">
        <f t="shared" si="35"/>
        <v/>
      </c>
      <c r="AW70" s="297" t="str">
        <f t="shared" si="36"/>
        <v/>
      </c>
      <c r="AX70" s="300"/>
      <c r="AY70" s="297" t="str">
        <f t="shared" si="37"/>
        <v/>
      </c>
      <c r="AZ70" s="297" t="str">
        <f t="shared" si="38"/>
        <v/>
      </c>
      <c r="BA70" s="301" t="str">
        <f t="shared" si="39"/>
        <v/>
      </c>
      <c r="BB70" s="302" t="str">
        <f t="shared" si="40"/>
        <v/>
      </c>
      <c r="BC70" s="303" t="str">
        <f t="shared" si="41"/>
        <v/>
      </c>
      <c r="BD70" s="301" t="str">
        <f t="shared" si="42"/>
        <v/>
      </c>
      <c r="BE70" s="302" t="str">
        <f t="shared" si="43"/>
        <v/>
      </c>
      <c r="BF70" s="303" t="str">
        <f t="shared" si="44"/>
        <v/>
      </c>
      <c r="BG70" s="301" t="str">
        <f t="shared" si="45"/>
        <v/>
      </c>
      <c r="BH70" s="304" t="str">
        <f t="shared" si="46"/>
        <v/>
      </c>
      <c r="BI70" s="305" t="str">
        <f t="shared" si="47"/>
        <v/>
      </c>
      <c r="BJ70" s="305" t="str">
        <f t="shared" si="48"/>
        <v/>
      </c>
      <c r="BK70" s="443" t="str">
        <f t="shared" si="49"/>
        <v/>
      </c>
      <c r="BL70" s="306" t="str">
        <f t="shared" si="56"/>
        <v/>
      </c>
      <c r="BM70" s="100" t="str">
        <f t="shared" si="57"/>
        <v/>
      </c>
      <c r="BN70" s="101" t="str">
        <f t="shared" si="58"/>
        <v/>
      </c>
      <c r="BO70" s="102" t="str">
        <f t="shared" si="59"/>
        <v/>
      </c>
      <c r="BP70" s="100" t="str">
        <f t="shared" si="60"/>
        <v/>
      </c>
      <c r="BQ70" s="101" t="str">
        <f t="shared" si="61"/>
        <v/>
      </c>
      <c r="BR70" s="102" t="str">
        <f t="shared" si="62"/>
        <v/>
      </c>
      <c r="BS70" s="100" t="str">
        <f t="shared" si="63"/>
        <v/>
      </c>
      <c r="BT70" s="105" t="str">
        <f t="shared" si="64"/>
        <v/>
      </c>
      <c r="BU70" s="305" t="str">
        <f t="shared" si="50"/>
        <v/>
      </c>
      <c r="BV70" s="305" t="str">
        <f t="shared" si="51"/>
        <v/>
      </c>
      <c r="BW70" s="305" t="str">
        <f t="shared" si="52"/>
        <v/>
      </c>
      <c r="BX70" s="307" t="str">
        <f t="shared" si="53"/>
        <v/>
      </c>
      <c r="BY70" s="308" t="str">
        <f t="shared" si="54"/>
        <v/>
      </c>
    </row>
    <row r="71" spans="1:77" s="4" customFormat="1" ht="15.5" x14ac:dyDescent="0.35">
      <c r="A71" s="106">
        <v>50</v>
      </c>
      <c r="B71" s="290"/>
      <c r="C71" s="20"/>
      <c r="D71" s="635"/>
      <c r="E71" s="637"/>
      <c r="F71" s="639"/>
      <c r="G71" s="45"/>
      <c r="H71" s="291"/>
      <c r="I71" s="291"/>
      <c r="J71" s="292"/>
      <c r="K71" s="293"/>
      <c r="L71" s="35" t="str">
        <f t="shared" si="0"/>
        <v/>
      </c>
      <c r="M71" s="35" t="str">
        <f t="shared" si="1"/>
        <v/>
      </c>
      <c r="N71" s="35" t="str">
        <f t="shared" si="2"/>
        <v/>
      </c>
      <c r="O71" s="36" t="str">
        <f t="shared" si="3"/>
        <v/>
      </c>
      <c r="P71" s="37" t="str">
        <f t="shared" si="55"/>
        <v/>
      </c>
      <c r="Q71" s="69" t="str">
        <f t="shared" si="4"/>
        <v/>
      </c>
      <c r="R71" s="294" t="str">
        <f t="shared" si="5"/>
        <v/>
      </c>
      <c r="S71" s="37" t="str">
        <f t="shared" si="6"/>
        <v/>
      </c>
      <c r="T71" s="69" t="str">
        <f t="shared" si="7"/>
        <v/>
      </c>
      <c r="U71" s="294" t="str">
        <f t="shared" si="8"/>
        <v/>
      </c>
      <c r="V71" s="37" t="str">
        <f t="shared" si="9"/>
        <v/>
      </c>
      <c r="W71" s="69" t="str">
        <f t="shared" si="10"/>
        <v/>
      </c>
      <c r="X71" s="38" t="str">
        <f t="shared" si="11"/>
        <v/>
      </c>
      <c r="Y71" s="38" t="str">
        <f t="shared" si="12"/>
        <v/>
      </c>
      <c r="Z71" s="38" t="str">
        <f t="shared" si="13"/>
        <v/>
      </c>
      <c r="AA71" s="39" t="str">
        <f t="shared" si="14"/>
        <v/>
      </c>
      <c r="AB71" s="295">
        <f t="shared" si="15"/>
        <v>0</v>
      </c>
      <c r="AC71" s="295" t="str">
        <f t="shared" si="16"/>
        <v/>
      </c>
      <c r="AD71" s="295" t="str">
        <f t="shared" si="17"/>
        <v/>
      </c>
      <c r="AE71" s="296" t="str">
        <f t="shared" si="18"/>
        <v/>
      </c>
      <c r="AF71" s="296" t="str">
        <f t="shared" si="19"/>
        <v/>
      </c>
      <c r="AG71" s="297" t="str">
        <f t="shared" si="20"/>
        <v/>
      </c>
      <c r="AH71" s="296" t="str">
        <f t="shared" si="21"/>
        <v/>
      </c>
      <c r="AI71" s="296" t="str">
        <f t="shared" si="22"/>
        <v/>
      </c>
      <c r="AJ71" s="297" t="str">
        <f t="shared" si="23"/>
        <v/>
      </c>
      <c r="AK71" s="296" t="str">
        <f t="shared" si="24"/>
        <v/>
      </c>
      <c r="AL71" s="296" t="str">
        <f t="shared" si="25"/>
        <v/>
      </c>
      <c r="AM71" s="297" t="str">
        <f t="shared" si="26"/>
        <v/>
      </c>
      <c r="AN71" s="298" t="str">
        <f t="shared" si="27"/>
        <v/>
      </c>
      <c r="AO71" s="299" t="str">
        <f t="shared" si="28"/>
        <v/>
      </c>
      <c r="AP71" s="296" t="str">
        <f t="shared" si="29"/>
        <v/>
      </c>
      <c r="AQ71" s="297" t="str">
        <f t="shared" si="30"/>
        <v/>
      </c>
      <c r="AR71" s="299" t="str">
        <f t="shared" si="31"/>
        <v/>
      </c>
      <c r="AS71" s="296" t="str">
        <f t="shared" si="32"/>
        <v/>
      </c>
      <c r="AT71" s="297" t="str">
        <f t="shared" si="33"/>
        <v/>
      </c>
      <c r="AU71" s="299" t="str">
        <f t="shared" si="34"/>
        <v/>
      </c>
      <c r="AV71" s="296" t="str">
        <f t="shared" si="35"/>
        <v/>
      </c>
      <c r="AW71" s="297" t="str">
        <f t="shared" si="36"/>
        <v/>
      </c>
      <c r="AX71" s="300"/>
      <c r="AY71" s="297" t="str">
        <f t="shared" si="37"/>
        <v/>
      </c>
      <c r="AZ71" s="297" t="str">
        <f t="shared" si="38"/>
        <v/>
      </c>
      <c r="BA71" s="301" t="str">
        <f t="shared" si="39"/>
        <v/>
      </c>
      <c r="BB71" s="302" t="str">
        <f t="shared" si="40"/>
        <v/>
      </c>
      <c r="BC71" s="303" t="str">
        <f t="shared" si="41"/>
        <v/>
      </c>
      <c r="BD71" s="301" t="str">
        <f t="shared" si="42"/>
        <v/>
      </c>
      <c r="BE71" s="302" t="str">
        <f t="shared" si="43"/>
        <v/>
      </c>
      <c r="BF71" s="303" t="str">
        <f t="shared" si="44"/>
        <v/>
      </c>
      <c r="BG71" s="301" t="str">
        <f t="shared" si="45"/>
        <v/>
      </c>
      <c r="BH71" s="304" t="str">
        <f t="shared" si="46"/>
        <v/>
      </c>
      <c r="BI71" s="305" t="str">
        <f t="shared" si="47"/>
        <v/>
      </c>
      <c r="BJ71" s="305" t="str">
        <f t="shared" si="48"/>
        <v/>
      </c>
      <c r="BK71" s="443" t="str">
        <f t="shared" si="49"/>
        <v/>
      </c>
      <c r="BL71" s="306" t="str">
        <f t="shared" si="56"/>
        <v/>
      </c>
      <c r="BM71" s="100" t="str">
        <f t="shared" si="57"/>
        <v/>
      </c>
      <c r="BN71" s="101" t="str">
        <f t="shared" si="58"/>
        <v/>
      </c>
      <c r="BO71" s="102" t="str">
        <f t="shared" si="59"/>
        <v/>
      </c>
      <c r="BP71" s="100" t="str">
        <f t="shared" si="60"/>
        <v/>
      </c>
      <c r="BQ71" s="101" t="str">
        <f t="shared" si="61"/>
        <v/>
      </c>
      <c r="BR71" s="102" t="str">
        <f t="shared" si="62"/>
        <v/>
      </c>
      <c r="BS71" s="100" t="str">
        <f t="shared" si="63"/>
        <v/>
      </c>
      <c r="BT71" s="105" t="str">
        <f t="shared" si="64"/>
        <v/>
      </c>
      <c r="BU71" s="305" t="str">
        <f t="shared" si="50"/>
        <v/>
      </c>
      <c r="BV71" s="305" t="str">
        <f t="shared" si="51"/>
        <v/>
      </c>
      <c r="BW71" s="305" t="str">
        <f t="shared" si="52"/>
        <v/>
      </c>
      <c r="BX71" s="307" t="str">
        <f t="shared" si="53"/>
        <v/>
      </c>
      <c r="BY71" s="308" t="str">
        <f t="shared" si="54"/>
        <v/>
      </c>
    </row>
    <row r="72" spans="1:77" s="4" customFormat="1" ht="15.5" x14ac:dyDescent="0.35">
      <c r="A72" s="106">
        <v>51</v>
      </c>
      <c r="B72" s="290"/>
      <c r="C72" s="20"/>
      <c r="D72" s="635"/>
      <c r="E72" s="637"/>
      <c r="F72" s="639"/>
      <c r="G72" s="45"/>
      <c r="H72" s="291"/>
      <c r="I72" s="291"/>
      <c r="J72" s="292"/>
      <c r="K72" s="293"/>
      <c r="L72" s="35" t="str">
        <f t="shared" si="0"/>
        <v/>
      </c>
      <c r="M72" s="35" t="str">
        <f t="shared" si="1"/>
        <v/>
      </c>
      <c r="N72" s="35" t="str">
        <f t="shared" si="2"/>
        <v/>
      </c>
      <c r="O72" s="36" t="str">
        <f t="shared" si="3"/>
        <v/>
      </c>
      <c r="P72" s="37" t="str">
        <f t="shared" si="55"/>
        <v/>
      </c>
      <c r="Q72" s="69" t="str">
        <f t="shared" si="4"/>
        <v/>
      </c>
      <c r="R72" s="294" t="str">
        <f t="shared" si="5"/>
        <v/>
      </c>
      <c r="S72" s="37" t="str">
        <f t="shared" si="6"/>
        <v/>
      </c>
      <c r="T72" s="69" t="str">
        <f t="shared" si="7"/>
        <v/>
      </c>
      <c r="U72" s="294" t="str">
        <f t="shared" si="8"/>
        <v/>
      </c>
      <c r="V72" s="37" t="str">
        <f t="shared" si="9"/>
        <v/>
      </c>
      <c r="W72" s="69" t="str">
        <f t="shared" si="10"/>
        <v/>
      </c>
      <c r="X72" s="38" t="str">
        <f t="shared" si="11"/>
        <v/>
      </c>
      <c r="Y72" s="38" t="str">
        <f t="shared" si="12"/>
        <v/>
      </c>
      <c r="Z72" s="38" t="str">
        <f t="shared" si="13"/>
        <v/>
      </c>
      <c r="AA72" s="39" t="str">
        <f t="shared" si="14"/>
        <v/>
      </c>
      <c r="AB72" s="295">
        <f t="shared" si="15"/>
        <v>0</v>
      </c>
      <c r="AC72" s="295" t="str">
        <f t="shared" si="16"/>
        <v/>
      </c>
      <c r="AD72" s="295" t="str">
        <f t="shared" si="17"/>
        <v/>
      </c>
      <c r="AE72" s="296" t="str">
        <f t="shared" si="18"/>
        <v/>
      </c>
      <c r="AF72" s="296" t="str">
        <f t="shared" si="19"/>
        <v/>
      </c>
      <c r="AG72" s="297" t="str">
        <f t="shared" si="20"/>
        <v/>
      </c>
      <c r="AH72" s="296" t="str">
        <f t="shared" si="21"/>
        <v/>
      </c>
      <c r="AI72" s="296" t="str">
        <f t="shared" si="22"/>
        <v/>
      </c>
      <c r="AJ72" s="297" t="str">
        <f t="shared" si="23"/>
        <v/>
      </c>
      <c r="AK72" s="296" t="str">
        <f t="shared" si="24"/>
        <v/>
      </c>
      <c r="AL72" s="296" t="str">
        <f t="shared" si="25"/>
        <v/>
      </c>
      <c r="AM72" s="297" t="str">
        <f t="shared" si="26"/>
        <v/>
      </c>
      <c r="AN72" s="298" t="str">
        <f t="shared" si="27"/>
        <v/>
      </c>
      <c r="AO72" s="299" t="str">
        <f t="shared" si="28"/>
        <v/>
      </c>
      <c r="AP72" s="296" t="str">
        <f t="shared" si="29"/>
        <v/>
      </c>
      <c r="AQ72" s="297" t="str">
        <f t="shared" si="30"/>
        <v/>
      </c>
      <c r="AR72" s="299" t="str">
        <f t="shared" si="31"/>
        <v/>
      </c>
      <c r="AS72" s="296" t="str">
        <f t="shared" si="32"/>
        <v/>
      </c>
      <c r="AT72" s="297" t="str">
        <f t="shared" si="33"/>
        <v/>
      </c>
      <c r="AU72" s="299" t="str">
        <f t="shared" si="34"/>
        <v/>
      </c>
      <c r="AV72" s="296" t="str">
        <f t="shared" si="35"/>
        <v/>
      </c>
      <c r="AW72" s="297" t="str">
        <f t="shared" si="36"/>
        <v/>
      </c>
      <c r="AX72" s="300"/>
      <c r="AY72" s="297" t="str">
        <f t="shared" si="37"/>
        <v/>
      </c>
      <c r="AZ72" s="297" t="str">
        <f t="shared" si="38"/>
        <v/>
      </c>
      <c r="BA72" s="301" t="str">
        <f t="shared" si="39"/>
        <v/>
      </c>
      <c r="BB72" s="302" t="str">
        <f t="shared" si="40"/>
        <v/>
      </c>
      <c r="BC72" s="303" t="str">
        <f t="shared" si="41"/>
        <v/>
      </c>
      <c r="BD72" s="301" t="str">
        <f t="shared" si="42"/>
        <v/>
      </c>
      <c r="BE72" s="302" t="str">
        <f t="shared" si="43"/>
        <v/>
      </c>
      <c r="BF72" s="303" t="str">
        <f t="shared" si="44"/>
        <v/>
      </c>
      <c r="BG72" s="301" t="str">
        <f t="shared" si="45"/>
        <v/>
      </c>
      <c r="BH72" s="304" t="str">
        <f t="shared" si="46"/>
        <v/>
      </c>
      <c r="BI72" s="305" t="str">
        <f t="shared" si="47"/>
        <v/>
      </c>
      <c r="BJ72" s="305" t="str">
        <f t="shared" si="48"/>
        <v/>
      </c>
      <c r="BK72" s="443" t="str">
        <f t="shared" si="49"/>
        <v/>
      </c>
      <c r="BL72" s="306" t="str">
        <f t="shared" si="56"/>
        <v/>
      </c>
      <c r="BM72" s="100" t="str">
        <f t="shared" si="57"/>
        <v/>
      </c>
      <c r="BN72" s="101" t="str">
        <f t="shared" si="58"/>
        <v/>
      </c>
      <c r="BO72" s="102" t="str">
        <f t="shared" si="59"/>
        <v/>
      </c>
      <c r="BP72" s="100" t="str">
        <f t="shared" si="60"/>
        <v/>
      </c>
      <c r="BQ72" s="101" t="str">
        <f t="shared" si="61"/>
        <v/>
      </c>
      <c r="BR72" s="102" t="str">
        <f t="shared" si="62"/>
        <v/>
      </c>
      <c r="BS72" s="100" t="str">
        <f t="shared" si="63"/>
        <v/>
      </c>
      <c r="BT72" s="105" t="str">
        <f t="shared" si="64"/>
        <v/>
      </c>
      <c r="BU72" s="305" t="str">
        <f t="shared" si="50"/>
        <v/>
      </c>
      <c r="BV72" s="305" t="str">
        <f t="shared" si="51"/>
        <v/>
      </c>
      <c r="BW72" s="305" t="str">
        <f t="shared" si="52"/>
        <v/>
      </c>
      <c r="BX72" s="307" t="str">
        <f t="shared" si="53"/>
        <v/>
      </c>
      <c r="BY72" s="308" t="str">
        <f t="shared" si="54"/>
        <v/>
      </c>
    </row>
    <row r="73" spans="1:77" s="4" customFormat="1" ht="15.5" x14ac:dyDescent="0.35">
      <c r="A73" s="106">
        <v>52</v>
      </c>
      <c r="B73" s="290"/>
      <c r="C73" s="20"/>
      <c r="D73" s="635"/>
      <c r="E73" s="637"/>
      <c r="F73" s="639"/>
      <c r="G73" s="45"/>
      <c r="H73" s="291"/>
      <c r="I73" s="291"/>
      <c r="J73" s="292"/>
      <c r="K73" s="293"/>
      <c r="L73" s="35" t="str">
        <f t="shared" si="0"/>
        <v/>
      </c>
      <c r="M73" s="35" t="str">
        <f t="shared" si="1"/>
        <v/>
      </c>
      <c r="N73" s="35" t="str">
        <f t="shared" si="2"/>
        <v/>
      </c>
      <c r="O73" s="36" t="str">
        <f t="shared" si="3"/>
        <v/>
      </c>
      <c r="P73" s="37" t="str">
        <f t="shared" si="55"/>
        <v/>
      </c>
      <c r="Q73" s="69" t="str">
        <f t="shared" si="4"/>
        <v/>
      </c>
      <c r="R73" s="294" t="str">
        <f t="shared" si="5"/>
        <v/>
      </c>
      <c r="S73" s="37" t="str">
        <f t="shared" si="6"/>
        <v/>
      </c>
      <c r="T73" s="69" t="str">
        <f t="shared" si="7"/>
        <v/>
      </c>
      <c r="U73" s="294" t="str">
        <f t="shared" si="8"/>
        <v/>
      </c>
      <c r="V73" s="37" t="str">
        <f t="shared" si="9"/>
        <v/>
      </c>
      <c r="W73" s="69" t="str">
        <f t="shared" si="10"/>
        <v/>
      </c>
      <c r="X73" s="38" t="str">
        <f t="shared" si="11"/>
        <v/>
      </c>
      <c r="Y73" s="38" t="str">
        <f t="shared" si="12"/>
        <v/>
      </c>
      <c r="Z73" s="38" t="str">
        <f t="shared" si="13"/>
        <v/>
      </c>
      <c r="AA73" s="39" t="str">
        <f t="shared" si="14"/>
        <v/>
      </c>
      <c r="AB73" s="295">
        <f t="shared" si="15"/>
        <v>0</v>
      </c>
      <c r="AC73" s="295" t="str">
        <f t="shared" si="16"/>
        <v/>
      </c>
      <c r="AD73" s="295" t="str">
        <f t="shared" si="17"/>
        <v/>
      </c>
      <c r="AE73" s="296" t="str">
        <f t="shared" si="18"/>
        <v/>
      </c>
      <c r="AF73" s="296" t="str">
        <f t="shared" si="19"/>
        <v/>
      </c>
      <c r="AG73" s="297" t="str">
        <f t="shared" si="20"/>
        <v/>
      </c>
      <c r="AH73" s="296" t="str">
        <f t="shared" si="21"/>
        <v/>
      </c>
      <c r="AI73" s="296" t="str">
        <f t="shared" si="22"/>
        <v/>
      </c>
      <c r="AJ73" s="297" t="str">
        <f t="shared" si="23"/>
        <v/>
      </c>
      <c r="AK73" s="296" t="str">
        <f t="shared" si="24"/>
        <v/>
      </c>
      <c r="AL73" s="296" t="str">
        <f t="shared" si="25"/>
        <v/>
      </c>
      <c r="AM73" s="297" t="str">
        <f t="shared" si="26"/>
        <v/>
      </c>
      <c r="AN73" s="298" t="str">
        <f t="shared" si="27"/>
        <v/>
      </c>
      <c r="AO73" s="299" t="str">
        <f t="shared" si="28"/>
        <v/>
      </c>
      <c r="AP73" s="296" t="str">
        <f t="shared" si="29"/>
        <v/>
      </c>
      <c r="AQ73" s="297" t="str">
        <f t="shared" si="30"/>
        <v/>
      </c>
      <c r="AR73" s="299" t="str">
        <f t="shared" si="31"/>
        <v/>
      </c>
      <c r="AS73" s="296" t="str">
        <f t="shared" si="32"/>
        <v/>
      </c>
      <c r="AT73" s="297" t="str">
        <f t="shared" si="33"/>
        <v/>
      </c>
      <c r="AU73" s="299" t="str">
        <f t="shared" si="34"/>
        <v/>
      </c>
      <c r="AV73" s="296" t="str">
        <f t="shared" si="35"/>
        <v/>
      </c>
      <c r="AW73" s="297" t="str">
        <f t="shared" si="36"/>
        <v/>
      </c>
      <c r="AX73" s="300"/>
      <c r="AY73" s="297" t="str">
        <f t="shared" si="37"/>
        <v/>
      </c>
      <c r="AZ73" s="297" t="str">
        <f t="shared" si="38"/>
        <v/>
      </c>
      <c r="BA73" s="301" t="str">
        <f t="shared" si="39"/>
        <v/>
      </c>
      <c r="BB73" s="302" t="str">
        <f t="shared" si="40"/>
        <v/>
      </c>
      <c r="BC73" s="303" t="str">
        <f t="shared" si="41"/>
        <v/>
      </c>
      <c r="BD73" s="301" t="str">
        <f t="shared" si="42"/>
        <v/>
      </c>
      <c r="BE73" s="302" t="str">
        <f t="shared" si="43"/>
        <v/>
      </c>
      <c r="BF73" s="303" t="str">
        <f t="shared" si="44"/>
        <v/>
      </c>
      <c r="BG73" s="301" t="str">
        <f t="shared" si="45"/>
        <v/>
      </c>
      <c r="BH73" s="304" t="str">
        <f t="shared" si="46"/>
        <v/>
      </c>
      <c r="BI73" s="305" t="str">
        <f t="shared" si="47"/>
        <v/>
      </c>
      <c r="BJ73" s="305" t="str">
        <f t="shared" si="48"/>
        <v/>
      </c>
      <c r="BK73" s="443" t="str">
        <f t="shared" si="49"/>
        <v/>
      </c>
      <c r="BL73" s="306" t="str">
        <f t="shared" si="56"/>
        <v/>
      </c>
      <c r="BM73" s="100" t="str">
        <f t="shared" si="57"/>
        <v/>
      </c>
      <c r="BN73" s="101" t="str">
        <f t="shared" si="58"/>
        <v/>
      </c>
      <c r="BO73" s="102" t="str">
        <f t="shared" si="59"/>
        <v/>
      </c>
      <c r="BP73" s="100" t="str">
        <f t="shared" si="60"/>
        <v/>
      </c>
      <c r="BQ73" s="101" t="str">
        <f t="shared" si="61"/>
        <v/>
      </c>
      <c r="BR73" s="102" t="str">
        <f t="shared" si="62"/>
        <v/>
      </c>
      <c r="BS73" s="100" t="str">
        <f t="shared" si="63"/>
        <v/>
      </c>
      <c r="BT73" s="105" t="str">
        <f t="shared" si="64"/>
        <v/>
      </c>
      <c r="BU73" s="305" t="str">
        <f t="shared" si="50"/>
        <v/>
      </c>
      <c r="BV73" s="305" t="str">
        <f t="shared" si="51"/>
        <v/>
      </c>
      <c r="BW73" s="305" t="str">
        <f t="shared" si="52"/>
        <v/>
      </c>
      <c r="BX73" s="307" t="str">
        <f t="shared" si="53"/>
        <v/>
      </c>
      <c r="BY73" s="308" t="str">
        <f t="shared" si="54"/>
        <v/>
      </c>
    </row>
    <row r="74" spans="1:77" s="4" customFormat="1" ht="15.5" x14ac:dyDescent="0.35">
      <c r="A74" s="106">
        <v>53</v>
      </c>
      <c r="B74" s="290"/>
      <c r="C74" s="20"/>
      <c r="D74" s="635"/>
      <c r="E74" s="637"/>
      <c r="F74" s="639"/>
      <c r="G74" s="45"/>
      <c r="H74" s="291"/>
      <c r="I74" s="291"/>
      <c r="J74" s="292"/>
      <c r="K74" s="293"/>
      <c r="L74" s="35" t="str">
        <f t="shared" si="0"/>
        <v/>
      </c>
      <c r="M74" s="35" t="str">
        <f t="shared" si="1"/>
        <v/>
      </c>
      <c r="N74" s="35" t="str">
        <f t="shared" si="2"/>
        <v/>
      </c>
      <c r="O74" s="36" t="str">
        <f t="shared" si="3"/>
        <v/>
      </c>
      <c r="P74" s="37" t="str">
        <f t="shared" si="55"/>
        <v/>
      </c>
      <c r="Q74" s="69" t="str">
        <f t="shared" si="4"/>
        <v/>
      </c>
      <c r="R74" s="294" t="str">
        <f t="shared" si="5"/>
        <v/>
      </c>
      <c r="S74" s="37" t="str">
        <f t="shared" si="6"/>
        <v/>
      </c>
      <c r="T74" s="69" t="str">
        <f t="shared" si="7"/>
        <v/>
      </c>
      <c r="U74" s="294" t="str">
        <f t="shared" si="8"/>
        <v/>
      </c>
      <c r="V74" s="37" t="str">
        <f t="shared" si="9"/>
        <v/>
      </c>
      <c r="W74" s="69" t="str">
        <f t="shared" si="10"/>
        <v/>
      </c>
      <c r="X74" s="38" t="str">
        <f t="shared" si="11"/>
        <v/>
      </c>
      <c r="Y74" s="38" t="str">
        <f t="shared" si="12"/>
        <v/>
      </c>
      <c r="Z74" s="38" t="str">
        <f t="shared" si="13"/>
        <v/>
      </c>
      <c r="AA74" s="39" t="str">
        <f t="shared" si="14"/>
        <v/>
      </c>
      <c r="AB74" s="295">
        <f t="shared" si="15"/>
        <v>0</v>
      </c>
      <c r="AC74" s="295" t="str">
        <f t="shared" si="16"/>
        <v/>
      </c>
      <c r="AD74" s="295" t="str">
        <f t="shared" si="17"/>
        <v/>
      </c>
      <c r="AE74" s="296" t="str">
        <f t="shared" si="18"/>
        <v/>
      </c>
      <c r="AF74" s="296" t="str">
        <f t="shared" si="19"/>
        <v/>
      </c>
      <c r="AG74" s="297" t="str">
        <f t="shared" si="20"/>
        <v/>
      </c>
      <c r="AH74" s="296" t="str">
        <f t="shared" si="21"/>
        <v/>
      </c>
      <c r="AI74" s="296" t="str">
        <f t="shared" si="22"/>
        <v/>
      </c>
      <c r="AJ74" s="297" t="str">
        <f t="shared" si="23"/>
        <v/>
      </c>
      <c r="AK74" s="296" t="str">
        <f t="shared" si="24"/>
        <v/>
      </c>
      <c r="AL74" s="296" t="str">
        <f t="shared" si="25"/>
        <v/>
      </c>
      <c r="AM74" s="297" t="str">
        <f t="shared" si="26"/>
        <v/>
      </c>
      <c r="AN74" s="298" t="str">
        <f t="shared" si="27"/>
        <v/>
      </c>
      <c r="AO74" s="299" t="str">
        <f t="shared" si="28"/>
        <v/>
      </c>
      <c r="AP74" s="296" t="str">
        <f t="shared" si="29"/>
        <v/>
      </c>
      <c r="AQ74" s="297" t="str">
        <f t="shared" si="30"/>
        <v/>
      </c>
      <c r="AR74" s="299" t="str">
        <f t="shared" si="31"/>
        <v/>
      </c>
      <c r="AS74" s="296" t="str">
        <f t="shared" si="32"/>
        <v/>
      </c>
      <c r="AT74" s="297" t="str">
        <f t="shared" si="33"/>
        <v/>
      </c>
      <c r="AU74" s="299" t="str">
        <f t="shared" si="34"/>
        <v/>
      </c>
      <c r="AV74" s="296" t="str">
        <f t="shared" si="35"/>
        <v/>
      </c>
      <c r="AW74" s="297" t="str">
        <f t="shared" si="36"/>
        <v/>
      </c>
      <c r="AX74" s="300"/>
      <c r="AY74" s="297" t="str">
        <f t="shared" si="37"/>
        <v/>
      </c>
      <c r="AZ74" s="297" t="str">
        <f t="shared" si="38"/>
        <v/>
      </c>
      <c r="BA74" s="301" t="str">
        <f t="shared" si="39"/>
        <v/>
      </c>
      <c r="BB74" s="302" t="str">
        <f t="shared" si="40"/>
        <v/>
      </c>
      <c r="BC74" s="303" t="str">
        <f t="shared" si="41"/>
        <v/>
      </c>
      <c r="BD74" s="301" t="str">
        <f t="shared" si="42"/>
        <v/>
      </c>
      <c r="BE74" s="302" t="str">
        <f t="shared" si="43"/>
        <v/>
      </c>
      <c r="BF74" s="303" t="str">
        <f t="shared" si="44"/>
        <v/>
      </c>
      <c r="BG74" s="301" t="str">
        <f t="shared" si="45"/>
        <v/>
      </c>
      <c r="BH74" s="304" t="str">
        <f t="shared" si="46"/>
        <v/>
      </c>
      <c r="BI74" s="305" t="str">
        <f t="shared" si="47"/>
        <v/>
      </c>
      <c r="BJ74" s="305" t="str">
        <f t="shared" si="48"/>
        <v/>
      </c>
      <c r="BK74" s="443" t="str">
        <f t="shared" si="49"/>
        <v/>
      </c>
      <c r="BL74" s="306" t="str">
        <f t="shared" si="56"/>
        <v/>
      </c>
      <c r="BM74" s="100" t="str">
        <f t="shared" si="57"/>
        <v/>
      </c>
      <c r="BN74" s="101" t="str">
        <f t="shared" si="58"/>
        <v/>
      </c>
      <c r="BO74" s="102" t="str">
        <f t="shared" si="59"/>
        <v/>
      </c>
      <c r="BP74" s="100" t="str">
        <f t="shared" si="60"/>
        <v/>
      </c>
      <c r="BQ74" s="101" t="str">
        <f t="shared" si="61"/>
        <v/>
      </c>
      <c r="BR74" s="102" t="str">
        <f t="shared" si="62"/>
        <v/>
      </c>
      <c r="BS74" s="100" t="str">
        <f t="shared" si="63"/>
        <v/>
      </c>
      <c r="BT74" s="105" t="str">
        <f t="shared" si="64"/>
        <v/>
      </c>
      <c r="BU74" s="305" t="str">
        <f t="shared" si="50"/>
        <v/>
      </c>
      <c r="BV74" s="305" t="str">
        <f t="shared" si="51"/>
        <v/>
      </c>
      <c r="BW74" s="305" t="str">
        <f t="shared" si="52"/>
        <v/>
      </c>
      <c r="BX74" s="307" t="str">
        <f t="shared" si="53"/>
        <v/>
      </c>
      <c r="BY74" s="308" t="str">
        <f t="shared" si="54"/>
        <v/>
      </c>
    </row>
    <row r="75" spans="1:77" s="4" customFormat="1" ht="15.5" x14ac:dyDescent="0.35">
      <c r="A75" s="106">
        <v>54</v>
      </c>
      <c r="B75" s="290"/>
      <c r="C75" s="20"/>
      <c r="D75" s="635"/>
      <c r="E75" s="637"/>
      <c r="F75" s="639"/>
      <c r="G75" s="45"/>
      <c r="H75" s="291"/>
      <c r="I75" s="291"/>
      <c r="J75" s="292"/>
      <c r="K75" s="293"/>
      <c r="L75" s="35" t="str">
        <f t="shared" si="0"/>
        <v/>
      </c>
      <c r="M75" s="35" t="str">
        <f t="shared" si="1"/>
        <v/>
      </c>
      <c r="N75" s="35" t="str">
        <f t="shared" si="2"/>
        <v/>
      </c>
      <c r="O75" s="36" t="str">
        <f t="shared" si="3"/>
        <v/>
      </c>
      <c r="P75" s="37" t="str">
        <f t="shared" si="55"/>
        <v/>
      </c>
      <c r="Q75" s="69" t="str">
        <f t="shared" si="4"/>
        <v/>
      </c>
      <c r="R75" s="294" t="str">
        <f t="shared" si="5"/>
        <v/>
      </c>
      <c r="S75" s="37" t="str">
        <f t="shared" si="6"/>
        <v/>
      </c>
      <c r="T75" s="69" t="str">
        <f t="shared" si="7"/>
        <v/>
      </c>
      <c r="U75" s="294" t="str">
        <f t="shared" si="8"/>
        <v/>
      </c>
      <c r="V75" s="37" t="str">
        <f t="shared" si="9"/>
        <v/>
      </c>
      <c r="W75" s="69" t="str">
        <f t="shared" si="10"/>
        <v/>
      </c>
      <c r="X75" s="38" t="str">
        <f t="shared" si="11"/>
        <v/>
      </c>
      <c r="Y75" s="38" t="str">
        <f t="shared" si="12"/>
        <v/>
      </c>
      <c r="Z75" s="38" t="str">
        <f t="shared" si="13"/>
        <v/>
      </c>
      <c r="AA75" s="39" t="str">
        <f t="shared" si="14"/>
        <v/>
      </c>
      <c r="AB75" s="295">
        <f t="shared" si="15"/>
        <v>0</v>
      </c>
      <c r="AC75" s="295" t="str">
        <f t="shared" si="16"/>
        <v/>
      </c>
      <c r="AD75" s="295" t="str">
        <f t="shared" si="17"/>
        <v/>
      </c>
      <c r="AE75" s="296" t="str">
        <f t="shared" si="18"/>
        <v/>
      </c>
      <c r="AF75" s="296" t="str">
        <f t="shared" si="19"/>
        <v/>
      </c>
      <c r="AG75" s="297" t="str">
        <f t="shared" si="20"/>
        <v/>
      </c>
      <c r="AH75" s="296" t="str">
        <f t="shared" si="21"/>
        <v/>
      </c>
      <c r="AI75" s="296" t="str">
        <f t="shared" si="22"/>
        <v/>
      </c>
      <c r="AJ75" s="297" t="str">
        <f t="shared" si="23"/>
        <v/>
      </c>
      <c r="AK75" s="296" t="str">
        <f t="shared" si="24"/>
        <v/>
      </c>
      <c r="AL75" s="296" t="str">
        <f t="shared" si="25"/>
        <v/>
      </c>
      <c r="AM75" s="297" t="str">
        <f t="shared" si="26"/>
        <v/>
      </c>
      <c r="AN75" s="298" t="str">
        <f t="shared" si="27"/>
        <v/>
      </c>
      <c r="AO75" s="299" t="str">
        <f t="shared" si="28"/>
        <v/>
      </c>
      <c r="AP75" s="296" t="str">
        <f t="shared" si="29"/>
        <v/>
      </c>
      <c r="AQ75" s="297" t="str">
        <f t="shared" si="30"/>
        <v/>
      </c>
      <c r="AR75" s="299" t="str">
        <f t="shared" si="31"/>
        <v/>
      </c>
      <c r="AS75" s="296" t="str">
        <f t="shared" si="32"/>
        <v/>
      </c>
      <c r="AT75" s="297" t="str">
        <f t="shared" si="33"/>
        <v/>
      </c>
      <c r="AU75" s="299" t="str">
        <f t="shared" si="34"/>
        <v/>
      </c>
      <c r="AV75" s="296" t="str">
        <f t="shared" si="35"/>
        <v/>
      </c>
      <c r="AW75" s="297" t="str">
        <f t="shared" si="36"/>
        <v/>
      </c>
      <c r="AX75" s="300"/>
      <c r="AY75" s="297" t="str">
        <f t="shared" si="37"/>
        <v/>
      </c>
      <c r="AZ75" s="297" t="str">
        <f t="shared" si="38"/>
        <v/>
      </c>
      <c r="BA75" s="301" t="str">
        <f t="shared" si="39"/>
        <v/>
      </c>
      <c r="BB75" s="302" t="str">
        <f t="shared" si="40"/>
        <v/>
      </c>
      <c r="BC75" s="303" t="str">
        <f t="shared" si="41"/>
        <v/>
      </c>
      <c r="BD75" s="301" t="str">
        <f t="shared" si="42"/>
        <v/>
      </c>
      <c r="BE75" s="302" t="str">
        <f t="shared" si="43"/>
        <v/>
      </c>
      <c r="BF75" s="303" t="str">
        <f t="shared" si="44"/>
        <v/>
      </c>
      <c r="BG75" s="301" t="str">
        <f t="shared" si="45"/>
        <v/>
      </c>
      <c r="BH75" s="304" t="str">
        <f t="shared" si="46"/>
        <v/>
      </c>
      <c r="BI75" s="305" t="str">
        <f t="shared" si="47"/>
        <v/>
      </c>
      <c r="BJ75" s="305" t="str">
        <f t="shared" si="48"/>
        <v/>
      </c>
      <c r="BK75" s="443" t="str">
        <f t="shared" si="49"/>
        <v/>
      </c>
      <c r="BL75" s="306" t="str">
        <f t="shared" si="56"/>
        <v/>
      </c>
      <c r="BM75" s="100" t="str">
        <f t="shared" si="57"/>
        <v/>
      </c>
      <c r="BN75" s="101" t="str">
        <f t="shared" si="58"/>
        <v/>
      </c>
      <c r="BO75" s="102" t="str">
        <f t="shared" si="59"/>
        <v/>
      </c>
      <c r="BP75" s="100" t="str">
        <f t="shared" si="60"/>
        <v/>
      </c>
      <c r="BQ75" s="101" t="str">
        <f t="shared" si="61"/>
        <v/>
      </c>
      <c r="BR75" s="102" t="str">
        <f t="shared" si="62"/>
        <v/>
      </c>
      <c r="BS75" s="100" t="str">
        <f t="shared" si="63"/>
        <v/>
      </c>
      <c r="BT75" s="105" t="str">
        <f t="shared" si="64"/>
        <v/>
      </c>
      <c r="BU75" s="305" t="str">
        <f t="shared" si="50"/>
        <v/>
      </c>
      <c r="BV75" s="305" t="str">
        <f t="shared" si="51"/>
        <v/>
      </c>
      <c r="BW75" s="305" t="str">
        <f t="shared" si="52"/>
        <v/>
      </c>
      <c r="BX75" s="307" t="str">
        <f t="shared" si="53"/>
        <v/>
      </c>
      <c r="BY75" s="308" t="str">
        <f t="shared" si="54"/>
        <v/>
      </c>
    </row>
    <row r="76" spans="1:77" s="4" customFormat="1" ht="15.5" x14ac:dyDescent="0.35">
      <c r="A76" s="106">
        <v>55</v>
      </c>
      <c r="B76" s="290"/>
      <c r="C76" s="20"/>
      <c r="D76" s="635"/>
      <c r="E76" s="637"/>
      <c r="F76" s="639"/>
      <c r="G76" s="45"/>
      <c r="H76" s="291"/>
      <c r="I76" s="291"/>
      <c r="J76" s="292"/>
      <c r="K76" s="293"/>
      <c r="L76" s="35" t="str">
        <f t="shared" si="0"/>
        <v/>
      </c>
      <c r="M76" s="35" t="str">
        <f t="shared" si="1"/>
        <v/>
      </c>
      <c r="N76" s="35" t="str">
        <f t="shared" si="2"/>
        <v/>
      </c>
      <c r="O76" s="36" t="str">
        <f t="shared" si="3"/>
        <v/>
      </c>
      <c r="P76" s="37" t="str">
        <f t="shared" si="55"/>
        <v/>
      </c>
      <c r="Q76" s="69" t="str">
        <f t="shared" si="4"/>
        <v/>
      </c>
      <c r="R76" s="294" t="str">
        <f t="shared" si="5"/>
        <v/>
      </c>
      <c r="S76" s="37" t="str">
        <f t="shared" si="6"/>
        <v/>
      </c>
      <c r="T76" s="69" t="str">
        <f t="shared" si="7"/>
        <v/>
      </c>
      <c r="U76" s="294" t="str">
        <f t="shared" si="8"/>
        <v/>
      </c>
      <c r="V76" s="37" t="str">
        <f t="shared" si="9"/>
        <v/>
      </c>
      <c r="W76" s="69" t="str">
        <f t="shared" si="10"/>
        <v/>
      </c>
      <c r="X76" s="38" t="str">
        <f t="shared" si="11"/>
        <v/>
      </c>
      <c r="Y76" s="38" t="str">
        <f t="shared" si="12"/>
        <v/>
      </c>
      <c r="Z76" s="38" t="str">
        <f t="shared" si="13"/>
        <v/>
      </c>
      <c r="AA76" s="39" t="str">
        <f t="shared" si="14"/>
        <v/>
      </c>
      <c r="AB76" s="295">
        <f t="shared" si="15"/>
        <v>0</v>
      </c>
      <c r="AC76" s="295" t="str">
        <f t="shared" si="16"/>
        <v/>
      </c>
      <c r="AD76" s="295" t="str">
        <f t="shared" si="17"/>
        <v/>
      </c>
      <c r="AE76" s="296" t="str">
        <f t="shared" si="18"/>
        <v/>
      </c>
      <c r="AF76" s="296" t="str">
        <f t="shared" si="19"/>
        <v/>
      </c>
      <c r="AG76" s="297" t="str">
        <f t="shared" si="20"/>
        <v/>
      </c>
      <c r="AH76" s="296" t="str">
        <f t="shared" si="21"/>
        <v/>
      </c>
      <c r="AI76" s="296" t="str">
        <f t="shared" si="22"/>
        <v/>
      </c>
      <c r="AJ76" s="297" t="str">
        <f t="shared" si="23"/>
        <v/>
      </c>
      <c r="AK76" s="296" t="str">
        <f t="shared" si="24"/>
        <v/>
      </c>
      <c r="AL76" s="296" t="str">
        <f t="shared" si="25"/>
        <v/>
      </c>
      <c r="AM76" s="297" t="str">
        <f t="shared" si="26"/>
        <v/>
      </c>
      <c r="AN76" s="298" t="str">
        <f t="shared" si="27"/>
        <v/>
      </c>
      <c r="AO76" s="299" t="str">
        <f t="shared" si="28"/>
        <v/>
      </c>
      <c r="AP76" s="296" t="str">
        <f t="shared" si="29"/>
        <v/>
      </c>
      <c r="AQ76" s="297" t="str">
        <f t="shared" si="30"/>
        <v/>
      </c>
      <c r="AR76" s="299" t="str">
        <f t="shared" si="31"/>
        <v/>
      </c>
      <c r="AS76" s="296" t="str">
        <f t="shared" si="32"/>
        <v/>
      </c>
      <c r="AT76" s="297" t="str">
        <f t="shared" si="33"/>
        <v/>
      </c>
      <c r="AU76" s="299" t="str">
        <f t="shared" si="34"/>
        <v/>
      </c>
      <c r="AV76" s="296" t="str">
        <f t="shared" si="35"/>
        <v/>
      </c>
      <c r="AW76" s="297" t="str">
        <f t="shared" si="36"/>
        <v/>
      </c>
      <c r="AX76" s="300"/>
      <c r="AY76" s="297" t="str">
        <f t="shared" si="37"/>
        <v/>
      </c>
      <c r="AZ76" s="297" t="str">
        <f t="shared" si="38"/>
        <v/>
      </c>
      <c r="BA76" s="301" t="str">
        <f t="shared" si="39"/>
        <v/>
      </c>
      <c r="BB76" s="302" t="str">
        <f t="shared" si="40"/>
        <v/>
      </c>
      <c r="BC76" s="303" t="str">
        <f t="shared" si="41"/>
        <v/>
      </c>
      <c r="BD76" s="301" t="str">
        <f t="shared" si="42"/>
        <v/>
      </c>
      <c r="BE76" s="302" t="str">
        <f t="shared" si="43"/>
        <v/>
      </c>
      <c r="BF76" s="303" t="str">
        <f t="shared" si="44"/>
        <v/>
      </c>
      <c r="BG76" s="301" t="str">
        <f t="shared" si="45"/>
        <v/>
      </c>
      <c r="BH76" s="304" t="str">
        <f t="shared" si="46"/>
        <v/>
      </c>
      <c r="BI76" s="305" t="str">
        <f t="shared" si="47"/>
        <v/>
      </c>
      <c r="BJ76" s="305" t="str">
        <f t="shared" si="48"/>
        <v/>
      </c>
      <c r="BK76" s="443" t="str">
        <f t="shared" si="49"/>
        <v/>
      </c>
      <c r="BL76" s="306" t="str">
        <f t="shared" si="56"/>
        <v/>
      </c>
      <c r="BM76" s="100" t="str">
        <f t="shared" si="57"/>
        <v/>
      </c>
      <c r="BN76" s="101" t="str">
        <f t="shared" si="58"/>
        <v/>
      </c>
      <c r="BO76" s="102" t="str">
        <f t="shared" si="59"/>
        <v/>
      </c>
      <c r="BP76" s="100" t="str">
        <f t="shared" si="60"/>
        <v/>
      </c>
      <c r="BQ76" s="101" t="str">
        <f t="shared" si="61"/>
        <v/>
      </c>
      <c r="BR76" s="102" t="str">
        <f t="shared" si="62"/>
        <v/>
      </c>
      <c r="BS76" s="100" t="str">
        <f t="shared" si="63"/>
        <v/>
      </c>
      <c r="BT76" s="105" t="str">
        <f t="shared" si="64"/>
        <v/>
      </c>
      <c r="BU76" s="305" t="str">
        <f t="shared" si="50"/>
        <v/>
      </c>
      <c r="BV76" s="305" t="str">
        <f t="shared" si="51"/>
        <v/>
      </c>
      <c r="BW76" s="305" t="str">
        <f t="shared" si="52"/>
        <v/>
      </c>
      <c r="BX76" s="307" t="str">
        <f t="shared" si="53"/>
        <v/>
      </c>
      <c r="BY76" s="308" t="str">
        <f t="shared" si="54"/>
        <v/>
      </c>
    </row>
    <row r="77" spans="1:77" s="4" customFormat="1" ht="15.5" x14ac:dyDescent="0.35">
      <c r="A77" s="106">
        <v>56</v>
      </c>
      <c r="B77" s="290"/>
      <c r="C77" s="20"/>
      <c r="D77" s="635"/>
      <c r="E77" s="637"/>
      <c r="F77" s="639"/>
      <c r="G77" s="45"/>
      <c r="H77" s="291"/>
      <c r="I77" s="291"/>
      <c r="J77" s="292"/>
      <c r="K77" s="293"/>
      <c r="L77" s="35" t="str">
        <f t="shared" si="0"/>
        <v/>
      </c>
      <c r="M77" s="35" t="str">
        <f t="shared" si="1"/>
        <v/>
      </c>
      <c r="N77" s="35" t="str">
        <f t="shared" si="2"/>
        <v/>
      </c>
      <c r="O77" s="36" t="str">
        <f t="shared" si="3"/>
        <v/>
      </c>
      <c r="P77" s="37" t="str">
        <f t="shared" si="55"/>
        <v/>
      </c>
      <c r="Q77" s="69" t="str">
        <f t="shared" si="4"/>
        <v/>
      </c>
      <c r="R77" s="294" t="str">
        <f t="shared" si="5"/>
        <v/>
      </c>
      <c r="S77" s="37" t="str">
        <f t="shared" si="6"/>
        <v/>
      </c>
      <c r="T77" s="69" t="str">
        <f t="shared" si="7"/>
        <v/>
      </c>
      <c r="U77" s="294" t="str">
        <f t="shared" si="8"/>
        <v/>
      </c>
      <c r="V77" s="37" t="str">
        <f t="shared" si="9"/>
        <v/>
      </c>
      <c r="W77" s="69" t="str">
        <f t="shared" si="10"/>
        <v/>
      </c>
      <c r="X77" s="38" t="str">
        <f t="shared" si="11"/>
        <v/>
      </c>
      <c r="Y77" s="38" t="str">
        <f t="shared" si="12"/>
        <v/>
      </c>
      <c r="Z77" s="38" t="str">
        <f t="shared" si="13"/>
        <v/>
      </c>
      <c r="AA77" s="39" t="str">
        <f t="shared" si="14"/>
        <v/>
      </c>
      <c r="AB77" s="295">
        <f t="shared" si="15"/>
        <v>0</v>
      </c>
      <c r="AC77" s="295" t="str">
        <f t="shared" si="16"/>
        <v/>
      </c>
      <c r="AD77" s="295" t="str">
        <f t="shared" si="17"/>
        <v/>
      </c>
      <c r="AE77" s="296" t="str">
        <f t="shared" si="18"/>
        <v/>
      </c>
      <c r="AF77" s="296" t="str">
        <f t="shared" si="19"/>
        <v/>
      </c>
      <c r="AG77" s="297" t="str">
        <f t="shared" si="20"/>
        <v/>
      </c>
      <c r="AH77" s="296" t="str">
        <f t="shared" si="21"/>
        <v/>
      </c>
      <c r="AI77" s="296" t="str">
        <f t="shared" si="22"/>
        <v/>
      </c>
      <c r="AJ77" s="297" t="str">
        <f t="shared" si="23"/>
        <v/>
      </c>
      <c r="AK77" s="296" t="str">
        <f t="shared" si="24"/>
        <v/>
      </c>
      <c r="AL77" s="296" t="str">
        <f t="shared" si="25"/>
        <v/>
      </c>
      <c r="AM77" s="297" t="str">
        <f t="shared" si="26"/>
        <v/>
      </c>
      <c r="AN77" s="298" t="str">
        <f t="shared" si="27"/>
        <v/>
      </c>
      <c r="AO77" s="299" t="str">
        <f t="shared" si="28"/>
        <v/>
      </c>
      <c r="AP77" s="296" t="str">
        <f t="shared" si="29"/>
        <v/>
      </c>
      <c r="AQ77" s="297" t="str">
        <f t="shared" si="30"/>
        <v/>
      </c>
      <c r="AR77" s="299" t="str">
        <f t="shared" si="31"/>
        <v/>
      </c>
      <c r="AS77" s="296" t="str">
        <f t="shared" si="32"/>
        <v/>
      </c>
      <c r="AT77" s="297" t="str">
        <f t="shared" si="33"/>
        <v/>
      </c>
      <c r="AU77" s="299" t="str">
        <f t="shared" si="34"/>
        <v/>
      </c>
      <c r="AV77" s="296" t="str">
        <f t="shared" si="35"/>
        <v/>
      </c>
      <c r="AW77" s="297" t="str">
        <f t="shared" si="36"/>
        <v/>
      </c>
      <c r="AX77" s="300"/>
      <c r="AY77" s="297" t="str">
        <f t="shared" si="37"/>
        <v/>
      </c>
      <c r="AZ77" s="297" t="str">
        <f t="shared" si="38"/>
        <v/>
      </c>
      <c r="BA77" s="301" t="str">
        <f t="shared" si="39"/>
        <v/>
      </c>
      <c r="BB77" s="302" t="str">
        <f t="shared" si="40"/>
        <v/>
      </c>
      <c r="BC77" s="303" t="str">
        <f t="shared" si="41"/>
        <v/>
      </c>
      <c r="BD77" s="301" t="str">
        <f t="shared" si="42"/>
        <v/>
      </c>
      <c r="BE77" s="302" t="str">
        <f t="shared" si="43"/>
        <v/>
      </c>
      <c r="BF77" s="303" t="str">
        <f t="shared" si="44"/>
        <v/>
      </c>
      <c r="BG77" s="301" t="str">
        <f t="shared" si="45"/>
        <v/>
      </c>
      <c r="BH77" s="304" t="str">
        <f t="shared" si="46"/>
        <v/>
      </c>
      <c r="BI77" s="305" t="str">
        <f t="shared" si="47"/>
        <v/>
      </c>
      <c r="BJ77" s="305" t="str">
        <f t="shared" si="48"/>
        <v/>
      </c>
      <c r="BK77" s="443" t="str">
        <f t="shared" si="49"/>
        <v/>
      </c>
      <c r="BL77" s="306" t="str">
        <f t="shared" si="56"/>
        <v/>
      </c>
      <c r="BM77" s="100" t="str">
        <f t="shared" si="57"/>
        <v/>
      </c>
      <c r="BN77" s="101" t="str">
        <f t="shared" si="58"/>
        <v/>
      </c>
      <c r="BO77" s="102" t="str">
        <f t="shared" si="59"/>
        <v/>
      </c>
      <c r="BP77" s="100" t="str">
        <f t="shared" si="60"/>
        <v/>
      </c>
      <c r="BQ77" s="101" t="str">
        <f t="shared" si="61"/>
        <v/>
      </c>
      <c r="BR77" s="102" t="str">
        <f t="shared" si="62"/>
        <v/>
      </c>
      <c r="BS77" s="100" t="str">
        <f t="shared" si="63"/>
        <v/>
      </c>
      <c r="BT77" s="105" t="str">
        <f t="shared" si="64"/>
        <v/>
      </c>
      <c r="BU77" s="305" t="str">
        <f t="shared" si="50"/>
        <v/>
      </c>
      <c r="BV77" s="305" t="str">
        <f t="shared" si="51"/>
        <v/>
      </c>
      <c r="BW77" s="305" t="str">
        <f t="shared" si="52"/>
        <v/>
      </c>
      <c r="BX77" s="307" t="str">
        <f t="shared" si="53"/>
        <v/>
      </c>
      <c r="BY77" s="308" t="str">
        <f t="shared" si="54"/>
        <v/>
      </c>
    </row>
    <row r="78" spans="1:77" s="4" customFormat="1" ht="15.5" x14ac:dyDescent="0.35">
      <c r="A78" s="106">
        <v>57</v>
      </c>
      <c r="B78" s="290"/>
      <c r="C78" s="20"/>
      <c r="D78" s="635"/>
      <c r="E78" s="637"/>
      <c r="F78" s="639"/>
      <c r="G78" s="45"/>
      <c r="H78" s="291"/>
      <c r="I78" s="291"/>
      <c r="J78" s="292"/>
      <c r="K78" s="293"/>
      <c r="L78" s="35" t="str">
        <f t="shared" si="0"/>
        <v/>
      </c>
      <c r="M78" s="35" t="str">
        <f t="shared" si="1"/>
        <v/>
      </c>
      <c r="N78" s="35" t="str">
        <f t="shared" si="2"/>
        <v/>
      </c>
      <c r="O78" s="36" t="str">
        <f t="shared" si="3"/>
        <v/>
      </c>
      <c r="P78" s="37" t="str">
        <f t="shared" si="55"/>
        <v/>
      </c>
      <c r="Q78" s="69" t="str">
        <f t="shared" si="4"/>
        <v/>
      </c>
      <c r="R78" s="294" t="str">
        <f t="shared" si="5"/>
        <v/>
      </c>
      <c r="S78" s="37" t="str">
        <f t="shared" si="6"/>
        <v/>
      </c>
      <c r="T78" s="69" t="str">
        <f t="shared" si="7"/>
        <v/>
      </c>
      <c r="U78" s="294" t="str">
        <f t="shared" si="8"/>
        <v/>
      </c>
      <c r="V78" s="37" t="str">
        <f t="shared" si="9"/>
        <v/>
      </c>
      <c r="W78" s="69" t="str">
        <f t="shared" si="10"/>
        <v/>
      </c>
      <c r="X78" s="38" t="str">
        <f t="shared" si="11"/>
        <v/>
      </c>
      <c r="Y78" s="38" t="str">
        <f t="shared" si="12"/>
        <v/>
      </c>
      <c r="Z78" s="38" t="str">
        <f t="shared" si="13"/>
        <v/>
      </c>
      <c r="AA78" s="39" t="str">
        <f t="shared" si="14"/>
        <v/>
      </c>
      <c r="AB78" s="295">
        <f t="shared" si="15"/>
        <v>0</v>
      </c>
      <c r="AC78" s="295" t="str">
        <f t="shared" si="16"/>
        <v/>
      </c>
      <c r="AD78" s="295" t="str">
        <f t="shared" si="17"/>
        <v/>
      </c>
      <c r="AE78" s="296" t="str">
        <f t="shared" si="18"/>
        <v/>
      </c>
      <c r="AF78" s="296" t="str">
        <f t="shared" si="19"/>
        <v/>
      </c>
      <c r="AG78" s="297" t="str">
        <f t="shared" si="20"/>
        <v/>
      </c>
      <c r="AH78" s="296" t="str">
        <f t="shared" si="21"/>
        <v/>
      </c>
      <c r="AI78" s="296" t="str">
        <f t="shared" si="22"/>
        <v/>
      </c>
      <c r="AJ78" s="297" t="str">
        <f t="shared" si="23"/>
        <v/>
      </c>
      <c r="AK78" s="296" t="str">
        <f t="shared" si="24"/>
        <v/>
      </c>
      <c r="AL78" s="296" t="str">
        <f t="shared" si="25"/>
        <v/>
      </c>
      <c r="AM78" s="297" t="str">
        <f t="shared" si="26"/>
        <v/>
      </c>
      <c r="AN78" s="298" t="str">
        <f t="shared" si="27"/>
        <v/>
      </c>
      <c r="AO78" s="299" t="str">
        <f t="shared" si="28"/>
        <v/>
      </c>
      <c r="AP78" s="296" t="str">
        <f t="shared" si="29"/>
        <v/>
      </c>
      <c r="AQ78" s="297" t="str">
        <f t="shared" si="30"/>
        <v/>
      </c>
      <c r="AR78" s="299" t="str">
        <f t="shared" si="31"/>
        <v/>
      </c>
      <c r="AS78" s="296" t="str">
        <f t="shared" si="32"/>
        <v/>
      </c>
      <c r="AT78" s="297" t="str">
        <f t="shared" si="33"/>
        <v/>
      </c>
      <c r="AU78" s="299" t="str">
        <f t="shared" si="34"/>
        <v/>
      </c>
      <c r="AV78" s="296" t="str">
        <f t="shared" si="35"/>
        <v/>
      </c>
      <c r="AW78" s="297" t="str">
        <f t="shared" si="36"/>
        <v/>
      </c>
      <c r="AX78" s="300"/>
      <c r="AY78" s="297" t="str">
        <f t="shared" si="37"/>
        <v/>
      </c>
      <c r="AZ78" s="297" t="str">
        <f t="shared" si="38"/>
        <v/>
      </c>
      <c r="BA78" s="301" t="str">
        <f t="shared" si="39"/>
        <v/>
      </c>
      <c r="BB78" s="302" t="str">
        <f t="shared" si="40"/>
        <v/>
      </c>
      <c r="BC78" s="303" t="str">
        <f t="shared" si="41"/>
        <v/>
      </c>
      <c r="BD78" s="301" t="str">
        <f t="shared" si="42"/>
        <v/>
      </c>
      <c r="BE78" s="302" t="str">
        <f t="shared" si="43"/>
        <v/>
      </c>
      <c r="BF78" s="303" t="str">
        <f t="shared" si="44"/>
        <v/>
      </c>
      <c r="BG78" s="301" t="str">
        <f t="shared" si="45"/>
        <v/>
      </c>
      <c r="BH78" s="304" t="str">
        <f t="shared" si="46"/>
        <v/>
      </c>
      <c r="BI78" s="305" t="str">
        <f t="shared" si="47"/>
        <v/>
      </c>
      <c r="BJ78" s="305" t="str">
        <f t="shared" si="48"/>
        <v/>
      </c>
      <c r="BK78" s="443" t="str">
        <f t="shared" si="49"/>
        <v/>
      </c>
      <c r="BL78" s="306" t="str">
        <f t="shared" si="56"/>
        <v/>
      </c>
      <c r="BM78" s="100" t="str">
        <f t="shared" si="57"/>
        <v/>
      </c>
      <c r="BN78" s="101" t="str">
        <f t="shared" si="58"/>
        <v/>
      </c>
      <c r="BO78" s="102" t="str">
        <f t="shared" si="59"/>
        <v/>
      </c>
      <c r="BP78" s="100" t="str">
        <f t="shared" si="60"/>
        <v/>
      </c>
      <c r="BQ78" s="101" t="str">
        <f t="shared" si="61"/>
        <v/>
      </c>
      <c r="BR78" s="102" t="str">
        <f t="shared" si="62"/>
        <v/>
      </c>
      <c r="BS78" s="100" t="str">
        <f t="shared" si="63"/>
        <v/>
      </c>
      <c r="BT78" s="105" t="str">
        <f t="shared" si="64"/>
        <v/>
      </c>
      <c r="BU78" s="305" t="str">
        <f t="shared" si="50"/>
        <v/>
      </c>
      <c r="BV78" s="305" t="str">
        <f t="shared" si="51"/>
        <v/>
      </c>
      <c r="BW78" s="305" t="str">
        <f t="shared" si="52"/>
        <v/>
      </c>
      <c r="BX78" s="307" t="str">
        <f t="shared" si="53"/>
        <v/>
      </c>
      <c r="BY78" s="308" t="str">
        <f t="shared" si="54"/>
        <v/>
      </c>
    </row>
    <row r="79" spans="1:77" s="4" customFormat="1" ht="15.5" x14ac:dyDescent="0.35">
      <c r="A79" s="106">
        <v>58</v>
      </c>
      <c r="B79" s="290"/>
      <c r="C79" s="20"/>
      <c r="D79" s="635"/>
      <c r="E79" s="637"/>
      <c r="F79" s="639"/>
      <c r="G79" s="45"/>
      <c r="H79" s="291"/>
      <c r="I79" s="291"/>
      <c r="J79" s="292"/>
      <c r="K79" s="293"/>
      <c r="L79" s="35" t="str">
        <f t="shared" si="0"/>
        <v/>
      </c>
      <c r="M79" s="35" t="str">
        <f t="shared" si="1"/>
        <v/>
      </c>
      <c r="N79" s="35" t="str">
        <f t="shared" si="2"/>
        <v/>
      </c>
      <c r="O79" s="36" t="str">
        <f t="shared" si="3"/>
        <v/>
      </c>
      <c r="P79" s="37" t="str">
        <f t="shared" si="55"/>
        <v/>
      </c>
      <c r="Q79" s="69" t="str">
        <f t="shared" si="4"/>
        <v/>
      </c>
      <c r="R79" s="294" t="str">
        <f t="shared" si="5"/>
        <v/>
      </c>
      <c r="S79" s="37" t="str">
        <f t="shared" si="6"/>
        <v/>
      </c>
      <c r="T79" s="69" t="str">
        <f t="shared" si="7"/>
        <v/>
      </c>
      <c r="U79" s="294" t="str">
        <f t="shared" si="8"/>
        <v/>
      </c>
      <c r="V79" s="37" t="str">
        <f t="shared" si="9"/>
        <v/>
      </c>
      <c r="W79" s="69" t="str">
        <f t="shared" si="10"/>
        <v/>
      </c>
      <c r="X79" s="38" t="str">
        <f t="shared" si="11"/>
        <v/>
      </c>
      <c r="Y79" s="38" t="str">
        <f t="shared" si="12"/>
        <v/>
      </c>
      <c r="Z79" s="38" t="str">
        <f t="shared" si="13"/>
        <v/>
      </c>
      <c r="AA79" s="39" t="str">
        <f t="shared" si="14"/>
        <v/>
      </c>
      <c r="AB79" s="295">
        <f t="shared" si="15"/>
        <v>0</v>
      </c>
      <c r="AC79" s="295" t="str">
        <f t="shared" si="16"/>
        <v/>
      </c>
      <c r="AD79" s="295" t="str">
        <f t="shared" si="17"/>
        <v/>
      </c>
      <c r="AE79" s="296" t="str">
        <f t="shared" si="18"/>
        <v/>
      </c>
      <c r="AF79" s="296" t="str">
        <f t="shared" si="19"/>
        <v/>
      </c>
      <c r="AG79" s="297" t="str">
        <f t="shared" si="20"/>
        <v/>
      </c>
      <c r="AH79" s="296" t="str">
        <f t="shared" si="21"/>
        <v/>
      </c>
      <c r="AI79" s="296" t="str">
        <f t="shared" si="22"/>
        <v/>
      </c>
      <c r="AJ79" s="297" t="str">
        <f t="shared" si="23"/>
        <v/>
      </c>
      <c r="AK79" s="296" t="str">
        <f t="shared" si="24"/>
        <v/>
      </c>
      <c r="AL79" s="296" t="str">
        <f t="shared" si="25"/>
        <v/>
      </c>
      <c r="AM79" s="297" t="str">
        <f t="shared" si="26"/>
        <v/>
      </c>
      <c r="AN79" s="298" t="str">
        <f t="shared" si="27"/>
        <v/>
      </c>
      <c r="AO79" s="299" t="str">
        <f t="shared" si="28"/>
        <v/>
      </c>
      <c r="AP79" s="296" t="str">
        <f t="shared" si="29"/>
        <v/>
      </c>
      <c r="AQ79" s="297" t="str">
        <f t="shared" si="30"/>
        <v/>
      </c>
      <c r="AR79" s="299" t="str">
        <f t="shared" si="31"/>
        <v/>
      </c>
      <c r="AS79" s="296" t="str">
        <f t="shared" si="32"/>
        <v/>
      </c>
      <c r="AT79" s="297" t="str">
        <f t="shared" si="33"/>
        <v/>
      </c>
      <c r="AU79" s="299" t="str">
        <f t="shared" si="34"/>
        <v/>
      </c>
      <c r="AV79" s="296" t="str">
        <f t="shared" si="35"/>
        <v/>
      </c>
      <c r="AW79" s="297" t="str">
        <f t="shared" si="36"/>
        <v/>
      </c>
      <c r="AX79" s="300"/>
      <c r="AY79" s="297" t="str">
        <f t="shared" si="37"/>
        <v/>
      </c>
      <c r="AZ79" s="297" t="str">
        <f t="shared" si="38"/>
        <v/>
      </c>
      <c r="BA79" s="301" t="str">
        <f t="shared" si="39"/>
        <v/>
      </c>
      <c r="BB79" s="302" t="str">
        <f t="shared" si="40"/>
        <v/>
      </c>
      <c r="BC79" s="303" t="str">
        <f t="shared" si="41"/>
        <v/>
      </c>
      <c r="BD79" s="301" t="str">
        <f t="shared" si="42"/>
        <v/>
      </c>
      <c r="BE79" s="302" t="str">
        <f t="shared" si="43"/>
        <v/>
      </c>
      <c r="BF79" s="303" t="str">
        <f t="shared" si="44"/>
        <v/>
      </c>
      <c r="BG79" s="301" t="str">
        <f t="shared" si="45"/>
        <v/>
      </c>
      <c r="BH79" s="304" t="str">
        <f t="shared" si="46"/>
        <v/>
      </c>
      <c r="BI79" s="305" t="str">
        <f t="shared" si="47"/>
        <v/>
      </c>
      <c r="BJ79" s="305" t="str">
        <f t="shared" si="48"/>
        <v/>
      </c>
      <c r="BK79" s="443" t="str">
        <f t="shared" si="49"/>
        <v/>
      </c>
      <c r="BL79" s="306" t="str">
        <f t="shared" si="56"/>
        <v/>
      </c>
      <c r="BM79" s="100" t="str">
        <f t="shared" si="57"/>
        <v/>
      </c>
      <c r="BN79" s="101" t="str">
        <f t="shared" si="58"/>
        <v/>
      </c>
      <c r="BO79" s="102" t="str">
        <f t="shared" si="59"/>
        <v/>
      </c>
      <c r="BP79" s="100" t="str">
        <f t="shared" si="60"/>
        <v/>
      </c>
      <c r="BQ79" s="101" t="str">
        <f t="shared" si="61"/>
        <v/>
      </c>
      <c r="BR79" s="102" t="str">
        <f t="shared" si="62"/>
        <v/>
      </c>
      <c r="BS79" s="100" t="str">
        <f t="shared" si="63"/>
        <v/>
      </c>
      <c r="BT79" s="105" t="str">
        <f t="shared" si="64"/>
        <v/>
      </c>
      <c r="BU79" s="305" t="str">
        <f t="shared" si="50"/>
        <v/>
      </c>
      <c r="BV79" s="305" t="str">
        <f t="shared" si="51"/>
        <v/>
      </c>
      <c r="BW79" s="305" t="str">
        <f t="shared" si="52"/>
        <v/>
      </c>
      <c r="BX79" s="307" t="str">
        <f t="shared" si="53"/>
        <v/>
      </c>
      <c r="BY79" s="308" t="str">
        <f t="shared" si="54"/>
        <v/>
      </c>
    </row>
    <row r="80" spans="1:77" s="4" customFormat="1" ht="15.5" x14ac:dyDescent="0.35">
      <c r="A80" s="106">
        <v>59</v>
      </c>
      <c r="B80" s="290"/>
      <c r="C80" s="20"/>
      <c r="D80" s="635"/>
      <c r="E80" s="637"/>
      <c r="F80" s="639"/>
      <c r="G80" s="45"/>
      <c r="H80" s="291"/>
      <c r="I80" s="291"/>
      <c r="J80" s="292"/>
      <c r="K80" s="293"/>
      <c r="L80" s="35" t="str">
        <f t="shared" si="0"/>
        <v/>
      </c>
      <c r="M80" s="35" t="str">
        <f t="shared" si="1"/>
        <v/>
      </c>
      <c r="N80" s="35" t="str">
        <f t="shared" si="2"/>
        <v/>
      </c>
      <c r="O80" s="36" t="str">
        <f t="shared" si="3"/>
        <v/>
      </c>
      <c r="P80" s="37" t="str">
        <f t="shared" si="55"/>
        <v/>
      </c>
      <c r="Q80" s="69" t="str">
        <f t="shared" si="4"/>
        <v/>
      </c>
      <c r="R80" s="294" t="str">
        <f t="shared" si="5"/>
        <v/>
      </c>
      <c r="S80" s="37" t="str">
        <f t="shared" si="6"/>
        <v/>
      </c>
      <c r="T80" s="69" t="str">
        <f t="shared" si="7"/>
        <v/>
      </c>
      <c r="U80" s="294" t="str">
        <f t="shared" si="8"/>
        <v/>
      </c>
      <c r="V80" s="37" t="str">
        <f t="shared" si="9"/>
        <v/>
      </c>
      <c r="W80" s="69" t="str">
        <f t="shared" si="10"/>
        <v/>
      </c>
      <c r="X80" s="38" t="str">
        <f t="shared" si="11"/>
        <v/>
      </c>
      <c r="Y80" s="38" t="str">
        <f t="shared" si="12"/>
        <v/>
      </c>
      <c r="Z80" s="38" t="str">
        <f t="shared" si="13"/>
        <v/>
      </c>
      <c r="AA80" s="39" t="str">
        <f t="shared" si="14"/>
        <v/>
      </c>
      <c r="AB80" s="295">
        <f t="shared" si="15"/>
        <v>0</v>
      </c>
      <c r="AC80" s="295" t="str">
        <f t="shared" si="16"/>
        <v/>
      </c>
      <c r="AD80" s="295" t="str">
        <f t="shared" si="17"/>
        <v/>
      </c>
      <c r="AE80" s="296" t="str">
        <f t="shared" si="18"/>
        <v/>
      </c>
      <c r="AF80" s="296" t="str">
        <f t="shared" si="19"/>
        <v/>
      </c>
      <c r="AG80" s="297" t="str">
        <f t="shared" si="20"/>
        <v/>
      </c>
      <c r="AH80" s="296" t="str">
        <f t="shared" si="21"/>
        <v/>
      </c>
      <c r="AI80" s="296" t="str">
        <f t="shared" si="22"/>
        <v/>
      </c>
      <c r="AJ80" s="297" t="str">
        <f t="shared" si="23"/>
        <v/>
      </c>
      <c r="AK80" s="296" t="str">
        <f t="shared" si="24"/>
        <v/>
      </c>
      <c r="AL80" s="296" t="str">
        <f t="shared" si="25"/>
        <v/>
      </c>
      <c r="AM80" s="297" t="str">
        <f t="shared" si="26"/>
        <v/>
      </c>
      <c r="AN80" s="298" t="str">
        <f t="shared" si="27"/>
        <v/>
      </c>
      <c r="AO80" s="299" t="str">
        <f t="shared" si="28"/>
        <v/>
      </c>
      <c r="AP80" s="296" t="str">
        <f t="shared" si="29"/>
        <v/>
      </c>
      <c r="AQ80" s="297" t="str">
        <f t="shared" si="30"/>
        <v/>
      </c>
      <c r="AR80" s="299" t="str">
        <f t="shared" si="31"/>
        <v/>
      </c>
      <c r="AS80" s="296" t="str">
        <f t="shared" si="32"/>
        <v/>
      </c>
      <c r="AT80" s="297" t="str">
        <f t="shared" si="33"/>
        <v/>
      </c>
      <c r="AU80" s="299" t="str">
        <f t="shared" si="34"/>
        <v/>
      </c>
      <c r="AV80" s="296" t="str">
        <f t="shared" si="35"/>
        <v/>
      </c>
      <c r="AW80" s="297" t="str">
        <f t="shared" si="36"/>
        <v/>
      </c>
      <c r="AX80" s="300"/>
      <c r="AY80" s="297" t="str">
        <f t="shared" si="37"/>
        <v/>
      </c>
      <c r="AZ80" s="297" t="str">
        <f t="shared" si="38"/>
        <v/>
      </c>
      <c r="BA80" s="301" t="str">
        <f t="shared" si="39"/>
        <v/>
      </c>
      <c r="BB80" s="302" t="str">
        <f t="shared" si="40"/>
        <v/>
      </c>
      <c r="BC80" s="303" t="str">
        <f t="shared" si="41"/>
        <v/>
      </c>
      <c r="BD80" s="301" t="str">
        <f t="shared" si="42"/>
        <v/>
      </c>
      <c r="BE80" s="302" t="str">
        <f t="shared" si="43"/>
        <v/>
      </c>
      <c r="BF80" s="303" t="str">
        <f t="shared" si="44"/>
        <v/>
      </c>
      <c r="BG80" s="301" t="str">
        <f t="shared" si="45"/>
        <v/>
      </c>
      <c r="BH80" s="304" t="str">
        <f t="shared" si="46"/>
        <v/>
      </c>
      <c r="BI80" s="305" t="str">
        <f t="shared" si="47"/>
        <v/>
      </c>
      <c r="BJ80" s="305" t="str">
        <f t="shared" si="48"/>
        <v/>
      </c>
      <c r="BK80" s="443" t="str">
        <f t="shared" si="49"/>
        <v/>
      </c>
      <c r="BL80" s="306" t="str">
        <f t="shared" si="56"/>
        <v/>
      </c>
      <c r="BM80" s="100" t="str">
        <f t="shared" si="57"/>
        <v/>
      </c>
      <c r="BN80" s="101" t="str">
        <f t="shared" si="58"/>
        <v/>
      </c>
      <c r="BO80" s="102" t="str">
        <f t="shared" si="59"/>
        <v/>
      </c>
      <c r="BP80" s="100" t="str">
        <f t="shared" si="60"/>
        <v/>
      </c>
      <c r="BQ80" s="101" t="str">
        <f t="shared" si="61"/>
        <v/>
      </c>
      <c r="BR80" s="102" t="str">
        <f t="shared" si="62"/>
        <v/>
      </c>
      <c r="BS80" s="100" t="str">
        <f t="shared" si="63"/>
        <v/>
      </c>
      <c r="BT80" s="105" t="str">
        <f t="shared" si="64"/>
        <v/>
      </c>
      <c r="BU80" s="305" t="str">
        <f t="shared" si="50"/>
        <v/>
      </c>
      <c r="BV80" s="305" t="str">
        <f t="shared" si="51"/>
        <v/>
      </c>
      <c r="BW80" s="305" t="str">
        <f t="shared" si="52"/>
        <v/>
      </c>
      <c r="BX80" s="307" t="str">
        <f t="shared" si="53"/>
        <v/>
      </c>
      <c r="BY80" s="308" t="str">
        <f t="shared" si="54"/>
        <v/>
      </c>
    </row>
    <row r="81" spans="1:77" s="4" customFormat="1" ht="15.5" x14ac:dyDescent="0.35">
      <c r="A81" s="106">
        <v>60</v>
      </c>
      <c r="B81" s="290"/>
      <c r="C81" s="20"/>
      <c r="D81" s="635"/>
      <c r="E81" s="637"/>
      <c r="F81" s="639"/>
      <c r="G81" s="45"/>
      <c r="H81" s="291"/>
      <c r="I81" s="291"/>
      <c r="J81" s="292"/>
      <c r="K81" s="293"/>
      <c r="L81" s="35" t="str">
        <f t="shared" si="0"/>
        <v/>
      </c>
      <c r="M81" s="35" t="str">
        <f t="shared" si="1"/>
        <v/>
      </c>
      <c r="N81" s="35" t="str">
        <f t="shared" si="2"/>
        <v/>
      </c>
      <c r="O81" s="36" t="str">
        <f t="shared" si="3"/>
        <v/>
      </c>
      <c r="P81" s="37" t="str">
        <f t="shared" si="55"/>
        <v/>
      </c>
      <c r="Q81" s="69" t="str">
        <f t="shared" si="4"/>
        <v/>
      </c>
      <c r="R81" s="294" t="str">
        <f t="shared" si="5"/>
        <v/>
      </c>
      <c r="S81" s="37" t="str">
        <f t="shared" si="6"/>
        <v/>
      </c>
      <c r="T81" s="69" t="str">
        <f t="shared" si="7"/>
        <v/>
      </c>
      <c r="U81" s="294" t="str">
        <f t="shared" si="8"/>
        <v/>
      </c>
      <c r="V81" s="37" t="str">
        <f t="shared" si="9"/>
        <v/>
      </c>
      <c r="W81" s="69" t="str">
        <f t="shared" si="10"/>
        <v/>
      </c>
      <c r="X81" s="38" t="str">
        <f t="shared" si="11"/>
        <v/>
      </c>
      <c r="Y81" s="38" t="str">
        <f t="shared" si="12"/>
        <v/>
      </c>
      <c r="Z81" s="38" t="str">
        <f t="shared" si="13"/>
        <v/>
      </c>
      <c r="AA81" s="39" t="str">
        <f t="shared" si="14"/>
        <v/>
      </c>
      <c r="AB81" s="295">
        <f t="shared" si="15"/>
        <v>0</v>
      </c>
      <c r="AC81" s="295" t="str">
        <f t="shared" si="16"/>
        <v/>
      </c>
      <c r="AD81" s="295" t="str">
        <f t="shared" si="17"/>
        <v/>
      </c>
      <c r="AE81" s="296" t="str">
        <f t="shared" si="18"/>
        <v/>
      </c>
      <c r="AF81" s="296" t="str">
        <f t="shared" si="19"/>
        <v/>
      </c>
      <c r="AG81" s="297" t="str">
        <f t="shared" si="20"/>
        <v/>
      </c>
      <c r="AH81" s="296" t="str">
        <f t="shared" si="21"/>
        <v/>
      </c>
      <c r="AI81" s="296" t="str">
        <f t="shared" si="22"/>
        <v/>
      </c>
      <c r="AJ81" s="297" t="str">
        <f t="shared" si="23"/>
        <v/>
      </c>
      <c r="AK81" s="296" t="str">
        <f t="shared" si="24"/>
        <v/>
      </c>
      <c r="AL81" s="296" t="str">
        <f t="shared" si="25"/>
        <v/>
      </c>
      <c r="AM81" s="297" t="str">
        <f t="shared" si="26"/>
        <v/>
      </c>
      <c r="AN81" s="298" t="str">
        <f t="shared" si="27"/>
        <v/>
      </c>
      <c r="AO81" s="299" t="str">
        <f t="shared" si="28"/>
        <v/>
      </c>
      <c r="AP81" s="296" t="str">
        <f t="shared" si="29"/>
        <v/>
      </c>
      <c r="AQ81" s="297" t="str">
        <f t="shared" si="30"/>
        <v/>
      </c>
      <c r="AR81" s="299" t="str">
        <f t="shared" si="31"/>
        <v/>
      </c>
      <c r="AS81" s="296" t="str">
        <f t="shared" si="32"/>
        <v/>
      </c>
      <c r="AT81" s="297" t="str">
        <f t="shared" si="33"/>
        <v/>
      </c>
      <c r="AU81" s="299" t="str">
        <f t="shared" si="34"/>
        <v/>
      </c>
      <c r="AV81" s="296" t="str">
        <f t="shared" si="35"/>
        <v/>
      </c>
      <c r="AW81" s="297" t="str">
        <f t="shared" si="36"/>
        <v/>
      </c>
      <c r="AX81" s="300"/>
      <c r="AY81" s="297" t="str">
        <f t="shared" si="37"/>
        <v/>
      </c>
      <c r="AZ81" s="297" t="str">
        <f t="shared" si="38"/>
        <v/>
      </c>
      <c r="BA81" s="301" t="str">
        <f t="shared" si="39"/>
        <v/>
      </c>
      <c r="BB81" s="302" t="str">
        <f t="shared" si="40"/>
        <v/>
      </c>
      <c r="BC81" s="303" t="str">
        <f t="shared" si="41"/>
        <v/>
      </c>
      <c r="BD81" s="301" t="str">
        <f t="shared" si="42"/>
        <v/>
      </c>
      <c r="BE81" s="302" t="str">
        <f t="shared" si="43"/>
        <v/>
      </c>
      <c r="BF81" s="303" t="str">
        <f t="shared" si="44"/>
        <v/>
      </c>
      <c r="BG81" s="301" t="str">
        <f t="shared" si="45"/>
        <v/>
      </c>
      <c r="BH81" s="304" t="str">
        <f t="shared" si="46"/>
        <v/>
      </c>
      <c r="BI81" s="305" t="str">
        <f t="shared" si="47"/>
        <v/>
      </c>
      <c r="BJ81" s="305" t="str">
        <f t="shared" si="48"/>
        <v/>
      </c>
      <c r="BK81" s="443" t="str">
        <f t="shared" si="49"/>
        <v/>
      </c>
      <c r="BL81" s="306" t="str">
        <f t="shared" si="56"/>
        <v/>
      </c>
      <c r="BM81" s="100" t="str">
        <f t="shared" si="57"/>
        <v/>
      </c>
      <c r="BN81" s="101" t="str">
        <f t="shared" si="58"/>
        <v/>
      </c>
      <c r="BO81" s="102" t="str">
        <f t="shared" si="59"/>
        <v/>
      </c>
      <c r="BP81" s="100" t="str">
        <f t="shared" si="60"/>
        <v/>
      </c>
      <c r="BQ81" s="101" t="str">
        <f t="shared" si="61"/>
        <v/>
      </c>
      <c r="BR81" s="102" t="str">
        <f t="shared" si="62"/>
        <v/>
      </c>
      <c r="BS81" s="100" t="str">
        <f t="shared" si="63"/>
        <v/>
      </c>
      <c r="BT81" s="105" t="str">
        <f t="shared" si="64"/>
        <v/>
      </c>
      <c r="BU81" s="305" t="str">
        <f t="shared" si="50"/>
        <v/>
      </c>
      <c r="BV81" s="305" t="str">
        <f t="shared" si="51"/>
        <v/>
      </c>
      <c r="BW81" s="305" t="str">
        <f t="shared" si="52"/>
        <v/>
      </c>
      <c r="BX81" s="307" t="str">
        <f t="shared" si="53"/>
        <v/>
      </c>
      <c r="BY81" s="308" t="str">
        <f t="shared" si="54"/>
        <v/>
      </c>
    </row>
    <row r="82" spans="1:77" s="4" customFormat="1" ht="15.5" x14ac:dyDescent="0.35">
      <c r="A82" s="106">
        <v>61</v>
      </c>
      <c r="B82" s="290"/>
      <c r="C82" s="20"/>
      <c r="D82" s="635"/>
      <c r="E82" s="637"/>
      <c r="F82" s="639"/>
      <c r="G82" s="45"/>
      <c r="H82" s="291"/>
      <c r="I82" s="291"/>
      <c r="J82" s="292"/>
      <c r="K82" s="293"/>
      <c r="L82" s="35" t="str">
        <f t="shared" si="0"/>
        <v/>
      </c>
      <c r="M82" s="35" t="str">
        <f t="shared" si="1"/>
        <v/>
      </c>
      <c r="N82" s="35" t="str">
        <f t="shared" si="2"/>
        <v/>
      </c>
      <c r="O82" s="36" t="str">
        <f t="shared" si="3"/>
        <v/>
      </c>
      <c r="P82" s="37" t="str">
        <f t="shared" si="55"/>
        <v/>
      </c>
      <c r="Q82" s="69" t="str">
        <f t="shared" si="4"/>
        <v/>
      </c>
      <c r="R82" s="294" t="str">
        <f t="shared" si="5"/>
        <v/>
      </c>
      <c r="S82" s="37" t="str">
        <f t="shared" si="6"/>
        <v/>
      </c>
      <c r="T82" s="69" t="str">
        <f t="shared" si="7"/>
        <v/>
      </c>
      <c r="U82" s="294" t="str">
        <f t="shared" si="8"/>
        <v/>
      </c>
      <c r="V82" s="37" t="str">
        <f t="shared" si="9"/>
        <v/>
      </c>
      <c r="W82" s="69" t="str">
        <f t="shared" si="10"/>
        <v/>
      </c>
      <c r="X82" s="38" t="str">
        <f t="shared" si="11"/>
        <v/>
      </c>
      <c r="Y82" s="38" t="str">
        <f t="shared" si="12"/>
        <v/>
      </c>
      <c r="Z82" s="38" t="str">
        <f t="shared" si="13"/>
        <v/>
      </c>
      <c r="AA82" s="39" t="str">
        <f t="shared" si="14"/>
        <v/>
      </c>
      <c r="AB82" s="295">
        <f t="shared" si="15"/>
        <v>0</v>
      </c>
      <c r="AC82" s="295" t="str">
        <f t="shared" si="16"/>
        <v/>
      </c>
      <c r="AD82" s="295" t="str">
        <f t="shared" si="17"/>
        <v/>
      </c>
      <c r="AE82" s="296" t="str">
        <f t="shared" si="18"/>
        <v/>
      </c>
      <c r="AF82" s="296" t="str">
        <f t="shared" si="19"/>
        <v/>
      </c>
      <c r="AG82" s="297" t="str">
        <f t="shared" si="20"/>
        <v/>
      </c>
      <c r="AH82" s="296" t="str">
        <f t="shared" si="21"/>
        <v/>
      </c>
      <c r="AI82" s="296" t="str">
        <f t="shared" si="22"/>
        <v/>
      </c>
      <c r="AJ82" s="297" t="str">
        <f t="shared" si="23"/>
        <v/>
      </c>
      <c r="AK82" s="296" t="str">
        <f t="shared" si="24"/>
        <v/>
      </c>
      <c r="AL82" s="296" t="str">
        <f t="shared" si="25"/>
        <v/>
      </c>
      <c r="AM82" s="297" t="str">
        <f t="shared" si="26"/>
        <v/>
      </c>
      <c r="AN82" s="298" t="str">
        <f t="shared" si="27"/>
        <v/>
      </c>
      <c r="AO82" s="299" t="str">
        <f t="shared" si="28"/>
        <v/>
      </c>
      <c r="AP82" s="296" t="str">
        <f t="shared" si="29"/>
        <v/>
      </c>
      <c r="AQ82" s="297" t="str">
        <f t="shared" si="30"/>
        <v/>
      </c>
      <c r="AR82" s="299" t="str">
        <f t="shared" si="31"/>
        <v/>
      </c>
      <c r="AS82" s="296" t="str">
        <f t="shared" si="32"/>
        <v/>
      </c>
      <c r="AT82" s="297" t="str">
        <f t="shared" si="33"/>
        <v/>
      </c>
      <c r="AU82" s="299" t="str">
        <f t="shared" si="34"/>
        <v/>
      </c>
      <c r="AV82" s="296" t="str">
        <f t="shared" si="35"/>
        <v/>
      </c>
      <c r="AW82" s="297" t="str">
        <f t="shared" si="36"/>
        <v/>
      </c>
      <c r="AX82" s="300"/>
      <c r="AY82" s="297" t="str">
        <f t="shared" si="37"/>
        <v/>
      </c>
      <c r="AZ82" s="297" t="str">
        <f t="shared" si="38"/>
        <v/>
      </c>
      <c r="BA82" s="301" t="str">
        <f t="shared" si="39"/>
        <v/>
      </c>
      <c r="BB82" s="302" t="str">
        <f t="shared" si="40"/>
        <v/>
      </c>
      <c r="BC82" s="303" t="str">
        <f t="shared" si="41"/>
        <v/>
      </c>
      <c r="BD82" s="301" t="str">
        <f t="shared" si="42"/>
        <v/>
      </c>
      <c r="BE82" s="302" t="str">
        <f t="shared" si="43"/>
        <v/>
      </c>
      <c r="BF82" s="303" t="str">
        <f t="shared" si="44"/>
        <v/>
      </c>
      <c r="BG82" s="301" t="str">
        <f t="shared" si="45"/>
        <v/>
      </c>
      <c r="BH82" s="304" t="str">
        <f t="shared" si="46"/>
        <v/>
      </c>
      <c r="BI82" s="305" t="str">
        <f t="shared" si="47"/>
        <v/>
      </c>
      <c r="BJ82" s="305" t="str">
        <f t="shared" si="48"/>
        <v/>
      </c>
      <c r="BK82" s="443" t="str">
        <f t="shared" si="49"/>
        <v/>
      </c>
      <c r="BL82" s="306" t="str">
        <f t="shared" si="56"/>
        <v/>
      </c>
      <c r="BM82" s="100" t="str">
        <f t="shared" si="57"/>
        <v/>
      </c>
      <c r="BN82" s="101" t="str">
        <f t="shared" si="58"/>
        <v/>
      </c>
      <c r="BO82" s="102" t="str">
        <f t="shared" si="59"/>
        <v/>
      </c>
      <c r="BP82" s="100" t="str">
        <f t="shared" si="60"/>
        <v/>
      </c>
      <c r="BQ82" s="101" t="str">
        <f t="shared" si="61"/>
        <v/>
      </c>
      <c r="BR82" s="102" t="str">
        <f t="shared" si="62"/>
        <v/>
      </c>
      <c r="BS82" s="100" t="str">
        <f t="shared" si="63"/>
        <v/>
      </c>
      <c r="BT82" s="105" t="str">
        <f t="shared" si="64"/>
        <v/>
      </c>
      <c r="BU82" s="305" t="str">
        <f t="shared" si="50"/>
        <v/>
      </c>
      <c r="BV82" s="305" t="str">
        <f t="shared" si="51"/>
        <v/>
      </c>
      <c r="BW82" s="305" t="str">
        <f t="shared" si="52"/>
        <v/>
      </c>
      <c r="BX82" s="307" t="str">
        <f t="shared" si="53"/>
        <v/>
      </c>
      <c r="BY82" s="308" t="str">
        <f t="shared" si="54"/>
        <v/>
      </c>
    </row>
    <row r="83" spans="1:77" s="4" customFormat="1" ht="15.5" x14ac:dyDescent="0.35">
      <c r="A83" s="106">
        <v>62</v>
      </c>
      <c r="B83" s="290"/>
      <c r="C83" s="20"/>
      <c r="D83" s="635"/>
      <c r="E83" s="637"/>
      <c r="F83" s="639"/>
      <c r="G83" s="45"/>
      <c r="H83" s="291"/>
      <c r="I83" s="291"/>
      <c r="J83" s="292"/>
      <c r="K83" s="293"/>
      <c r="L83" s="35" t="str">
        <f t="shared" si="0"/>
        <v/>
      </c>
      <c r="M83" s="35" t="str">
        <f t="shared" si="1"/>
        <v/>
      </c>
      <c r="N83" s="35" t="str">
        <f t="shared" si="2"/>
        <v/>
      </c>
      <c r="O83" s="36" t="str">
        <f t="shared" si="3"/>
        <v/>
      </c>
      <c r="P83" s="37" t="str">
        <f t="shared" si="55"/>
        <v/>
      </c>
      <c r="Q83" s="69" t="str">
        <f t="shared" si="4"/>
        <v/>
      </c>
      <c r="R83" s="294" t="str">
        <f t="shared" si="5"/>
        <v/>
      </c>
      <c r="S83" s="37" t="str">
        <f t="shared" si="6"/>
        <v/>
      </c>
      <c r="T83" s="69" t="str">
        <f t="shared" si="7"/>
        <v/>
      </c>
      <c r="U83" s="294" t="str">
        <f t="shared" si="8"/>
        <v/>
      </c>
      <c r="V83" s="37" t="str">
        <f t="shared" si="9"/>
        <v/>
      </c>
      <c r="W83" s="69" t="str">
        <f t="shared" si="10"/>
        <v/>
      </c>
      <c r="X83" s="38" t="str">
        <f t="shared" si="11"/>
        <v/>
      </c>
      <c r="Y83" s="38" t="str">
        <f t="shared" si="12"/>
        <v/>
      </c>
      <c r="Z83" s="38" t="str">
        <f t="shared" si="13"/>
        <v/>
      </c>
      <c r="AA83" s="39" t="str">
        <f t="shared" si="14"/>
        <v/>
      </c>
      <c r="AB83" s="295">
        <f t="shared" si="15"/>
        <v>0</v>
      </c>
      <c r="AC83" s="295" t="str">
        <f t="shared" si="16"/>
        <v/>
      </c>
      <c r="AD83" s="295" t="str">
        <f t="shared" si="17"/>
        <v/>
      </c>
      <c r="AE83" s="296" t="str">
        <f t="shared" si="18"/>
        <v/>
      </c>
      <c r="AF83" s="296" t="str">
        <f t="shared" si="19"/>
        <v/>
      </c>
      <c r="AG83" s="297" t="str">
        <f t="shared" si="20"/>
        <v/>
      </c>
      <c r="AH83" s="296" t="str">
        <f t="shared" si="21"/>
        <v/>
      </c>
      <c r="AI83" s="296" t="str">
        <f t="shared" si="22"/>
        <v/>
      </c>
      <c r="AJ83" s="297" t="str">
        <f t="shared" si="23"/>
        <v/>
      </c>
      <c r="AK83" s="296" t="str">
        <f t="shared" si="24"/>
        <v/>
      </c>
      <c r="AL83" s="296" t="str">
        <f t="shared" si="25"/>
        <v/>
      </c>
      <c r="AM83" s="297" t="str">
        <f t="shared" si="26"/>
        <v/>
      </c>
      <c r="AN83" s="298" t="str">
        <f t="shared" si="27"/>
        <v/>
      </c>
      <c r="AO83" s="299" t="str">
        <f t="shared" si="28"/>
        <v/>
      </c>
      <c r="AP83" s="296" t="str">
        <f t="shared" si="29"/>
        <v/>
      </c>
      <c r="AQ83" s="297" t="str">
        <f t="shared" si="30"/>
        <v/>
      </c>
      <c r="AR83" s="299" t="str">
        <f t="shared" si="31"/>
        <v/>
      </c>
      <c r="AS83" s="296" t="str">
        <f t="shared" si="32"/>
        <v/>
      </c>
      <c r="AT83" s="297" t="str">
        <f t="shared" si="33"/>
        <v/>
      </c>
      <c r="AU83" s="299" t="str">
        <f t="shared" si="34"/>
        <v/>
      </c>
      <c r="AV83" s="296" t="str">
        <f t="shared" si="35"/>
        <v/>
      </c>
      <c r="AW83" s="297" t="str">
        <f t="shared" si="36"/>
        <v/>
      </c>
      <c r="AX83" s="300"/>
      <c r="AY83" s="297" t="str">
        <f t="shared" si="37"/>
        <v/>
      </c>
      <c r="AZ83" s="297" t="str">
        <f t="shared" si="38"/>
        <v/>
      </c>
      <c r="BA83" s="301" t="str">
        <f t="shared" si="39"/>
        <v/>
      </c>
      <c r="BB83" s="302" t="str">
        <f t="shared" si="40"/>
        <v/>
      </c>
      <c r="BC83" s="303" t="str">
        <f t="shared" si="41"/>
        <v/>
      </c>
      <c r="BD83" s="301" t="str">
        <f t="shared" si="42"/>
        <v/>
      </c>
      <c r="BE83" s="302" t="str">
        <f t="shared" si="43"/>
        <v/>
      </c>
      <c r="BF83" s="303" t="str">
        <f t="shared" si="44"/>
        <v/>
      </c>
      <c r="BG83" s="301" t="str">
        <f t="shared" si="45"/>
        <v/>
      </c>
      <c r="BH83" s="304" t="str">
        <f t="shared" si="46"/>
        <v/>
      </c>
      <c r="BI83" s="305" t="str">
        <f t="shared" si="47"/>
        <v/>
      </c>
      <c r="BJ83" s="305" t="str">
        <f t="shared" si="48"/>
        <v/>
      </c>
      <c r="BK83" s="443" t="str">
        <f t="shared" si="49"/>
        <v/>
      </c>
      <c r="BL83" s="306" t="str">
        <f t="shared" si="56"/>
        <v/>
      </c>
      <c r="BM83" s="100" t="str">
        <f t="shared" si="57"/>
        <v/>
      </c>
      <c r="BN83" s="101" t="str">
        <f t="shared" si="58"/>
        <v/>
      </c>
      <c r="BO83" s="102" t="str">
        <f t="shared" si="59"/>
        <v/>
      </c>
      <c r="BP83" s="100" t="str">
        <f t="shared" si="60"/>
        <v/>
      </c>
      <c r="BQ83" s="101" t="str">
        <f t="shared" si="61"/>
        <v/>
      </c>
      <c r="BR83" s="102" t="str">
        <f t="shared" si="62"/>
        <v/>
      </c>
      <c r="BS83" s="100" t="str">
        <f t="shared" si="63"/>
        <v/>
      </c>
      <c r="BT83" s="105" t="str">
        <f t="shared" si="64"/>
        <v/>
      </c>
      <c r="BU83" s="305" t="str">
        <f t="shared" si="50"/>
        <v/>
      </c>
      <c r="BV83" s="305" t="str">
        <f t="shared" si="51"/>
        <v/>
      </c>
      <c r="BW83" s="305" t="str">
        <f t="shared" si="52"/>
        <v/>
      </c>
      <c r="BX83" s="307" t="str">
        <f t="shared" si="53"/>
        <v/>
      </c>
      <c r="BY83" s="308" t="str">
        <f t="shared" si="54"/>
        <v/>
      </c>
    </row>
    <row r="84" spans="1:77" s="4" customFormat="1" ht="15.5" x14ac:dyDescent="0.35">
      <c r="A84" s="106">
        <v>63</v>
      </c>
      <c r="B84" s="290"/>
      <c r="C84" s="20"/>
      <c r="D84" s="635"/>
      <c r="E84" s="637"/>
      <c r="F84" s="639"/>
      <c r="G84" s="45"/>
      <c r="H84" s="291"/>
      <c r="I84" s="291"/>
      <c r="J84" s="292"/>
      <c r="K84" s="293"/>
      <c r="L84" s="35" t="str">
        <f t="shared" si="0"/>
        <v/>
      </c>
      <c r="M84" s="35" t="str">
        <f t="shared" si="1"/>
        <v/>
      </c>
      <c r="N84" s="35" t="str">
        <f t="shared" si="2"/>
        <v/>
      </c>
      <c r="O84" s="36" t="str">
        <f t="shared" si="3"/>
        <v/>
      </c>
      <c r="P84" s="37" t="str">
        <f t="shared" si="55"/>
        <v/>
      </c>
      <c r="Q84" s="69" t="str">
        <f t="shared" si="4"/>
        <v/>
      </c>
      <c r="R84" s="294" t="str">
        <f t="shared" si="5"/>
        <v/>
      </c>
      <c r="S84" s="37" t="str">
        <f t="shared" si="6"/>
        <v/>
      </c>
      <c r="T84" s="69" t="str">
        <f t="shared" si="7"/>
        <v/>
      </c>
      <c r="U84" s="294" t="str">
        <f t="shared" si="8"/>
        <v/>
      </c>
      <c r="V84" s="37" t="str">
        <f t="shared" si="9"/>
        <v/>
      </c>
      <c r="W84" s="69" t="str">
        <f t="shared" si="10"/>
        <v/>
      </c>
      <c r="X84" s="38" t="str">
        <f t="shared" si="11"/>
        <v/>
      </c>
      <c r="Y84" s="38" t="str">
        <f t="shared" si="12"/>
        <v/>
      </c>
      <c r="Z84" s="38" t="str">
        <f t="shared" si="13"/>
        <v/>
      </c>
      <c r="AA84" s="39" t="str">
        <f t="shared" si="14"/>
        <v/>
      </c>
      <c r="AB84" s="295">
        <f t="shared" si="15"/>
        <v>0</v>
      </c>
      <c r="AC84" s="295" t="str">
        <f t="shared" si="16"/>
        <v/>
      </c>
      <c r="AD84" s="295" t="str">
        <f t="shared" si="17"/>
        <v/>
      </c>
      <c r="AE84" s="296" t="str">
        <f t="shared" si="18"/>
        <v/>
      </c>
      <c r="AF84" s="296" t="str">
        <f t="shared" si="19"/>
        <v/>
      </c>
      <c r="AG84" s="297" t="str">
        <f t="shared" si="20"/>
        <v/>
      </c>
      <c r="AH84" s="296" t="str">
        <f t="shared" si="21"/>
        <v/>
      </c>
      <c r="AI84" s="296" t="str">
        <f t="shared" si="22"/>
        <v/>
      </c>
      <c r="AJ84" s="297" t="str">
        <f t="shared" si="23"/>
        <v/>
      </c>
      <c r="AK84" s="296" t="str">
        <f t="shared" si="24"/>
        <v/>
      </c>
      <c r="AL84" s="296" t="str">
        <f t="shared" si="25"/>
        <v/>
      </c>
      <c r="AM84" s="297" t="str">
        <f t="shared" si="26"/>
        <v/>
      </c>
      <c r="AN84" s="298" t="str">
        <f t="shared" si="27"/>
        <v/>
      </c>
      <c r="AO84" s="299" t="str">
        <f t="shared" si="28"/>
        <v/>
      </c>
      <c r="AP84" s="296" t="str">
        <f t="shared" si="29"/>
        <v/>
      </c>
      <c r="AQ84" s="297" t="str">
        <f t="shared" si="30"/>
        <v/>
      </c>
      <c r="AR84" s="299" t="str">
        <f t="shared" si="31"/>
        <v/>
      </c>
      <c r="AS84" s="296" t="str">
        <f t="shared" si="32"/>
        <v/>
      </c>
      <c r="AT84" s="297" t="str">
        <f t="shared" si="33"/>
        <v/>
      </c>
      <c r="AU84" s="299" t="str">
        <f t="shared" si="34"/>
        <v/>
      </c>
      <c r="AV84" s="296" t="str">
        <f t="shared" si="35"/>
        <v/>
      </c>
      <c r="AW84" s="297" t="str">
        <f t="shared" si="36"/>
        <v/>
      </c>
      <c r="AX84" s="300"/>
      <c r="AY84" s="297" t="str">
        <f t="shared" si="37"/>
        <v/>
      </c>
      <c r="AZ84" s="297" t="str">
        <f t="shared" si="38"/>
        <v/>
      </c>
      <c r="BA84" s="301" t="str">
        <f t="shared" si="39"/>
        <v/>
      </c>
      <c r="BB84" s="302" t="str">
        <f t="shared" si="40"/>
        <v/>
      </c>
      <c r="BC84" s="303" t="str">
        <f t="shared" si="41"/>
        <v/>
      </c>
      <c r="BD84" s="301" t="str">
        <f t="shared" si="42"/>
        <v/>
      </c>
      <c r="BE84" s="302" t="str">
        <f t="shared" si="43"/>
        <v/>
      </c>
      <c r="BF84" s="303" t="str">
        <f t="shared" si="44"/>
        <v/>
      </c>
      <c r="BG84" s="301" t="str">
        <f t="shared" si="45"/>
        <v/>
      </c>
      <c r="BH84" s="304" t="str">
        <f t="shared" si="46"/>
        <v/>
      </c>
      <c r="BI84" s="305" t="str">
        <f t="shared" si="47"/>
        <v/>
      </c>
      <c r="BJ84" s="305" t="str">
        <f t="shared" si="48"/>
        <v/>
      </c>
      <c r="BK84" s="443" t="str">
        <f t="shared" si="49"/>
        <v/>
      </c>
      <c r="BL84" s="306" t="str">
        <f t="shared" si="56"/>
        <v/>
      </c>
      <c r="BM84" s="100" t="str">
        <f t="shared" si="57"/>
        <v/>
      </c>
      <c r="BN84" s="101" t="str">
        <f t="shared" si="58"/>
        <v/>
      </c>
      <c r="BO84" s="102" t="str">
        <f t="shared" si="59"/>
        <v/>
      </c>
      <c r="BP84" s="100" t="str">
        <f t="shared" si="60"/>
        <v/>
      </c>
      <c r="BQ84" s="101" t="str">
        <f t="shared" si="61"/>
        <v/>
      </c>
      <c r="BR84" s="102" t="str">
        <f t="shared" si="62"/>
        <v/>
      </c>
      <c r="BS84" s="100" t="str">
        <f t="shared" si="63"/>
        <v/>
      </c>
      <c r="BT84" s="105" t="str">
        <f t="shared" si="64"/>
        <v/>
      </c>
      <c r="BU84" s="305" t="str">
        <f t="shared" si="50"/>
        <v/>
      </c>
      <c r="BV84" s="305" t="str">
        <f t="shared" si="51"/>
        <v/>
      </c>
      <c r="BW84" s="305" t="str">
        <f t="shared" si="52"/>
        <v/>
      </c>
      <c r="BX84" s="307" t="str">
        <f t="shared" si="53"/>
        <v/>
      </c>
      <c r="BY84" s="308" t="str">
        <f t="shared" si="54"/>
        <v/>
      </c>
    </row>
    <row r="85" spans="1:77" s="4" customFormat="1" ht="15.5" x14ac:dyDescent="0.35">
      <c r="A85" s="106">
        <v>64</v>
      </c>
      <c r="B85" s="290"/>
      <c r="C85" s="20"/>
      <c r="D85" s="635"/>
      <c r="E85" s="637"/>
      <c r="F85" s="639"/>
      <c r="G85" s="45"/>
      <c r="H85" s="291"/>
      <c r="I85" s="291"/>
      <c r="J85" s="292"/>
      <c r="K85" s="293"/>
      <c r="L85" s="35" t="str">
        <f t="shared" si="0"/>
        <v/>
      </c>
      <c r="M85" s="35" t="str">
        <f t="shared" si="1"/>
        <v/>
      </c>
      <c r="N85" s="35" t="str">
        <f t="shared" si="2"/>
        <v/>
      </c>
      <c r="O85" s="36" t="str">
        <f t="shared" si="3"/>
        <v/>
      </c>
      <c r="P85" s="37" t="str">
        <f t="shared" si="55"/>
        <v/>
      </c>
      <c r="Q85" s="69" t="str">
        <f t="shared" si="4"/>
        <v/>
      </c>
      <c r="R85" s="294" t="str">
        <f t="shared" si="5"/>
        <v/>
      </c>
      <c r="S85" s="37" t="str">
        <f t="shared" si="6"/>
        <v/>
      </c>
      <c r="T85" s="69" t="str">
        <f t="shared" si="7"/>
        <v/>
      </c>
      <c r="U85" s="294" t="str">
        <f t="shared" si="8"/>
        <v/>
      </c>
      <c r="V85" s="37" t="str">
        <f t="shared" si="9"/>
        <v/>
      </c>
      <c r="W85" s="69" t="str">
        <f t="shared" si="10"/>
        <v/>
      </c>
      <c r="X85" s="38" t="str">
        <f t="shared" si="11"/>
        <v/>
      </c>
      <c r="Y85" s="38" t="str">
        <f t="shared" si="12"/>
        <v/>
      </c>
      <c r="Z85" s="38" t="str">
        <f t="shared" si="13"/>
        <v/>
      </c>
      <c r="AA85" s="39" t="str">
        <f t="shared" si="14"/>
        <v/>
      </c>
      <c r="AB85" s="295">
        <f t="shared" si="15"/>
        <v>0</v>
      </c>
      <c r="AC85" s="295" t="str">
        <f t="shared" si="16"/>
        <v/>
      </c>
      <c r="AD85" s="295" t="str">
        <f t="shared" si="17"/>
        <v/>
      </c>
      <c r="AE85" s="296" t="str">
        <f t="shared" si="18"/>
        <v/>
      </c>
      <c r="AF85" s="296" t="str">
        <f t="shared" si="19"/>
        <v/>
      </c>
      <c r="AG85" s="297" t="str">
        <f t="shared" si="20"/>
        <v/>
      </c>
      <c r="AH85" s="296" t="str">
        <f t="shared" si="21"/>
        <v/>
      </c>
      <c r="AI85" s="296" t="str">
        <f t="shared" si="22"/>
        <v/>
      </c>
      <c r="AJ85" s="297" t="str">
        <f t="shared" si="23"/>
        <v/>
      </c>
      <c r="AK85" s="296" t="str">
        <f t="shared" si="24"/>
        <v/>
      </c>
      <c r="AL85" s="296" t="str">
        <f t="shared" si="25"/>
        <v/>
      </c>
      <c r="AM85" s="297" t="str">
        <f t="shared" si="26"/>
        <v/>
      </c>
      <c r="AN85" s="298" t="str">
        <f t="shared" si="27"/>
        <v/>
      </c>
      <c r="AO85" s="299" t="str">
        <f t="shared" si="28"/>
        <v/>
      </c>
      <c r="AP85" s="296" t="str">
        <f t="shared" si="29"/>
        <v/>
      </c>
      <c r="AQ85" s="297" t="str">
        <f t="shared" si="30"/>
        <v/>
      </c>
      <c r="AR85" s="299" t="str">
        <f t="shared" si="31"/>
        <v/>
      </c>
      <c r="AS85" s="296" t="str">
        <f t="shared" si="32"/>
        <v/>
      </c>
      <c r="AT85" s="297" t="str">
        <f t="shared" si="33"/>
        <v/>
      </c>
      <c r="AU85" s="299" t="str">
        <f t="shared" si="34"/>
        <v/>
      </c>
      <c r="AV85" s="296" t="str">
        <f t="shared" si="35"/>
        <v/>
      </c>
      <c r="AW85" s="297" t="str">
        <f t="shared" si="36"/>
        <v/>
      </c>
      <c r="AX85" s="300"/>
      <c r="AY85" s="297" t="str">
        <f t="shared" si="37"/>
        <v/>
      </c>
      <c r="AZ85" s="297" t="str">
        <f t="shared" si="38"/>
        <v/>
      </c>
      <c r="BA85" s="301" t="str">
        <f t="shared" si="39"/>
        <v/>
      </c>
      <c r="BB85" s="302" t="str">
        <f t="shared" si="40"/>
        <v/>
      </c>
      <c r="BC85" s="303" t="str">
        <f t="shared" si="41"/>
        <v/>
      </c>
      <c r="BD85" s="301" t="str">
        <f t="shared" si="42"/>
        <v/>
      </c>
      <c r="BE85" s="302" t="str">
        <f t="shared" si="43"/>
        <v/>
      </c>
      <c r="BF85" s="303" t="str">
        <f t="shared" si="44"/>
        <v/>
      </c>
      <c r="BG85" s="301" t="str">
        <f t="shared" si="45"/>
        <v/>
      </c>
      <c r="BH85" s="304" t="str">
        <f t="shared" si="46"/>
        <v/>
      </c>
      <c r="BI85" s="305" t="str">
        <f t="shared" si="47"/>
        <v/>
      </c>
      <c r="BJ85" s="305" t="str">
        <f t="shared" si="48"/>
        <v/>
      </c>
      <c r="BK85" s="443" t="str">
        <f t="shared" si="49"/>
        <v/>
      </c>
      <c r="BL85" s="306" t="str">
        <f t="shared" si="56"/>
        <v/>
      </c>
      <c r="BM85" s="100" t="str">
        <f t="shared" si="57"/>
        <v/>
      </c>
      <c r="BN85" s="101" t="str">
        <f t="shared" si="58"/>
        <v/>
      </c>
      <c r="BO85" s="102" t="str">
        <f t="shared" si="59"/>
        <v/>
      </c>
      <c r="BP85" s="100" t="str">
        <f t="shared" si="60"/>
        <v/>
      </c>
      <c r="BQ85" s="101" t="str">
        <f t="shared" si="61"/>
        <v/>
      </c>
      <c r="BR85" s="102" t="str">
        <f t="shared" si="62"/>
        <v/>
      </c>
      <c r="BS85" s="100" t="str">
        <f t="shared" si="63"/>
        <v/>
      </c>
      <c r="BT85" s="105" t="str">
        <f t="shared" si="64"/>
        <v/>
      </c>
      <c r="BU85" s="305" t="str">
        <f t="shared" si="50"/>
        <v/>
      </c>
      <c r="BV85" s="305" t="str">
        <f t="shared" si="51"/>
        <v/>
      </c>
      <c r="BW85" s="305" t="str">
        <f t="shared" si="52"/>
        <v/>
      </c>
      <c r="BX85" s="307" t="str">
        <f t="shared" si="53"/>
        <v/>
      </c>
      <c r="BY85" s="308" t="str">
        <f t="shared" si="54"/>
        <v/>
      </c>
    </row>
    <row r="86" spans="1:77" s="4" customFormat="1" ht="15.5" x14ac:dyDescent="0.35">
      <c r="A86" s="106">
        <v>65</v>
      </c>
      <c r="B86" s="290"/>
      <c r="C86" s="20"/>
      <c r="D86" s="635"/>
      <c r="E86" s="637"/>
      <c r="F86" s="639"/>
      <c r="G86" s="45"/>
      <c r="H86" s="291"/>
      <c r="I86" s="291"/>
      <c r="J86" s="292"/>
      <c r="K86" s="293"/>
      <c r="L86" s="35" t="str">
        <f t="shared" ref="L86:L147" si="65">IF($X$21=0,"",IF(D86="","",IF($H86="","",IF($G86="","",IF($H86/$G86&gt;=$L$21,"yes","NC")))))</f>
        <v/>
      </c>
      <c r="M86" s="35" t="str">
        <f t="shared" ref="M86:M147" si="66">IF($X$21=0,"",IF($D86="","",IF($H86="","",IF($I86="","",IF($I86/$G86&gt;=$M$21,"yes","NC")))))</f>
        <v/>
      </c>
      <c r="N86" s="35" t="str">
        <f t="shared" ref="N86:N147" si="67">IF($X$21=0,"",IF($D86="","",IF($H86="","",IF($J86="","",IF($G86/$J86&lt;=$N$21,"yes","NC")))))</f>
        <v/>
      </c>
      <c r="O86" s="36" t="str">
        <f t="shared" ref="O86:O147" si="68">IF($D86="","",IF($P$18="","",IF(OR($P86&lt;$O$18,$P86&gt;$Q$18),"NC","yes")))</f>
        <v/>
      </c>
      <c r="P86" s="37" t="str">
        <f t="shared" si="55"/>
        <v/>
      </c>
      <c r="Q86" s="69" t="str">
        <f t="shared" ref="Q86:Q147" si="69">IF($D86=0,"",IF(O86="yes",($P86/$P$18),IF(OR($P86&lt;$O$18,$P86&gt;$Q$18),($P86/$P$18))))</f>
        <v/>
      </c>
      <c r="R86" s="294" t="str">
        <f t="shared" ref="R86:R147" si="70">IF($D86="","",IF($S$18="","",IF(OR($S86&lt;$R$18,$S86&gt;$T$18),"NC","yes")))</f>
        <v/>
      </c>
      <c r="S86" s="37" t="str">
        <f t="shared" ref="S86:S147" si="71">IF($D86="","",$I86/$G86)</f>
        <v/>
      </c>
      <c r="T86" s="69" t="str">
        <f t="shared" ref="T86:T147" si="72">IF($D86=0,"",IF(R86="yes",($S86/$S$18),IF(OR($S86&gt;$R$18,$S86&lt;$T$18),($S86/$S$18))))</f>
        <v/>
      </c>
      <c r="U86" s="294" t="str">
        <f t="shared" ref="U86:U147" si="73">IF($D86="","",IF($V$18="","",IF(OR($V86&lt;$U$18,V86&gt;$W$18),"NC","yes")))</f>
        <v/>
      </c>
      <c r="V86" s="37" t="str">
        <f t="shared" ref="V86:V147" si="74">IF($D86="","",$G86/$J86)</f>
        <v/>
      </c>
      <c r="W86" s="69" t="str">
        <f t="shared" ref="W86:W146" si="75">IF($D86="","",IF(U86="yes",(V86/V$18),IF(OR(V86&lt;$U$18,V86&gt;W$18),(V86/V$18))))</f>
        <v/>
      </c>
      <c r="X86" s="38" t="str">
        <f t="shared" ref="X86:X146" si="76">IF(C86="","",IF($D86="",$H86,""))</f>
        <v/>
      </c>
      <c r="Y86" s="38" t="str">
        <f t="shared" ref="Y86:Y147" si="77">IF($C86="","",IF($D86="",$H86,""))</f>
        <v/>
      </c>
      <c r="Z86" s="38" t="str">
        <f t="shared" ref="Z86:Z147" si="78">IF($C86="","",IF($D86="",$I86,""))</f>
        <v/>
      </c>
      <c r="AA86" s="39" t="str">
        <f t="shared" ref="AA86:AA147" si="79">IF($C86="","",IF($D86="",J86,""))</f>
        <v/>
      </c>
      <c r="AB86" s="295">
        <f t="shared" ref="AB86:AB147" si="80">B85</f>
        <v>0</v>
      </c>
      <c r="AC86" s="295" t="str">
        <f t="shared" ref="AC86:AC146" si="81">IF($C86="","",$C86)</f>
        <v/>
      </c>
      <c r="AD86" s="295" t="str">
        <f t="shared" ref="AD86:AD146" si="82">IF($D86="","",IF(AN86="below",$G86,"0"))</f>
        <v/>
      </c>
      <c r="AE86" s="296" t="str">
        <f t="shared" ref="AE86:AE146" si="83">IF($D86="","",IF(AN86="below",$H86,0))</f>
        <v/>
      </c>
      <c r="AF86" s="296" t="str">
        <f t="shared" ref="AF86:AF146" si="84">IF($D86="","",$H86/$G86)</f>
        <v/>
      </c>
      <c r="AG86" s="297" t="str">
        <f t="shared" ref="AG86:AG146" si="85">IF($D86="","",IF(AF86&gt;$AB$11,"Yes",IF(AF86&lt;$AB$11,"NC")))</f>
        <v/>
      </c>
      <c r="AH86" s="296" t="str">
        <f t="shared" ref="AH86:AH146" si="86">IF($D86="","",IF(AN86="above",$I86,0))</f>
        <v/>
      </c>
      <c r="AI86" s="296" t="str">
        <f t="shared" ref="AI86:AI146" si="87">IF($D86="","",IF(AN86="above",$I86/$F86,0))</f>
        <v/>
      </c>
      <c r="AJ86" s="297" t="str">
        <f t="shared" ref="AJ86:AJ146" si="88">IF(AI86="","",IF(AI86&gt;=$AB$12,"Yes",IF(AI86&lt;$AB$12,"NC")))</f>
        <v/>
      </c>
      <c r="AK86" s="296" t="str">
        <f t="shared" ref="AK86:AK146" si="89">IF($D86="","",IF(AN86="below",$J86,0))</f>
        <v/>
      </c>
      <c r="AL86" s="296" t="str">
        <f t="shared" ref="AL86:AL146" si="90">IF($D86="","",$G86/$J86)</f>
        <v/>
      </c>
      <c r="AM86" s="297" t="str">
        <f t="shared" ref="AM86:AM146" si="91">IF(AL86="","",IF(AL86&lt;=$AB$13,"Yes",IF(AL86&gt;$AB$13,"NC")))</f>
        <v/>
      </c>
      <c r="AN86" s="298" t="str">
        <f t="shared" ref="AN86:AN146" si="92">IF($B86="","",IF(BX86&gt;$F$16,"above","below"))</f>
        <v/>
      </c>
      <c r="AO86" s="299" t="str">
        <f t="shared" ref="AO86:AO146" si="93">IF(AN86="","",IF(AN86="below",$H86,""))</f>
        <v/>
      </c>
      <c r="AP86" s="296" t="str">
        <f t="shared" ref="AP86:AP146" si="94">IF($AN86="","",IF($AN86="above","",$H86/$G86))</f>
        <v/>
      </c>
      <c r="AQ86" s="297" t="str">
        <f t="shared" ref="AQ86:AQ146" si="95">IF(AP86="","",IF(AP86&gt;$AB$11,"Yes",IF(AP86&lt;$AB$11,"NC")))</f>
        <v/>
      </c>
      <c r="AR86" s="299" t="str">
        <f t="shared" ref="AR86:AR146" si="96">IF($AN86="","",IF($AN86="above","",$I86))</f>
        <v/>
      </c>
      <c r="AS86" s="296" t="str">
        <f t="shared" ref="AS86:AS146" si="97">IF($AN86="","",IF($AN86="above","",$I86/$G86))</f>
        <v/>
      </c>
      <c r="AT86" s="297" t="str">
        <f t="shared" ref="AT86:AT146" si="98">IF(AN86="","",IF(($I86/$G86&gt;$AB$12),"Yes",IF(($I86/$G86)&lt;$AB$12,"NC")))</f>
        <v/>
      </c>
      <c r="AU86" s="299" t="str">
        <f t="shared" ref="AU86:AU146" si="99">IF($AN86="","",IF($AN86="above","",$J86))</f>
        <v/>
      </c>
      <c r="AV86" s="296" t="str">
        <f t="shared" ref="AV86:AV146" si="100">IF($AN86="","",IF($AN86="above","",$G86/$J86))</f>
        <v/>
      </c>
      <c r="AW86" s="297" t="str">
        <f t="shared" ref="AW86:AW146" si="101">IF(AV86="","",IF(AV86&lt;=$AB$13,"Yes",IF(AV86&gt;$AB$13,"NC")))</f>
        <v/>
      </c>
      <c r="AX86" s="300"/>
      <c r="AY86" s="297" t="str">
        <f t="shared" ref="AY86:AY146" si="102">IF($D86="","",IF($AZ$18="","",IF(OR($AZ86&lt;$AY$18,$AZ86&gt;$BA$18),"NC","yes")))</f>
        <v/>
      </c>
      <c r="AZ86" s="297" t="str">
        <f t="shared" ref="AZ86:AZ146" si="103">IF($D86="","",$H86/$G86)</f>
        <v/>
      </c>
      <c r="BA86" s="301" t="str">
        <f t="shared" ref="BA86:BA146" si="104">IF($D86=0,"",IF(AY86="yes",($AZ86/$AZ$18),IF(OR($AZ86&lt;$AY$18,$AZ86&gt;$BA$18),($AZ86/$AZ$18))))</f>
        <v/>
      </c>
      <c r="BB86" s="302" t="str">
        <f t="shared" ref="BB86:BB146" si="105">IF($D86="","",IF($BC$18="","",IF(OR($BC86&lt;$BB$18,$BC86&gt;$BD$18),"NC","yes")))</f>
        <v/>
      </c>
      <c r="BC86" s="303" t="str">
        <f t="shared" ref="BC86:BC146" si="106">IF($D86="","",$I86/$G86)</f>
        <v/>
      </c>
      <c r="BD86" s="301" t="str">
        <f t="shared" ref="BD86:BD146" si="107">IF($D86=0,"",IF(BB86="yes",($BC86/$BC$18),IF(OR($BC86&gt;$BB$18,$BC86&lt;$BD$18),($BC86/$BC$18))))</f>
        <v/>
      </c>
      <c r="BE86" s="302" t="str">
        <f t="shared" ref="BE86:BE146" si="108">IF($D86="","",IF($BF$18="","",IF(OR($BF86&lt;$BE$18,BF86&gt;$BG$18),"NC","yes")))</f>
        <v/>
      </c>
      <c r="BF86" s="303" t="str">
        <f t="shared" ref="BF86:BF146" si="109">IF($D86="","",$G86/$J86)</f>
        <v/>
      </c>
      <c r="BG86" s="301" t="str">
        <f t="shared" ref="BG86:BG146" si="110">IF($D86="","",IF(BE86="yes",(BF86/BF$18),IF(OR(BF86&lt;$U$18,BF86&gt;BG$18),(BF86/BF$18))))</f>
        <v/>
      </c>
      <c r="BH86" s="304" t="str">
        <f t="shared" ref="BH86:BH146" si="111">IF(G86&gt; 0,F86/G86,"")</f>
        <v/>
      </c>
      <c r="BI86" s="305" t="str">
        <f t="shared" ref="BI86:BI146" si="112">IF(BH86="","",IF(AN86="below","",IF($BY$17="Y","",IF(AF86&gt;$AB$11,"Yes",IF(AF86&lt;$AB$11,"NC")))))</f>
        <v/>
      </c>
      <c r="BJ86" s="305" t="str">
        <f t="shared" ref="BJ86:BJ146" si="113">IF(BH86="","",IF(AN86="below","",IF($BY$17="Y","",IF(($I86/$G86)&gt;=$AB$12,"Yes",IF(($I86/$G86)&lt;$AB$12,"NC")))))</f>
        <v/>
      </c>
      <c r="BK86" s="443" t="str">
        <f t="shared" ref="BK86:BK146" si="114">IF(BH86="","",IF(AN86="below","",IF($BY$17="Y","",IF(AL86&lt;=$AB$13,"Yes",IF(AL86&gt;$AB$13,"NC")))))</f>
        <v/>
      </c>
      <c r="BL86" s="306" t="str">
        <f t="shared" si="56"/>
        <v/>
      </c>
      <c r="BM86" s="100" t="str">
        <f t="shared" si="57"/>
        <v/>
      </c>
      <c r="BN86" s="101" t="str">
        <f t="shared" si="58"/>
        <v/>
      </c>
      <c r="BO86" s="102" t="str">
        <f t="shared" si="59"/>
        <v/>
      </c>
      <c r="BP86" s="100" t="str">
        <f t="shared" si="60"/>
        <v/>
      </c>
      <c r="BQ86" s="101" t="str">
        <f t="shared" si="61"/>
        <v/>
      </c>
      <c r="BR86" s="102" t="str">
        <f t="shared" si="62"/>
        <v/>
      </c>
      <c r="BS86" s="100" t="str">
        <f t="shared" si="63"/>
        <v/>
      </c>
      <c r="BT86" s="105" t="str">
        <f t="shared" si="64"/>
        <v/>
      </c>
      <c r="BU86" s="305" t="str">
        <f t="shared" ref="BU86:BU146" si="115">IF($BY$17="N","",$AY86)</f>
        <v/>
      </c>
      <c r="BV86" s="305" t="str">
        <f t="shared" ref="BV86:BV146" si="116">IF($BY$17="N","",$BB86)</f>
        <v/>
      </c>
      <c r="BW86" s="305" t="str">
        <f t="shared" ref="BW86:BW146" si="117">IF($BY$17="N","",$BE86)</f>
        <v/>
      </c>
      <c r="BX86" s="307" t="str">
        <f t="shared" ref="BX86:BX146" si="118">IF(F86&gt;0,F86/G86,"")</f>
        <v/>
      </c>
      <c r="BY86" s="308" t="str">
        <f t="shared" ref="BY86:BY146" si="119">IF(BX86="","",IF(BX86&gt;$F$16,"above","below"))</f>
        <v/>
      </c>
    </row>
    <row r="87" spans="1:77" s="4" customFormat="1" ht="15.5" x14ac:dyDescent="0.35">
      <c r="A87" s="106">
        <v>66</v>
      </c>
      <c r="B87" s="290"/>
      <c r="C87" s="20"/>
      <c r="D87" s="635"/>
      <c r="E87" s="637"/>
      <c r="F87" s="639"/>
      <c r="G87" s="45"/>
      <c r="H87" s="291"/>
      <c r="I87" s="291"/>
      <c r="J87" s="292"/>
      <c r="K87" s="293"/>
      <c r="L87" s="35" t="str">
        <f t="shared" si="65"/>
        <v/>
      </c>
      <c r="M87" s="35" t="str">
        <f t="shared" si="66"/>
        <v/>
      </c>
      <c r="N87" s="35" t="str">
        <f t="shared" si="67"/>
        <v/>
      </c>
      <c r="O87" s="36" t="str">
        <f t="shared" si="68"/>
        <v/>
      </c>
      <c r="P87" s="37" t="str">
        <f t="shared" ref="P87:P147" si="120">IF($D87="","",H87/$G87)</f>
        <v/>
      </c>
      <c r="Q87" s="69" t="str">
        <f t="shared" si="69"/>
        <v/>
      </c>
      <c r="R87" s="294" t="str">
        <f t="shared" si="70"/>
        <v/>
      </c>
      <c r="S87" s="37" t="str">
        <f t="shared" si="71"/>
        <v/>
      </c>
      <c r="T87" s="69" t="str">
        <f t="shared" si="72"/>
        <v/>
      </c>
      <c r="U87" s="294" t="str">
        <f t="shared" si="73"/>
        <v/>
      </c>
      <c r="V87" s="37" t="str">
        <f t="shared" si="74"/>
        <v/>
      </c>
      <c r="W87" s="69" t="str">
        <f t="shared" si="75"/>
        <v/>
      </c>
      <c r="X87" s="38" t="str">
        <f t="shared" si="76"/>
        <v/>
      </c>
      <c r="Y87" s="38" t="str">
        <f t="shared" si="77"/>
        <v/>
      </c>
      <c r="Z87" s="38" t="str">
        <f t="shared" si="78"/>
        <v/>
      </c>
      <c r="AA87" s="39" t="str">
        <f t="shared" si="79"/>
        <v/>
      </c>
      <c r="AB87" s="295">
        <f t="shared" si="80"/>
        <v>0</v>
      </c>
      <c r="AC87" s="295" t="str">
        <f t="shared" si="81"/>
        <v/>
      </c>
      <c r="AD87" s="295" t="str">
        <f t="shared" si="82"/>
        <v/>
      </c>
      <c r="AE87" s="296" t="str">
        <f t="shared" si="83"/>
        <v/>
      </c>
      <c r="AF87" s="296" t="str">
        <f t="shared" si="84"/>
        <v/>
      </c>
      <c r="AG87" s="297" t="str">
        <f t="shared" si="85"/>
        <v/>
      </c>
      <c r="AH87" s="296" t="str">
        <f t="shared" si="86"/>
        <v/>
      </c>
      <c r="AI87" s="296" t="str">
        <f t="shared" si="87"/>
        <v/>
      </c>
      <c r="AJ87" s="297" t="str">
        <f t="shared" si="88"/>
        <v/>
      </c>
      <c r="AK87" s="296" t="str">
        <f t="shared" si="89"/>
        <v/>
      </c>
      <c r="AL87" s="296" t="str">
        <f t="shared" si="90"/>
        <v/>
      </c>
      <c r="AM87" s="297" t="str">
        <f t="shared" si="91"/>
        <v/>
      </c>
      <c r="AN87" s="298" t="str">
        <f t="shared" si="92"/>
        <v/>
      </c>
      <c r="AO87" s="299" t="str">
        <f t="shared" si="93"/>
        <v/>
      </c>
      <c r="AP87" s="296" t="str">
        <f t="shared" si="94"/>
        <v/>
      </c>
      <c r="AQ87" s="297" t="str">
        <f t="shared" si="95"/>
        <v/>
      </c>
      <c r="AR87" s="299" t="str">
        <f t="shared" si="96"/>
        <v/>
      </c>
      <c r="AS87" s="296" t="str">
        <f t="shared" si="97"/>
        <v/>
      </c>
      <c r="AT87" s="297" t="str">
        <f t="shared" si="98"/>
        <v/>
      </c>
      <c r="AU87" s="299" t="str">
        <f t="shared" si="99"/>
        <v/>
      </c>
      <c r="AV87" s="296" t="str">
        <f t="shared" si="100"/>
        <v/>
      </c>
      <c r="AW87" s="297" t="str">
        <f t="shared" si="101"/>
        <v/>
      </c>
      <c r="AX87" s="300"/>
      <c r="AY87" s="297" t="str">
        <f t="shared" si="102"/>
        <v/>
      </c>
      <c r="AZ87" s="297" t="str">
        <f t="shared" si="103"/>
        <v/>
      </c>
      <c r="BA87" s="301" t="str">
        <f t="shared" si="104"/>
        <v/>
      </c>
      <c r="BB87" s="302" t="str">
        <f t="shared" si="105"/>
        <v/>
      </c>
      <c r="BC87" s="303" t="str">
        <f t="shared" si="106"/>
        <v/>
      </c>
      <c r="BD87" s="301" t="str">
        <f t="shared" si="107"/>
        <v/>
      </c>
      <c r="BE87" s="302" t="str">
        <f t="shared" si="108"/>
        <v/>
      </c>
      <c r="BF87" s="303" t="str">
        <f t="shared" si="109"/>
        <v/>
      </c>
      <c r="BG87" s="301" t="str">
        <f t="shared" si="110"/>
        <v/>
      </c>
      <c r="BH87" s="304" t="str">
        <f t="shared" si="111"/>
        <v/>
      </c>
      <c r="BI87" s="305" t="str">
        <f t="shared" si="112"/>
        <v/>
      </c>
      <c r="BJ87" s="305" t="str">
        <f t="shared" si="113"/>
        <v/>
      </c>
      <c r="BK87" s="443" t="str">
        <f t="shared" si="114"/>
        <v/>
      </c>
      <c r="BL87" s="306" t="str">
        <f t="shared" ref="BL87:BL146" si="121">IF(AN87="below","",IF($D87="","",IF($AZ$18="","",IF(OR($AZ87&lt;$AY$18,$AZ87&gt;$BA$18),"NC","yes"))))</f>
        <v/>
      </c>
      <c r="BM87" s="100" t="str">
        <f t="shared" ref="BM87:BM146" si="122">IF(AN87="below","",IF($D87="","",$H87/$G87))</f>
        <v/>
      </c>
      <c r="BN87" s="101" t="str">
        <f t="shared" ref="BN87:BN146" si="123">IF(AN87="below","",IF($D87=0,"",IF(BL87="yes",($AZ87/$AZ$18),IF(OR($AZ87&lt;$AY$18,$AZ87&gt;$BA$18),($AZ87/$AZ$18)))))</f>
        <v/>
      </c>
      <c r="BO87" s="102" t="str">
        <f t="shared" ref="BO87:BO146" si="124">IF(AN87="below","",IF($D87="","",IF($BC$18="","",IF(OR($BC87&lt;$BB$18,$BC87&gt;$BD$18),"NC","yes"))))</f>
        <v/>
      </c>
      <c r="BP87" s="100" t="str">
        <f t="shared" ref="BP87:BP146" si="125">IF(AN87="below","",IF($D87="","",$I87/$G87))</f>
        <v/>
      </c>
      <c r="BQ87" s="101" t="str">
        <f t="shared" ref="BQ87:BQ146" si="126">IF(AN87="below","",IF($D87=0,"",IF(BO87="yes",($BC87/$BC$18),IF(OR($BC87&gt;$BB$18,$BC87&lt;$BD$18),($BC87/$BC$18)))))</f>
        <v/>
      </c>
      <c r="BR87" s="102" t="str">
        <f t="shared" ref="BR87:BR146" si="127">IF(AN87="below","",IF($D87="","",IF($BF$18="","",IF(OR($BF87&lt;$BE$18,BS87&gt;$BG$18),"NC","yes"))))</f>
        <v/>
      </c>
      <c r="BS87" s="100" t="str">
        <f t="shared" ref="BS87:BS146" si="128">IF(AN87="below","",IF($D87="","",$G87/$J87))</f>
        <v/>
      </c>
      <c r="BT87" s="105" t="str">
        <f t="shared" ref="BT87:BT146" si="129">IF(AN87="below","",IF($D87="","",IF(BR87="yes",(BS87/BS$18),IF(OR(BS87&lt;$U$18,BS87&gt;BT$18),(BS87/BS$18)))))</f>
        <v/>
      </c>
      <c r="BU87" s="305" t="str">
        <f t="shared" si="115"/>
        <v/>
      </c>
      <c r="BV87" s="305" t="str">
        <f t="shared" si="116"/>
        <v/>
      </c>
      <c r="BW87" s="305" t="str">
        <f t="shared" si="117"/>
        <v/>
      </c>
      <c r="BX87" s="307" t="str">
        <f t="shared" si="118"/>
        <v/>
      </c>
      <c r="BY87" s="308" t="str">
        <f t="shared" si="119"/>
        <v/>
      </c>
    </row>
    <row r="88" spans="1:77" s="4" customFormat="1" ht="15.5" x14ac:dyDescent="0.35">
      <c r="A88" s="106">
        <v>67</v>
      </c>
      <c r="B88" s="290"/>
      <c r="C88" s="20"/>
      <c r="D88" s="635"/>
      <c r="E88" s="637"/>
      <c r="F88" s="639"/>
      <c r="G88" s="45"/>
      <c r="H88" s="291"/>
      <c r="I88" s="291"/>
      <c r="J88" s="292"/>
      <c r="K88" s="293"/>
      <c r="L88" s="35" t="str">
        <f t="shared" si="65"/>
        <v/>
      </c>
      <c r="M88" s="35" t="str">
        <f t="shared" si="66"/>
        <v/>
      </c>
      <c r="N88" s="35" t="str">
        <f t="shared" si="67"/>
        <v/>
      </c>
      <c r="O88" s="36" t="str">
        <f t="shared" si="68"/>
        <v/>
      </c>
      <c r="P88" s="37" t="str">
        <f t="shared" si="120"/>
        <v/>
      </c>
      <c r="Q88" s="69" t="str">
        <f t="shared" si="69"/>
        <v/>
      </c>
      <c r="R88" s="294" t="str">
        <f t="shared" si="70"/>
        <v/>
      </c>
      <c r="S88" s="37" t="str">
        <f t="shared" si="71"/>
        <v/>
      </c>
      <c r="T88" s="69" t="str">
        <f t="shared" si="72"/>
        <v/>
      </c>
      <c r="U88" s="294" t="str">
        <f t="shared" si="73"/>
        <v/>
      </c>
      <c r="V88" s="37" t="str">
        <f t="shared" si="74"/>
        <v/>
      </c>
      <c r="W88" s="69" t="str">
        <f t="shared" si="75"/>
        <v/>
      </c>
      <c r="X88" s="38" t="str">
        <f t="shared" si="76"/>
        <v/>
      </c>
      <c r="Y88" s="38" t="str">
        <f t="shared" si="77"/>
        <v/>
      </c>
      <c r="Z88" s="38" t="str">
        <f t="shared" si="78"/>
        <v/>
      </c>
      <c r="AA88" s="39" t="str">
        <f t="shared" si="79"/>
        <v/>
      </c>
      <c r="AB88" s="295">
        <f t="shared" si="80"/>
        <v>0</v>
      </c>
      <c r="AC88" s="295" t="str">
        <f t="shared" si="81"/>
        <v/>
      </c>
      <c r="AD88" s="295" t="str">
        <f t="shared" si="82"/>
        <v/>
      </c>
      <c r="AE88" s="296" t="str">
        <f t="shared" si="83"/>
        <v/>
      </c>
      <c r="AF88" s="296" t="str">
        <f t="shared" si="84"/>
        <v/>
      </c>
      <c r="AG88" s="297" t="str">
        <f t="shared" si="85"/>
        <v/>
      </c>
      <c r="AH88" s="296" t="str">
        <f t="shared" si="86"/>
        <v/>
      </c>
      <c r="AI88" s="296" t="str">
        <f t="shared" si="87"/>
        <v/>
      </c>
      <c r="AJ88" s="297" t="str">
        <f t="shared" si="88"/>
        <v/>
      </c>
      <c r="AK88" s="296" t="str">
        <f t="shared" si="89"/>
        <v/>
      </c>
      <c r="AL88" s="296" t="str">
        <f t="shared" si="90"/>
        <v/>
      </c>
      <c r="AM88" s="297" t="str">
        <f t="shared" si="91"/>
        <v/>
      </c>
      <c r="AN88" s="298" t="str">
        <f t="shared" si="92"/>
        <v/>
      </c>
      <c r="AO88" s="299" t="str">
        <f t="shared" si="93"/>
        <v/>
      </c>
      <c r="AP88" s="296" t="str">
        <f t="shared" si="94"/>
        <v/>
      </c>
      <c r="AQ88" s="297" t="str">
        <f t="shared" si="95"/>
        <v/>
      </c>
      <c r="AR88" s="299" t="str">
        <f t="shared" si="96"/>
        <v/>
      </c>
      <c r="AS88" s="296" t="str">
        <f t="shared" si="97"/>
        <v/>
      </c>
      <c r="AT88" s="297" t="str">
        <f t="shared" si="98"/>
        <v/>
      </c>
      <c r="AU88" s="299" t="str">
        <f t="shared" si="99"/>
        <v/>
      </c>
      <c r="AV88" s="296" t="str">
        <f t="shared" si="100"/>
        <v/>
      </c>
      <c r="AW88" s="297" t="str">
        <f t="shared" si="101"/>
        <v/>
      </c>
      <c r="AX88" s="300"/>
      <c r="AY88" s="297" t="str">
        <f t="shared" si="102"/>
        <v/>
      </c>
      <c r="AZ88" s="297" t="str">
        <f t="shared" si="103"/>
        <v/>
      </c>
      <c r="BA88" s="301" t="str">
        <f t="shared" si="104"/>
        <v/>
      </c>
      <c r="BB88" s="302" t="str">
        <f t="shared" si="105"/>
        <v/>
      </c>
      <c r="BC88" s="303" t="str">
        <f t="shared" si="106"/>
        <v/>
      </c>
      <c r="BD88" s="301" t="str">
        <f t="shared" si="107"/>
        <v/>
      </c>
      <c r="BE88" s="302" t="str">
        <f t="shared" si="108"/>
        <v/>
      </c>
      <c r="BF88" s="303" t="str">
        <f t="shared" si="109"/>
        <v/>
      </c>
      <c r="BG88" s="301" t="str">
        <f t="shared" si="110"/>
        <v/>
      </c>
      <c r="BH88" s="304" t="str">
        <f t="shared" si="111"/>
        <v/>
      </c>
      <c r="BI88" s="305" t="str">
        <f t="shared" si="112"/>
        <v/>
      </c>
      <c r="BJ88" s="305" t="str">
        <f t="shared" si="113"/>
        <v/>
      </c>
      <c r="BK88" s="443" t="str">
        <f t="shared" si="114"/>
        <v/>
      </c>
      <c r="BL88" s="306" t="str">
        <f t="shared" si="121"/>
        <v/>
      </c>
      <c r="BM88" s="100" t="str">
        <f t="shared" si="122"/>
        <v/>
      </c>
      <c r="BN88" s="101" t="str">
        <f t="shared" si="123"/>
        <v/>
      </c>
      <c r="BO88" s="102" t="str">
        <f t="shared" si="124"/>
        <v/>
      </c>
      <c r="BP88" s="100" t="str">
        <f t="shared" si="125"/>
        <v/>
      </c>
      <c r="BQ88" s="101" t="str">
        <f t="shared" si="126"/>
        <v/>
      </c>
      <c r="BR88" s="102" t="str">
        <f t="shared" si="127"/>
        <v/>
      </c>
      <c r="BS88" s="100" t="str">
        <f t="shared" si="128"/>
        <v/>
      </c>
      <c r="BT88" s="105" t="str">
        <f t="shared" si="129"/>
        <v/>
      </c>
      <c r="BU88" s="305" t="str">
        <f t="shared" si="115"/>
        <v/>
      </c>
      <c r="BV88" s="305" t="str">
        <f t="shared" si="116"/>
        <v/>
      </c>
      <c r="BW88" s="305" t="str">
        <f t="shared" si="117"/>
        <v/>
      </c>
      <c r="BX88" s="307" t="str">
        <f t="shared" si="118"/>
        <v/>
      </c>
      <c r="BY88" s="308" t="str">
        <f t="shared" si="119"/>
        <v/>
      </c>
    </row>
    <row r="89" spans="1:77" s="4" customFormat="1" ht="15.5" x14ac:dyDescent="0.35">
      <c r="A89" s="106">
        <v>68</v>
      </c>
      <c r="B89" s="290"/>
      <c r="C89" s="20"/>
      <c r="D89" s="635"/>
      <c r="E89" s="637"/>
      <c r="F89" s="639"/>
      <c r="G89" s="45"/>
      <c r="H89" s="291"/>
      <c r="I89" s="291"/>
      <c r="J89" s="292"/>
      <c r="K89" s="293"/>
      <c r="L89" s="35" t="str">
        <f t="shared" si="65"/>
        <v/>
      </c>
      <c r="M89" s="35" t="str">
        <f t="shared" si="66"/>
        <v/>
      </c>
      <c r="N89" s="35" t="str">
        <f t="shared" si="67"/>
        <v/>
      </c>
      <c r="O89" s="36" t="str">
        <f t="shared" si="68"/>
        <v/>
      </c>
      <c r="P89" s="37" t="str">
        <f t="shared" si="120"/>
        <v/>
      </c>
      <c r="Q89" s="69" t="str">
        <f t="shared" si="69"/>
        <v/>
      </c>
      <c r="R89" s="294" t="str">
        <f t="shared" si="70"/>
        <v/>
      </c>
      <c r="S89" s="37" t="str">
        <f t="shared" si="71"/>
        <v/>
      </c>
      <c r="T89" s="69" t="str">
        <f t="shared" si="72"/>
        <v/>
      </c>
      <c r="U89" s="294" t="str">
        <f t="shared" si="73"/>
        <v/>
      </c>
      <c r="V89" s="37" t="str">
        <f t="shared" si="74"/>
        <v/>
      </c>
      <c r="W89" s="69" t="str">
        <f t="shared" si="75"/>
        <v/>
      </c>
      <c r="X89" s="38" t="str">
        <f t="shared" si="76"/>
        <v/>
      </c>
      <c r="Y89" s="38" t="str">
        <f t="shared" si="77"/>
        <v/>
      </c>
      <c r="Z89" s="38" t="str">
        <f t="shared" si="78"/>
        <v/>
      </c>
      <c r="AA89" s="39" t="str">
        <f t="shared" si="79"/>
        <v/>
      </c>
      <c r="AB89" s="295">
        <f t="shared" si="80"/>
        <v>0</v>
      </c>
      <c r="AC89" s="295" t="str">
        <f t="shared" si="81"/>
        <v/>
      </c>
      <c r="AD89" s="295" t="str">
        <f t="shared" si="82"/>
        <v/>
      </c>
      <c r="AE89" s="296" t="str">
        <f t="shared" si="83"/>
        <v/>
      </c>
      <c r="AF89" s="296" t="str">
        <f t="shared" si="84"/>
        <v/>
      </c>
      <c r="AG89" s="297" t="str">
        <f t="shared" si="85"/>
        <v/>
      </c>
      <c r="AH89" s="296" t="str">
        <f t="shared" si="86"/>
        <v/>
      </c>
      <c r="AI89" s="296" t="str">
        <f t="shared" si="87"/>
        <v/>
      </c>
      <c r="AJ89" s="297" t="str">
        <f t="shared" si="88"/>
        <v/>
      </c>
      <c r="AK89" s="296" t="str">
        <f t="shared" si="89"/>
        <v/>
      </c>
      <c r="AL89" s="296" t="str">
        <f t="shared" si="90"/>
        <v/>
      </c>
      <c r="AM89" s="297" t="str">
        <f t="shared" si="91"/>
        <v/>
      </c>
      <c r="AN89" s="298" t="str">
        <f t="shared" si="92"/>
        <v/>
      </c>
      <c r="AO89" s="299" t="str">
        <f t="shared" si="93"/>
        <v/>
      </c>
      <c r="AP89" s="296" t="str">
        <f t="shared" si="94"/>
        <v/>
      </c>
      <c r="AQ89" s="297" t="str">
        <f t="shared" si="95"/>
        <v/>
      </c>
      <c r="AR89" s="299" t="str">
        <f t="shared" si="96"/>
        <v/>
      </c>
      <c r="AS89" s="296" t="str">
        <f t="shared" si="97"/>
        <v/>
      </c>
      <c r="AT89" s="297" t="str">
        <f t="shared" si="98"/>
        <v/>
      </c>
      <c r="AU89" s="299" t="str">
        <f t="shared" si="99"/>
        <v/>
      </c>
      <c r="AV89" s="296" t="str">
        <f t="shared" si="100"/>
        <v/>
      </c>
      <c r="AW89" s="297" t="str">
        <f t="shared" si="101"/>
        <v/>
      </c>
      <c r="AX89" s="300"/>
      <c r="AY89" s="297" t="str">
        <f t="shared" si="102"/>
        <v/>
      </c>
      <c r="AZ89" s="297" t="str">
        <f t="shared" si="103"/>
        <v/>
      </c>
      <c r="BA89" s="301" t="str">
        <f t="shared" si="104"/>
        <v/>
      </c>
      <c r="BB89" s="302" t="str">
        <f t="shared" si="105"/>
        <v/>
      </c>
      <c r="BC89" s="303" t="str">
        <f t="shared" si="106"/>
        <v/>
      </c>
      <c r="BD89" s="301" t="str">
        <f t="shared" si="107"/>
        <v/>
      </c>
      <c r="BE89" s="302" t="str">
        <f t="shared" si="108"/>
        <v/>
      </c>
      <c r="BF89" s="303" t="str">
        <f t="shared" si="109"/>
        <v/>
      </c>
      <c r="BG89" s="301" t="str">
        <f t="shared" si="110"/>
        <v/>
      </c>
      <c r="BH89" s="304" t="str">
        <f t="shared" si="111"/>
        <v/>
      </c>
      <c r="BI89" s="305" t="str">
        <f t="shared" si="112"/>
        <v/>
      </c>
      <c r="BJ89" s="305" t="str">
        <f t="shared" si="113"/>
        <v/>
      </c>
      <c r="BK89" s="443" t="str">
        <f t="shared" si="114"/>
        <v/>
      </c>
      <c r="BL89" s="306" t="str">
        <f t="shared" si="121"/>
        <v/>
      </c>
      <c r="BM89" s="100" t="str">
        <f t="shared" si="122"/>
        <v/>
      </c>
      <c r="BN89" s="101" t="str">
        <f t="shared" si="123"/>
        <v/>
      </c>
      <c r="BO89" s="102" t="str">
        <f t="shared" si="124"/>
        <v/>
      </c>
      <c r="BP89" s="100" t="str">
        <f t="shared" si="125"/>
        <v/>
      </c>
      <c r="BQ89" s="101" t="str">
        <f t="shared" si="126"/>
        <v/>
      </c>
      <c r="BR89" s="102" t="str">
        <f t="shared" si="127"/>
        <v/>
      </c>
      <c r="BS89" s="100" t="str">
        <f t="shared" si="128"/>
        <v/>
      </c>
      <c r="BT89" s="105" t="str">
        <f t="shared" si="129"/>
        <v/>
      </c>
      <c r="BU89" s="305" t="str">
        <f t="shared" si="115"/>
        <v/>
      </c>
      <c r="BV89" s="305" t="str">
        <f t="shared" si="116"/>
        <v/>
      </c>
      <c r="BW89" s="305" t="str">
        <f t="shared" si="117"/>
        <v/>
      </c>
      <c r="BX89" s="307" t="str">
        <f t="shared" si="118"/>
        <v/>
      </c>
      <c r="BY89" s="308" t="str">
        <f t="shared" si="119"/>
        <v/>
      </c>
    </row>
    <row r="90" spans="1:77" s="4" customFormat="1" ht="15.5" x14ac:dyDescent="0.35">
      <c r="A90" s="106">
        <v>69</v>
      </c>
      <c r="B90" s="290"/>
      <c r="C90" s="20"/>
      <c r="D90" s="635"/>
      <c r="E90" s="637"/>
      <c r="F90" s="639"/>
      <c r="G90" s="45"/>
      <c r="H90" s="291"/>
      <c r="I90" s="291"/>
      <c r="J90" s="292"/>
      <c r="K90" s="293"/>
      <c r="L90" s="35" t="str">
        <f t="shared" si="65"/>
        <v/>
      </c>
      <c r="M90" s="35" t="str">
        <f t="shared" si="66"/>
        <v/>
      </c>
      <c r="N90" s="35" t="str">
        <f t="shared" si="67"/>
        <v/>
      </c>
      <c r="O90" s="36" t="str">
        <f t="shared" si="68"/>
        <v/>
      </c>
      <c r="P90" s="37" t="str">
        <f t="shared" si="120"/>
        <v/>
      </c>
      <c r="Q90" s="69" t="str">
        <f t="shared" si="69"/>
        <v/>
      </c>
      <c r="R90" s="294" t="str">
        <f t="shared" si="70"/>
        <v/>
      </c>
      <c r="S90" s="37" t="str">
        <f t="shared" si="71"/>
        <v/>
      </c>
      <c r="T90" s="69" t="str">
        <f t="shared" si="72"/>
        <v/>
      </c>
      <c r="U90" s="294" t="str">
        <f t="shared" si="73"/>
        <v/>
      </c>
      <c r="V90" s="37" t="str">
        <f t="shared" si="74"/>
        <v/>
      </c>
      <c r="W90" s="69" t="str">
        <f t="shared" si="75"/>
        <v/>
      </c>
      <c r="X90" s="38" t="str">
        <f t="shared" si="76"/>
        <v/>
      </c>
      <c r="Y90" s="38" t="str">
        <f t="shared" si="77"/>
        <v/>
      </c>
      <c r="Z90" s="38" t="str">
        <f t="shared" si="78"/>
        <v/>
      </c>
      <c r="AA90" s="39" t="str">
        <f t="shared" si="79"/>
        <v/>
      </c>
      <c r="AB90" s="295">
        <f t="shared" si="80"/>
        <v>0</v>
      </c>
      <c r="AC90" s="295" t="str">
        <f t="shared" si="81"/>
        <v/>
      </c>
      <c r="AD90" s="295" t="str">
        <f t="shared" si="82"/>
        <v/>
      </c>
      <c r="AE90" s="296" t="str">
        <f t="shared" si="83"/>
        <v/>
      </c>
      <c r="AF90" s="296" t="str">
        <f t="shared" si="84"/>
        <v/>
      </c>
      <c r="AG90" s="297" t="str">
        <f t="shared" si="85"/>
        <v/>
      </c>
      <c r="AH90" s="296" t="str">
        <f t="shared" si="86"/>
        <v/>
      </c>
      <c r="AI90" s="296" t="str">
        <f t="shared" si="87"/>
        <v/>
      </c>
      <c r="AJ90" s="297" t="str">
        <f t="shared" si="88"/>
        <v/>
      </c>
      <c r="AK90" s="296" t="str">
        <f t="shared" si="89"/>
        <v/>
      </c>
      <c r="AL90" s="296" t="str">
        <f t="shared" si="90"/>
        <v/>
      </c>
      <c r="AM90" s="297" t="str">
        <f t="shared" si="91"/>
        <v/>
      </c>
      <c r="AN90" s="298" t="str">
        <f t="shared" si="92"/>
        <v/>
      </c>
      <c r="AO90" s="299" t="str">
        <f t="shared" si="93"/>
        <v/>
      </c>
      <c r="AP90" s="296" t="str">
        <f t="shared" si="94"/>
        <v/>
      </c>
      <c r="AQ90" s="297" t="str">
        <f t="shared" si="95"/>
        <v/>
      </c>
      <c r="AR90" s="299" t="str">
        <f t="shared" si="96"/>
        <v/>
      </c>
      <c r="AS90" s="296" t="str">
        <f t="shared" si="97"/>
        <v/>
      </c>
      <c r="AT90" s="297" t="str">
        <f t="shared" si="98"/>
        <v/>
      </c>
      <c r="AU90" s="299" t="str">
        <f t="shared" si="99"/>
        <v/>
      </c>
      <c r="AV90" s="296" t="str">
        <f t="shared" si="100"/>
        <v/>
      </c>
      <c r="AW90" s="297" t="str">
        <f t="shared" si="101"/>
        <v/>
      </c>
      <c r="AX90" s="300"/>
      <c r="AY90" s="297" t="str">
        <f t="shared" si="102"/>
        <v/>
      </c>
      <c r="AZ90" s="297" t="str">
        <f t="shared" si="103"/>
        <v/>
      </c>
      <c r="BA90" s="301" t="str">
        <f t="shared" si="104"/>
        <v/>
      </c>
      <c r="BB90" s="302" t="str">
        <f t="shared" si="105"/>
        <v/>
      </c>
      <c r="BC90" s="303" t="str">
        <f t="shared" si="106"/>
        <v/>
      </c>
      <c r="BD90" s="301" t="str">
        <f t="shared" si="107"/>
        <v/>
      </c>
      <c r="BE90" s="302" t="str">
        <f t="shared" si="108"/>
        <v/>
      </c>
      <c r="BF90" s="303" t="str">
        <f t="shared" si="109"/>
        <v/>
      </c>
      <c r="BG90" s="301" t="str">
        <f t="shared" si="110"/>
        <v/>
      </c>
      <c r="BH90" s="304" t="str">
        <f t="shared" si="111"/>
        <v/>
      </c>
      <c r="BI90" s="305" t="str">
        <f t="shared" si="112"/>
        <v/>
      </c>
      <c r="BJ90" s="305" t="str">
        <f t="shared" si="113"/>
        <v/>
      </c>
      <c r="BK90" s="443" t="str">
        <f t="shared" si="114"/>
        <v/>
      </c>
      <c r="BL90" s="306" t="str">
        <f t="shared" si="121"/>
        <v/>
      </c>
      <c r="BM90" s="100" t="str">
        <f t="shared" si="122"/>
        <v/>
      </c>
      <c r="BN90" s="101" t="str">
        <f t="shared" si="123"/>
        <v/>
      </c>
      <c r="BO90" s="102" t="str">
        <f t="shared" si="124"/>
        <v/>
      </c>
      <c r="BP90" s="100" t="str">
        <f t="shared" si="125"/>
        <v/>
      </c>
      <c r="BQ90" s="101" t="str">
        <f t="shared" si="126"/>
        <v/>
      </c>
      <c r="BR90" s="102" t="str">
        <f t="shared" si="127"/>
        <v/>
      </c>
      <c r="BS90" s="100" t="str">
        <f t="shared" si="128"/>
        <v/>
      </c>
      <c r="BT90" s="105" t="str">
        <f t="shared" si="129"/>
        <v/>
      </c>
      <c r="BU90" s="305" t="str">
        <f t="shared" si="115"/>
        <v/>
      </c>
      <c r="BV90" s="305" t="str">
        <f t="shared" si="116"/>
        <v/>
      </c>
      <c r="BW90" s="305" t="str">
        <f t="shared" si="117"/>
        <v/>
      </c>
      <c r="BX90" s="307" t="str">
        <f t="shared" si="118"/>
        <v/>
      </c>
      <c r="BY90" s="308" t="str">
        <f t="shared" si="119"/>
        <v/>
      </c>
    </row>
    <row r="91" spans="1:77" s="4" customFormat="1" ht="15.5" x14ac:dyDescent="0.35">
      <c r="A91" s="106">
        <v>70</v>
      </c>
      <c r="B91" s="290"/>
      <c r="C91" s="20"/>
      <c r="D91" s="635"/>
      <c r="E91" s="637"/>
      <c r="F91" s="639"/>
      <c r="G91" s="45"/>
      <c r="H91" s="291"/>
      <c r="I91" s="291"/>
      <c r="J91" s="292"/>
      <c r="K91" s="293"/>
      <c r="L91" s="35" t="str">
        <f t="shared" si="65"/>
        <v/>
      </c>
      <c r="M91" s="35" t="str">
        <f t="shared" si="66"/>
        <v/>
      </c>
      <c r="N91" s="35" t="str">
        <f t="shared" si="67"/>
        <v/>
      </c>
      <c r="O91" s="36" t="str">
        <f t="shared" si="68"/>
        <v/>
      </c>
      <c r="P91" s="37" t="str">
        <f t="shared" si="120"/>
        <v/>
      </c>
      <c r="Q91" s="69" t="str">
        <f t="shared" si="69"/>
        <v/>
      </c>
      <c r="R91" s="294" t="str">
        <f t="shared" si="70"/>
        <v/>
      </c>
      <c r="S91" s="37" t="str">
        <f t="shared" si="71"/>
        <v/>
      </c>
      <c r="T91" s="69" t="str">
        <f t="shared" si="72"/>
        <v/>
      </c>
      <c r="U91" s="294" t="str">
        <f t="shared" si="73"/>
        <v/>
      </c>
      <c r="V91" s="37" t="str">
        <f t="shared" si="74"/>
        <v/>
      </c>
      <c r="W91" s="69" t="str">
        <f t="shared" si="75"/>
        <v/>
      </c>
      <c r="X91" s="38" t="str">
        <f t="shared" si="76"/>
        <v/>
      </c>
      <c r="Y91" s="38" t="str">
        <f t="shared" si="77"/>
        <v/>
      </c>
      <c r="Z91" s="38" t="str">
        <f t="shared" si="78"/>
        <v/>
      </c>
      <c r="AA91" s="39" t="str">
        <f t="shared" si="79"/>
        <v/>
      </c>
      <c r="AB91" s="295">
        <f t="shared" si="80"/>
        <v>0</v>
      </c>
      <c r="AC91" s="295" t="str">
        <f t="shared" si="81"/>
        <v/>
      </c>
      <c r="AD91" s="295" t="str">
        <f t="shared" si="82"/>
        <v/>
      </c>
      <c r="AE91" s="296" t="str">
        <f t="shared" si="83"/>
        <v/>
      </c>
      <c r="AF91" s="296" t="str">
        <f t="shared" si="84"/>
        <v/>
      </c>
      <c r="AG91" s="297" t="str">
        <f t="shared" si="85"/>
        <v/>
      </c>
      <c r="AH91" s="296" t="str">
        <f t="shared" si="86"/>
        <v/>
      </c>
      <c r="AI91" s="296" t="str">
        <f t="shared" si="87"/>
        <v/>
      </c>
      <c r="AJ91" s="297" t="str">
        <f t="shared" si="88"/>
        <v/>
      </c>
      <c r="AK91" s="296" t="str">
        <f t="shared" si="89"/>
        <v/>
      </c>
      <c r="AL91" s="296" t="str">
        <f t="shared" si="90"/>
        <v/>
      </c>
      <c r="AM91" s="297" t="str">
        <f t="shared" si="91"/>
        <v/>
      </c>
      <c r="AN91" s="298" t="str">
        <f t="shared" si="92"/>
        <v/>
      </c>
      <c r="AO91" s="299" t="str">
        <f t="shared" si="93"/>
        <v/>
      </c>
      <c r="AP91" s="296" t="str">
        <f t="shared" si="94"/>
        <v/>
      </c>
      <c r="AQ91" s="297" t="str">
        <f t="shared" si="95"/>
        <v/>
      </c>
      <c r="AR91" s="299" t="str">
        <f t="shared" si="96"/>
        <v/>
      </c>
      <c r="AS91" s="296" t="str">
        <f t="shared" si="97"/>
        <v/>
      </c>
      <c r="AT91" s="297" t="str">
        <f t="shared" si="98"/>
        <v/>
      </c>
      <c r="AU91" s="299" t="str">
        <f t="shared" si="99"/>
        <v/>
      </c>
      <c r="AV91" s="296" t="str">
        <f t="shared" si="100"/>
        <v/>
      </c>
      <c r="AW91" s="297" t="str">
        <f t="shared" si="101"/>
        <v/>
      </c>
      <c r="AX91" s="300"/>
      <c r="AY91" s="297" t="str">
        <f t="shared" si="102"/>
        <v/>
      </c>
      <c r="AZ91" s="297" t="str">
        <f t="shared" si="103"/>
        <v/>
      </c>
      <c r="BA91" s="301" t="str">
        <f t="shared" si="104"/>
        <v/>
      </c>
      <c r="BB91" s="302" t="str">
        <f t="shared" si="105"/>
        <v/>
      </c>
      <c r="BC91" s="303" t="str">
        <f t="shared" si="106"/>
        <v/>
      </c>
      <c r="BD91" s="301" t="str">
        <f t="shared" si="107"/>
        <v/>
      </c>
      <c r="BE91" s="302" t="str">
        <f t="shared" si="108"/>
        <v/>
      </c>
      <c r="BF91" s="303" t="str">
        <f t="shared" si="109"/>
        <v/>
      </c>
      <c r="BG91" s="301" t="str">
        <f t="shared" si="110"/>
        <v/>
      </c>
      <c r="BH91" s="304" t="str">
        <f t="shared" si="111"/>
        <v/>
      </c>
      <c r="BI91" s="305" t="str">
        <f t="shared" si="112"/>
        <v/>
      </c>
      <c r="BJ91" s="305" t="str">
        <f t="shared" si="113"/>
        <v/>
      </c>
      <c r="BK91" s="443" t="str">
        <f t="shared" si="114"/>
        <v/>
      </c>
      <c r="BL91" s="306" t="str">
        <f t="shared" si="121"/>
        <v/>
      </c>
      <c r="BM91" s="100" t="str">
        <f t="shared" si="122"/>
        <v/>
      </c>
      <c r="BN91" s="101" t="str">
        <f t="shared" si="123"/>
        <v/>
      </c>
      <c r="BO91" s="102" t="str">
        <f t="shared" si="124"/>
        <v/>
      </c>
      <c r="BP91" s="100" t="str">
        <f t="shared" si="125"/>
        <v/>
      </c>
      <c r="BQ91" s="101" t="str">
        <f t="shared" si="126"/>
        <v/>
      </c>
      <c r="BR91" s="102" t="str">
        <f t="shared" si="127"/>
        <v/>
      </c>
      <c r="BS91" s="100" t="str">
        <f t="shared" si="128"/>
        <v/>
      </c>
      <c r="BT91" s="105" t="str">
        <f t="shared" si="129"/>
        <v/>
      </c>
      <c r="BU91" s="305" t="str">
        <f t="shared" si="115"/>
        <v/>
      </c>
      <c r="BV91" s="305" t="str">
        <f t="shared" si="116"/>
        <v/>
      </c>
      <c r="BW91" s="305" t="str">
        <f t="shared" si="117"/>
        <v/>
      </c>
      <c r="BX91" s="307" t="str">
        <f t="shared" si="118"/>
        <v/>
      </c>
      <c r="BY91" s="308" t="str">
        <f t="shared" si="119"/>
        <v/>
      </c>
    </row>
    <row r="92" spans="1:77" s="4" customFormat="1" ht="15.5" x14ac:dyDescent="0.35">
      <c r="A92" s="106">
        <v>71</v>
      </c>
      <c r="B92" s="290"/>
      <c r="C92" s="20"/>
      <c r="D92" s="635"/>
      <c r="E92" s="637"/>
      <c r="F92" s="639"/>
      <c r="G92" s="45"/>
      <c r="H92" s="291"/>
      <c r="I92" s="291"/>
      <c r="J92" s="292"/>
      <c r="K92" s="293"/>
      <c r="L92" s="35" t="str">
        <f t="shared" si="65"/>
        <v/>
      </c>
      <c r="M92" s="35" t="str">
        <f t="shared" si="66"/>
        <v/>
      </c>
      <c r="N92" s="35" t="str">
        <f t="shared" si="67"/>
        <v/>
      </c>
      <c r="O92" s="36" t="str">
        <f t="shared" si="68"/>
        <v/>
      </c>
      <c r="P92" s="37" t="str">
        <f t="shared" si="120"/>
        <v/>
      </c>
      <c r="Q92" s="69" t="str">
        <f t="shared" si="69"/>
        <v/>
      </c>
      <c r="R92" s="294" t="str">
        <f t="shared" si="70"/>
        <v/>
      </c>
      <c r="S92" s="37" t="str">
        <f t="shared" si="71"/>
        <v/>
      </c>
      <c r="T92" s="69" t="str">
        <f t="shared" si="72"/>
        <v/>
      </c>
      <c r="U92" s="294" t="str">
        <f t="shared" si="73"/>
        <v/>
      </c>
      <c r="V92" s="37" t="str">
        <f t="shared" si="74"/>
        <v/>
      </c>
      <c r="W92" s="69" t="str">
        <f t="shared" si="75"/>
        <v/>
      </c>
      <c r="X92" s="38" t="str">
        <f t="shared" si="76"/>
        <v/>
      </c>
      <c r="Y92" s="38" t="str">
        <f t="shared" si="77"/>
        <v/>
      </c>
      <c r="Z92" s="38" t="str">
        <f t="shared" si="78"/>
        <v/>
      </c>
      <c r="AA92" s="39" t="str">
        <f t="shared" si="79"/>
        <v/>
      </c>
      <c r="AB92" s="295">
        <f t="shared" si="80"/>
        <v>0</v>
      </c>
      <c r="AC92" s="295" t="str">
        <f t="shared" si="81"/>
        <v/>
      </c>
      <c r="AD92" s="295" t="str">
        <f t="shared" si="82"/>
        <v/>
      </c>
      <c r="AE92" s="296" t="str">
        <f t="shared" si="83"/>
        <v/>
      </c>
      <c r="AF92" s="296" t="str">
        <f t="shared" si="84"/>
        <v/>
      </c>
      <c r="AG92" s="297" t="str">
        <f t="shared" si="85"/>
        <v/>
      </c>
      <c r="AH92" s="296" t="str">
        <f t="shared" si="86"/>
        <v/>
      </c>
      <c r="AI92" s="296" t="str">
        <f t="shared" si="87"/>
        <v/>
      </c>
      <c r="AJ92" s="297" t="str">
        <f t="shared" si="88"/>
        <v/>
      </c>
      <c r="AK92" s="296" t="str">
        <f t="shared" si="89"/>
        <v/>
      </c>
      <c r="AL92" s="296" t="str">
        <f t="shared" si="90"/>
        <v/>
      </c>
      <c r="AM92" s="297" t="str">
        <f t="shared" si="91"/>
        <v/>
      </c>
      <c r="AN92" s="298" t="str">
        <f t="shared" si="92"/>
        <v/>
      </c>
      <c r="AO92" s="299" t="str">
        <f t="shared" si="93"/>
        <v/>
      </c>
      <c r="AP92" s="296" t="str">
        <f t="shared" si="94"/>
        <v/>
      </c>
      <c r="AQ92" s="297" t="str">
        <f t="shared" si="95"/>
        <v/>
      </c>
      <c r="AR92" s="299" t="str">
        <f t="shared" si="96"/>
        <v/>
      </c>
      <c r="AS92" s="296" t="str">
        <f t="shared" si="97"/>
        <v/>
      </c>
      <c r="AT92" s="297" t="str">
        <f t="shared" si="98"/>
        <v/>
      </c>
      <c r="AU92" s="299" t="str">
        <f t="shared" si="99"/>
        <v/>
      </c>
      <c r="AV92" s="296" t="str">
        <f t="shared" si="100"/>
        <v/>
      </c>
      <c r="AW92" s="297" t="str">
        <f t="shared" si="101"/>
        <v/>
      </c>
      <c r="AX92" s="300"/>
      <c r="AY92" s="297" t="str">
        <f t="shared" si="102"/>
        <v/>
      </c>
      <c r="AZ92" s="297" t="str">
        <f t="shared" si="103"/>
        <v/>
      </c>
      <c r="BA92" s="301" t="str">
        <f t="shared" si="104"/>
        <v/>
      </c>
      <c r="BB92" s="302" t="str">
        <f t="shared" si="105"/>
        <v/>
      </c>
      <c r="BC92" s="303" t="str">
        <f t="shared" si="106"/>
        <v/>
      </c>
      <c r="BD92" s="301" t="str">
        <f t="shared" si="107"/>
        <v/>
      </c>
      <c r="BE92" s="302" t="str">
        <f t="shared" si="108"/>
        <v/>
      </c>
      <c r="BF92" s="303" t="str">
        <f t="shared" si="109"/>
        <v/>
      </c>
      <c r="BG92" s="301" t="str">
        <f t="shared" si="110"/>
        <v/>
      </c>
      <c r="BH92" s="304" t="str">
        <f t="shared" si="111"/>
        <v/>
      </c>
      <c r="BI92" s="305" t="str">
        <f t="shared" si="112"/>
        <v/>
      </c>
      <c r="BJ92" s="305" t="str">
        <f t="shared" si="113"/>
        <v/>
      </c>
      <c r="BK92" s="443" t="str">
        <f t="shared" si="114"/>
        <v/>
      </c>
      <c r="BL92" s="306" t="str">
        <f t="shared" si="121"/>
        <v/>
      </c>
      <c r="BM92" s="100" t="str">
        <f t="shared" si="122"/>
        <v/>
      </c>
      <c r="BN92" s="101" t="str">
        <f t="shared" si="123"/>
        <v/>
      </c>
      <c r="BO92" s="102" t="str">
        <f t="shared" si="124"/>
        <v/>
      </c>
      <c r="BP92" s="100" t="str">
        <f t="shared" si="125"/>
        <v/>
      </c>
      <c r="BQ92" s="101" t="str">
        <f t="shared" si="126"/>
        <v/>
      </c>
      <c r="BR92" s="102" t="str">
        <f t="shared" si="127"/>
        <v/>
      </c>
      <c r="BS92" s="100" t="str">
        <f t="shared" si="128"/>
        <v/>
      </c>
      <c r="BT92" s="105" t="str">
        <f t="shared" si="129"/>
        <v/>
      </c>
      <c r="BU92" s="305" t="str">
        <f t="shared" si="115"/>
        <v/>
      </c>
      <c r="BV92" s="305" t="str">
        <f t="shared" si="116"/>
        <v/>
      </c>
      <c r="BW92" s="305" t="str">
        <f t="shared" si="117"/>
        <v/>
      </c>
      <c r="BX92" s="307" t="str">
        <f t="shared" si="118"/>
        <v/>
      </c>
      <c r="BY92" s="308" t="str">
        <f t="shared" si="119"/>
        <v/>
      </c>
    </row>
    <row r="93" spans="1:77" s="4" customFormat="1" ht="15.5" x14ac:dyDescent="0.35">
      <c r="A93" s="106">
        <v>72</v>
      </c>
      <c r="B93" s="290"/>
      <c r="C93" s="20"/>
      <c r="D93" s="635"/>
      <c r="E93" s="637"/>
      <c r="F93" s="639"/>
      <c r="G93" s="45"/>
      <c r="H93" s="291"/>
      <c r="I93" s="291"/>
      <c r="J93" s="292"/>
      <c r="K93" s="293"/>
      <c r="L93" s="35" t="str">
        <f t="shared" si="65"/>
        <v/>
      </c>
      <c r="M93" s="35" t="str">
        <f t="shared" si="66"/>
        <v/>
      </c>
      <c r="N93" s="35" t="str">
        <f t="shared" si="67"/>
        <v/>
      </c>
      <c r="O93" s="36" t="str">
        <f t="shared" si="68"/>
        <v/>
      </c>
      <c r="P93" s="37" t="str">
        <f t="shared" si="120"/>
        <v/>
      </c>
      <c r="Q93" s="69" t="str">
        <f t="shared" si="69"/>
        <v/>
      </c>
      <c r="R93" s="294" t="str">
        <f t="shared" si="70"/>
        <v/>
      </c>
      <c r="S93" s="37" t="str">
        <f t="shared" si="71"/>
        <v/>
      </c>
      <c r="T93" s="69" t="str">
        <f t="shared" si="72"/>
        <v/>
      </c>
      <c r="U93" s="294" t="str">
        <f t="shared" si="73"/>
        <v/>
      </c>
      <c r="V93" s="37" t="str">
        <f t="shared" si="74"/>
        <v/>
      </c>
      <c r="W93" s="69" t="str">
        <f t="shared" si="75"/>
        <v/>
      </c>
      <c r="X93" s="38" t="str">
        <f t="shared" si="76"/>
        <v/>
      </c>
      <c r="Y93" s="38" t="str">
        <f t="shared" si="77"/>
        <v/>
      </c>
      <c r="Z93" s="38" t="str">
        <f t="shared" si="78"/>
        <v/>
      </c>
      <c r="AA93" s="39" t="str">
        <f t="shared" si="79"/>
        <v/>
      </c>
      <c r="AB93" s="295">
        <f t="shared" si="80"/>
        <v>0</v>
      </c>
      <c r="AC93" s="295" t="str">
        <f t="shared" si="81"/>
        <v/>
      </c>
      <c r="AD93" s="295" t="str">
        <f t="shared" si="82"/>
        <v/>
      </c>
      <c r="AE93" s="296" t="str">
        <f t="shared" si="83"/>
        <v/>
      </c>
      <c r="AF93" s="296" t="str">
        <f t="shared" si="84"/>
        <v/>
      </c>
      <c r="AG93" s="297" t="str">
        <f t="shared" si="85"/>
        <v/>
      </c>
      <c r="AH93" s="296" t="str">
        <f t="shared" si="86"/>
        <v/>
      </c>
      <c r="AI93" s="296" t="str">
        <f t="shared" si="87"/>
        <v/>
      </c>
      <c r="AJ93" s="297" t="str">
        <f t="shared" si="88"/>
        <v/>
      </c>
      <c r="AK93" s="296" t="str">
        <f t="shared" si="89"/>
        <v/>
      </c>
      <c r="AL93" s="296" t="str">
        <f t="shared" si="90"/>
        <v/>
      </c>
      <c r="AM93" s="297" t="str">
        <f t="shared" si="91"/>
        <v/>
      </c>
      <c r="AN93" s="298" t="str">
        <f t="shared" si="92"/>
        <v/>
      </c>
      <c r="AO93" s="299" t="str">
        <f t="shared" si="93"/>
        <v/>
      </c>
      <c r="AP93" s="296" t="str">
        <f t="shared" si="94"/>
        <v/>
      </c>
      <c r="AQ93" s="297" t="str">
        <f t="shared" si="95"/>
        <v/>
      </c>
      <c r="AR93" s="299" t="str">
        <f t="shared" si="96"/>
        <v/>
      </c>
      <c r="AS93" s="296" t="str">
        <f t="shared" si="97"/>
        <v/>
      </c>
      <c r="AT93" s="297" t="str">
        <f t="shared" si="98"/>
        <v/>
      </c>
      <c r="AU93" s="299" t="str">
        <f t="shared" si="99"/>
        <v/>
      </c>
      <c r="AV93" s="296" t="str">
        <f t="shared" si="100"/>
        <v/>
      </c>
      <c r="AW93" s="297" t="str">
        <f t="shared" si="101"/>
        <v/>
      </c>
      <c r="AX93" s="300"/>
      <c r="AY93" s="297" t="str">
        <f t="shared" si="102"/>
        <v/>
      </c>
      <c r="AZ93" s="297" t="str">
        <f t="shared" si="103"/>
        <v/>
      </c>
      <c r="BA93" s="301" t="str">
        <f t="shared" si="104"/>
        <v/>
      </c>
      <c r="BB93" s="302" t="str">
        <f t="shared" si="105"/>
        <v/>
      </c>
      <c r="BC93" s="303" t="str">
        <f t="shared" si="106"/>
        <v/>
      </c>
      <c r="BD93" s="301" t="str">
        <f t="shared" si="107"/>
        <v/>
      </c>
      <c r="BE93" s="302" t="str">
        <f t="shared" si="108"/>
        <v/>
      </c>
      <c r="BF93" s="303" t="str">
        <f t="shared" si="109"/>
        <v/>
      </c>
      <c r="BG93" s="301" t="str">
        <f t="shared" si="110"/>
        <v/>
      </c>
      <c r="BH93" s="304" t="str">
        <f t="shared" si="111"/>
        <v/>
      </c>
      <c r="BI93" s="305" t="str">
        <f t="shared" si="112"/>
        <v/>
      </c>
      <c r="BJ93" s="305" t="str">
        <f t="shared" si="113"/>
        <v/>
      </c>
      <c r="BK93" s="443" t="str">
        <f t="shared" si="114"/>
        <v/>
      </c>
      <c r="BL93" s="306" t="str">
        <f t="shared" si="121"/>
        <v/>
      </c>
      <c r="BM93" s="100" t="str">
        <f t="shared" si="122"/>
        <v/>
      </c>
      <c r="BN93" s="101" t="str">
        <f t="shared" si="123"/>
        <v/>
      </c>
      <c r="BO93" s="102" t="str">
        <f t="shared" si="124"/>
        <v/>
      </c>
      <c r="BP93" s="100" t="str">
        <f t="shared" si="125"/>
        <v/>
      </c>
      <c r="BQ93" s="101" t="str">
        <f t="shared" si="126"/>
        <v/>
      </c>
      <c r="BR93" s="102" t="str">
        <f t="shared" si="127"/>
        <v/>
      </c>
      <c r="BS93" s="100" t="str">
        <f t="shared" si="128"/>
        <v/>
      </c>
      <c r="BT93" s="105" t="str">
        <f t="shared" si="129"/>
        <v/>
      </c>
      <c r="BU93" s="305" t="str">
        <f t="shared" si="115"/>
        <v/>
      </c>
      <c r="BV93" s="305" t="str">
        <f t="shared" si="116"/>
        <v/>
      </c>
      <c r="BW93" s="305" t="str">
        <f t="shared" si="117"/>
        <v/>
      </c>
      <c r="BX93" s="307" t="str">
        <f t="shared" si="118"/>
        <v/>
      </c>
      <c r="BY93" s="308" t="str">
        <f t="shared" si="119"/>
        <v/>
      </c>
    </row>
    <row r="94" spans="1:77" s="4" customFormat="1" ht="15.5" x14ac:dyDescent="0.35">
      <c r="A94" s="106">
        <v>73</v>
      </c>
      <c r="B94" s="290"/>
      <c r="C94" s="20"/>
      <c r="D94" s="635"/>
      <c r="E94" s="637"/>
      <c r="F94" s="639"/>
      <c r="G94" s="45"/>
      <c r="H94" s="291"/>
      <c r="I94" s="291"/>
      <c r="J94" s="292"/>
      <c r="K94" s="293"/>
      <c r="L94" s="35" t="str">
        <f t="shared" si="65"/>
        <v/>
      </c>
      <c r="M94" s="35" t="str">
        <f t="shared" si="66"/>
        <v/>
      </c>
      <c r="N94" s="35" t="str">
        <f t="shared" si="67"/>
        <v/>
      </c>
      <c r="O94" s="36" t="str">
        <f t="shared" si="68"/>
        <v/>
      </c>
      <c r="P94" s="37" t="str">
        <f t="shared" si="120"/>
        <v/>
      </c>
      <c r="Q94" s="69" t="str">
        <f t="shared" si="69"/>
        <v/>
      </c>
      <c r="R94" s="294" t="str">
        <f t="shared" si="70"/>
        <v/>
      </c>
      <c r="S94" s="37" t="str">
        <f t="shared" si="71"/>
        <v/>
      </c>
      <c r="T94" s="69" t="str">
        <f t="shared" si="72"/>
        <v/>
      </c>
      <c r="U94" s="294" t="str">
        <f t="shared" si="73"/>
        <v/>
      </c>
      <c r="V94" s="37" t="str">
        <f t="shared" si="74"/>
        <v/>
      </c>
      <c r="W94" s="69" t="str">
        <f t="shared" si="75"/>
        <v/>
      </c>
      <c r="X94" s="38" t="str">
        <f t="shared" si="76"/>
        <v/>
      </c>
      <c r="Y94" s="38" t="str">
        <f t="shared" si="77"/>
        <v/>
      </c>
      <c r="Z94" s="38" t="str">
        <f t="shared" si="78"/>
        <v/>
      </c>
      <c r="AA94" s="39" t="str">
        <f t="shared" si="79"/>
        <v/>
      </c>
      <c r="AB94" s="295">
        <f t="shared" si="80"/>
        <v>0</v>
      </c>
      <c r="AC94" s="295" t="str">
        <f t="shared" si="81"/>
        <v/>
      </c>
      <c r="AD94" s="295" t="str">
        <f t="shared" si="82"/>
        <v/>
      </c>
      <c r="AE94" s="296" t="str">
        <f t="shared" si="83"/>
        <v/>
      </c>
      <c r="AF94" s="296" t="str">
        <f t="shared" si="84"/>
        <v/>
      </c>
      <c r="AG94" s="297" t="str">
        <f t="shared" si="85"/>
        <v/>
      </c>
      <c r="AH94" s="296" t="str">
        <f t="shared" si="86"/>
        <v/>
      </c>
      <c r="AI94" s="296" t="str">
        <f t="shared" si="87"/>
        <v/>
      </c>
      <c r="AJ94" s="297" t="str">
        <f t="shared" si="88"/>
        <v/>
      </c>
      <c r="AK94" s="296" t="str">
        <f t="shared" si="89"/>
        <v/>
      </c>
      <c r="AL94" s="296" t="str">
        <f t="shared" si="90"/>
        <v/>
      </c>
      <c r="AM94" s="297" t="str">
        <f t="shared" si="91"/>
        <v/>
      </c>
      <c r="AN94" s="298" t="str">
        <f t="shared" si="92"/>
        <v/>
      </c>
      <c r="AO94" s="299" t="str">
        <f t="shared" si="93"/>
        <v/>
      </c>
      <c r="AP94" s="296" t="str">
        <f t="shared" si="94"/>
        <v/>
      </c>
      <c r="AQ94" s="297" t="str">
        <f t="shared" si="95"/>
        <v/>
      </c>
      <c r="AR94" s="299" t="str">
        <f t="shared" si="96"/>
        <v/>
      </c>
      <c r="AS94" s="296" t="str">
        <f t="shared" si="97"/>
        <v/>
      </c>
      <c r="AT94" s="297" t="str">
        <f t="shared" si="98"/>
        <v/>
      </c>
      <c r="AU94" s="299" t="str">
        <f t="shared" si="99"/>
        <v/>
      </c>
      <c r="AV94" s="296" t="str">
        <f t="shared" si="100"/>
        <v/>
      </c>
      <c r="AW94" s="297" t="str">
        <f t="shared" si="101"/>
        <v/>
      </c>
      <c r="AX94" s="300"/>
      <c r="AY94" s="297" t="str">
        <f t="shared" si="102"/>
        <v/>
      </c>
      <c r="AZ94" s="297" t="str">
        <f t="shared" si="103"/>
        <v/>
      </c>
      <c r="BA94" s="301" t="str">
        <f t="shared" si="104"/>
        <v/>
      </c>
      <c r="BB94" s="302" t="str">
        <f t="shared" si="105"/>
        <v/>
      </c>
      <c r="BC94" s="303" t="str">
        <f t="shared" si="106"/>
        <v/>
      </c>
      <c r="BD94" s="301" t="str">
        <f t="shared" si="107"/>
        <v/>
      </c>
      <c r="BE94" s="302" t="str">
        <f t="shared" si="108"/>
        <v/>
      </c>
      <c r="BF94" s="303" t="str">
        <f t="shared" si="109"/>
        <v/>
      </c>
      <c r="BG94" s="301" t="str">
        <f t="shared" si="110"/>
        <v/>
      </c>
      <c r="BH94" s="304" t="str">
        <f t="shared" si="111"/>
        <v/>
      </c>
      <c r="BI94" s="305" t="str">
        <f t="shared" si="112"/>
        <v/>
      </c>
      <c r="BJ94" s="305" t="str">
        <f t="shared" si="113"/>
        <v/>
      </c>
      <c r="BK94" s="443" t="str">
        <f t="shared" si="114"/>
        <v/>
      </c>
      <c r="BL94" s="306" t="str">
        <f t="shared" si="121"/>
        <v/>
      </c>
      <c r="BM94" s="100" t="str">
        <f t="shared" si="122"/>
        <v/>
      </c>
      <c r="BN94" s="101" t="str">
        <f t="shared" si="123"/>
        <v/>
      </c>
      <c r="BO94" s="102" t="str">
        <f t="shared" si="124"/>
        <v/>
      </c>
      <c r="BP94" s="100" t="str">
        <f t="shared" si="125"/>
        <v/>
      </c>
      <c r="BQ94" s="101" t="str">
        <f t="shared" si="126"/>
        <v/>
      </c>
      <c r="BR94" s="102" t="str">
        <f t="shared" si="127"/>
        <v/>
      </c>
      <c r="BS94" s="100" t="str">
        <f t="shared" si="128"/>
        <v/>
      </c>
      <c r="BT94" s="105" t="str">
        <f t="shared" si="129"/>
        <v/>
      </c>
      <c r="BU94" s="305" t="str">
        <f t="shared" si="115"/>
        <v/>
      </c>
      <c r="BV94" s="305" t="str">
        <f t="shared" si="116"/>
        <v/>
      </c>
      <c r="BW94" s="305" t="str">
        <f t="shared" si="117"/>
        <v/>
      </c>
      <c r="BX94" s="307" t="str">
        <f t="shared" si="118"/>
        <v/>
      </c>
      <c r="BY94" s="308" t="str">
        <f t="shared" si="119"/>
        <v/>
      </c>
    </row>
    <row r="95" spans="1:77" s="4" customFormat="1" ht="15.5" x14ac:dyDescent="0.35">
      <c r="A95" s="106">
        <v>74</v>
      </c>
      <c r="B95" s="290"/>
      <c r="C95" s="20"/>
      <c r="D95" s="635"/>
      <c r="E95" s="637"/>
      <c r="F95" s="639"/>
      <c r="G95" s="45"/>
      <c r="H95" s="291"/>
      <c r="I95" s="291"/>
      <c r="J95" s="292"/>
      <c r="K95" s="293"/>
      <c r="L95" s="35" t="str">
        <f t="shared" si="65"/>
        <v/>
      </c>
      <c r="M95" s="35" t="str">
        <f t="shared" si="66"/>
        <v/>
      </c>
      <c r="N95" s="35" t="str">
        <f t="shared" si="67"/>
        <v/>
      </c>
      <c r="O95" s="36" t="str">
        <f t="shared" si="68"/>
        <v/>
      </c>
      <c r="P95" s="37" t="str">
        <f t="shared" si="120"/>
        <v/>
      </c>
      <c r="Q95" s="69" t="str">
        <f t="shared" si="69"/>
        <v/>
      </c>
      <c r="R95" s="294" t="str">
        <f t="shared" si="70"/>
        <v/>
      </c>
      <c r="S95" s="37" t="str">
        <f t="shared" si="71"/>
        <v/>
      </c>
      <c r="T95" s="69" t="str">
        <f t="shared" si="72"/>
        <v/>
      </c>
      <c r="U95" s="294" t="str">
        <f t="shared" si="73"/>
        <v/>
      </c>
      <c r="V95" s="37" t="str">
        <f t="shared" si="74"/>
        <v/>
      </c>
      <c r="W95" s="69" t="str">
        <f t="shared" si="75"/>
        <v/>
      </c>
      <c r="X95" s="38" t="str">
        <f t="shared" si="76"/>
        <v/>
      </c>
      <c r="Y95" s="38" t="str">
        <f t="shared" si="77"/>
        <v/>
      </c>
      <c r="Z95" s="38" t="str">
        <f t="shared" si="78"/>
        <v/>
      </c>
      <c r="AA95" s="39" t="str">
        <f t="shared" si="79"/>
        <v/>
      </c>
      <c r="AB95" s="295">
        <f t="shared" si="80"/>
        <v>0</v>
      </c>
      <c r="AC95" s="295" t="str">
        <f t="shared" si="81"/>
        <v/>
      </c>
      <c r="AD95" s="295" t="str">
        <f t="shared" si="82"/>
        <v/>
      </c>
      <c r="AE95" s="296" t="str">
        <f t="shared" si="83"/>
        <v/>
      </c>
      <c r="AF95" s="296" t="str">
        <f t="shared" si="84"/>
        <v/>
      </c>
      <c r="AG95" s="297" t="str">
        <f t="shared" si="85"/>
        <v/>
      </c>
      <c r="AH95" s="296" t="str">
        <f t="shared" si="86"/>
        <v/>
      </c>
      <c r="AI95" s="296" t="str">
        <f t="shared" si="87"/>
        <v/>
      </c>
      <c r="AJ95" s="297" t="str">
        <f t="shared" si="88"/>
        <v/>
      </c>
      <c r="AK95" s="296" t="str">
        <f t="shared" si="89"/>
        <v/>
      </c>
      <c r="AL95" s="296" t="str">
        <f t="shared" si="90"/>
        <v/>
      </c>
      <c r="AM95" s="297" t="str">
        <f t="shared" si="91"/>
        <v/>
      </c>
      <c r="AN95" s="298" t="str">
        <f t="shared" si="92"/>
        <v/>
      </c>
      <c r="AO95" s="299" t="str">
        <f t="shared" si="93"/>
        <v/>
      </c>
      <c r="AP95" s="296" t="str">
        <f t="shared" si="94"/>
        <v/>
      </c>
      <c r="AQ95" s="297" t="str">
        <f t="shared" si="95"/>
        <v/>
      </c>
      <c r="AR95" s="299" t="str">
        <f t="shared" si="96"/>
        <v/>
      </c>
      <c r="AS95" s="296" t="str">
        <f t="shared" si="97"/>
        <v/>
      </c>
      <c r="AT95" s="297" t="str">
        <f t="shared" si="98"/>
        <v/>
      </c>
      <c r="AU95" s="299" t="str">
        <f t="shared" si="99"/>
        <v/>
      </c>
      <c r="AV95" s="296" t="str">
        <f t="shared" si="100"/>
        <v/>
      </c>
      <c r="AW95" s="297" t="str">
        <f t="shared" si="101"/>
        <v/>
      </c>
      <c r="AX95" s="300"/>
      <c r="AY95" s="297" t="str">
        <f t="shared" si="102"/>
        <v/>
      </c>
      <c r="AZ95" s="297" t="str">
        <f t="shared" si="103"/>
        <v/>
      </c>
      <c r="BA95" s="301" t="str">
        <f t="shared" si="104"/>
        <v/>
      </c>
      <c r="BB95" s="302" t="str">
        <f t="shared" si="105"/>
        <v/>
      </c>
      <c r="BC95" s="303" t="str">
        <f t="shared" si="106"/>
        <v/>
      </c>
      <c r="BD95" s="301" t="str">
        <f t="shared" si="107"/>
        <v/>
      </c>
      <c r="BE95" s="302" t="str">
        <f t="shared" si="108"/>
        <v/>
      </c>
      <c r="BF95" s="303" t="str">
        <f t="shared" si="109"/>
        <v/>
      </c>
      <c r="BG95" s="301" t="str">
        <f t="shared" si="110"/>
        <v/>
      </c>
      <c r="BH95" s="304" t="str">
        <f t="shared" si="111"/>
        <v/>
      </c>
      <c r="BI95" s="305" t="str">
        <f t="shared" si="112"/>
        <v/>
      </c>
      <c r="BJ95" s="305" t="str">
        <f t="shared" si="113"/>
        <v/>
      </c>
      <c r="BK95" s="443" t="str">
        <f t="shared" si="114"/>
        <v/>
      </c>
      <c r="BL95" s="306" t="str">
        <f t="shared" si="121"/>
        <v/>
      </c>
      <c r="BM95" s="100" t="str">
        <f t="shared" si="122"/>
        <v/>
      </c>
      <c r="BN95" s="101" t="str">
        <f t="shared" si="123"/>
        <v/>
      </c>
      <c r="BO95" s="102" t="str">
        <f t="shared" si="124"/>
        <v/>
      </c>
      <c r="BP95" s="100" t="str">
        <f t="shared" si="125"/>
        <v/>
      </c>
      <c r="BQ95" s="101" t="str">
        <f t="shared" si="126"/>
        <v/>
      </c>
      <c r="BR95" s="102" t="str">
        <f t="shared" si="127"/>
        <v/>
      </c>
      <c r="BS95" s="100" t="str">
        <f t="shared" si="128"/>
        <v/>
      </c>
      <c r="BT95" s="105" t="str">
        <f t="shared" si="129"/>
        <v/>
      </c>
      <c r="BU95" s="305" t="str">
        <f t="shared" si="115"/>
        <v/>
      </c>
      <c r="BV95" s="305" t="str">
        <f t="shared" si="116"/>
        <v/>
      </c>
      <c r="BW95" s="305" t="str">
        <f t="shared" si="117"/>
        <v/>
      </c>
      <c r="BX95" s="307" t="str">
        <f t="shared" si="118"/>
        <v/>
      </c>
      <c r="BY95" s="308" t="str">
        <f t="shared" si="119"/>
        <v/>
      </c>
    </row>
    <row r="96" spans="1:77" s="10" customFormat="1" ht="16" thickBot="1" x14ac:dyDescent="0.4">
      <c r="A96" s="106">
        <v>75</v>
      </c>
      <c r="B96" s="290"/>
      <c r="C96" s="20"/>
      <c r="D96" s="635"/>
      <c r="E96" s="637"/>
      <c r="F96" s="639"/>
      <c r="G96" s="45"/>
      <c r="H96" s="291"/>
      <c r="I96" s="291"/>
      <c r="J96" s="292"/>
      <c r="K96" s="293"/>
      <c r="L96" s="35" t="str">
        <f t="shared" si="65"/>
        <v/>
      </c>
      <c r="M96" s="35" t="str">
        <f t="shared" si="66"/>
        <v/>
      </c>
      <c r="N96" s="35" t="str">
        <f t="shared" si="67"/>
        <v/>
      </c>
      <c r="O96" s="36" t="str">
        <f t="shared" si="68"/>
        <v/>
      </c>
      <c r="P96" s="37" t="str">
        <f t="shared" si="120"/>
        <v/>
      </c>
      <c r="Q96" s="69" t="str">
        <f t="shared" si="69"/>
        <v/>
      </c>
      <c r="R96" s="294" t="str">
        <f t="shared" si="70"/>
        <v/>
      </c>
      <c r="S96" s="37" t="str">
        <f t="shared" si="71"/>
        <v/>
      </c>
      <c r="T96" s="69" t="str">
        <f t="shared" si="72"/>
        <v/>
      </c>
      <c r="U96" s="294" t="str">
        <f t="shared" si="73"/>
        <v/>
      </c>
      <c r="V96" s="37" t="str">
        <f t="shared" si="74"/>
        <v/>
      </c>
      <c r="W96" s="69" t="str">
        <f t="shared" si="75"/>
        <v/>
      </c>
      <c r="X96" s="38" t="str">
        <f t="shared" si="76"/>
        <v/>
      </c>
      <c r="Y96" s="38" t="str">
        <f t="shared" si="77"/>
        <v/>
      </c>
      <c r="Z96" s="38" t="str">
        <f t="shared" si="78"/>
        <v/>
      </c>
      <c r="AA96" s="39" t="str">
        <f t="shared" si="79"/>
        <v/>
      </c>
      <c r="AB96" s="295">
        <f t="shared" si="80"/>
        <v>0</v>
      </c>
      <c r="AC96" s="295" t="str">
        <f t="shared" si="81"/>
        <v/>
      </c>
      <c r="AD96" s="295" t="str">
        <f t="shared" si="82"/>
        <v/>
      </c>
      <c r="AE96" s="296" t="str">
        <f t="shared" si="83"/>
        <v/>
      </c>
      <c r="AF96" s="296" t="str">
        <f t="shared" si="84"/>
        <v/>
      </c>
      <c r="AG96" s="297" t="str">
        <f t="shared" si="85"/>
        <v/>
      </c>
      <c r="AH96" s="296" t="str">
        <f t="shared" si="86"/>
        <v/>
      </c>
      <c r="AI96" s="296" t="str">
        <f t="shared" si="87"/>
        <v/>
      </c>
      <c r="AJ96" s="297" t="str">
        <f t="shared" si="88"/>
        <v/>
      </c>
      <c r="AK96" s="296" t="str">
        <f t="shared" si="89"/>
        <v/>
      </c>
      <c r="AL96" s="296" t="str">
        <f t="shared" si="90"/>
        <v/>
      </c>
      <c r="AM96" s="297" t="str">
        <f t="shared" si="91"/>
        <v/>
      </c>
      <c r="AN96" s="298" t="str">
        <f t="shared" si="92"/>
        <v/>
      </c>
      <c r="AO96" s="299" t="str">
        <f t="shared" si="93"/>
        <v/>
      </c>
      <c r="AP96" s="296" t="str">
        <f t="shared" si="94"/>
        <v/>
      </c>
      <c r="AQ96" s="297" t="str">
        <f t="shared" si="95"/>
        <v/>
      </c>
      <c r="AR96" s="299" t="str">
        <f t="shared" si="96"/>
        <v/>
      </c>
      <c r="AS96" s="296" t="str">
        <f t="shared" si="97"/>
        <v/>
      </c>
      <c r="AT96" s="297" t="str">
        <f t="shared" si="98"/>
        <v/>
      </c>
      <c r="AU96" s="299" t="str">
        <f t="shared" si="99"/>
        <v/>
      </c>
      <c r="AV96" s="296" t="str">
        <f t="shared" si="100"/>
        <v/>
      </c>
      <c r="AW96" s="297" t="str">
        <f t="shared" si="101"/>
        <v/>
      </c>
      <c r="AX96" s="300"/>
      <c r="AY96" s="297" t="str">
        <f t="shared" si="102"/>
        <v/>
      </c>
      <c r="AZ96" s="297" t="str">
        <f t="shared" si="103"/>
        <v/>
      </c>
      <c r="BA96" s="301" t="str">
        <f t="shared" si="104"/>
        <v/>
      </c>
      <c r="BB96" s="302" t="str">
        <f t="shared" si="105"/>
        <v/>
      </c>
      <c r="BC96" s="303" t="str">
        <f t="shared" si="106"/>
        <v/>
      </c>
      <c r="BD96" s="301" t="str">
        <f t="shared" si="107"/>
        <v/>
      </c>
      <c r="BE96" s="302" t="str">
        <f t="shared" si="108"/>
        <v/>
      </c>
      <c r="BF96" s="303" t="str">
        <f t="shared" si="109"/>
        <v/>
      </c>
      <c r="BG96" s="301" t="str">
        <f t="shared" si="110"/>
        <v/>
      </c>
      <c r="BH96" s="304" t="str">
        <f t="shared" si="111"/>
        <v/>
      </c>
      <c r="BI96" s="305" t="str">
        <f t="shared" si="112"/>
        <v/>
      </c>
      <c r="BJ96" s="305" t="str">
        <f t="shared" si="113"/>
        <v/>
      </c>
      <c r="BK96" s="443" t="str">
        <f t="shared" si="114"/>
        <v/>
      </c>
      <c r="BL96" s="306" t="str">
        <f t="shared" si="121"/>
        <v/>
      </c>
      <c r="BM96" s="100" t="str">
        <f t="shared" si="122"/>
        <v/>
      </c>
      <c r="BN96" s="101" t="str">
        <f t="shared" si="123"/>
        <v/>
      </c>
      <c r="BO96" s="102" t="str">
        <f t="shared" si="124"/>
        <v/>
      </c>
      <c r="BP96" s="100" t="str">
        <f t="shared" si="125"/>
        <v/>
      </c>
      <c r="BQ96" s="101" t="str">
        <f t="shared" si="126"/>
        <v/>
      </c>
      <c r="BR96" s="102" t="str">
        <f t="shared" si="127"/>
        <v/>
      </c>
      <c r="BS96" s="100" t="str">
        <f t="shared" si="128"/>
        <v/>
      </c>
      <c r="BT96" s="105" t="str">
        <f t="shared" si="129"/>
        <v/>
      </c>
      <c r="BU96" s="305" t="str">
        <f t="shared" si="115"/>
        <v/>
      </c>
      <c r="BV96" s="305" t="str">
        <f t="shared" si="116"/>
        <v/>
      </c>
      <c r="BW96" s="305" t="str">
        <f t="shared" si="117"/>
        <v/>
      </c>
      <c r="BX96" s="307" t="str">
        <f t="shared" si="118"/>
        <v/>
      </c>
      <c r="BY96" s="308" t="str">
        <f t="shared" si="119"/>
        <v/>
      </c>
    </row>
    <row r="97" spans="1:77" s="4" customFormat="1" ht="15.5" x14ac:dyDescent="0.35">
      <c r="A97" s="106">
        <v>76</v>
      </c>
      <c r="B97" s="290"/>
      <c r="C97" s="20"/>
      <c r="D97" s="635"/>
      <c r="E97" s="637"/>
      <c r="F97" s="639"/>
      <c r="G97" s="45"/>
      <c r="H97" s="291"/>
      <c r="I97" s="291"/>
      <c r="J97" s="292"/>
      <c r="K97" s="293"/>
      <c r="L97" s="35" t="str">
        <f t="shared" si="65"/>
        <v/>
      </c>
      <c r="M97" s="35" t="str">
        <f t="shared" si="66"/>
        <v/>
      </c>
      <c r="N97" s="35" t="str">
        <f t="shared" si="67"/>
        <v/>
      </c>
      <c r="O97" s="36" t="str">
        <f t="shared" si="68"/>
        <v/>
      </c>
      <c r="P97" s="37" t="str">
        <f t="shared" si="120"/>
        <v/>
      </c>
      <c r="Q97" s="69" t="str">
        <f t="shared" si="69"/>
        <v/>
      </c>
      <c r="R97" s="294" t="str">
        <f t="shared" si="70"/>
        <v/>
      </c>
      <c r="S97" s="37" t="str">
        <f t="shared" si="71"/>
        <v/>
      </c>
      <c r="T97" s="69" t="str">
        <f t="shared" si="72"/>
        <v/>
      </c>
      <c r="U97" s="294" t="str">
        <f t="shared" si="73"/>
        <v/>
      </c>
      <c r="V97" s="37" t="str">
        <f t="shared" si="74"/>
        <v/>
      </c>
      <c r="W97" s="69" t="str">
        <f t="shared" si="75"/>
        <v/>
      </c>
      <c r="X97" s="38" t="str">
        <f t="shared" si="76"/>
        <v/>
      </c>
      <c r="Y97" s="38" t="str">
        <f t="shared" si="77"/>
        <v/>
      </c>
      <c r="Z97" s="38" t="str">
        <f t="shared" si="78"/>
        <v/>
      </c>
      <c r="AA97" s="39" t="str">
        <f t="shared" si="79"/>
        <v/>
      </c>
      <c r="AB97" s="295">
        <f t="shared" si="80"/>
        <v>0</v>
      </c>
      <c r="AC97" s="295" t="str">
        <f t="shared" si="81"/>
        <v/>
      </c>
      <c r="AD97" s="295" t="str">
        <f t="shared" si="82"/>
        <v/>
      </c>
      <c r="AE97" s="296" t="str">
        <f t="shared" si="83"/>
        <v/>
      </c>
      <c r="AF97" s="296" t="str">
        <f t="shared" si="84"/>
        <v/>
      </c>
      <c r="AG97" s="297" t="str">
        <f t="shared" si="85"/>
        <v/>
      </c>
      <c r="AH97" s="296" t="str">
        <f t="shared" si="86"/>
        <v/>
      </c>
      <c r="AI97" s="296" t="str">
        <f t="shared" si="87"/>
        <v/>
      </c>
      <c r="AJ97" s="297" t="str">
        <f t="shared" si="88"/>
        <v/>
      </c>
      <c r="AK97" s="296" t="str">
        <f t="shared" si="89"/>
        <v/>
      </c>
      <c r="AL97" s="296" t="str">
        <f t="shared" si="90"/>
        <v/>
      </c>
      <c r="AM97" s="297" t="str">
        <f t="shared" si="91"/>
        <v/>
      </c>
      <c r="AN97" s="298" t="str">
        <f t="shared" si="92"/>
        <v/>
      </c>
      <c r="AO97" s="299" t="str">
        <f t="shared" si="93"/>
        <v/>
      </c>
      <c r="AP97" s="296" t="str">
        <f t="shared" si="94"/>
        <v/>
      </c>
      <c r="AQ97" s="297" t="str">
        <f t="shared" si="95"/>
        <v/>
      </c>
      <c r="AR97" s="299" t="str">
        <f t="shared" si="96"/>
        <v/>
      </c>
      <c r="AS97" s="296" t="str">
        <f t="shared" si="97"/>
        <v/>
      </c>
      <c r="AT97" s="297" t="str">
        <f t="shared" si="98"/>
        <v/>
      </c>
      <c r="AU97" s="299" t="str">
        <f t="shared" si="99"/>
        <v/>
      </c>
      <c r="AV97" s="296" t="str">
        <f t="shared" si="100"/>
        <v/>
      </c>
      <c r="AW97" s="297" t="str">
        <f t="shared" si="101"/>
        <v/>
      </c>
      <c r="AX97" s="300"/>
      <c r="AY97" s="297" t="str">
        <f t="shared" si="102"/>
        <v/>
      </c>
      <c r="AZ97" s="297" t="str">
        <f t="shared" si="103"/>
        <v/>
      </c>
      <c r="BA97" s="301" t="str">
        <f t="shared" si="104"/>
        <v/>
      </c>
      <c r="BB97" s="302" t="str">
        <f t="shared" si="105"/>
        <v/>
      </c>
      <c r="BC97" s="303" t="str">
        <f t="shared" si="106"/>
        <v/>
      </c>
      <c r="BD97" s="301" t="str">
        <f t="shared" si="107"/>
        <v/>
      </c>
      <c r="BE97" s="302" t="str">
        <f t="shared" si="108"/>
        <v/>
      </c>
      <c r="BF97" s="303" t="str">
        <f t="shared" si="109"/>
        <v/>
      </c>
      <c r="BG97" s="301" t="str">
        <f t="shared" si="110"/>
        <v/>
      </c>
      <c r="BH97" s="304" t="str">
        <f t="shared" si="111"/>
        <v/>
      </c>
      <c r="BI97" s="305" t="str">
        <f t="shared" si="112"/>
        <v/>
      </c>
      <c r="BJ97" s="305" t="str">
        <f t="shared" si="113"/>
        <v/>
      </c>
      <c r="BK97" s="443" t="str">
        <f t="shared" si="114"/>
        <v/>
      </c>
      <c r="BL97" s="306" t="str">
        <f t="shared" si="121"/>
        <v/>
      </c>
      <c r="BM97" s="100" t="str">
        <f t="shared" si="122"/>
        <v/>
      </c>
      <c r="BN97" s="101" t="str">
        <f t="shared" si="123"/>
        <v/>
      </c>
      <c r="BO97" s="102" t="str">
        <f t="shared" si="124"/>
        <v/>
      </c>
      <c r="BP97" s="100" t="str">
        <f t="shared" si="125"/>
        <v/>
      </c>
      <c r="BQ97" s="101" t="str">
        <f t="shared" si="126"/>
        <v/>
      </c>
      <c r="BR97" s="102" t="str">
        <f t="shared" si="127"/>
        <v/>
      </c>
      <c r="BS97" s="100" t="str">
        <f t="shared" si="128"/>
        <v/>
      </c>
      <c r="BT97" s="105" t="str">
        <f t="shared" si="129"/>
        <v/>
      </c>
      <c r="BU97" s="305" t="str">
        <f t="shared" si="115"/>
        <v/>
      </c>
      <c r="BV97" s="305" t="str">
        <f t="shared" si="116"/>
        <v/>
      </c>
      <c r="BW97" s="305" t="str">
        <f t="shared" si="117"/>
        <v/>
      </c>
      <c r="BX97" s="307" t="str">
        <f t="shared" si="118"/>
        <v/>
      </c>
      <c r="BY97" s="308" t="str">
        <f t="shared" si="119"/>
        <v/>
      </c>
    </row>
    <row r="98" spans="1:77" s="4" customFormat="1" ht="15.5" x14ac:dyDescent="0.35">
      <c r="A98" s="106">
        <v>77</v>
      </c>
      <c r="B98" s="290"/>
      <c r="C98" s="20"/>
      <c r="D98" s="635"/>
      <c r="E98" s="637"/>
      <c r="F98" s="639"/>
      <c r="G98" s="45"/>
      <c r="H98" s="291"/>
      <c r="I98" s="291"/>
      <c r="J98" s="292"/>
      <c r="K98" s="293"/>
      <c r="L98" s="35" t="str">
        <f t="shared" si="65"/>
        <v/>
      </c>
      <c r="M98" s="35" t="str">
        <f t="shared" si="66"/>
        <v/>
      </c>
      <c r="N98" s="35" t="str">
        <f t="shared" si="67"/>
        <v/>
      </c>
      <c r="O98" s="36" t="str">
        <f t="shared" si="68"/>
        <v/>
      </c>
      <c r="P98" s="37" t="str">
        <f t="shared" si="120"/>
        <v/>
      </c>
      <c r="Q98" s="69" t="str">
        <f t="shared" si="69"/>
        <v/>
      </c>
      <c r="R98" s="294" t="str">
        <f t="shared" si="70"/>
        <v/>
      </c>
      <c r="S98" s="37" t="str">
        <f t="shared" si="71"/>
        <v/>
      </c>
      <c r="T98" s="69" t="str">
        <f t="shared" si="72"/>
        <v/>
      </c>
      <c r="U98" s="294" t="str">
        <f t="shared" si="73"/>
        <v/>
      </c>
      <c r="V98" s="37" t="str">
        <f t="shared" si="74"/>
        <v/>
      </c>
      <c r="W98" s="69" t="str">
        <f t="shared" si="75"/>
        <v/>
      </c>
      <c r="X98" s="38" t="str">
        <f t="shared" si="76"/>
        <v/>
      </c>
      <c r="Y98" s="38" t="str">
        <f t="shared" si="77"/>
        <v/>
      </c>
      <c r="Z98" s="38" t="str">
        <f t="shared" si="78"/>
        <v/>
      </c>
      <c r="AA98" s="39" t="str">
        <f t="shared" si="79"/>
        <v/>
      </c>
      <c r="AB98" s="295">
        <f t="shared" si="80"/>
        <v>0</v>
      </c>
      <c r="AC98" s="295" t="str">
        <f t="shared" si="81"/>
        <v/>
      </c>
      <c r="AD98" s="295" t="str">
        <f t="shared" si="82"/>
        <v/>
      </c>
      <c r="AE98" s="296" t="str">
        <f t="shared" si="83"/>
        <v/>
      </c>
      <c r="AF98" s="296" t="str">
        <f t="shared" si="84"/>
        <v/>
      </c>
      <c r="AG98" s="297" t="str">
        <f t="shared" si="85"/>
        <v/>
      </c>
      <c r="AH98" s="296" t="str">
        <f t="shared" si="86"/>
        <v/>
      </c>
      <c r="AI98" s="296" t="str">
        <f t="shared" si="87"/>
        <v/>
      </c>
      <c r="AJ98" s="297" t="str">
        <f t="shared" si="88"/>
        <v/>
      </c>
      <c r="AK98" s="296" t="str">
        <f t="shared" si="89"/>
        <v/>
      </c>
      <c r="AL98" s="296" t="str">
        <f t="shared" si="90"/>
        <v/>
      </c>
      <c r="AM98" s="297" t="str">
        <f t="shared" si="91"/>
        <v/>
      </c>
      <c r="AN98" s="298" t="str">
        <f t="shared" si="92"/>
        <v/>
      </c>
      <c r="AO98" s="299" t="str">
        <f t="shared" si="93"/>
        <v/>
      </c>
      <c r="AP98" s="296" t="str">
        <f t="shared" si="94"/>
        <v/>
      </c>
      <c r="AQ98" s="297" t="str">
        <f t="shared" si="95"/>
        <v/>
      </c>
      <c r="AR98" s="299" t="str">
        <f t="shared" si="96"/>
        <v/>
      </c>
      <c r="AS98" s="296" t="str">
        <f t="shared" si="97"/>
        <v/>
      </c>
      <c r="AT98" s="297" t="str">
        <f t="shared" si="98"/>
        <v/>
      </c>
      <c r="AU98" s="299" t="str">
        <f t="shared" si="99"/>
        <v/>
      </c>
      <c r="AV98" s="296" t="str">
        <f t="shared" si="100"/>
        <v/>
      </c>
      <c r="AW98" s="297" t="str">
        <f t="shared" si="101"/>
        <v/>
      </c>
      <c r="AX98" s="300"/>
      <c r="AY98" s="297" t="str">
        <f t="shared" si="102"/>
        <v/>
      </c>
      <c r="AZ98" s="297" t="str">
        <f t="shared" si="103"/>
        <v/>
      </c>
      <c r="BA98" s="301" t="str">
        <f t="shared" si="104"/>
        <v/>
      </c>
      <c r="BB98" s="302" t="str">
        <f t="shared" si="105"/>
        <v/>
      </c>
      <c r="BC98" s="303" t="str">
        <f t="shared" si="106"/>
        <v/>
      </c>
      <c r="BD98" s="301" t="str">
        <f t="shared" si="107"/>
        <v/>
      </c>
      <c r="BE98" s="302" t="str">
        <f t="shared" si="108"/>
        <v/>
      </c>
      <c r="BF98" s="303" t="str">
        <f t="shared" si="109"/>
        <v/>
      </c>
      <c r="BG98" s="301" t="str">
        <f t="shared" si="110"/>
        <v/>
      </c>
      <c r="BH98" s="304" t="str">
        <f t="shared" si="111"/>
        <v/>
      </c>
      <c r="BI98" s="305" t="str">
        <f t="shared" si="112"/>
        <v/>
      </c>
      <c r="BJ98" s="305" t="str">
        <f t="shared" si="113"/>
        <v/>
      </c>
      <c r="BK98" s="443" t="str">
        <f t="shared" si="114"/>
        <v/>
      </c>
      <c r="BL98" s="306" t="str">
        <f t="shared" si="121"/>
        <v/>
      </c>
      <c r="BM98" s="100" t="str">
        <f t="shared" si="122"/>
        <v/>
      </c>
      <c r="BN98" s="101" t="str">
        <f t="shared" si="123"/>
        <v/>
      </c>
      <c r="BO98" s="102" t="str">
        <f t="shared" si="124"/>
        <v/>
      </c>
      <c r="BP98" s="100" t="str">
        <f t="shared" si="125"/>
        <v/>
      </c>
      <c r="BQ98" s="101" t="str">
        <f t="shared" si="126"/>
        <v/>
      </c>
      <c r="BR98" s="102" t="str">
        <f t="shared" si="127"/>
        <v/>
      </c>
      <c r="BS98" s="100" t="str">
        <f t="shared" si="128"/>
        <v/>
      </c>
      <c r="BT98" s="105" t="str">
        <f t="shared" si="129"/>
        <v/>
      </c>
      <c r="BU98" s="305" t="str">
        <f t="shared" si="115"/>
        <v/>
      </c>
      <c r="BV98" s="305" t="str">
        <f t="shared" si="116"/>
        <v/>
      </c>
      <c r="BW98" s="305" t="str">
        <f t="shared" si="117"/>
        <v/>
      </c>
      <c r="BX98" s="307" t="str">
        <f t="shared" si="118"/>
        <v/>
      </c>
      <c r="BY98" s="308" t="str">
        <f t="shared" si="119"/>
        <v/>
      </c>
    </row>
    <row r="99" spans="1:77" s="4" customFormat="1" ht="15.5" x14ac:dyDescent="0.35">
      <c r="A99" s="106">
        <v>78</v>
      </c>
      <c r="B99" s="290"/>
      <c r="C99" s="20"/>
      <c r="D99" s="635"/>
      <c r="E99" s="637"/>
      <c r="F99" s="639"/>
      <c r="G99" s="45"/>
      <c r="H99" s="291"/>
      <c r="I99" s="291"/>
      <c r="J99" s="292"/>
      <c r="K99" s="293"/>
      <c r="L99" s="35" t="str">
        <f t="shared" si="65"/>
        <v/>
      </c>
      <c r="M99" s="35" t="str">
        <f t="shared" si="66"/>
        <v/>
      </c>
      <c r="N99" s="35" t="str">
        <f t="shared" si="67"/>
        <v/>
      </c>
      <c r="O99" s="36" t="str">
        <f t="shared" si="68"/>
        <v/>
      </c>
      <c r="P99" s="37" t="str">
        <f t="shared" si="120"/>
        <v/>
      </c>
      <c r="Q99" s="69" t="str">
        <f t="shared" si="69"/>
        <v/>
      </c>
      <c r="R99" s="294" t="str">
        <f t="shared" si="70"/>
        <v/>
      </c>
      <c r="S99" s="37" t="str">
        <f t="shared" si="71"/>
        <v/>
      </c>
      <c r="T99" s="69" t="str">
        <f t="shared" si="72"/>
        <v/>
      </c>
      <c r="U99" s="294" t="str">
        <f t="shared" si="73"/>
        <v/>
      </c>
      <c r="V99" s="37" t="str">
        <f t="shared" si="74"/>
        <v/>
      </c>
      <c r="W99" s="69" t="str">
        <f t="shared" si="75"/>
        <v/>
      </c>
      <c r="X99" s="38" t="str">
        <f t="shared" si="76"/>
        <v/>
      </c>
      <c r="Y99" s="38" t="str">
        <f t="shared" si="77"/>
        <v/>
      </c>
      <c r="Z99" s="38" t="str">
        <f t="shared" si="78"/>
        <v/>
      </c>
      <c r="AA99" s="39" t="str">
        <f t="shared" si="79"/>
        <v/>
      </c>
      <c r="AB99" s="295">
        <f t="shared" si="80"/>
        <v>0</v>
      </c>
      <c r="AC99" s="295" t="str">
        <f t="shared" si="81"/>
        <v/>
      </c>
      <c r="AD99" s="295" t="str">
        <f t="shared" si="82"/>
        <v/>
      </c>
      <c r="AE99" s="296" t="str">
        <f t="shared" si="83"/>
        <v/>
      </c>
      <c r="AF99" s="296" t="str">
        <f t="shared" si="84"/>
        <v/>
      </c>
      <c r="AG99" s="297" t="str">
        <f t="shared" si="85"/>
        <v/>
      </c>
      <c r="AH99" s="296" t="str">
        <f t="shared" si="86"/>
        <v/>
      </c>
      <c r="AI99" s="296" t="str">
        <f t="shared" si="87"/>
        <v/>
      </c>
      <c r="AJ99" s="297" t="str">
        <f t="shared" si="88"/>
        <v/>
      </c>
      <c r="AK99" s="296" t="str">
        <f t="shared" si="89"/>
        <v/>
      </c>
      <c r="AL99" s="296" t="str">
        <f t="shared" si="90"/>
        <v/>
      </c>
      <c r="AM99" s="297" t="str">
        <f t="shared" si="91"/>
        <v/>
      </c>
      <c r="AN99" s="298" t="str">
        <f t="shared" si="92"/>
        <v/>
      </c>
      <c r="AO99" s="299" t="str">
        <f t="shared" si="93"/>
        <v/>
      </c>
      <c r="AP99" s="296" t="str">
        <f t="shared" si="94"/>
        <v/>
      </c>
      <c r="AQ99" s="297" t="str">
        <f t="shared" si="95"/>
        <v/>
      </c>
      <c r="AR99" s="299" t="str">
        <f t="shared" si="96"/>
        <v/>
      </c>
      <c r="AS99" s="296" t="str">
        <f t="shared" si="97"/>
        <v/>
      </c>
      <c r="AT99" s="297" t="str">
        <f t="shared" si="98"/>
        <v/>
      </c>
      <c r="AU99" s="299" t="str">
        <f t="shared" si="99"/>
        <v/>
      </c>
      <c r="AV99" s="296" t="str">
        <f t="shared" si="100"/>
        <v/>
      </c>
      <c r="AW99" s="297" t="str">
        <f t="shared" si="101"/>
        <v/>
      </c>
      <c r="AX99" s="300"/>
      <c r="AY99" s="297" t="str">
        <f t="shared" si="102"/>
        <v/>
      </c>
      <c r="AZ99" s="297" t="str">
        <f t="shared" si="103"/>
        <v/>
      </c>
      <c r="BA99" s="301" t="str">
        <f t="shared" si="104"/>
        <v/>
      </c>
      <c r="BB99" s="302" t="str">
        <f t="shared" si="105"/>
        <v/>
      </c>
      <c r="BC99" s="303" t="str">
        <f t="shared" si="106"/>
        <v/>
      </c>
      <c r="BD99" s="301" t="str">
        <f t="shared" si="107"/>
        <v/>
      </c>
      <c r="BE99" s="302" t="str">
        <f t="shared" si="108"/>
        <v/>
      </c>
      <c r="BF99" s="303" t="str">
        <f t="shared" si="109"/>
        <v/>
      </c>
      <c r="BG99" s="301" t="str">
        <f t="shared" si="110"/>
        <v/>
      </c>
      <c r="BH99" s="304" t="str">
        <f t="shared" si="111"/>
        <v/>
      </c>
      <c r="BI99" s="305" t="str">
        <f t="shared" si="112"/>
        <v/>
      </c>
      <c r="BJ99" s="305" t="str">
        <f t="shared" si="113"/>
        <v/>
      </c>
      <c r="BK99" s="443" t="str">
        <f t="shared" si="114"/>
        <v/>
      </c>
      <c r="BL99" s="306" t="str">
        <f t="shared" si="121"/>
        <v/>
      </c>
      <c r="BM99" s="100" t="str">
        <f t="shared" si="122"/>
        <v/>
      </c>
      <c r="BN99" s="101" t="str">
        <f t="shared" si="123"/>
        <v/>
      </c>
      <c r="BO99" s="102" t="str">
        <f t="shared" si="124"/>
        <v/>
      </c>
      <c r="BP99" s="100" t="str">
        <f t="shared" si="125"/>
        <v/>
      </c>
      <c r="BQ99" s="101" t="str">
        <f t="shared" si="126"/>
        <v/>
      </c>
      <c r="BR99" s="102" t="str">
        <f t="shared" si="127"/>
        <v/>
      </c>
      <c r="BS99" s="100" t="str">
        <f t="shared" si="128"/>
        <v/>
      </c>
      <c r="BT99" s="105" t="str">
        <f t="shared" si="129"/>
        <v/>
      </c>
      <c r="BU99" s="305" t="str">
        <f t="shared" si="115"/>
        <v/>
      </c>
      <c r="BV99" s="305" t="str">
        <f t="shared" si="116"/>
        <v/>
      </c>
      <c r="BW99" s="305" t="str">
        <f t="shared" si="117"/>
        <v/>
      </c>
      <c r="BX99" s="307" t="str">
        <f t="shared" si="118"/>
        <v/>
      </c>
      <c r="BY99" s="308" t="str">
        <f t="shared" si="119"/>
        <v/>
      </c>
    </row>
    <row r="100" spans="1:77" s="4" customFormat="1" ht="15.5" x14ac:dyDescent="0.35">
      <c r="A100" s="106">
        <v>79</v>
      </c>
      <c r="B100" s="290"/>
      <c r="C100" s="20"/>
      <c r="D100" s="635"/>
      <c r="E100" s="637"/>
      <c r="F100" s="639"/>
      <c r="G100" s="45"/>
      <c r="H100" s="291"/>
      <c r="I100" s="291"/>
      <c r="J100" s="292"/>
      <c r="K100" s="293"/>
      <c r="L100" s="35" t="str">
        <f t="shared" si="65"/>
        <v/>
      </c>
      <c r="M100" s="35" t="str">
        <f t="shared" si="66"/>
        <v/>
      </c>
      <c r="N100" s="35" t="str">
        <f t="shared" si="67"/>
        <v/>
      </c>
      <c r="O100" s="36" t="str">
        <f t="shared" si="68"/>
        <v/>
      </c>
      <c r="P100" s="37" t="str">
        <f t="shared" si="120"/>
        <v/>
      </c>
      <c r="Q100" s="69" t="str">
        <f t="shared" si="69"/>
        <v/>
      </c>
      <c r="R100" s="294" t="str">
        <f t="shared" si="70"/>
        <v/>
      </c>
      <c r="S100" s="37" t="str">
        <f t="shared" si="71"/>
        <v/>
      </c>
      <c r="T100" s="69" t="str">
        <f t="shared" si="72"/>
        <v/>
      </c>
      <c r="U100" s="294" t="str">
        <f t="shared" si="73"/>
        <v/>
      </c>
      <c r="V100" s="37" t="str">
        <f t="shared" si="74"/>
        <v/>
      </c>
      <c r="W100" s="69" t="str">
        <f t="shared" si="75"/>
        <v/>
      </c>
      <c r="X100" s="38" t="str">
        <f t="shared" si="76"/>
        <v/>
      </c>
      <c r="Y100" s="38" t="str">
        <f t="shared" si="77"/>
        <v/>
      </c>
      <c r="Z100" s="38" t="str">
        <f t="shared" si="78"/>
        <v/>
      </c>
      <c r="AA100" s="39" t="str">
        <f t="shared" si="79"/>
        <v/>
      </c>
      <c r="AB100" s="295">
        <f t="shared" si="80"/>
        <v>0</v>
      </c>
      <c r="AC100" s="295" t="str">
        <f t="shared" si="81"/>
        <v/>
      </c>
      <c r="AD100" s="295" t="str">
        <f t="shared" si="82"/>
        <v/>
      </c>
      <c r="AE100" s="296" t="str">
        <f t="shared" si="83"/>
        <v/>
      </c>
      <c r="AF100" s="296" t="str">
        <f t="shared" si="84"/>
        <v/>
      </c>
      <c r="AG100" s="297" t="str">
        <f t="shared" si="85"/>
        <v/>
      </c>
      <c r="AH100" s="296" t="str">
        <f t="shared" si="86"/>
        <v/>
      </c>
      <c r="AI100" s="296" t="str">
        <f t="shared" si="87"/>
        <v/>
      </c>
      <c r="AJ100" s="297" t="str">
        <f t="shared" si="88"/>
        <v/>
      </c>
      <c r="AK100" s="296" t="str">
        <f t="shared" si="89"/>
        <v/>
      </c>
      <c r="AL100" s="296" t="str">
        <f t="shared" si="90"/>
        <v/>
      </c>
      <c r="AM100" s="297" t="str">
        <f t="shared" si="91"/>
        <v/>
      </c>
      <c r="AN100" s="298" t="str">
        <f t="shared" si="92"/>
        <v/>
      </c>
      <c r="AO100" s="299" t="str">
        <f t="shared" si="93"/>
        <v/>
      </c>
      <c r="AP100" s="296" t="str">
        <f t="shared" si="94"/>
        <v/>
      </c>
      <c r="AQ100" s="297" t="str">
        <f t="shared" si="95"/>
        <v/>
      </c>
      <c r="AR100" s="299" t="str">
        <f t="shared" si="96"/>
        <v/>
      </c>
      <c r="AS100" s="296" t="str">
        <f t="shared" si="97"/>
        <v/>
      </c>
      <c r="AT100" s="297" t="str">
        <f t="shared" si="98"/>
        <v/>
      </c>
      <c r="AU100" s="299" t="str">
        <f t="shared" si="99"/>
        <v/>
      </c>
      <c r="AV100" s="296" t="str">
        <f t="shared" si="100"/>
        <v/>
      </c>
      <c r="AW100" s="297" t="str">
        <f t="shared" si="101"/>
        <v/>
      </c>
      <c r="AX100" s="300"/>
      <c r="AY100" s="297" t="str">
        <f t="shared" si="102"/>
        <v/>
      </c>
      <c r="AZ100" s="297" t="str">
        <f t="shared" si="103"/>
        <v/>
      </c>
      <c r="BA100" s="301" t="str">
        <f t="shared" si="104"/>
        <v/>
      </c>
      <c r="BB100" s="302" t="str">
        <f t="shared" si="105"/>
        <v/>
      </c>
      <c r="BC100" s="303" t="str">
        <f t="shared" si="106"/>
        <v/>
      </c>
      <c r="BD100" s="301" t="str">
        <f t="shared" si="107"/>
        <v/>
      </c>
      <c r="BE100" s="302" t="str">
        <f t="shared" si="108"/>
        <v/>
      </c>
      <c r="BF100" s="303" t="str">
        <f t="shared" si="109"/>
        <v/>
      </c>
      <c r="BG100" s="301" t="str">
        <f t="shared" si="110"/>
        <v/>
      </c>
      <c r="BH100" s="304" t="str">
        <f t="shared" si="111"/>
        <v/>
      </c>
      <c r="BI100" s="305" t="str">
        <f t="shared" si="112"/>
        <v/>
      </c>
      <c r="BJ100" s="305" t="str">
        <f t="shared" si="113"/>
        <v/>
      </c>
      <c r="BK100" s="443" t="str">
        <f t="shared" si="114"/>
        <v/>
      </c>
      <c r="BL100" s="306" t="str">
        <f t="shared" si="121"/>
        <v/>
      </c>
      <c r="BM100" s="100" t="str">
        <f t="shared" si="122"/>
        <v/>
      </c>
      <c r="BN100" s="101" t="str">
        <f t="shared" si="123"/>
        <v/>
      </c>
      <c r="BO100" s="102" t="str">
        <f t="shared" si="124"/>
        <v/>
      </c>
      <c r="BP100" s="100" t="str">
        <f t="shared" si="125"/>
        <v/>
      </c>
      <c r="BQ100" s="101" t="str">
        <f t="shared" si="126"/>
        <v/>
      </c>
      <c r="BR100" s="102" t="str">
        <f t="shared" si="127"/>
        <v/>
      </c>
      <c r="BS100" s="100" t="str">
        <f t="shared" si="128"/>
        <v/>
      </c>
      <c r="BT100" s="105" t="str">
        <f t="shared" si="129"/>
        <v/>
      </c>
      <c r="BU100" s="305" t="str">
        <f t="shared" si="115"/>
        <v/>
      </c>
      <c r="BV100" s="305" t="str">
        <f t="shared" si="116"/>
        <v/>
      </c>
      <c r="BW100" s="305" t="str">
        <f t="shared" si="117"/>
        <v/>
      </c>
      <c r="BX100" s="307" t="str">
        <f t="shared" si="118"/>
        <v/>
      </c>
      <c r="BY100" s="308" t="str">
        <f t="shared" si="119"/>
        <v/>
      </c>
    </row>
    <row r="101" spans="1:77" s="4" customFormat="1" ht="15.5" x14ac:dyDescent="0.35">
      <c r="A101" s="106">
        <v>80</v>
      </c>
      <c r="B101" s="290"/>
      <c r="C101" s="20"/>
      <c r="D101" s="635"/>
      <c r="E101" s="637"/>
      <c r="F101" s="639"/>
      <c r="G101" s="45"/>
      <c r="H101" s="291"/>
      <c r="I101" s="291"/>
      <c r="J101" s="292"/>
      <c r="K101" s="293"/>
      <c r="L101" s="35" t="str">
        <f t="shared" si="65"/>
        <v/>
      </c>
      <c r="M101" s="35" t="str">
        <f t="shared" si="66"/>
        <v/>
      </c>
      <c r="N101" s="35" t="str">
        <f t="shared" si="67"/>
        <v/>
      </c>
      <c r="O101" s="36" t="str">
        <f t="shared" si="68"/>
        <v/>
      </c>
      <c r="P101" s="37" t="str">
        <f t="shared" si="120"/>
        <v/>
      </c>
      <c r="Q101" s="69" t="str">
        <f t="shared" si="69"/>
        <v/>
      </c>
      <c r="R101" s="294" t="str">
        <f t="shared" si="70"/>
        <v/>
      </c>
      <c r="S101" s="37" t="str">
        <f t="shared" si="71"/>
        <v/>
      </c>
      <c r="T101" s="69" t="str">
        <f t="shared" si="72"/>
        <v/>
      </c>
      <c r="U101" s="294" t="str">
        <f t="shared" si="73"/>
        <v/>
      </c>
      <c r="V101" s="37" t="str">
        <f t="shared" si="74"/>
        <v/>
      </c>
      <c r="W101" s="69" t="str">
        <f t="shared" si="75"/>
        <v/>
      </c>
      <c r="X101" s="38" t="str">
        <f t="shared" si="76"/>
        <v/>
      </c>
      <c r="Y101" s="38" t="str">
        <f t="shared" si="77"/>
        <v/>
      </c>
      <c r="Z101" s="38" t="str">
        <f t="shared" si="78"/>
        <v/>
      </c>
      <c r="AA101" s="39" t="str">
        <f t="shared" si="79"/>
        <v/>
      </c>
      <c r="AB101" s="295">
        <f t="shared" si="80"/>
        <v>0</v>
      </c>
      <c r="AC101" s="295" t="str">
        <f t="shared" si="81"/>
        <v/>
      </c>
      <c r="AD101" s="295" t="str">
        <f t="shared" si="82"/>
        <v/>
      </c>
      <c r="AE101" s="296" t="str">
        <f t="shared" si="83"/>
        <v/>
      </c>
      <c r="AF101" s="296" t="str">
        <f t="shared" si="84"/>
        <v/>
      </c>
      <c r="AG101" s="297" t="str">
        <f t="shared" si="85"/>
        <v/>
      </c>
      <c r="AH101" s="296" t="str">
        <f t="shared" si="86"/>
        <v/>
      </c>
      <c r="AI101" s="296" t="str">
        <f t="shared" si="87"/>
        <v/>
      </c>
      <c r="AJ101" s="297" t="str">
        <f t="shared" si="88"/>
        <v/>
      </c>
      <c r="AK101" s="296" t="str">
        <f t="shared" si="89"/>
        <v/>
      </c>
      <c r="AL101" s="296" t="str">
        <f t="shared" si="90"/>
        <v/>
      </c>
      <c r="AM101" s="297" t="str">
        <f t="shared" si="91"/>
        <v/>
      </c>
      <c r="AN101" s="298" t="str">
        <f t="shared" si="92"/>
        <v/>
      </c>
      <c r="AO101" s="299" t="str">
        <f t="shared" si="93"/>
        <v/>
      </c>
      <c r="AP101" s="296" t="str">
        <f t="shared" si="94"/>
        <v/>
      </c>
      <c r="AQ101" s="297" t="str">
        <f t="shared" si="95"/>
        <v/>
      </c>
      <c r="AR101" s="299" t="str">
        <f t="shared" si="96"/>
        <v/>
      </c>
      <c r="AS101" s="296" t="str">
        <f t="shared" si="97"/>
        <v/>
      </c>
      <c r="AT101" s="297" t="str">
        <f t="shared" si="98"/>
        <v/>
      </c>
      <c r="AU101" s="299" t="str">
        <f t="shared" si="99"/>
        <v/>
      </c>
      <c r="AV101" s="296" t="str">
        <f t="shared" si="100"/>
        <v/>
      </c>
      <c r="AW101" s="297" t="str">
        <f t="shared" si="101"/>
        <v/>
      </c>
      <c r="AX101" s="300"/>
      <c r="AY101" s="297" t="str">
        <f t="shared" si="102"/>
        <v/>
      </c>
      <c r="AZ101" s="297" t="str">
        <f t="shared" si="103"/>
        <v/>
      </c>
      <c r="BA101" s="301" t="str">
        <f t="shared" si="104"/>
        <v/>
      </c>
      <c r="BB101" s="302" t="str">
        <f t="shared" si="105"/>
        <v/>
      </c>
      <c r="BC101" s="303" t="str">
        <f t="shared" si="106"/>
        <v/>
      </c>
      <c r="BD101" s="301" t="str">
        <f t="shared" si="107"/>
        <v/>
      </c>
      <c r="BE101" s="302" t="str">
        <f t="shared" si="108"/>
        <v/>
      </c>
      <c r="BF101" s="303" t="str">
        <f t="shared" si="109"/>
        <v/>
      </c>
      <c r="BG101" s="301" t="str">
        <f t="shared" si="110"/>
        <v/>
      </c>
      <c r="BH101" s="304" t="str">
        <f t="shared" si="111"/>
        <v/>
      </c>
      <c r="BI101" s="305" t="str">
        <f t="shared" si="112"/>
        <v/>
      </c>
      <c r="BJ101" s="305" t="str">
        <f t="shared" si="113"/>
        <v/>
      </c>
      <c r="BK101" s="443" t="str">
        <f t="shared" si="114"/>
        <v/>
      </c>
      <c r="BL101" s="306" t="str">
        <f t="shared" si="121"/>
        <v/>
      </c>
      <c r="BM101" s="100" t="str">
        <f t="shared" si="122"/>
        <v/>
      </c>
      <c r="BN101" s="101" t="str">
        <f t="shared" si="123"/>
        <v/>
      </c>
      <c r="BO101" s="102" t="str">
        <f t="shared" si="124"/>
        <v/>
      </c>
      <c r="BP101" s="100" t="str">
        <f t="shared" si="125"/>
        <v/>
      </c>
      <c r="BQ101" s="101" t="str">
        <f t="shared" si="126"/>
        <v/>
      </c>
      <c r="BR101" s="102" t="str">
        <f t="shared" si="127"/>
        <v/>
      </c>
      <c r="BS101" s="100" t="str">
        <f t="shared" si="128"/>
        <v/>
      </c>
      <c r="BT101" s="105" t="str">
        <f t="shared" si="129"/>
        <v/>
      </c>
      <c r="BU101" s="305" t="str">
        <f t="shared" si="115"/>
        <v/>
      </c>
      <c r="BV101" s="305" t="str">
        <f t="shared" si="116"/>
        <v/>
      </c>
      <c r="BW101" s="305" t="str">
        <f t="shared" si="117"/>
        <v/>
      </c>
      <c r="BX101" s="307" t="str">
        <f t="shared" si="118"/>
        <v/>
      </c>
      <c r="BY101" s="308" t="str">
        <f t="shared" si="119"/>
        <v/>
      </c>
    </row>
    <row r="102" spans="1:77" s="4" customFormat="1" ht="15.5" x14ac:dyDescent="0.35">
      <c r="A102" s="106">
        <v>81</v>
      </c>
      <c r="B102" s="290"/>
      <c r="C102" s="20"/>
      <c r="D102" s="635"/>
      <c r="E102" s="637"/>
      <c r="F102" s="639"/>
      <c r="G102" s="45"/>
      <c r="H102" s="291"/>
      <c r="I102" s="291"/>
      <c r="J102" s="292"/>
      <c r="K102" s="293"/>
      <c r="L102" s="35" t="str">
        <f t="shared" si="65"/>
        <v/>
      </c>
      <c r="M102" s="35" t="str">
        <f t="shared" si="66"/>
        <v/>
      </c>
      <c r="N102" s="35" t="str">
        <f t="shared" si="67"/>
        <v/>
      </c>
      <c r="O102" s="36" t="str">
        <f t="shared" si="68"/>
        <v/>
      </c>
      <c r="P102" s="37" t="str">
        <f t="shared" si="120"/>
        <v/>
      </c>
      <c r="Q102" s="69" t="str">
        <f t="shared" si="69"/>
        <v/>
      </c>
      <c r="R102" s="294" t="str">
        <f t="shared" si="70"/>
        <v/>
      </c>
      <c r="S102" s="37" t="str">
        <f t="shared" si="71"/>
        <v/>
      </c>
      <c r="T102" s="69" t="str">
        <f t="shared" si="72"/>
        <v/>
      </c>
      <c r="U102" s="294" t="str">
        <f t="shared" si="73"/>
        <v/>
      </c>
      <c r="V102" s="37" t="str">
        <f t="shared" si="74"/>
        <v/>
      </c>
      <c r="W102" s="69" t="str">
        <f t="shared" si="75"/>
        <v/>
      </c>
      <c r="X102" s="38" t="str">
        <f t="shared" si="76"/>
        <v/>
      </c>
      <c r="Y102" s="38" t="str">
        <f t="shared" si="77"/>
        <v/>
      </c>
      <c r="Z102" s="38" t="str">
        <f t="shared" si="78"/>
        <v/>
      </c>
      <c r="AA102" s="39" t="str">
        <f t="shared" si="79"/>
        <v/>
      </c>
      <c r="AB102" s="295">
        <f t="shared" si="80"/>
        <v>0</v>
      </c>
      <c r="AC102" s="295" t="str">
        <f t="shared" si="81"/>
        <v/>
      </c>
      <c r="AD102" s="295" t="str">
        <f t="shared" si="82"/>
        <v/>
      </c>
      <c r="AE102" s="296" t="str">
        <f t="shared" si="83"/>
        <v/>
      </c>
      <c r="AF102" s="296" t="str">
        <f t="shared" si="84"/>
        <v/>
      </c>
      <c r="AG102" s="297" t="str">
        <f t="shared" si="85"/>
        <v/>
      </c>
      <c r="AH102" s="296" t="str">
        <f t="shared" si="86"/>
        <v/>
      </c>
      <c r="AI102" s="296" t="str">
        <f t="shared" si="87"/>
        <v/>
      </c>
      <c r="AJ102" s="297" t="str">
        <f t="shared" si="88"/>
        <v/>
      </c>
      <c r="AK102" s="296" t="str">
        <f t="shared" si="89"/>
        <v/>
      </c>
      <c r="AL102" s="296" t="str">
        <f t="shared" si="90"/>
        <v/>
      </c>
      <c r="AM102" s="297" t="str">
        <f t="shared" si="91"/>
        <v/>
      </c>
      <c r="AN102" s="298" t="str">
        <f t="shared" si="92"/>
        <v/>
      </c>
      <c r="AO102" s="299" t="str">
        <f t="shared" si="93"/>
        <v/>
      </c>
      <c r="AP102" s="296" t="str">
        <f t="shared" si="94"/>
        <v/>
      </c>
      <c r="AQ102" s="297" t="str">
        <f t="shared" si="95"/>
        <v/>
      </c>
      <c r="AR102" s="299" t="str">
        <f t="shared" si="96"/>
        <v/>
      </c>
      <c r="AS102" s="296" t="str">
        <f t="shared" si="97"/>
        <v/>
      </c>
      <c r="AT102" s="297" t="str">
        <f t="shared" si="98"/>
        <v/>
      </c>
      <c r="AU102" s="299" t="str">
        <f t="shared" si="99"/>
        <v/>
      </c>
      <c r="AV102" s="296" t="str">
        <f t="shared" si="100"/>
        <v/>
      </c>
      <c r="AW102" s="297" t="str">
        <f t="shared" si="101"/>
        <v/>
      </c>
      <c r="AX102" s="300"/>
      <c r="AY102" s="297" t="str">
        <f t="shared" si="102"/>
        <v/>
      </c>
      <c r="AZ102" s="297" t="str">
        <f t="shared" si="103"/>
        <v/>
      </c>
      <c r="BA102" s="301" t="str">
        <f t="shared" si="104"/>
        <v/>
      </c>
      <c r="BB102" s="302" t="str">
        <f t="shared" si="105"/>
        <v/>
      </c>
      <c r="BC102" s="303" t="str">
        <f t="shared" si="106"/>
        <v/>
      </c>
      <c r="BD102" s="301" t="str">
        <f t="shared" si="107"/>
        <v/>
      </c>
      <c r="BE102" s="302" t="str">
        <f t="shared" si="108"/>
        <v/>
      </c>
      <c r="BF102" s="303" t="str">
        <f t="shared" si="109"/>
        <v/>
      </c>
      <c r="BG102" s="301" t="str">
        <f t="shared" si="110"/>
        <v/>
      </c>
      <c r="BH102" s="304" t="str">
        <f t="shared" si="111"/>
        <v/>
      </c>
      <c r="BI102" s="305" t="str">
        <f t="shared" si="112"/>
        <v/>
      </c>
      <c r="BJ102" s="305" t="str">
        <f t="shared" si="113"/>
        <v/>
      </c>
      <c r="BK102" s="443" t="str">
        <f t="shared" si="114"/>
        <v/>
      </c>
      <c r="BL102" s="306" t="str">
        <f t="shared" si="121"/>
        <v/>
      </c>
      <c r="BM102" s="100" t="str">
        <f t="shared" si="122"/>
        <v/>
      </c>
      <c r="BN102" s="101" t="str">
        <f t="shared" si="123"/>
        <v/>
      </c>
      <c r="BO102" s="102" t="str">
        <f t="shared" si="124"/>
        <v/>
      </c>
      <c r="BP102" s="100" t="str">
        <f t="shared" si="125"/>
        <v/>
      </c>
      <c r="BQ102" s="101" t="str">
        <f t="shared" si="126"/>
        <v/>
      </c>
      <c r="BR102" s="102" t="str">
        <f t="shared" si="127"/>
        <v/>
      </c>
      <c r="BS102" s="100" t="str">
        <f t="shared" si="128"/>
        <v/>
      </c>
      <c r="BT102" s="105" t="str">
        <f t="shared" si="129"/>
        <v/>
      </c>
      <c r="BU102" s="305" t="str">
        <f t="shared" si="115"/>
        <v/>
      </c>
      <c r="BV102" s="305" t="str">
        <f t="shared" si="116"/>
        <v/>
      </c>
      <c r="BW102" s="305" t="str">
        <f t="shared" si="117"/>
        <v/>
      </c>
      <c r="BX102" s="307" t="str">
        <f t="shared" si="118"/>
        <v/>
      </c>
      <c r="BY102" s="308" t="str">
        <f t="shared" si="119"/>
        <v/>
      </c>
    </row>
    <row r="103" spans="1:77" s="4" customFormat="1" ht="15.5" x14ac:dyDescent="0.35">
      <c r="A103" s="106">
        <v>82</v>
      </c>
      <c r="B103" s="290"/>
      <c r="C103" s="20"/>
      <c r="D103" s="635"/>
      <c r="E103" s="637"/>
      <c r="F103" s="639"/>
      <c r="G103" s="45"/>
      <c r="H103" s="291"/>
      <c r="I103" s="291"/>
      <c r="J103" s="292"/>
      <c r="K103" s="293"/>
      <c r="L103" s="35" t="str">
        <f t="shared" si="65"/>
        <v/>
      </c>
      <c r="M103" s="35" t="str">
        <f t="shared" si="66"/>
        <v/>
      </c>
      <c r="N103" s="35" t="str">
        <f t="shared" si="67"/>
        <v/>
      </c>
      <c r="O103" s="36" t="str">
        <f t="shared" si="68"/>
        <v/>
      </c>
      <c r="P103" s="37" t="str">
        <f t="shared" si="120"/>
        <v/>
      </c>
      <c r="Q103" s="69" t="str">
        <f t="shared" si="69"/>
        <v/>
      </c>
      <c r="R103" s="294" t="str">
        <f t="shared" si="70"/>
        <v/>
      </c>
      <c r="S103" s="37" t="str">
        <f t="shared" si="71"/>
        <v/>
      </c>
      <c r="T103" s="69" t="str">
        <f t="shared" si="72"/>
        <v/>
      </c>
      <c r="U103" s="294" t="str">
        <f t="shared" si="73"/>
        <v/>
      </c>
      <c r="V103" s="37" t="str">
        <f t="shared" si="74"/>
        <v/>
      </c>
      <c r="W103" s="69" t="str">
        <f t="shared" si="75"/>
        <v/>
      </c>
      <c r="X103" s="38" t="str">
        <f t="shared" si="76"/>
        <v/>
      </c>
      <c r="Y103" s="38" t="str">
        <f t="shared" si="77"/>
        <v/>
      </c>
      <c r="Z103" s="38" t="str">
        <f t="shared" si="78"/>
        <v/>
      </c>
      <c r="AA103" s="39" t="str">
        <f t="shared" si="79"/>
        <v/>
      </c>
      <c r="AB103" s="295">
        <f t="shared" si="80"/>
        <v>0</v>
      </c>
      <c r="AC103" s="295" t="str">
        <f t="shared" si="81"/>
        <v/>
      </c>
      <c r="AD103" s="295" t="str">
        <f t="shared" si="82"/>
        <v/>
      </c>
      <c r="AE103" s="296" t="str">
        <f t="shared" si="83"/>
        <v/>
      </c>
      <c r="AF103" s="296" t="str">
        <f t="shared" si="84"/>
        <v/>
      </c>
      <c r="AG103" s="297" t="str">
        <f t="shared" si="85"/>
        <v/>
      </c>
      <c r="AH103" s="296" t="str">
        <f t="shared" si="86"/>
        <v/>
      </c>
      <c r="AI103" s="296" t="str">
        <f t="shared" si="87"/>
        <v/>
      </c>
      <c r="AJ103" s="297" t="str">
        <f t="shared" si="88"/>
        <v/>
      </c>
      <c r="AK103" s="296" t="str">
        <f t="shared" si="89"/>
        <v/>
      </c>
      <c r="AL103" s="296" t="str">
        <f t="shared" si="90"/>
        <v/>
      </c>
      <c r="AM103" s="297" t="str">
        <f t="shared" si="91"/>
        <v/>
      </c>
      <c r="AN103" s="298" t="str">
        <f t="shared" si="92"/>
        <v/>
      </c>
      <c r="AO103" s="299" t="str">
        <f t="shared" si="93"/>
        <v/>
      </c>
      <c r="AP103" s="296" t="str">
        <f t="shared" si="94"/>
        <v/>
      </c>
      <c r="AQ103" s="297" t="str">
        <f t="shared" si="95"/>
        <v/>
      </c>
      <c r="AR103" s="299" t="str">
        <f t="shared" si="96"/>
        <v/>
      </c>
      <c r="AS103" s="296" t="str">
        <f t="shared" si="97"/>
        <v/>
      </c>
      <c r="AT103" s="297" t="str">
        <f t="shared" si="98"/>
        <v/>
      </c>
      <c r="AU103" s="299" t="str">
        <f t="shared" si="99"/>
        <v/>
      </c>
      <c r="AV103" s="296" t="str">
        <f t="shared" si="100"/>
        <v/>
      </c>
      <c r="AW103" s="297" t="str">
        <f t="shared" si="101"/>
        <v/>
      </c>
      <c r="AX103" s="300"/>
      <c r="AY103" s="297" t="str">
        <f t="shared" si="102"/>
        <v/>
      </c>
      <c r="AZ103" s="297" t="str">
        <f t="shared" si="103"/>
        <v/>
      </c>
      <c r="BA103" s="301" t="str">
        <f t="shared" si="104"/>
        <v/>
      </c>
      <c r="BB103" s="302" t="str">
        <f t="shared" si="105"/>
        <v/>
      </c>
      <c r="BC103" s="303" t="str">
        <f t="shared" si="106"/>
        <v/>
      </c>
      <c r="BD103" s="301" t="str">
        <f t="shared" si="107"/>
        <v/>
      </c>
      <c r="BE103" s="302" t="str">
        <f t="shared" si="108"/>
        <v/>
      </c>
      <c r="BF103" s="303" t="str">
        <f t="shared" si="109"/>
        <v/>
      </c>
      <c r="BG103" s="301" t="str">
        <f t="shared" si="110"/>
        <v/>
      </c>
      <c r="BH103" s="304" t="str">
        <f t="shared" si="111"/>
        <v/>
      </c>
      <c r="BI103" s="305" t="str">
        <f t="shared" si="112"/>
        <v/>
      </c>
      <c r="BJ103" s="305" t="str">
        <f t="shared" si="113"/>
        <v/>
      </c>
      <c r="BK103" s="443" t="str">
        <f t="shared" si="114"/>
        <v/>
      </c>
      <c r="BL103" s="306" t="str">
        <f t="shared" si="121"/>
        <v/>
      </c>
      <c r="BM103" s="100" t="str">
        <f t="shared" si="122"/>
        <v/>
      </c>
      <c r="BN103" s="101" t="str">
        <f t="shared" si="123"/>
        <v/>
      </c>
      <c r="BO103" s="102" t="str">
        <f t="shared" si="124"/>
        <v/>
      </c>
      <c r="BP103" s="100" t="str">
        <f t="shared" si="125"/>
        <v/>
      </c>
      <c r="BQ103" s="101" t="str">
        <f t="shared" si="126"/>
        <v/>
      </c>
      <c r="BR103" s="102" t="str">
        <f t="shared" si="127"/>
        <v/>
      </c>
      <c r="BS103" s="100" t="str">
        <f t="shared" si="128"/>
        <v/>
      </c>
      <c r="BT103" s="105" t="str">
        <f t="shared" si="129"/>
        <v/>
      </c>
      <c r="BU103" s="305" t="str">
        <f t="shared" si="115"/>
        <v/>
      </c>
      <c r="BV103" s="305" t="str">
        <f t="shared" si="116"/>
        <v/>
      </c>
      <c r="BW103" s="305" t="str">
        <f t="shared" si="117"/>
        <v/>
      </c>
      <c r="BX103" s="307" t="str">
        <f t="shared" si="118"/>
        <v/>
      </c>
      <c r="BY103" s="308" t="str">
        <f t="shared" si="119"/>
        <v/>
      </c>
    </row>
    <row r="104" spans="1:77" s="4" customFormat="1" ht="15.5" x14ac:dyDescent="0.35">
      <c r="A104" s="106">
        <v>83</v>
      </c>
      <c r="B104" s="290"/>
      <c r="C104" s="20"/>
      <c r="D104" s="635"/>
      <c r="E104" s="637"/>
      <c r="F104" s="639"/>
      <c r="G104" s="45"/>
      <c r="H104" s="291"/>
      <c r="I104" s="291"/>
      <c r="J104" s="292"/>
      <c r="K104" s="293"/>
      <c r="L104" s="35" t="str">
        <f t="shared" si="65"/>
        <v/>
      </c>
      <c r="M104" s="35" t="str">
        <f t="shared" si="66"/>
        <v/>
      </c>
      <c r="N104" s="35" t="str">
        <f t="shared" si="67"/>
        <v/>
      </c>
      <c r="O104" s="36" t="str">
        <f t="shared" si="68"/>
        <v/>
      </c>
      <c r="P104" s="37" t="str">
        <f t="shared" si="120"/>
        <v/>
      </c>
      <c r="Q104" s="69" t="str">
        <f t="shared" si="69"/>
        <v/>
      </c>
      <c r="R104" s="294" t="str">
        <f t="shared" si="70"/>
        <v/>
      </c>
      <c r="S104" s="37" t="str">
        <f t="shared" si="71"/>
        <v/>
      </c>
      <c r="T104" s="69" t="str">
        <f t="shared" si="72"/>
        <v/>
      </c>
      <c r="U104" s="294" t="str">
        <f t="shared" si="73"/>
        <v/>
      </c>
      <c r="V104" s="37" t="str">
        <f t="shared" si="74"/>
        <v/>
      </c>
      <c r="W104" s="69" t="str">
        <f t="shared" si="75"/>
        <v/>
      </c>
      <c r="X104" s="38" t="str">
        <f t="shared" si="76"/>
        <v/>
      </c>
      <c r="Y104" s="38" t="str">
        <f t="shared" si="77"/>
        <v/>
      </c>
      <c r="Z104" s="38" t="str">
        <f t="shared" si="78"/>
        <v/>
      </c>
      <c r="AA104" s="39" t="str">
        <f t="shared" si="79"/>
        <v/>
      </c>
      <c r="AB104" s="295">
        <f t="shared" si="80"/>
        <v>0</v>
      </c>
      <c r="AC104" s="295" t="str">
        <f t="shared" si="81"/>
        <v/>
      </c>
      <c r="AD104" s="295" t="str">
        <f t="shared" si="82"/>
        <v/>
      </c>
      <c r="AE104" s="296" t="str">
        <f t="shared" si="83"/>
        <v/>
      </c>
      <c r="AF104" s="296" t="str">
        <f t="shared" si="84"/>
        <v/>
      </c>
      <c r="AG104" s="297" t="str">
        <f t="shared" si="85"/>
        <v/>
      </c>
      <c r="AH104" s="296" t="str">
        <f t="shared" si="86"/>
        <v/>
      </c>
      <c r="AI104" s="296" t="str">
        <f t="shared" si="87"/>
        <v/>
      </c>
      <c r="AJ104" s="297" t="str">
        <f t="shared" si="88"/>
        <v/>
      </c>
      <c r="AK104" s="296" t="str">
        <f t="shared" si="89"/>
        <v/>
      </c>
      <c r="AL104" s="296" t="str">
        <f t="shared" si="90"/>
        <v/>
      </c>
      <c r="AM104" s="297" t="str">
        <f t="shared" si="91"/>
        <v/>
      </c>
      <c r="AN104" s="298" t="str">
        <f t="shared" si="92"/>
        <v/>
      </c>
      <c r="AO104" s="299" t="str">
        <f t="shared" si="93"/>
        <v/>
      </c>
      <c r="AP104" s="296" t="str">
        <f t="shared" si="94"/>
        <v/>
      </c>
      <c r="AQ104" s="297" t="str">
        <f t="shared" si="95"/>
        <v/>
      </c>
      <c r="AR104" s="299" t="str">
        <f t="shared" si="96"/>
        <v/>
      </c>
      <c r="AS104" s="296" t="str">
        <f t="shared" si="97"/>
        <v/>
      </c>
      <c r="AT104" s="297" t="str">
        <f t="shared" si="98"/>
        <v/>
      </c>
      <c r="AU104" s="299" t="str">
        <f t="shared" si="99"/>
        <v/>
      </c>
      <c r="AV104" s="296" t="str">
        <f t="shared" si="100"/>
        <v/>
      </c>
      <c r="AW104" s="297" t="str">
        <f t="shared" si="101"/>
        <v/>
      </c>
      <c r="AX104" s="300"/>
      <c r="AY104" s="297" t="str">
        <f t="shared" si="102"/>
        <v/>
      </c>
      <c r="AZ104" s="297" t="str">
        <f t="shared" si="103"/>
        <v/>
      </c>
      <c r="BA104" s="301" t="str">
        <f t="shared" si="104"/>
        <v/>
      </c>
      <c r="BB104" s="302" t="str">
        <f t="shared" si="105"/>
        <v/>
      </c>
      <c r="BC104" s="303" t="str">
        <f t="shared" si="106"/>
        <v/>
      </c>
      <c r="BD104" s="301" t="str">
        <f t="shared" si="107"/>
        <v/>
      </c>
      <c r="BE104" s="302" t="str">
        <f t="shared" si="108"/>
        <v/>
      </c>
      <c r="BF104" s="303" t="str">
        <f t="shared" si="109"/>
        <v/>
      </c>
      <c r="BG104" s="301" t="str">
        <f t="shared" si="110"/>
        <v/>
      </c>
      <c r="BH104" s="304" t="str">
        <f t="shared" si="111"/>
        <v/>
      </c>
      <c r="BI104" s="305" t="str">
        <f t="shared" si="112"/>
        <v/>
      </c>
      <c r="BJ104" s="305" t="str">
        <f t="shared" si="113"/>
        <v/>
      </c>
      <c r="BK104" s="443" t="str">
        <f t="shared" si="114"/>
        <v/>
      </c>
      <c r="BL104" s="306" t="str">
        <f t="shared" si="121"/>
        <v/>
      </c>
      <c r="BM104" s="100" t="str">
        <f t="shared" si="122"/>
        <v/>
      </c>
      <c r="BN104" s="101" t="str">
        <f t="shared" si="123"/>
        <v/>
      </c>
      <c r="BO104" s="102" t="str">
        <f t="shared" si="124"/>
        <v/>
      </c>
      <c r="BP104" s="100" t="str">
        <f t="shared" si="125"/>
        <v/>
      </c>
      <c r="BQ104" s="101" t="str">
        <f t="shared" si="126"/>
        <v/>
      </c>
      <c r="BR104" s="102" t="str">
        <f t="shared" si="127"/>
        <v/>
      </c>
      <c r="BS104" s="100" t="str">
        <f t="shared" si="128"/>
        <v/>
      </c>
      <c r="BT104" s="105" t="str">
        <f t="shared" si="129"/>
        <v/>
      </c>
      <c r="BU104" s="305" t="str">
        <f t="shared" si="115"/>
        <v/>
      </c>
      <c r="BV104" s="305" t="str">
        <f t="shared" si="116"/>
        <v/>
      </c>
      <c r="BW104" s="305" t="str">
        <f t="shared" si="117"/>
        <v/>
      </c>
      <c r="BX104" s="307" t="str">
        <f t="shared" si="118"/>
        <v/>
      </c>
      <c r="BY104" s="308" t="str">
        <f t="shared" si="119"/>
        <v/>
      </c>
    </row>
    <row r="105" spans="1:77" s="4" customFormat="1" ht="15.5" x14ac:dyDescent="0.35">
      <c r="A105" s="106">
        <v>84</v>
      </c>
      <c r="B105" s="290"/>
      <c r="C105" s="20"/>
      <c r="D105" s="635"/>
      <c r="E105" s="637"/>
      <c r="F105" s="639"/>
      <c r="G105" s="45"/>
      <c r="H105" s="291"/>
      <c r="I105" s="291"/>
      <c r="J105" s="292"/>
      <c r="K105" s="293"/>
      <c r="L105" s="35" t="str">
        <f t="shared" si="65"/>
        <v/>
      </c>
      <c r="M105" s="35" t="str">
        <f t="shared" si="66"/>
        <v/>
      </c>
      <c r="N105" s="35" t="str">
        <f t="shared" si="67"/>
        <v/>
      </c>
      <c r="O105" s="36" t="str">
        <f t="shared" si="68"/>
        <v/>
      </c>
      <c r="P105" s="37" t="str">
        <f t="shared" si="120"/>
        <v/>
      </c>
      <c r="Q105" s="69" t="str">
        <f t="shared" si="69"/>
        <v/>
      </c>
      <c r="R105" s="294" t="str">
        <f t="shared" si="70"/>
        <v/>
      </c>
      <c r="S105" s="37" t="str">
        <f t="shared" si="71"/>
        <v/>
      </c>
      <c r="T105" s="69" t="str">
        <f t="shared" si="72"/>
        <v/>
      </c>
      <c r="U105" s="294" t="str">
        <f t="shared" si="73"/>
        <v/>
      </c>
      <c r="V105" s="37" t="str">
        <f t="shared" si="74"/>
        <v/>
      </c>
      <c r="W105" s="69" t="str">
        <f t="shared" si="75"/>
        <v/>
      </c>
      <c r="X105" s="38" t="str">
        <f t="shared" si="76"/>
        <v/>
      </c>
      <c r="Y105" s="38" t="str">
        <f t="shared" si="77"/>
        <v/>
      </c>
      <c r="Z105" s="38" t="str">
        <f t="shared" si="78"/>
        <v/>
      </c>
      <c r="AA105" s="39" t="str">
        <f t="shared" si="79"/>
        <v/>
      </c>
      <c r="AB105" s="295">
        <f t="shared" si="80"/>
        <v>0</v>
      </c>
      <c r="AC105" s="295" t="str">
        <f t="shared" si="81"/>
        <v/>
      </c>
      <c r="AD105" s="295" t="str">
        <f t="shared" si="82"/>
        <v/>
      </c>
      <c r="AE105" s="296" t="str">
        <f t="shared" si="83"/>
        <v/>
      </c>
      <c r="AF105" s="296" t="str">
        <f t="shared" si="84"/>
        <v/>
      </c>
      <c r="AG105" s="297" t="str">
        <f t="shared" si="85"/>
        <v/>
      </c>
      <c r="AH105" s="296" t="str">
        <f t="shared" si="86"/>
        <v/>
      </c>
      <c r="AI105" s="296" t="str">
        <f t="shared" si="87"/>
        <v/>
      </c>
      <c r="AJ105" s="297" t="str">
        <f t="shared" si="88"/>
        <v/>
      </c>
      <c r="AK105" s="296" t="str">
        <f t="shared" si="89"/>
        <v/>
      </c>
      <c r="AL105" s="296" t="str">
        <f t="shared" si="90"/>
        <v/>
      </c>
      <c r="AM105" s="297" t="str">
        <f t="shared" si="91"/>
        <v/>
      </c>
      <c r="AN105" s="298" t="str">
        <f t="shared" si="92"/>
        <v/>
      </c>
      <c r="AO105" s="299" t="str">
        <f t="shared" si="93"/>
        <v/>
      </c>
      <c r="AP105" s="296" t="str">
        <f t="shared" si="94"/>
        <v/>
      </c>
      <c r="AQ105" s="297" t="str">
        <f t="shared" si="95"/>
        <v/>
      </c>
      <c r="AR105" s="299" t="str">
        <f t="shared" si="96"/>
        <v/>
      </c>
      <c r="AS105" s="296" t="str">
        <f t="shared" si="97"/>
        <v/>
      </c>
      <c r="AT105" s="297" t="str">
        <f t="shared" si="98"/>
        <v/>
      </c>
      <c r="AU105" s="299" t="str">
        <f t="shared" si="99"/>
        <v/>
      </c>
      <c r="AV105" s="296" t="str">
        <f t="shared" si="100"/>
        <v/>
      </c>
      <c r="AW105" s="297" t="str">
        <f t="shared" si="101"/>
        <v/>
      </c>
      <c r="AX105" s="300"/>
      <c r="AY105" s="297" t="str">
        <f t="shared" si="102"/>
        <v/>
      </c>
      <c r="AZ105" s="297" t="str">
        <f t="shared" si="103"/>
        <v/>
      </c>
      <c r="BA105" s="301" t="str">
        <f t="shared" si="104"/>
        <v/>
      </c>
      <c r="BB105" s="302" t="str">
        <f t="shared" si="105"/>
        <v/>
      </c>
      <c r="BC105" s="303" t="str">
        <f t="shared" si="106"/>
        <v/>
      </c>
      <c r="BD105" s="301" t="str">
        <f t="shared" si="107"/>
        <v/>
      </c>
      <c r="BE105" s="302" t="str">
        <f t="shared" si="108"/>
        <v/>
      </c>
      <c r="BF105" s="303" t="str">
        <f t="shared" si="109"/>
        <v/>
      </c>
      <c r="BG105" s="301" t="str">
        <f t="shared" si="110"/>
        <v/>
      </c>
      <c r="BH105" s="304" t="str">
        <f t="shared" si="111"/>
        <v/>
      </c>
      <c r="BI105" s="305" t="str">
        <f t="shared" si="112"/>
        <v/>
      </c>
      <c r="BJ105" s="305" t="str">
        <f t="shared" si="113"/>
        <v/>
      </c>
      <c r="BK105" s="443" t="str">
        <f t="shared" si="114"/>
        <v/>
      </c>
      <c r="BL105" s="306" t="str">
        <f t="shared" si="121"/>
        <v/>
      </c>
      <c r="BM105" s="100" t="str">
        <f t="shared" si="122"/>
        <v/>
      </c>
      <c r="BN105" s="101" t="str">
        <f t="shared" si="123"/>
        <v/>
      </c>
      <c r="BO105" s="102" t="str">
        <f t="shared" si="124"/>
        <v/>
      </c>
      <c r="BP105" s="100" t="str">
        <f t="shared" si="125"/>
        <v/>
      </c>
      <c r="BQ105" s="101" t="str">
        <f t="shared" si="126"/>
        <v/>
      </c>
      <c r="BR105" s="102" t="str">
        <f t="shared" si="127"/>
        <v/>
      </c>
      <c r="BS105" s="100" t="str">
        <f t="shared" si="128"/>
        <v/>
      </c>
      <c r="BT105" s="105" t="str">
        <f t="shared" si="129"/>
        <v/>
      </c>
      <c r="BU105" s="305" t="str">
        <f t="shared" si="115"/>
        <v/>
      </c>
      <c r="BV105" s="305" t="str">
        <f t="shared" si="116"/>
        <v/>
      </c>
      <c r="BW105" s="305" t="str">
        <f t="shared" si="117"/>
        <v/>
      </c>
      <c r="BX105" s="307" t="str">
        <f t="shared" si="118"/>
        <v/>
      </c>
      <c r="BY105" s="308" t="str">
        <f t="shared" si="119"/>
        <v/>
      </c>
    </row>
    <row r="106" spans="1:77" s="4" customFormat="1" ht="15.5" x14ac:dyDescent="0.35">
      <c r="A106" s="106">
        <v>85</v>
      </c>
      <c r="B106" s="290"/>
      <c r="C106" s="20"/>
      <c r="D106" s="635"/>
      <c r="E106" s="637"/>
      <c r="F106" s="639"/>
      <c r="G106" s="45"/>
      <c r="H106" s="291"/>
      <c r="I106" s="291"/>
      <c r="J106" s="292"/>
      <c r="K106" s="293"/>
      <c r="L106" s="35" t="str">
        <f t="shared" si="65"/>
        <v/>
      </c>
      <c r="M106" s="35" t="str">
        <f t="shared" si="66"/>
        <v/>
      </c>
      <c r="N106" s="35" t="str">
        <f t="shared" si="67"/>
        <v/>
      </c>
      <c r="O106" s="36" t="str">
        <f t="shared" si="68"/>
        <v/>
      </c>
      <c r="P106" s="37" t="str">
        <f t="shared" si="120"/>
        <v/>
      </c>
      <c r="Q106" s="69" t="str">
        <f t="shared" si="69"/>
        <v/>
      </c>
      <c r="R106" s="294" t="str">
        <f t="shared" si="70"/>
        <v/>
      </c>
      <c r="S106" s="37" t="str">
        <f t="shared" si="71"/>
        <v/>
      </c>
      <c r="T106" s="69" t="str">
        <f t="shared" si="72"/>
        <v/>
      </c>
      <c r="U106" s="294" t="str">
        <f t="shared" si="73"/>
        <v/>
      </c>
      <c r="V106" s="37" t="str">
        <f t="shared" si="74"/>
        <v/>
      </c>
      <c r="W106" s="69" t="str">
        <f t="shared" si="75"/>
        <v/>
      </c>
      <c r="X106" s="38" t="str">
        <f t="shared" si="76"/>
        <v/>
      </c>
      <c r="Y106" s="38" t="str">
        <f t="shared" si="77"/>
        <v/>
      </c>
      <c r="Z106" s="38" t="str">
        <f t="shared" si="78"/>
        <v/>
      </c>
      <c r="AA106" s="39" t="str">
        <f t="shared" si="79"/>
        <v/>
      </c>
      <c r="AB106" s="295">
        <f t="shared" si="80"/>
        <v>0</v>
      </c>
      <c r="AC106" s="295" t="str">
        <f t="shared" si="81"/>
        <v/>
      </c>
      <c r="AD106" s="295" t="str">
        <f t="shared" si="82"/>
        <v/>
      </c>
      <c r="AE106" s="296" t="str">
        <f t="shared" si="83"/>
        <v/>
      </c>
      <c r="AF106" s="296" t="str">
        <f t="shared" si="84"/>
        <v/>
      </c>
      <c r="AG106" s="297" t="str">
        <f t="shared" si="85"/>
        <v/>
      </c>
      <c r="AH106" s="296" t="str">
        <f t="shared" si="86"/>
        <v/>
      </c>
      <c r="AI106" s="296" t="str">
        <f t="shared" si="87"/>
        <v/>
      </c>
      <c r="AJ106" s="297" t="str">
        <f t="shared" si="88"/>
        <v/>
      </c>
      <c r="AK106" s="296" t="str">
        <f t="shared" si="89"/>
        <v/>
      </c>
      <c r="AL106" s="296" t="str">
        <f t="shared" si="90"/>
        <v/>
      </c>
      <c r="AM106" s="297" t="str">
        <f t="shared" si="91"/>
        <v/>
      </c>
      <c r="AN106" s="298" t="str">
        <f t="shared" si="92"/>
        <v/>
      </c>
      <c r="AO106" s="299" t="str">
        <f t="shared" si="93"/>
        <v/>
      </c>
      <c r="AP106" s="296" t="str">
        <f t="shared" si="94"/>
        <v/>
      </c>
      <c r="AQ106" s="297" t="str">
        <f t="shared" si="95"/>
        <v/>
      </c>
      <c r="AR106" s="299" t="str">
        <f t="shared" si="96"/>
        <v/>
      </c>
      <c r="AS106" s="296" t="str">
        <f t="shared" si="97"/>
        <v/>
      </c>
      <c r="AT106" s="297" t="str">
        <f t="shared" si="98"/>
        <v/>
      </c>
      <c r="AU106" s="299" t="str">
        <f t="shared" si="99"/>
        <v/>
      </c>
      <c r="AV106" s="296" t="str">
        <f t="shared" si="100"/>
        <v/>
      </c>
      <c r="AW106" s="297" t="str">
        <f t="shared" si="101"/>
        <v/>
      </c>
      <c r="AX106" s="300"/>
      <c r="AY106" s="297" t="str">
        <f t="shared" si="102"/>
        <v/>
      </c>
      <c r="AZ106" s="297" t="str">
        <f t="shared" si="103"/>
        <v/>
      </c>
      <c r="BA106" s="301" t="str">
        <f t="shared" si="104"/>
        <v/>
      </c>
      <c r="BB106" s="302" t="str">
        <f t="shared" si="105"/>
        <v/>
      </c>
      <c r="BC106" s="303" t="str">
        <f t="shared" si="106"/>
        <v/>
      </c>
      <c r="BD106" s="301" t="str">
        <f t="shared" si="107"/>
        <v/>
      </c>
      <c r="BE106" s="302" t="str">
        <f t="shared" si="108"/>
        <v/>
      </c>
      <c r="BF106" s="303" t="str">
        <f t="shared" si="109"/>
        <v/>
      </c>
      <c r="BG106" s="301" t="str">
        <f t="shared" si="110"/>
        <v/>
      </c>
      <c r="BH106" s="304" t="str">
        <f t="shared" si="111"/>
        <v/>
      </c>
      <c r="BI106" s="305" t="str">
        <f t="shared" si="112"/>
        <v/>
      </c>
      <c r="BJ106" s="305" t="str">
        <f t="shared" si="113"/>
        <v/>
      </c>
      <c r="BK106" s="443" t="str">
        <f t="shared" si="114"/>
        <v/>
      </c>
      <c r="BL106" s="306" t="str">
        <f t="shared" si="121"/>
        <v/>
      </c>
      <c r="BM106" s="100" t="str">
        <f t="shared" si="122"/>
        <v/>
      </c>
      <c r="BN106" s="101" t="str">
        <f t="shared" si="123"/>
        <v/>
      </c>
      <c r="BO106" s="102" t="str">
        <f t="shared" si="124"/>
        <v/>
      </c>
      <c r="BP106" s="100" t="str">
        <f t="shared" si="125"/>
        <v/>
      </c>
      <c r="BQ106" s="101" t="str">
        <f t="shared" si="126"/>
        <v/>
      </c>
      <c r="BR106" s="102" t="str">
        <f t="shared" si="127"/>
        <v/>
      </c>
      <c r="BS106" s="100" t="str">
        <f t="shared" si="128"/>
        <v/>
      </c>
      <c r="BT106" s="105" t="str">
        <f t="shared" si="129"/>
        <v/>
      </c>
      <c r="BU106" s="305" t="str">
        <f t="shared" si="115"/>
        <v/>
      </c>
      <c r="BV106" s="305" t="str">
        <f t="shared" si="116"/>
        <v/>
      </c>
      <c r="BW106" s="305" t="str">
        <f t="shared" si="117"/>
        <v/>
      </c>
      <c r="BX106" s="307" t="str">
        <f t="shared" si="118"/>
        <v/>
      </c>
      <c r="BY106" s="308" t="str">
        <f t="shared" si="119"/>
        <v/>
      </c>
    </row>
    <row r="107" spans="1:77" s="4" customFormat="1" ht="15.5" x14ac:dyDescent="0.35">
      <c r="A107" s="106">
        <v>86</v>
      </c>
      <c r="B107" s="290"/>
      <c r="C107" s="20"/>
      <c r="D107" s="635"/>
      <c r="E107" s="637"/>
      <c r="F107" s="639"/>
      <c r="G107" s="45"/>
      <c r="H107" s="291"/>
      <c r="I107" s="291"/>
      <c r="J107" s="292"/>
      <c r="K107" s="293"/>
      <c r="L107" s="35" t="str">
        <f t="shared" si="65"/>
        <v/>
      </c>
      <c r="M107" s="35" t="str">
        <f t="shared" si="66"/>
        <v/>
      </c>
      <c r="N107" s="35" t="str">
        <f t="shared" si="67"/>
        <v/>
      </c>
      <c r="O107" s="36" t="str">
        <f t="shared" si="68"/>
        <v/>
      </c>
      <c r="P107" s="37" t="str">
        <f t="shared" si="120"/>
        <v/>
      </c>
      <c r="Q107" s="69" t="str">
        <f t="shared" si="69"/>
        <v/>
      </c>
      <c r="R107" s="294" t="str">
        <f t="shared" si="70"/>
        <v/>
      </c>
      <c r="S107" s="37" t="str">
        <f t="shared" si="71"/>
        <v/>
      </c>
      <c r="T107" s="69" t="str">
        <f t="shared" si="72"/>
        <v/>
      </c>
      <c r="U107" s="294" t="str">
        <f t="shared" si="73"/>
        <v/>
      </c>
      <c r="V107" s="37" t="str">
        <f t="shared" si="74"/>
        <v/>
      </c>
      <c r="W107" s="69" t="str">
        <f t="shared" si="75"/>
        <v/>
      </c>
      <c r="X107" s="38" t="str">
        <f t="shared" si="76"/>
        <v/>
      </c>
      <c r="Y107" s="38" t="str">
        <f t="shared" si="77"/>
        <v/>
      </c>
      <c r="Z107" s="38" t="str">
        <f t="shared" si="78"/>
        <v/>
      </c>
      <c r="AA107" s="39" t="str">
        <f t="shared" si="79"/>
        <v/>
      </c>
      <c r="AB107" s="295">
        <f t="shared" si="80"/>
        <v>0</v>
      </c>
      <c r="AC107" s="295" t="str">
        <f t="shared" si="81"/>
        <v/>
      </c>
      <c r="AD107" s="295" t="str">
        <f t="shared" si="82"/>
        <v/>
      </c>
      <c r="AE107" s="296" t="str">
        <f t="shared" si="83"/>
        <v/>
      </c>
      <c r="AF107" s="296" t="str">
        <f t="shared" si="84"/>
        <v/>
      </c>
      <c r="AG107" s="297" t="str">
        <f t="shared" si="85"/>
        <v/>
      </c>
      <c r="AH107" s="296" t="str">
        <f t="shared" si="86"/>
        <v/>
      </c>
      <c r="AI107" s="296" t="str">
        <f t="shared" si="87"/>
        <v/>
      </c>
      <c r="AJ107" s="297" t="str">
        <f t="shared" si="88"/>
        <v/>
      </c>
      <c r="AK107" s="296" t="str">
        <f t="shared" si="89"/>
        <v/>
      </c>
      <c r="AL107" s="296" t="str">
        <f t="shared" si="90"/>
        <v/>
      </c>
      <c r="AM107" s="297" t="str">
        <f t="shared" si="91"/>
        <v/>
      </c>
      <c r="AN107" s="298" t="str">
        <f t="shared" si="92"/>
        <v/>
      </c>
      <c r="AO107" s="299" t="str">
        <f t="shared" si="93"/>
        <v/>
      </c>
      <c r="AP107" s="296" t="str">
        <f t="shared" si="94"/>
        <v/>
      </c>
      <c r="AQ107" s="297" t="str">
        <f t="shared" si="95"/>
        <v/>
      </c>
      <c r="AR107" s="299" t="str">
        <f t="shared" si="96"/>
        <v/>
      </c>
      <c r="AS107" s="296" t="str">
        <f t="shared" si="97"/>
        <v/>
      </c>
      <c r="AT107" s="297" t="str">
        <f t="shared" si="98"/>
        <v/>
      </c>
      <c r="AU107" s="299" t="str">
        <f t="shared" si="99"/>
        <v/>
      </c>
      <c r="AV107" s="296" t="str">
        <f t="shared" si="100"/>
        <v/>
      </c>
      <c r="AW107" s="297" t="str">
        <f t="shared" si="101"/>
        <v/>
      </c>
      <c r="AX107" s="300"/>
      <c r="AY107" s="297" t="str">
        <f t="shared" si="102"/>
        <v/>
      </c>
      <c r="AZ107" s="297" t="str">
        <f t="shared" si="103"/>
        <v/>
      </c>
      <c r="BA107" s="301" t="str">
        <f t="shared" si="104"/>
        <v/>
      </c>
      <c r="BB107" s="302" t="str">
        <f t="shared" si="105"/>
        <v/>
      </c>
      <c r="BC107" s="303" t="str">
        <f t="shared" si="106"/>
        <v/>
      </c>
      <c r="BD107" s="301" t="str">
        <f t="shared" si="107"/>
        <v/>
      </c>
      <c r="BE107" s="302" t="str">
        <f t="shared" si="108"/>
        <v/>
      </c>
      <c r="BF107" s="303" t="str">
        <f t="shared" si="109"/>
        <v/>
      </c>
      <c r="BG107" s="301" t="str">
        <f t="shared" si="110"/>
        <v/>
      </c>
      <c r="BH107" s="304" t="str">
        <f t="shared" si="111"/>
        <v/>
      </c>
      <c r="BI107" s="305" t="str">
        <f t="shared" si="112"/>
        <v/>
      </c>
      <c r="BJ107" s="305" t="str">
        <f t="shared" si="113"/>
        <v/>
      </c>
      <c r="BK107" s="443" t="str">
        <f t="shared" si="114"/>
        <v/>
      </c>
      <c r="BL107" s="306" t="str">
        <f t="shared" si="121"/>
        <v/>
      </c>
      <c r="BM107" s="100" t="str">
        <f t="shared" si="122"/>
        <v/>
      </c>
      <c r="BN107" s="101" t="str">
        <f t="shared" si="123"/>
        <v/>
      </c>
      <c r="BO107" s="102" t="str">
        <f t="shared" si="124"/>
        <v/>
      </c>
      <c r="BP107" s="100" t="str">
        <f t="shared" si="125"/>
        <v/>
      </c>
      <c r="BQ107" s="101" t="str">
        <f t="shared" si="126"/>
        <v/>
      </c>
      <c r="BR107" s="102" t="str">
        <f t="shared" si="127"/>
        <v/>
      </c>
      <c r="BS107" s="100" t="str">
        <f t="shared" si="128"/>
        <v/>
      </c>
      <c r="BT107" s="105" t="str">
        <f t="shared" si="129"/>
        <v/>
      </c>
      <c r="BU107" s="305" t="str">
        <f t="shared" si="115"/>
        <v/>
      </c>
      <c r="BV107" s="305" t="str">
        <f t="shared" si="116"/>
        <v/>
      </c>
      <c r="BW107" s="305" t="str">
        <f t="shared" si="117"/>
        <v/>
      </c>
      <c r="BX107" s="307" t="str">
        <f t="shared" si="118"/>
        <v/>
      </c>
      <c r="BY107" s="308" t="str">
        <f t="shared" si="119"/>
        <v/>
      </c>
    </row>
    <row r="108" spans="1:77" s="4" customFormat="1" ht="15.5" x14ac:dyDescent="0.35">
      <c r="A108" s="106">
        <v>87</v>
      </c>
      <c r="B108" s="290"/>
      <c r="C108" s="20"/>
      <c r="D108" s="635"/>
      <c r="E108" s="637"/>
      <c r="F108" s="639"/>
      <c r="G108" s="45"/>
      <c r="H108" s="291"/>
      <c r="I108" s="291"/>
      <c r="J108" s="292"/>
      <c r="K108" s="293"/>
      <c r="L108" s="35" t="str">
        <f t="shared" si="65"/>
        <v/>
      </c>
      <c r="M108" s="35" t="str">
        <f t="shared" si="66"/>
        <v/>
      </c>
      <c r="N108" s="35" t="str">
        <f t="shared" si="67"/>
        <v/>
      </c>
      <c r="O108" s="36" t="str">
        <f t="shared" si="68"/>
        <v/>
      </c>
      <c r="P108" s="37" t="str">
        <f t="shared" si="120"/>
        <v/>
      </c>
      <c r="Q108" s="69" t="str">
        <f t="shared" si="69"/>
        <v/>
      </c>
      <c r="R108" s="294" t="str">
        <f t="shared" si="70"/>
        <v/>
      </c>
      <c r="S108" s="37" t="str">
        <f t="shared" si="71"/>
        <v/>
      </c>
      <c r="T108" s="69" t="str">
        <f t="shared" si="72"/>
        <v/>
      </c>
      <c r="U108" s="294" t="str">
        <f t="shared" si="73"/>
        <v/>
      </c>
      <c r="V108" s="37" t="str">
        <f t="shared" si="74"/>
        <v/>
      </c>
      <c r="W108" s="69" t="str">
        <f t="shared" si="75"/>
        <v/>
      </c>
      <c r="X108" s="38" t="str">
        <f t="shared" si="76"/>
        <v/>
      </c>
      <c r="Y108" s="38" t="str">
        <f t="shared" si="77"/>
        <v/>
      </c>
      <c r="Z108" s="38" t="str">
        <f t="shared" si="78"/>
        <v/>
      </c>
      <c r="AA108" s="39" t="str">
        <f t="shared" si="79"/>
        <v/>
      </c>
      <c r="AB108" s="295">
        <f t="shared" si="80"/>
        <v>0</v>
      </c>
      <c r="AC108" s="295" t="str">
        <f t="shared" si="81"/>
        <v/>
      </c>
      <c r="AD108" s="295" t="str">
        <f t="shared" si="82"/>
        <v/>
      </c>
      <c r="AE108" s="296" t="str">
        <f t="shared" si="83"/>
        <v/>
      </c>
      <c r="AF108" s="296" t="str">
        <f t="shared" si="84"/>
        <v/>
      </c>
      <c r="AG108" s="297" t="str">
        <f t="shared" si="85"/>
        <v/>
      </c>
      <c r="AH108" s="296" t="str">
        <f t="shared" si="86"/>
        <v/>
      </c>
      <c r="AI108" s="296" t="str">
        <f t="shared" si="87"/>
        <v/>
      </c>
      <c r="AJ108" s="297" t="str">
        <f t="shared" si="88"/>
        <v/>
      </c>
      <c r="AK108" s="296" t="str">
        <f t="shared" si="89"/>
        <v/>
      </c>
      <c r="AL108" s="296" t="str">
        <f t="shared" si="90"/>
        <v/>
      </c>
      <c r="AM108" s="297" t="str">
        <f t="shared" si="91"/>
        <v/>
      </c>
      <c r="AN108" s="298" t="str">
        <f t="shared" si="92"/>
        <v/>
      </c>
      <c r="AO108" s="299" t="str">
        <f t="shared" si="93"/>
        <v/>
      </c>
      <c r="AP108" s="296" t="str">
        <f t="shared" si="94"/>
        <v/>
      </c>
      <c r="AQ108" s="297" t="str">
        <f t="shared" si="95"/>
        <v/>
      </c>
      <c r="AR108" s="299" t="str">
        <f t="shared" si="96"/>
        <v/>
      </c>
      <c r="AS108" s="296" t="str">
        <f t="shared" si="97"/>
        <v/>
      </c>
      <c r="AT108" s="297" t="str">
        <f t="shared" si="98"/>
        <v/>
      </c>
      <c r="AU108" s="299" t="str">
        <f t="shared" si="99"/>
        <v/>
      </c>
      <c r="AV108" s="296" t="str">
        <f t="shared" si="100"/>
        <v/>
      </c>
      <c r="AW108" s="297" t="str">
        <f t="shared" si="101"/>
        <v/>
      </c>
      <c r="AX108" s="300"/>
      <c r="AY108" s="297" t="str">
        <f t="shared" si="102"/>
        <v/>
      </c>
      <c r="AZ108" s="297" t="str">
        <f t="shared" si="103"/>
        <v/>
      </c>
      <c r="BA108" s="301" t="str">
        <f t="shared" si="104"/>
        <v/>
      </c>
      <c r="BB108" s="302" t="str">
        <f t="shared" si="105"/>
        <v/>
      </c>
      <c r="BC108" s="303" t="str">
        <f t="shared" si="106"/>
        <v/>
      </c>
      <c r="BD108" s="301" t="str">
        <f t="shared" si="107"/>
        <v/>
      </c>
      <c r="BE108" s="302" t="str">
        <f t="shared" si="108"/>
        <v/>
      </c>
      <c r="BF108" s="303" t="str">
        <f t="shared" si="109"/>
        <v/>
      </c>
      <c r="BG108" s="301" t="str">
        <f t="shared" si="110"/>
        <v/>
      </c>
      <c r="BH108" s="304" t="str">
        <f t="shared" si="111"/>
        <v/>
      </c>
      <c r="BI108" s="305" t="str">
        <f t="shared" si="112"/>
        <v/>
      </c>
      <c r="BJ108" s="305" t="str">
        <f t="shared" si="113"/>
        <v/>
      </c>
      <c r="BK108" s="443" t="str">
        <f t="shared" si="114"/>
        <v/>
      </c>
      <c r="BL108" s="306" t="str">
        <f t="shared" si="121"/>
        <v/>
      </c>
      <c r="BM108" s="100" t="str">
        <f t="shared" si="122"/>
        <v/>
      </c>
      <c r="BN108" s="101" t="str">
        <f t="shared" si="123"/>
        <v/>
      </c>
      <c r="BO108" s="102" t="str">
        <f t="shared" si="124"/>
        <v/>
      </c>
      <c r="BP108" s="100" t="str">
        <f t="shared" si="125"/>
        <v/>
      </c>
      <c r="BQ108" s="101" t="str">
        <f t="shared" si="126"/>
        <v/>
      </c>
      <c r="BR108" s="102" t="str">
        <f t="shared" si="127"/>
        <v/>
      </c>
      <c r="BS108" s="100" t="str">
        <f t="shared" si="128"/>
        <v/>
      </c>
      <c r="BT108" s="105" t="str">
        <f t="shared" si="129"/>
        <v/>
      </c>
      <c r="BU108" s="305" t="str">
        <f t="shared" si="115"/>
        <v/>
      </c>
      <c r="BV108" s="305" t="str">
        <f t="shared" si="116"/>
        <v/>
      </c>
      <c r="BW108" s="305" t="str">
        <f t="shared" si="117"/>
        <v/>
      </c>
      <c r="BX108" s="307" t="str">
        <f t="shared" si="118"/>
        <v/>
      </c>
      <c r="BY108" s="308" t="str">
        <f t="shared" si="119"/>
        <v/>
      </c>
    </row>
    <row r="109" spans="1:77" s="4" customFormat="1" ht="15.5" x14ac:dyDescent="0.35">
      <c r="A109" s="106">
        <v>88</v>
      </c>
      <c r="B109" s="290"/>
      <c r="C109" s="20"/>
      <c r="D109" s="635"/>
      <c r="E109" s="637"/>
      <c r="F109" s="639"/>
      <c r="G109" s="45"/>
      <c r="H109" s="291"/>
      <c r="I109" s="291"/>
      <c r="J109" s="292"/>
      <c r="K109" s="293"/>
      <c r="L109" s="35" t="str">
        <f t="shared" si="65"/>
        <v/>
      </c>
      <c r="M109" s="35" t="str">
        <f t="shared" si="66"/>
        <v/>
      </c>
      <c r="N109" s="35" t="str">
        <f t="shared" si="67"/>
        <v/>
      </c>
      <c r="O109" s="36" t="str">
        <f t="shared" si="68"/>
        <v/>
      </c>
      <c r="P109" s="37" t="str">
        <f t="shared" si="120"/>
        <v/>
      </c>
      <c r="Q109" s="69" t="str">
        <f t="shared" si="69"/>
        <v/>
      </c>
      <c r="R109" s="294" t="str">
        <f t="shared" si="70"/>
        <v/>
      </c>
      <c r="S109" s="37" t="str">
        <f t="shared" si="71"/>
        <v/>
      </c>
      <c r="T109" s="69" t="str">
        <f t="shared" si="72"/>
        <v/>
      </c>
      <c r="U109" s="294" t="str">
        <f t="shared" si="73"/>
        <v/>
      </c>
      <c r="V109" s="37" t="str">
        <f t="shared" si="74"/>
        <v/>
      </c>
      <c r="W109" s="69" t="str">
        <f t="shared" si="75"/>
        <v/>
      </c>
      <c r="X109" s="38" t="str">
        <f t="shared" si="76"/>
        <v/>
      </c>
      <c r="Y109" s="38" t="str">
        <f t="shared" si="77"/>
        <v/>
      </c>
      <c r="Z109" s="38" t="str">
        <f t="shared" si="78"/>
        <v/>
      </c>
      <c r="AA109" s="39" t="str">
        <f t="shared" si="79"/>
        <v/>
      </c>
      <c r="AB109" s="295">
        <f t="shared" si="80"/>
        <v>0</v>
      </c>
      <c r="AC109" s="295" t="str">
        <f t="shared" si="81"/>
        <v/>
      </c>
      <c r="AD109" s="295" t="str">
        <f t="shared" si="82"/>
        <v/>
      </c>
      <c r="AE109" s="296" t="str">
        <f t="shared" si="83"/>
        <v/>
      </c>
      <c r="AF109" s="296" t="str">
        <f t="shared" si="84"/>
        <v/>
      </c>
      <c r="AG109" s="297" t="str">
        <f t="shared" si="85"/>
        <v/>
      </c>
      <c r="AH109" s="296" t="str">
        <f t="shared" si="86"/>
        <v/>
      </c>
      <c r="AI109" s="296" t="str">
        <f t="shared" si="87"/>
        <v/>
      </c>
      <c r="AJ109" s="297" t="str">
        <f t="shared" si="88"/>
        <v/>
      </c>
      <c r="AK109" s="296" t="str">
        <f t="shared" si="89"/>
        <v/>
      </c>
      <c r="AL109" s="296" t="str">
        <f t="shared" si="90"/>
        <v/>
      </c>
      <c r="AM109" s="297" t="str">
        <f t="shared" si="91"/>
        <v/>
      </c>
      <c r="AN109" s="298" t="str">
        <f t="shared" si="92"/>
        <v/>
      </c>
      <c r="AO109" s="299" t="str">
        <f t="shared" si="93"/>
        <v/>
      </c>
      <c r="AP109" s="296" t="str">
        <f t="shared" si="94"/>
        <v/>
      </c>
      <c r="AQ109" s="297" t="str">
        <f t="shared" si="95"/>
        <v/>
      </c>
      <c r="AR109" s="299" t="str">
        <f t="shared" si="96"/>
        <v/>
      </c>
      <c r="AS109" s="296" t="str">
        <f t="shared" si="97"/>
        <v/>
      </c>
      <c r="AT109" s="297" t="str">
        <f t="shared" si="98"/>
        <v/>
      </c>
      <c r="AU109" s="299" t="str">
        <f t="shared" si="99"/>
        <v/>
      </c>
      <c r="AV109" s="296" t="str">
        <f t="shared" si="100"/>
        <v/>
      </c>
      <c r="AW109" s="297" t="str">
        <f t="shared" si="101"/>
        <v/>
      </c>
      <c r="AX109" s="300"/>
      <c r="AY109" s="297" t="str">
        <f t="shared" si="102"/>
        <v/>
      </c>
      <c r="AZ109" s="297" t="str">
        <f t="shared" si="103"/>
        <v/>
      </c>
      <c r="BA109" s="301" t="str">
        <f t="shared" si="104"/>
        <v/>
      </c>
      <c r="BB109" s="302" t="str">
        <f t="shared" si="105"/>
        <v/>
      </c>
      <c r="BC109" s="303" t="str">
        <f t="shared" si="106"/>
        <v/>
      </c>
      <c r="BD109" s="301" t="str">
        <f t="shared" si="107"/>
        <v/>
      </c>
      <c r="BE109" s="302" t="str">
        <f t="shared" si="108"/>
        <v/>
      </c>
      <c r="BF109" s="303" t="str">
        <f t="shared" si="109"/>
        <v/>
      </c>
      <c r="BG109" s="301" t="str">
        <f t="shared" si="110"/>
        <v/>
      </c>
      <c r="BH109" s="304" t="str">
        <f t="shared" si="111"/>
        <v/>
      </c>
      <c r="BI109" s="305" t="str">
        <f t="shared" si="112"/>
        <v/>
      </c>
      <c r="BJ109" s="305" t="str">
        <f t="shared" si="113"/>
        <v/>
      </c>
      <c r="BK109" s="443" t="str">
        <f t="shared" si="114"/>
        <v/>
      </c>
      <c r="BL109" s="306" t="str">
        <f t="shared" si="121"/>
        <v/>
      </c>
      <c r="BM109" s="100" t="str">
        <f t="shared" si="122"/>
        <v/>
      </c>
      <c r="BN109" s="101" t="str">
        <f t="shared" si="123"/>
        <v/>
      </c>
      <c r="BO109" s="102" t="str">
        <f t="shared" si="124"/>
        <v/>
      </c>
      <c r="BP109" s="100" t="str">
        <f t="shared" si="125"/>
        <v/>
      </c>
      <c r="BQ109" s="101" t="str">
        <f t="shared" si="126"/>
        <v/>
      </c>
      <c r="BR109" s="102" t="str">
        <f t="shared" si="127"/>
        <v/>
      </c>
      <c r="BS109" s="100" t="str">
        <f t="shared" si="128"/>
        <v/>
      </c>
      <c r="BT109" s="105" t="str">
        <f t="shared" si="129"/>
        <v/>
      </c>
      <c r="BU109" s="305" t="str">
        <f t="shared" si="115"/>
        <v/>
      </c>
      <c r="BV109" s="305" t="str">
        <f t="shared" si="116"/>
        <v/>
      </c>
      <c r="BW109" s="305" t="str">
        <f t="shared" si="117"/>
        <v/>
      </c>
      <c r="BX109" s="307" t="str">
        <f t="shared" si="118"/>
        <v/>
      </c>
      <c r="BY109" s="308" t="str">
        <f t="shared" si="119"/>
        <v/>
      </c>
    </row>
    <row r="110" spans="1:77" s="4" customFormat="1" ht="15.5" x14ac:dyDescent="0.35">
      <c r="A110" s="106">
        <v>89</v>
      </c>
      <c r="B110" s="290"/>
      <c r="C110" s="20"/>
      <c r="D110" s="635"/>
      <c r="E110" s="637"/>
      <c r="F110" s="639"/>
      <c r="G110" s="45"/>
      <c r="H110" s="291"/>
      <c r="I110" s="291"/>
      <c r="J110" s="292"/>
      <c r="K110" s="293"/>
      <c r="L110" s="35" t="str">
        <f t="shared" si="65"/>
        <v/>
      </c>
      <c r="M110" s="35" t="str">
        <f t="shared" si="66"/>
        <v/>
      </c>
      <c r="N110" s="35" t="str">
        <f t="shared" si="67"/>
        <v/>
      </c>
      <c r="O110" s="36" t="str">
        <f t="shared" si="68"/>
        <v/>
      </c>
      <c r="P110" s="37" t="str">
        <f t="shared" si="120"/>
        <v/>
      </c>
      <c r="Q110" s="69" t="str">
        <f t="shared" si="69"/>
        <v/>
      </c>
      <c r="R110" s="294" t="str">
        <f t="shared" si="70"/>
        <v/>
      </c>
      <c r="S110" s="37" t="str">
        <f t="shared" si="71"/>
        <v/>
      </c>
      <c r="T110" s="69" t="str">
        <f t="shared" si="72"/>
        <v/>
      </c>
      <c r="U110" s="294" t="str">
        <f t="shared" si="73"/>
        <v/>
      </c>
      <c r="V110" s="37" t="str">
        <f t="shared" si="74"/>
        <v/>
      </c>
      <c r="W110" s="69" t="str">
        <f t="shared" si="75"/>
        <v/>
      </c>
      <c r="X110" s="38" t="str">
        <f t="shared" si="76"/>
        <v/>
      </c>
      <c r="Y110" s="38" t="str">
        <f t="shared" si="77"/>
        <v/>
      </c>
      <c r="Z110" s="38" t="str">
        <f t="shared" si="78"/>
        <v/>
      </c>
      <c r="AA110" s="39" t="str">
        <f t="shared" si="79"/>
        <v/>
      </c>
      <c r="AB110" s="295">
        <f t="shared" si="80"/>
        <v>0</v>
      </c>
      <c r="AC110" s="295" t="str">
        <f t="shared" si="81"/>
        <v/>
      </c>
      <c r="AD110" s="295" t="str">
        <f t="shared" si="82"/>
        <v/>
      </c>
      <c r="AE110" s="296" t="str">
        <f t="shared" si="83"/>
        <v/>
      </c>
      <c r="AF110" s="296" t="str">
        <f t="shared" si="84"/>
        <v/>
      </c>
      <c r="AG110" s="297" t="str">
        <f t="shared" si="85"/>
        <v/>
      </c>
      <c r="AH110" s="296" t="str">
        <f t="shared" si="86"/>
        <v/>
      </c>
      <c r="AI110" s="296" t="str">
        <f t="shared" si="87"/>
        <v/>
      </c>
      <c r="AJ110" s="297" t="str">
        <f t="shared" si="88"/>
        <v/>
      </c>
      <c r="AK110" s="296" t="str">
        <f t="shared" si="89"/>
        <v/>
      </c>
      <c r="AL110" s="296" t="str">
        <f t="shared" si="90"/>
        <v/>
      </c>
      <c r="AM110" s="297" t="str">
        <f t="shared" si="91"/>
        <v/>
      </c>
      <c r="AN110" s="298" t="str">
        <f t="shared" si="92"/>
        <v/>
      </c>
      <c r="AO110" s="299" t="str">
        <f t="shared" si="93"/>
        <v/>
      </c>
      <c r="AP110" s="296" t="str">
        <f t="shared" si="94"/>
        <v/>
      </c>
      <c r="AQ110" s="297" t="str">
        <f t="shared" si="95"/>
        <v/>
      </c>
      <c r="AR110" s="299" t="str">
        <f t="shared" si="96"/>
        <v/>
      </c>
      <c r="AS110" s="296" t="str">
        <f t="shared" si="97"/>
        <v/>
      </c>
      <c r="AT110" s="297" t="str">
        <f t="shared" si="98"/>
        <v/>
      </c>
      <c r="AU110" s="299" t="str">
        <f t="shared" si="99"/>
        <v/>
      </c>
      <c r="AV110" s="296" t="str">
        <f t="shared" si="100"/>
        <v/>
      </c>
      <c r="AW110" s="297" t="str">
        <f t="shared" si="101"/>
        <v/>
      </c>
      <c r="AX110" s="300"/>
      <c r="AY110" s="297" t="str">
        <f t="shared" si="102"/>
        <v/>
      </c>
      <c r="AZ110" s="297" t="str">
        <f t="shared" si="103"/>
        <v/>
      </c>
      <c r="BA110" s="301" t="str">
        <f t="shared" si="104"/>
        <v/>
      </c>
      <c r="BB110" s="302" t="str">
        <f t="shared" si="105"/>
        <v/>
      </c>
      <c r="BC110" s="303" t="str">
        <f t="shared" si="106"/>
        <v/>
      </c>
      <c r="BD110" s="301" t="str">
        <f t="shared" si="107"/>
        <v/>
      </c>
      <c r="BE110" s="302" t="str">
        <f t="shared" si="108"/>
        <v/>
      </c>
      <c r="BF110" s="303" t="str">
        <f t="shared" si="109"/>
        <v/>
      </c>
      <c r="BG110" s="301" t="str">
        <f t="shared" si="110"/>
        <v/>
      </c>
      <c r="BH110" s="304" t="str">
        <f t="shared" si="111"/>
        <v/>
      </c>
      <c r="BI110" s="305" t="str">
        <f t="shared" si="112"/>
        <v/>
      </c>
      <c r="BJ110" s="305" t="str">
        <f t="shared" si="113"/>
        <v/>
      </c>
      <c r="BK110" s="443" t="str">
        <f t="shared" si="114"/>
        <v/>
      </c>
      <c r="BL110" s="306" t="str">
        <f t="shared" si="121"/>
        <v/>
      </c>
      <c r="BM110" s="100" t="str">
        <f t="shared" si="122"/>
        <v/>
      </c>
      <c r="BN110" s="101" t="str">
        <f t="shared" si="123"/>
        <v/>
      </c>
      <c r="BO110" s="102" t="str">
        <f t="shared" si="124"/>
        <v/>
      </c>
      <c r="BP110" s="100" t="str">
        <f t="shared" si="125"/>
        <v/>
      </c>
      <c r="BQ110" s="101" t="str">
        <f t="shared" si="126"/>
        <v/>
      </c>
      <c r="BR110" s="102" t="str">
        <f t="shared" si="127"/>
        <v/>
      </c>
      <c r="BS110" s="100" t="str">
        <f t="shared" si="128"/>
        <v/>
      </c>
      <c r="BT110" s="105" t="str">
        <f t="shared" si="129"/>
        <v/>
      </c>
      <c r="BU110" s="305" t="str">
        <f t="shared" si="115"/>
        <v/>
      </c>
      <c r="BV110" s="305" t="str">
        <f t="shared" si="116"/>
        <v/>
      </c>
      <c r="BW110" s="305" t="str">
        <f t="shared" si="117"/>
        <v/>
      </c>
      <c r="BX110" s="307" t="str">
        <f t="shared" si="118"/>
        <v/>
      </c>
      <c r="BY110" s="308" t="str">
        <f t="shared" si="119"/>
        <v/>
      </c>
    </row>
    <row r="111" spans="1:77" s="4" customFormat="1" ht="15.5" x14ac:dyDescent="0.35">
      <c r="A111" s="106">
        <v>90</v>
      </c>
      <c r="B111" s="290"/>
      <c r="C111" s="20"/>
      <c r="D111" s="635"/>
      <c r="E111" s="637"/>
      <c r="F111" s="639"/>
      <c r="G111" s="45"/>
      <c r="H111" s="291"/>
      <c r="I111" s="291"/>
      <c r="J111" s="292"/>
      <c r="K111" s="293"/>
      <c r="L111" s="35" t="str">
        <f t="shared" si="65"/>
        <v/>
      </c>
      <c r="M111" s="35" t="str">
        <f t="shared" si="66"/>
        <v/>
      </c>
      <c r="N111" s="35" t="str">
        <f t="shared" si="67"/>
        <v/>
      </c>
      <c r="O111" s="36" t="str">
        <f t="shared" si="68"/>
        <v/>
      </c>
      <c r="P111" s="37" t="str">
        <f t="shared" si="120"/>
        <v/>
      </c>
      <c r="Q111" s="69" t="str">
        <f t="shared" si="69"/>
        <v/>
      </c>
      <c r="R111" s="294" t="str">
        <f t="shared" si="70"/>
        <v/>
      </c>
      <c r="S111" s="37" t="str">
        <f t="shared" si="71"/>
        <v/>
      </c>
      <c r="T111" s="69" t="str">
        <f t="shared" si="72"/>
        <v/>
      </c>
      <c r="U111" s="294" t="str">
        <f t="shared" si="73"/>
        <v/>
      </c>
      <c r="V111" s="37" t="str">
        <f t="shared" si="74"/>
        <v/>
      </c>
      <c r="W111" s="69" t="str">
        <f t="shared" si="75"/>
        <v/>
      </c>
      <c r="X111" s="38" t="str">
        <f t="shared" si="76"/>
        <v/>
      </c>
      <c r="Y111" s="38" t="str">
        <f t="shared" si="77"/>
        <v/>
      </c>
      <c r="Z111" s="38" t="str">
        <f t="shared" si="78"/>
        <v/>
      </c>
      <c r="AA111" s="39" t="str">
        <f t="shared" si="79"/>
        <v/>
      </c>
      <c r="AB111" s="295">
        <f t="shared" si="80"/>
        <v>0</v>
      </c>
      <c r="AC111" s="295" t="str">
        <f t="shared" si="81"/>
        <v/>
      </c>
      <c r="AD111" s="295" t="str">
        <f t="shared" si="82"/>
        <v/>
      </c>
      <c r="AE111" s="296" t="str">
        <f t="shared" si="83"/>
        <v/>
      </c>
      <c r="AF111" s="296" t="str">
        <f t="shared" si="84"/>
        <v/>
      </c>
      <c r="AG111" s="297" t="str">
        <f t="shared" si="85"/>
        <v/>
      </c>
      <c r="AH111" s="296" t="str">
        <f t="shared" si="86"/>
        <v/>
      </c>
      <c r="AI111" s="296" t="str">
        <f t="shared" si="87"/>
        <v/>
      </c>
      <c r="AJ111" s="297" t="str">
        <f t="shared" si="88"/>
        <v/>
      </c>
      <c r="AK111" s="296" t="str">
        <f t="shared" si="89"/>
        <v/>
      </c>
      <c r="AL111" s="296" t="str">
        <f t="shared" si="90"/>
        <v/>
      </c>
      <c r="AM111" s="297" t="str">
        <f t="shared" si="91"/>
        <v/>
      </c>
      <c r="AN111" s="298" t="str">
        <f t="shared" si="92"/>
        <v/>
      </c>
      <c r="AO111" s="299" t="str">
        <f t="shared" si="93"/>
        <v/>
      </c>
      <c r="AP111" s="296" t="str">
        <f t="shared" si="94"/>
        <v/>
      </c>
      <c r="AQ111" s="297" t="str">
        <f t="shared" si="95"/>
        <v/>
      </c>
      <c r="AR111" s="299" t="str">
        <f t="shared" si="96"/>
        <v/>
      </c>
      <c r="AS111" s="296" t="str">
        <f t="shared" si="97"/>
        <v/>
      </c>
      <c r="AT111" s="297" t="str">
        <f t="shared" si="98"/>
        <v/>
      </c>
      <c r="AU111" s="299" t="str">
        <f t="shared" si="99"/>
        <v/>
      </c>
      <c r="AV111" s="296" t="str">
        <f t="shared" si="100"/>
        <v/>
      </c>
      <c r="AW111" s="297" t="str">
        <f t="shared" si="101"/>
        <v/>
      </c>
      <c r="AX111" s="300"/>
      <c r="AY111" s="297" t="str">
        <f t="shared" si="102"/>
        <v/>
      </c>
      <c r="AZ111" s="297" t="str">
        <f t="shared" si="103"/>
        <v/>
      </c>
      <c r="BA111" s="301" t="str">
        <f t="shared" si="104"/>
        <v/>
      </c>
      <c r="BB111" s="302" t="str">
        <f t="shared" si="105"/>
        <v/>
      </c>
      <c r="BC111" s="303" t="str">
        <f t="shared" si="106"/>
        <v/>
      </c>
      <c r="BD111" s="301" t="str">
        <f t="shared" si="107"/>
        <v/>
      </c>
      <c r="BE111" s="302" t="str">
        <f t="shared" si="108"/>
        <v/>
      </c>
      <c r="BF111" s="303" t="str">
        <f t="shared" si="109"/>
        <v/>
      </c>
      <c r="BG111" s="301" t="str">
        <f t="shared" si="110"/>
        <v/>
      </c>
      <c r="BH111" s="304" t="str">
        <f t="shared" si="111"/>
        <v/>
      </c>
      <c r="BI111" s="305" t="str">
        <f t="shared" si="112"/>
        <v/>
      </c>
      <c r="BJ111" s="305" t="str">
        <f t="shared" si="113"/>
        <v/>
      </c>
      <c r="BK111" s="443" t="str">
        <f t="shared" si="114"/>
        <v/>
      </c>
      <c r="BL111" s="306" t="str">
        <f t="shared" si="121"/>
        <v/>
      </c>
      <c r="BM111" s="100" t="str">
        <f t="shared" si="122"/>
        <v/>
      </c>
      <c r="BN111" s="101" t="str">
        <f t="shared" si="123"/>
        <v/>
      </c>
      <c r="BO111" s="102" t="str">
        <f t="shared" si="124"/>
        <v/>
      </c>
      <c r="BP111" s="100" t="str">
        <f t="shared" si="125"/>
        <v/>
      </c>
      <c r="BQ111" s="101" t="str">
        <f t="shared" si="126"/>
        <v/>
      </c>
      <c r="BR111" s="102" t="str">
        <f t="shared" si="127"/>
        <v/>
      </c>
      <c r="BS111" s="100" t="str">
        <f t="shared" si="128"/>
        <v/>
      </c>
      <c r="BT111" s="105" t="str">
        <f t="shared" si="129"/>
        <v/>
      </c>
      <c r="BU111" s="305" t="str">
        <f t="shared" si="115"/>
        <v/>
      </c>
      <c r="BV111" s="305" t="str">
        <f t="shared" si="116"/>
        <v/>
      </c>
      <c r="BW111" s="305" t="str">
        <f t="shared" si="117"/>
        <v/>
      </c>
      <c r="BX111" s="307" t="str">
        <f t="shared" si="118"/>
        <v/>
      </c>
      <c r="BY111" s="308" t="str">
        <f t="shared" si="119"/>
        <v/>
      </c>
    </row>
    <row r="112" spans="1:77" s="4" customFormat="1" ht="15.5" x14ac:dyDescent="0.35">
      <c r="A112" s="106">
        <v>91</v>
      </c>
      <c r="B112" s="290"/>
      <c r="C112" s="20"/>
      <c r="D112" s="635"/>
      <c r="E112" s="637"/>
      <c r="F112" s="639"/>
      <c r="G112" s="45"/>
      <c r="H112" s="291"/>
      <c r="I112" s="291"/>
      <c r="J112" s="292"/>
      <c r="K112" s="293"/>
      <c r="L112" s="35" t="str">
        <f t="shared" si="65"/>
        <v/>
      </c>
      <c r="M112" s="35" t="str">
        <f t="shared" si="66"/>
        <v/>
      </c>
      <c r="N112" s="35" t="str">
        <f t="shared" si="67"/>
        <v/>
      </c>
      <c r="O112" s="36" t="str">
        <f t="shared" si="68"/>
        <v/>
      </c>
      <c r="P112" s="37" t="str">
        <f t="shared" si="120"/>
        <v/>
      </c>
      <c r="Q112" s="69" t="str">
        <f t="shared" si="69"/>
        <v/>
      </c>
      <c r="R112" s="294" t="str">
        <f t="shared" si="70"/>
        <v/>
      </c>
      <c r="S112" s="37" t="str">
        <f t="shared" si="71"/>
        <v/>
      </c>
      <c r="T112" s="69" t="str">
        <f t="shared" si="72"/>
        <v/>
      </c>
      <c r="U112" s="294" t="str">
        <f t="shared" si="73"/>
        <v/>
      </c>
      <c r="V112" s="37" t="str">
        <f t="shared" si="74"/>
        <v/>
      </c>
      <c r="W112" s="69" t="str">
        <f t="shared" si="75"/>
        <v/>
      </c>
      <c r="X112" s="38" t="str">
        <f t="shared" si="76"/>
        <v/>
      </c>
      <c r="Y112" s="38" t="str">
        <f t="shared" si="77"/>
        <v/>
      </c>
      <c r="Z112" s="38" t="str">
        <f t="shared" si="78"/>
        <v/>
      </c>
      <c r="AA112" s="39" t="str">
        <f t="shared" si="79"/>
        <v/>
      </c>
      <c r="AB112" s="295">
        <f t="shared" si="80"/>
        <v>0</v>
      </c>
      <c r="AC112" s="295" t="str">
        <f t="shared" si="81"/>
        <v/>
      </c>
      <c r="AD112" s="295" t="str">
        <f t="shared" si="82"/>
        <v/>
      </c>
      <c r="AE112" s="296" t="str">
        <f t="shared" si="83"/>
        <v/>
      </c>
      <c r="AF112" s="296" t="str">
        <f t="shared" si="84"/>
        <v/>
      </c>
      <c r="AG112" s="297" t="str">
        <f t="shared" si="85"/>
        <v/>
      </c>
      <c r="AH112" s="296" t="str">
        <f t="shared" si="86"/>
        <v/>
      </c>
      <c r="AI112" s="296" t="str">
        <f t="shared" si="87"/>
        <v/>
      </c>
      <c r="AJ112" s="297" t="str">
        <f t="shared" si="88"/>
        <v/>
      </c>
      <c r="AK112" s="296" t="str">
        <f t="shared" si="89"/>
        <v/>
      </c>
      <c r="AL112" s="296" t="str">
        <f t="shared" si="90"/>
        <v/>
      </c>
      <c r="AM112" s="297" t="str">
        <f t="shared" si="91"/>
        <v/>
      </c>
      <c r="AN112" s="298" t="str">
        <f t="shared" si="92"/>
        <v/>
      </c>
      <c r="AO112" s="299" t="str">
        <f t="shared" si="93"/>
        <v/>
      </c>
      <c r="AP112" s="296" t="str">
        <f t="shared" si="94"/>
        <v/>
      </c>
      <c r="AQ112" s="297" t="str">
        <f t="shared" si="95"/>
        <v/>
      </c>
      <c r="AR112" s="299" t="str">
        <f t="shared" si="96"/>
        <v/>
      </c>
      <c r="AS112" s="296" t="str">
        <f t="shared" si="97"/>
        <v/>
      </c>
      <c r="AT112" s="297" t="str">
        <f t="shared" si="98"/>
        <v/>
      </c>
      <c r="AU112" s="299" t="str">
        <f t="shared" si="99"/>
        <v/>
      </c>
      <c r="AV112" s="296" t="str">
        <f t="shared" si="100"/>
        <v/>
      </c>
      <c r="AW112" s="297" t="str">
        <f t="shared" si="101"/>
        <v/>
      </c>
      <c r="AX112" s="300"/>
      <c r="AY112" s="297" t="str">
        <f t="shared" si="102"/>
        <v/>
      </c>
      <c r="AZ112" s="297" t="str">
        <f t="shared" si="103"/>
        <v/>
      </c>
      <c r="BA112" s="301" t="str">
        <f t="shared" si="104"/>
        <v/>
      </c>
      <c r="BB112" s="302" t="str">
        <f t="shared" si="105"/>
        <v/>
      </c>
      <c r="BC112" s="303" t="str">
        <f t="shared" si="106"/>
        <v/>
      </c>
      <c r="BD112" s="301" t="str">
        <f t="shared" si="107"/>
        <v/>
      </c>
      <c r="BE112" s="302" t="str">
        <f t="shared" si="108"/>
        <v/>
      </c>
      <c r="BF112" s="303" t="str">
        <f t="shared" si="109"/>
        <v/>
      </c>
      <c r="BG112" s="301" t="str">
        <f t="shared" si="110"/>
        <v/>
      </c>
      <c r="BH112" s="304" t="str">
        <f t="shared" si="111"/>
        <v/>
      </c>
      <c r="BI112" s="305" t="str">
        <f t="shared" si="112"/>
        <v/>
      </c>
      <c r="BJ112" s="305" t="str">
        <f t="shared" si="113"/>
        <v/>
      </c>
      <c r="BK112" s="443" t="str">
        <f t="shared" si="114"/>
        <v/>
      </c>
      <c r="BL112" s="306" t="str">
        <f t="shared" si="121"/>
        <v/>
      </c>
      <c r="BM112" s="100" t="str">
        <f t="shared" si="122"/>
        <v/>
      </c>
      <c r="BN112" s="101" t="str">
        <f t="shared" si="123"/>
        <v/>
      </c>
      <c r="BO112" s="102" t="str">
        <f t="shared" si="124"/>
        <v/>
      </c>
      <c r="BP112" s="100" t="str">
        <f t="shared" si="125"/>
        <v/>
      </c>
      <c r="BQ112" s="101" t="str">
        <f t="shared" si="126"/>
        <v/>
      </c>
      <c r="BR112" s="102" t="str">
        <f t="shared" si="127"/>
        <v/>
      </c>
      <c r="BS112" s="100" t="str">
        <f t="shared" si="128"/>
        <v/>
      </c>
      <c r="BT112" s="105" t="str">
        <f t="shared" si="129"/>
        <v/>
      </c>
      <c r="BU112" s="305" t="str">
        <f t="shared" si="115"/>
        <v/>
      </c>
      <c r="BV112" s="305" t="str">
        <f t="shared" si="116"/>
        <v/>
      </c>
      <c r="BW112" s="305" t="str">
        <f t="shared" si="117"/>
        <v/>
      </c>
      <c r="BX112" s="307" t="str">
        <f t="shared" si="118"/>
        <v/>
      </c>
      <c r="BY112" s="308" t="str">
        <f t="shared" si="119"/>
        <v/>
      </c>
    </row>
    <row r="113" spans="1:77" s="4" customFormat="1" ht="15.5" x14ac:dyDescent="0.35">
      <c r="A113" s="106">
        <v>92</v>
      </c>
      <c r="B113" s="290"/>
      <c r="C113" s="20"/>
      <c r="D113" s="635"/>
      <c r="E113" s="637"/>
      <c r="F113" s="639"/>
      <c r="G113" s="45"/>
      <c r="H113" s="291"/>
      <c r="I113" s="291"/>
      <c r="J113" s="292"/>
      <c r="K113" s="293"/>
      <c r="L113" s="35" t="str">
        <f t="shared" si="65"/>
        <v/>
      </c>
      <c r="M113" s="35" t="str">
        <f t="shared" si="66"/>
        <v/>
      </c>
      <c r="N113" s="35" t="str">
        <f t="shared" si="67"/>
        <v/>
      </c>
      <c r="O113" s="36" t="str">
        <f t="shared" si="68"/>
        <v/>
      </c>
      <c r="P113" s="37" t="str">
        <f t="shared" si="120"/>
        <v/>
      </c>
      <c r="Q113" s="69" t="str">
        <f t="shared" si="69"/>
        <v/>
      </c>
      <c r="R113" s="294" t="str">
        <f t="shared" si="70"/>
        <v/>
      </c>
      <c r="S113" s="37" t="str">
        <f t="shared" si="71"/>
        <v/>
      </c>
      <c r="T113" s="69" t="str">
        <f t="shared" si="72"/>
        <v/>
      </c>
      <c r="U113" s="294" t="str">
        <f t="shared" si="73"/>
        <v/>
      </c>
      <c r="V113" s="37" t="str">
        <f t="shared" si="74"/>
        <v/>
      </c>
      <c r="W113" s="69" t="str">
        <f t="shared" si="75"/>
        <v/>
      </c>
      <c r="X113" s="38" t="str">
        <f t="shared" si="76"/>
        <v/>
      </c>
      <c r="Y113" s="38" t="str">
        <f t="shared" si="77"/>
        <v/>
      </c>
      <c r="Z113" s="38" t="str">
        <f t="shared" si="78"/>
        <v/>
      </c>
      <c r="AA113" s="39" t="str">
        <f t="shared" si="79"/>
        <v/>
      </c>
      <c r="AB113" s="295">
        <f t="shared" si="80"/>
        <v>0</v>
      </c>
      <c r="AC113" s="295" t="str">
        <f t="shared" si="81"/>
        <v/>
      </c>
      <c r="AD113" s="295" t="str">
        <f t="shared" si="82"/>
        <v/>
      </c>
      <c r="AE113" s="296" t="str">
        <f t="shared" si="83"/>
        <v/>
      </c>
      <c r="AF113" s="296" t="str">
        <f t="shared" si="84"/>
        <v/>
      </c>
      <c r="AG113" s="297" t="str">
        <f t="shared" si="85"/>
        <v/>
      </c>
      <c r="AH113" s="296" t="str">
        <f t="shared" si="86"/>
        <v/>
      </c>
      <c r="AI113" s="296" t="str">
        <f t="shared" si="87"/>
        <v/>
      </c>
      <c r="AJ113" s="297" t="str">
        <f t="shared" si="88"/>
        <v/>
      </c>
      <c r="AK113" s="296" t="str">
        <f t="shared" si="89"/>
        <v/>
      </c>
      <c r="AL113" s="296" t="str">
        <f t="shared" si="90"/>
        <v/>
      </c>
      <c r="AM113" s="297" t="str">
        <f t="shared" si="91"/>
        <v/>
      </c>
      <c r="AN113" s="298" t="str">
        <f t="shared" si="92"/>
        <v/>
      </c>
      <c r="AO113" s="299" t="str">
        <f t="shared" si="93"/>
        <v/>
      </c>
      <c r="AP113" s="296" t="str">
        <f t="shared" si="94"/>
        <v/>
      </c>
      <c r="AQ113" s="297" t="str">
        <f t="shared" si="95"/>
        <v/>
      </c>
      <c r="AR113" s="299" t="str">
        <f t="shared" si="96"/>
        <v/>
      </c>
      <c r="AS113" s="296" t="str">
        <f t="shared" si="97"/>
        <v/>
      </c>
      <c r="AT113" s="297" t="str">
        <f t="shared" si="98"/>
        <v/>
      </c>
      <c r="AU113" s="299" t="str">
        <f t="shared" si="99"/>
        <v/>
      </c>
      <c r="AV113" s="296" t="str">
        <f t="shared" si="100"/>
        <v/>
      </c>
      <c r="AW113" s="297" t="str">
        <f t="shared" si="101"/>
        <v/>
      </c>
      <c r="AX113" s="300"/>
      <c r="AY113" s="297" t="str">
        <f t="shared" si="102"/>
        <v/>
      </c>
      <c r="AZ113" s="297" t="str">
        <f t="shared" si="103"/>
        <v/>
      </c>
      <c r="BA113" s="301" t="str">
        <f t="shared" si="104"/>
        <v/>
      </c>
      <c r="BB113" s="302" t="str">
        <f t="shared" si="105"/>
        <v/>
      </c>
      <c r="BC113" s="303" t="str">
        <f t="shared" si="106"/>
        <v/>
      </c>
      <c r="BD113" s="301" t="str">
        <f t="shared" si="107"/>
        <v/>
      </c>
      <c r="BE113" s="302" t="str">
        <f t="shared" si="108"/>
        <v/>
      </c>
      <c r="BF113" s="303" t="str">
        <f t="shared" si="109"/>
        <v/>
      </c>
      <c r="BG113" s="301" t="str">
        <f t="shared" si="110"/>
        <v/>
      </c>
      <c r="BH113" s="304" t="str">
        <f t="shared" si="111"/>
        <v/>
      </c>
      <c r="BI113" s="305" t="str">
        <f t="shared" si="112"/>
        <v/>
      </c>
      <c r="BJ113" s="305" t="str">
        <f t="shared" si="113"/>
        <v/>
      </c>
      <c r="BK113" s="443" t="str">
        <f t="shared" si="114"/>
        <v/>
      </c>
      <c r="BL113" s="306" t="str">
        <f t="shared" si="121"/>
        <v/>
      </c>
      <c r="BM113" s="100" t="str">
        <f t="shared" si="122"/>
        <v/>
      </c>
      <c r="BN113" s="101" t="str">
        <f t="shared" si="123"/>
        <v/>
      </c>
      <c r="BO113" s="102" t="str">
        <f t="shared" si="124"/>
        <v/>
      </c>
      <c r="BP113" s="100" t="str">
        <f t="shared" si="125"/>
        <v/>
      </c>
      <c r="BQ113" s="101" t="str">
        <f t="shared" si="126"/>
        <v/>
      </c>
      <c r="BR113" s="102" t="str">
        <f t="shared" si="127"/>
        <v/>
      </c>
      <c r="BS113" s="100" t="str">
        <f t="shared" si="128"/>
        <v/>
      </c>
      <c r="BT113" s="105" t="str">
        <f t="shared" si="129"/>
        <v/>
      </c>
      <c r="BU113" s="305" t="str">
        <f t="shared" si="115"/>
        <v/>
      </c>
      <c r="BV113" s="305" t="str">
        <f t="shared" si="116"/>
        <v/>
      </c>
      <c r="BW113" s="305" t="str">
        <f t="shared" si="117"/>
        <v/>
      </c>
      <c r="BX113" s="307" t="str">
        <f t="shared" si="118"/>
        <v/>
      </c>
      <c r="BY113" s="308" t="str">
        <f t="shared" si="119"/>
        <v/>
      </c>
    </row>
    <row r="114" spans="1:77" s="4" customFormat="1" ht="15.5" x14ac:dyDescent="0.35">
      <c r="A114" s="106">
        <v>93</v>
      </c>
      <c r="B114" s="290"/>
      <c r="C114" s="20"/>
      <c r="D114" s="635"/>
      <c r="E114" s="637"/>
      <c r="F114" s="639"/>
      <c r="G114" s="45"/>
      <c r="H114" s="291"/>
      <c r="I114" s="291"/>
      <c r="J114" s="292"/>
      <c r="K114" s="293"/>
      <c r="L114" s="35" t="str">
        <f t="shared" si="65"/>
        <v/>
      </c>
      <c r="M114" s="35" t="str">
        <f t="shared" si="66"/>
        <v/>
      </c>
      <c r="N114" s="35" t="str">
        <f t="shared" si="67"/>
        <v/>
      </c>
      <c r="O114" s="36" t="str">
        <f t="shared" si="68"/>
        <v/>
      </c>
      <c r="P114" s="37" t="str">
        <f t="shared" si="120"/>
        <v/>
      </c>
      <c r="Q114" s="69" t="str">
        <f t="shared" si="69"/>
        <v/>
      </c>
      <c r="R114" s="294" t="str">
        <f t="shared" si="70"/>
        <v/>
      </c>
      <c r="S114" s="37" t="str">
        <f t="shared" si="71"/>
        <v/>
      </c>
      <c r="T114" s="69" t="str">
        <f t="shared" si="72"/>
        <v/>
      </c>
      <c r="U114" s="294" t="str">
        <f t="shared" si="73"/>
        <v/>
      </c>
      <c r="V114" s="37" t="str">
        <f t="shared" si="74"/>
        <v/>
      </c>
      <c r="W114" s="69" t="str">
        <f t="shared" si="75"/>
        <v/>
      </c>
      <c r="X114" s="38" t="str">
        <f t="shared" si="76"/>
        <v/>
      </c>
      <c r="Y114" s="38" t="str">
        <f t="shared" si="77"/>
        <v/>
      </c>
      <c r="Z114" s="38" t="str">
        <f t="shared" si="78"/>
        <v/>
      </c>
      <c r="AA114" s="39" t="str">
        <f t="shared" si="79"/>
        <v/>
      </c>
      <c r="AB114" s="295">
        <f t="shared" si="80"/>
        <v>0</v>
      </c>
      <c r="AC114" s="295" t="str">
        <f t="shared" si="81"/>
        <v/>
      </c>
      <c r="AD114" s="295" t="str">
        <f t="shared" si="82"/>
        <v/>
      </c>
      <c r="AE114" s="296" t="str">
        <f t="shared" si="83"/>
        <v/>
      </c>
      <c r="AF114" s="296" t="str">
        <f t="shared" si="84"/>
        <v/>
      </c>
      <c r="AG114" s="297" t="str">
        <f t="shared" si="85"/>
        <v/>
      </c>
      <c r="AH114" s="296" t="str">
        <f t="shared" si="86"/>
        <v/>
      </c>
      <c r="AI114" s="296" t="str">
        <f t="shared" si="87"/>
        <v/>
      </c>
      <c r="AJ114" s="297" t="str">
        <f t="shared" si="88"/>
        <v/>
      </c>
      <c r="AK114" s="296" t="str">
        <f t="shared" si="89"/>
        <v/>
      </c>
      <c r="AL114" s="296" t="str">
        <f t="shared" si="90"/>
        <v/>
      </c>
      <c r="AM114" s="297" t="str">
        <f t="shared" si="91"/>
        <v/>
      </c>
      <c r="AN114" s="298" t="str">
        <f t="shared" si="92"/>
        <v/>
      </c>
      <c r="AO114" s="299" t="str">
        <f t="shared" si="93"/>
        <v/>
      </c>
      <c r="AP114" s="296" t="str">
        <f t="shared" si="94"/>
        <v/>
      </c>
      <c r="AQ114" s="297" t="str">
        <f t="shared" si="95"/>
        <v/>
      </c>
      <c r="AR114" s="299" t="str">
        <f t="shared" si="96"/>
        <v/>
      </c>
      <c r="AS114" s="296" t="str">
        <f t="shared" si="97"/>
        <v/>
      </c>
      <c r="AT114" s="297" t="str">
        <f t="shared" si="98"/>
        <v/>
      </c>
      <c r="AU114" s="299" t="str">
        <f t="shared" si="99"/>
        <v/>
      </c>
      <c r="AV114" s="296" t="str">
        <f t="shared" si="100"/>
        <v/>
      </c>
      <c r="AW114" s="297" t="str">
        <f t="shared" si="101"/>
        <v/>
      </c>
      <c r="AX114" s="300"/>
      <c r="AY114" s="297" t="str">
        <f t="shared" si="102"/>
        <v/>
      </c>
      <c r="AZ114" s="297" t="str">
        <f t="shared" si="103"/>
        <v/>
      </c>
      <c r="BA114" s="301" t="str">
        <f t="shared" si="104"/>
        <v/>
      </c>
      <c r="BB114" s="302" t="str">
        <f t="shared" si="105"/>
        <v/>
      </c>
      <c r="BC114" s="303" t="str">
        <f t="shared" si="106"/>
        <v/>
      </c>
      <c r="BD114" s="301" t="str">
        <f t="shared" si="107"/>
        <v/>
      </c>
      <c r="BE114" s="302" t="str">
        <f t="shared" si="108"/>
        <v/>
      </c>
      <c r="BF114" s="303" t="str">
        <f t="shared" si="109"/>
        <v/>
      </c>
      <c r="BG114" s="301" t="str">
        <f t="shared" si="110"/>
        <v/>
      </c>
      <c r="BH114" s="304" t="str">
        <f t="shared" si="111"/>
        <v/>
      </c>
      <c r="BI114" s="305" t="str">
        <f t="shared" si="112"/>
        <v/>
      </c>
      <c r="BJ114" s="305" t="str">
        <f t="shared" si="113"/>
        <v/>
      </c>
      <c r="BK114" s="443" t="str">
        <f t="shared" si="114"/>
        <v/>
      </c>
      <c r="BL114" s="306" t="str">
        <f t="shared" si="121"/>
        <v/>
      </c>
      <c r="BM114" s="100" t="str">
        <f t="shared" si="122"/>
        <v/>
      </c>
      <c r="BN114" s="101" t="str">
        <f t="shared" si="123"/>
        <v/>
      </c>
      <c r="BO114" s="102" t="str">
        <f t="shared" si="124"/>
        <v/>
      </c>
      <c r="BP114" s="100" t="str">
        <f t="shared" si="125"/>
        <v/>
      </c>
      <c r="BQ114" s="101" t="str">
        <f t="shared" si="126"/>
        <v/>
      </c>
      <c r="BR114" s="102" t="str">
        <f t="shared" si="127"/>
        <v/>
      </c>
      <c r="BS114" s="100" t="str">
        <f t="shared" si="128"/>
        <v/>
      </c>
      <c r="BT114" s="105" t="str">
        <f t="shared" si="129"/>
        <v/>
      </c>
      <c r="BU114" s="305" t="str">
        <f t="shared" si="115"/>
        <v/>
      </c>
      <c r="BV114" s="305" t="str">
        <f t="shared" si="116"/>
        <v/>
      </c>
      <c r="BW114" s="305" t="str">
        <f t="shared" si="117"/>
        <v/>
      </c>
      <c r="BX114" s="307" t="str">
        <f t="shared" si="118"/>
        <v/>
      </c>
      <c r="BY114" s="308" t="str">
        <f t="shared" si="119"/>
        <v/>
      </c>
    </row>
    <row r="115" spans="1:77" s="4" customFormat="1" ht="15.5" x14ac:dyDescent="0.35">
      <c r="A115" s="106">
        <v>94</v>
      </c>
      <c r="B115" s="290"/>
      <c r="C115" s="20"/>
      <c r="D115" s="635"/>
      <c r="E115" s="637"/>
      <c r="F115" s="639"/>
      <c r="G115" s="45"/>
      <c r="H115" s="291"/>
      <c r="I115" s="291"/>
      <c r="J115" s="292"/>
      <c r="K115" s="293"/>
      <c r="L115" s="35" t="str">
        <f t="shared" si="65"/>
        <v/>
      </c>
      <c r="M115" s="35" t="str">
        <f t="shared" si="66"/>
        <v/>
      </c>
      <c r="N115" s="35" t="str">
        <f t="shared" si="67"/>
        <v/>
      </c>
      <c r="O115" s="36" t="str">
        <f t="shared" si="68"/>
        <v/>
      </c>
      <c r="P115" s="37" t="str">
        <f t="shared" si="120"/>
        <v/>
      </c>
      <c r="Q115" s="69" t="str">
        <f t="shared" si="69"/>
        <v/>
      </c>
      <c r="R115" s="294" t="str">
        <f t="shared" si="70"/>
        <v/>
      </c>
      <c r="S115" s="37" t="str">
        <f t="shared" si="71"/>
        <v/>
      </c>
      <c r="T115" s="69" t="str">
        <f t="shared" si="72"/>
        <v/>
      </c>
      <c r="U115" s="294" t="str">
        <f t="shared" si="73"/>
        <v/>
      </c>
      <c r="V115" s="37" t="str">
        <f t="shared" si="74"/>
        <v/>
      </c>
      <c r="W115" s="69" t="str">
        <f t="shared" si="75"/>
        <v/>
      </c>
      <c r="X115" s="38" t="str">
        <f t="shared" si="76"/>
        <v/>
      </c>
      <c r="Y115" s="38" t="str">
        <f t="shared" si="77"/>
        <v/>
      </c>
      <c r="Z115" s="38" t="str">
        <f t="shared" si="78"/>
        <v/>
      </c>
      <c r="AA115" s="39" t="str">
        <f t="shared" si="79"/>
        <v/>
      </c>
      <c r="AB115" s="295">
        <f t="shared" si="80"/>
        <v>0</v>
      </c>
      <c r="AC115" s="295" t="str">
        <f t="shared" si="81"/>
        <v/>
      </c>
      <c r="AD115" s="295" t="str">
        <f t="shared" si="82"/>
        <v/>
      </c>
      <c r="AE115" s="296" t="str">
        <f t="shared" si="83"/>
        <v/>
      </c>
      <c r="AF115" s="296" t="str">
        <f t="shared" si="84"/>
        <v/>
      </c>
      <c r="AG115" s="297" t="str">
        <f t="shared" si="85"/>
        <v/>
      </c>
      <c r="AH115" s="296" t="str">
        <f t="shared" si="86"/>
        <v/>
      </c>
      <c r="AI115" s="296" t="str">
        <f t="shared" si="87"/>
        <v/>
      </c>
      <c r="AJ115" s="297" t="str">
        <f t="shared" si="88"/>
        <v/>
      </c>
      <c r="AK115" s="296" t="str">
        <f t="shared" si="89"/>
        <v/>
      </c>
      <c r="AL115" s="296" t="str">
        <f t="shared" si="90"/>
        <v/>
      </c>
      <c r="AM115" s="297" t="str">
        <f t="shared" si="91"/>
        <v/>
      </c>
      <c r="AN115" s="298" t="str">
        <f t="shared" si="92"/>
        <v/>
      </c>
      <c r="AO115" s="299" t="str">
        <f t="shared" si="93"/>
        <v/>
      </c>
      <c r="AP115" s="296" t="str">
        <f t="shared" si="94"/>
        <v/>
      </c>
      <c r="AQ115" s="297" t="str">
        <f t="shared" si="95"/>
        <v/>
      </c>
      <c r="AR115" s="299" t="str">
        <f t="shared" si="96"/>
        <v/>
      </c>
      <c r="AS115" s="296" t="str">
        <f t="shared" si="97"/>
        <v/>
      </c>
      <c r="AT115" s="297" t="str">
        <f t="shared" si="98"/>
        <v/>
      </c>
      <c r="AU115" s="299" t="str">
        <f t="shared" si="99"/>
        <v/>
      </c>
      <c r="AV115" s="296" t="str">
        <f t="shared" si="100"/>
        <v/>
      </c>
      <c r="AW115" s="297" t="str">
        <f t="shared" si="101"/>
        <v/>
      </c>
      <c r="AX115" s="300"/>
      <c r="AY115" s="297" t="str">
        <f t="shared" si="102"/>
        <v/>
      </c>
      <c r="AZ115" s="297" t="str">
        <f t="shared" si="103"/>
        <v/>
      </c>
      <c r="BA115" s="301" t="str">
        <f t="shared" si="104"/>
        <v/>
      </c>
      <c r="BB115" s="302" t="str">
        <f t="shared" si="105"/>
        <v/>
      </c>
      <c r="BC115" s="303" t="str">
        <f t="shared" si="106"/>
        <v/>
      </c>
      <c r="BD115" s="301" t="str">
        <f t="shared" si="107"/>
        <v/>
      </c>
      <c r="BE115" s="302" t="str">
        <f t="shared" si="108"/>
        <v/>
      </c>
      <c r="BF115" s="303" t="str">
        <f t="shared" si="109"/>
        <v/>
      </c>
      <c r="BG115" s="301" t="str">
        <f t="shared" si="110"/>
        <v/>
      </c>
      <c r="BH115" s="304" t="str">
        <f t="shared" si="111"/>
        <v/>
      </c>
      <c r="BI115" s="305" t="str">
        <f t="shared" si="112"/>
        <v/>
      </c>
      <c r="BJ115" s="305" t="str">
        <f t="shared" si="113"/>
        <v/>
      </c>
      <c r="BK115" s="443" t="str">
        <f t="shared" si="114"/>
        <v/>
      </c>
      <c r="BL115" s="306" t="str">
        <f t="shared" si="121"/>
        <v/>
      </c>
      <c r="BM115" s="100" t="str">
        <f t="shared" si="122"/>
        <v/>
      </c>
      <c r="BN115" s="101" t="str">
        <f t="shared" si="123"/>
        <v/>
      </c>
      <c r="BO115" s="102" t="str">
        <f t="shared" si="124"/>
        <v/>
      </c>
      <c r="BP115" s="100" t="str">
        <f t="shared" si="125"/>
        <v/>
      </c>
      <c r="BQ115" s="101" t="str">
        <f t="shared" si="126"/>
        <v/>
      </c>
      <c r="BR115" s="102" t="str">
        <f t="shared" si="127"/>
        <v/>
      </c>
      <c r="BS115" s="100" t="str">
        <f t="shared" si="128"/>
        <v/>
      </c>
      <c r="BT115" s="105" t="str">
        <f t="shared" si="129"/>
        <v/>
      </c>
      <c r="BU115" s="305" t="str">
        <f t="shared" si="115"/>
        <v/>
      </c>
      <c r="BV115" s="305" t="str">
        <f t="shared" si="116"/>
        <v/>
      </c>
      <c r="BW115" s="305" t="str">
        <f t="shared" si="117"/>
        <v/>
      </c>
      <c r="BX115" s="307" t="str">
        <f t="shared" si="118"/>
        <v/>
      </c>
      <c r="BY115" s="308" t="str">
        <f t="shared" si="119"/>
        <v/>
      </c>
    </row>
    <row r="116" spans="1:77" s="4" customFormat="1" ht="15.5" x14ac:dyDescent="0.35">
      <c r="A116" s="106">
        <v>95</v>
      </c>
      <c r="B116" s="290"/>
      <c r="C116" s="20"/>
      <c r="D116" s="635"/>
      <c r="E116" s="637"/>
      <c r="F116" s="639"/>
      <c r="G116" s="45"/>
      <c r="H116" s="291"/>
      <c r="I116" s="291"/>
      <c r="J116" s="292"/>
      <c r="K116" s="293"/>
      <c r="L116" s="35" t="str">
        <f t="shared" si="65"/>
        <v/>
      </c>
      <c r="M116" s="35" t="str">
        <f t="shared" si="66"/>
        <v/>
      </c>
      <c r="N116" s="35" t="str">
        <f t="shared" si="67"/>
        <v/>
      </c>
      <c r="O116" s="36" t="str">
        <f t="shared" si="68"/>
        <v/>
      </c>
      <c r="P116" s="37" t="str">
        <f t="shared" si="120"/>
        <v/>
      </c>
      <c r="Q116" s="69" t="str">
        <f t="shared" si="69"/>
        <v/>
      </c>
      <c r="R116" s="294" t="str">
        <f t="shared" si="70"/>
        <v/>
      </c>
      <c r="S116" s="37" t="str">
        <f t="shared" si="71"/>
        <v/>
      </c>
      <c r="T116" s="69" t="str">
        <f t="shared" si="72"/>
        <v/>
      </c>
      <c r="U116" s="294" t="str">
        <f t="shared" si="73"/>
        <v/>
      </c>
      <c r="V116" s="37" t="str">
        <f t="shared" si="74"/>
        <v/>
      </c>
      <c r="W116" s="69" t="str">
        <f t="shared" si="75"/>
        <v/>
      </c>
      <c r="X116" s="38" t="str">
        <f t="shared" si="76"/>
        <v/>
      </c>
      <c r="Y116" s="38" t="str">
        <f t="shared" si="77"/>
        <v/>
      </c>
      <c r="Z116" s="38" t="str">
        <f t="shared" si="78"/>
        <v/>
      </c>
      <c r="AA116" s="39" t="str">
        <f t="shared" si="79"/>
        <v/>
      </c>
      <c r="AB116" s="295">
        <f t="shared" si="80"/>
        <v>0</v>
      </c>
      <c r="AC116" s="295" t="str">
        <f t="shared" si="81"/>
        <v/>
      </c>
      <c r="AD116" s="295" t="str">
        <f t="shared" si="82"/>
        <v/>
      </c>
      <c r="AE116" s="296" t="str">
        <f t="shared" si="83"/>
        <v/>
      </c>
      <c r="AF116" s="296" t="str">
        <f t="shared" si="84"/>
        <v/>
      </c>
      <c r="AG116" s="297" t="str">
        <f t="shared" si="85"/>
        <v/>
      </c>
      <c r="AH116" s="296" t="str">
        <f t="shared" si="86"/>
        <v/>
      </c>
      <c r="AI116" s="296" t="str">
        <f t="shared" si="87"/>
        <v/>
      </c>
      <c r="AJ116" s="297" t="str">
        <f t="shared" si="88"/>
        <v/>
      </c>
      <c r="AK116" s="296" t="str">
        <f t="shared" si="89"/>
        <v/>
      </c>
      <c r="AL116" s="296" t="str">
        <f t="shared" si="90"/>
        <v/>
      </c>
      <c r="AM116" s="297" t="str">
        <f t="shared" si="91"/>
        <v/>
      </c>
      <c r="AN116" s="298" t="str">
        <f t="shared" si="92"/>
        <v/>
      </c>
      <c r="AO116" s="299" t="str">
        <f t="shared" si="93"/>
        <v/>
      </c>
      <c r="AP116" s="296" t="str">
        <f t="shared" si="94"/>
        <v/>
      </c>
      <c r="AQ116" s="297" t="str">
        <f t="shared" si="95"/>
        <v/>
      </c>
      <c r="AR116" s="299" t="str">
        <f t="shared" si="96"/>
        <v/>
      </c>
      <c r="AS116" s="296" t="str">
        <f t="shared" si="97"/>
        <v/>
      </c>
      <c r="AT116" s="297" t="str">
        <f t="shared" si="98"/>
        <v/>
      </c>
      <c r="AU116" s="299" t="str">
        <f t="shared" si="99"/>
        <v/>
      </c>
      <c r="AV116" s="296" t="str">
        <f t="shared" si="100"/>
        <v/>
      </c>
      <c r="AW116" s="297" t="str">
        <f t="shared" si="101"/>
        <v/>
      </c>
      <c r="AX116" s="300"/>
      <c r="AY116" s="297" t="str">
        <f t="shared" si="102"/>
        <v/>
      </c>
      <c r="AZ116" s="297" t="str">
        <f t="shared" si="103"/>
        <v/>
      </c>
      <c r="BA116" s="301" t="str">
        <f t="shared" si="104"/>
        <v/>
      </c>
      <c r="BB116" s="302" t="str">
        <f t="shared" si="105"/>
        <v/>
      </c>
      <c r="BC116" s="303" t="str">
        <f t="shared" si="106"/>
        <v/>
      </c>
      <c r="BD116" s="301" t="str">
        <f t="shared" si="107"/>
        <v/>
      </c>
      <c r="BE116" s="302" t="str">
        <f t="shared" si="108"/>
        <v/>
      </c>
      <c r="BF116" s="303" t="str">
        <f t="shared" si="109"/>
        <v/>
      </c>
      <c r="BG116" s="301" t="str">
        <f t="shared" si="110"/>
        <v/>
      </c>
      <c r="BH116" s="304" t="str">
        <f t="shared" si="111"/>
        <v/>
      </c>
      <c r="BI116" s="305" t="str">
        <f t="shared" si="112"/>
        <v/>
      </c>
      <c r="BJ116" s="305" t="str">
        <f t="shared" si="113"/>
        <v/>
      </c>
      <c r="BK116" s="443" t="str">
        <f t="shared" si="114"/>
        <v/>
      </c>
      <c r="BL116" s="306" t="str">
        <f t="shared" si="121"/>
        <v/>
      </c>
      <c r="BM116" s="100" t="str">
        <f t="shared" si="122"/>
        <v/>
      </c>
      <c r="BN116" s="101" t="str">
        <f t="shared" si="123"/>
        <v/>
      </c>
      <c r="BO116" s="102" t="str">
        <f t="shared" si="124"/>
        <v/>
      </c>
      <c r="BP116" s="100" t="str">
        <f t="shared" si="125"/>
        <v/>
      </c>
      <c r="BQ116" s="101" t="str">
        <f t="shared" si="126"/>
        <v/>
      </c>
      <c r="BR116" s="102" t="str">
        <f t="shared" si="127"/>
        <v/>
      </c>
      <c r="BS116" s="100" t="str">
        <f t="shared" si="128"/>
        <v/>
      </c>
      <c r="BT116" s="105" t="str">
        <f t="shared" si="129"/>
        <v/>
      </c>
      <c r="BU116" s="305" t="str">
        <f t="shared" si="115"/>
        <v/>
      </c>
      <c r="BV116" s="305" t="str">
        <f t="shared" si="116"/>
        <v/>
      </c>
      <c r="BW116" s="305" t="str">
        <f t="shared" si="117"/>
        <v/>
      </c>
      <c r="BX116" s="307" t="str">
        <f t="shared" si="118"/>
        <v/>
      </c>
      <c r="BY116" s="308" t="str">
        <f t="shared" si="119"/>
        <v/>
      </c>
    </row>
    <row r="117" spans="1:77" s="4" customFormat="1" ht="15.5" x14ac:dyDescent="0.35">
      <c r="A117" s="106">
        <v>96</v>
      </c>
      <c r="B117" s="290"/>
      <c r="C117" s="20"/>
      <c r="D117" s="635"/>
      <c r="E117" s="637"/>
      <c r="F117" s="639"/>
      <c r="G117" s="45"/>
      <c r="H117" s="291"/>
      <c r="I117" s="291"/>
      <c r="J117" s="292"/>
      <c r="K117" s="293"/>
      <c r="L117" s="35" t="str">
        <f t="shared" si="65"/>
        <v/>
      </c>
      <c r="M117" s="35" t="str">
        <f t="shared" si="66"/>
        <v/>
      </c>
      <c r="N117" s="35" t="str">
        <f t="shared" si="67"/>
        <v/>
      </c>
      <c r="O117" s="36" t="str">
        <f t="shared" si="68"/>
        <v/>
      </c>
      <c r="P117" s="37" t="str">
        <f t="shared" si="120"/>
        <v/>
      </c>
      <c r="Q117" s="69" t="str">
        <f t="shared" si="69"/>
        <v/>
      </c>
      <c r="R117" s="294" t="str">
        <f t="shared" si="70"/>
        <v/>
      </c>
      <c r="S117" s="37" t="str">
        <f t="shared" si="71"/>
        <v/>
      </c>
      <c r="T117" s="69" t="str">
        <f t="shared" si="72"/>
        <v/>
      </c>
      <c r="U117" s="294" t="str">
        <f t="shared" si="73"/>
        <v/>
      </c>
      <c r="V117" s="37" t="str">
        <f t="shared" si="74"/>
        <v/>
      </c>
      <c r="W117" s="69" t="str">
        <f t="shared" si="75"/>
        <v/>
      </c>
      <c r="X117" s="38" t="str">
        <f t="shared" si="76"/>
        <v/>
      </c>
      <c r="Y117" s="38" t="str">
        <f t="shared" si="77"/>
        <v/>
      </c>
      <c r="Z117" s="38" t="str">
        <f t="shared" si="78"/>
        <v/>
      </c>
      <c r="AA117" s="39" t="str">
        <f t="shared" si="79"/>
        <v/>
      </c>
      <c r="AB117" s="295">
        <f t="shared" si="80"/>
        <v>0</v>
      </c>
      <c r="AC117" s="295" t="str">
        <f t="shared" si="81"/>
        <v/>
      </c>
      <c r="AD117" s="295" t="str">
        <f t="shared" si="82"/>
        <v/>
      </c>
      <c r="AE117" s="296" t="str">
        <f t="shared" si="83"/>
        <v/>
      </c>
      <c r="AF117" s="296" t="str">
        <f t="shared" si="84"/>
        <v/>
      </c>
      <c r="AG117" s="297" t="str">
        <f t="shared" si="85"/>
        <v/>
      </c>
      <c r="AH117" s="296" t="str">
        <f t="shared" si="86"/>
        <v/>
      </c>
      <c r="AI117" s="296" t="str">
        <f t="shared" si="87"/>
        <v/>
      </c>
      <c r="AJ117" s="297" t="str">
        <f t="shared" si="88"/>
        <v/>
      </c>
      <c r="AK117" s="296" t="str">
        <f t="shared" si="89"/>
        <v/>
      </c>
      <c r="AL117" s="296" t="str">
        <f t="shared" si="90"/>
        <v/>
      </c>
      <c r="AM117" s="297" t="str">
        <f t="shared" si="91"/>
        <v/>
      </c>
      <c r="AN117" s="298" t="str">
        <f t="shared" si="92"/>
        <v/>
      </c>
      <c r="AO117" s="299" t="str">
        <f t="shared" si="93"/>
        <v/>
      </c>
      <c r="AP117" s="296" t="str">
        <f t="shared" si="94"/>
        <v/>
      </c>
      <c r="AQ117" s="297" t="str">
        <f t="shared" si="95"/>
        <v/>
      </c>
      <c r="AR117" s="299" t="str">
        <f t="shared" si="96"/>
        <v/>
      </c>
      <c r="AS117" s="296" t="str">
        <f t="shared" si="97"/>
        <v/>
      </c>
      <c r="AT117" s="297" t="str">
        <f t="shared" si="98"/>
        <v/>
      </c>
      <c r="AU117" s="299" t="str">
        <f t="shared" si="99"/>
        <v/>
      </c>
      <c r="AV117" s="296" t="str">
        <f t="shared" si="100"/>
        <v/>
      </c>
      <c r="AW117" s="297" t="str">
        <f t="shared" si="101"/>
        <v/>
      </c>
      <c r="AX117" s="300"/>
      <c r="AY117" s="297" t="str">
        <f t="shared" si="102"/>
        <v/>
      </c>
      <c r="AZ117" s="297" t="str">
        <f t="shared" si="103"/>
        <v/>
      </c>
      <c r="BA117" s="301" t="str">
        <f t="shared" si="104"/>
        <v/>
      </c>
      <c r="BB117" s="302" t="str">
        <f t="shared" si="105"/>
        <v/>
      </c>
      <c r="BC117" s="303" t="str">
        <f t="shared" si="106"/>
        <v/>
      </c>
      <c r="BD117" s="301" t="str">
        <f t="shared" si="107"/>
        <v/>
      </c>
      <c r="BE117" s="302" t="str">
        <f t="shared" si="108"/>
        <v/>
      </c>
      <c r="BF117" s="303" t="str">
        <f t="shared" si="109"/>
        <v/>
      </c>
      <c r="BG117" s="301" t="str">
        <f t="shared" si="110"/>
        <v/>
      </c>
      <c r="BH117" s="304" t="str">
        <f t="shared" si="111"/>
        <v/>
      </c>
      <c r="BI117" s="305" t="str">
        <f t="shared" si="112"/>
        <v/>
      </c>
      <c r="BJ117" s="305" t="str">
        <f t="shared" si="113"/>
        <v/>
      </c>
      <c r="BK117" s="443" t="str">
        <f t="shared" si="114"/>
        <v/>
      </c>
      <c r="BL117" s="306" t="str">
        <f t="shared" si="121"/>
        <v/>
      </c>
      <c r="BM117" s="100" t="str">
        <f t="shared" si="122"/>
        <v/>
      </c>
      <c r="BN117" s="101" t="str">
        <f t="shared" si="123"/>
        <v/>
      </c>
      <c r="BO117" s="102" t="str">
        <f t="shared" si="124"/>
        <v/>
      </c>
      <c r="BP117" s="100" t="str">
        <f t="shared" si="125"/>
        <v/>
      </c>
      <c r="BQ117" s="101" t="str">
        <f t="shared" si="126"/>
        <v/>
      </c>
      <c r="BR117" s="102" t="str">
        <f t="shared" si="127"/>
        <v/>
      </c>
      <c r="BS117" s="100" t="str">
        <f t="shared" si="128"/>
        <v/>
      </c>
      <c r="BT117" s="105" t="str">
        <f t="shared" si="129"/>
        <v/>
      </c>
      <c r="BU117" s="305" t="str">
        <f t="shared" si="115"/>
        <v/>
      </c>
      <c r="BV117" s="305" t="str">
        <f t="shared" si="116"/>
        <v/>
      </c>
      <c r="BW117" s="305" t="str">
        <f t="shared" si="117"/>
        <v/>
      </c>
      <c r="BX117" s="307" t="str">
        <f t="shared" si="118"/>
        <v/>
      </c>
      <c r="BY117" s="308" t="str">
        <f t="shared" si="119"/>
        <v/>
      </c>
    </row>
    <row r="118" spans="1:77" s="4" customFormat="1" ht="15.5" x14ac:dyDescent="0.35">
      <c r="A118" s="106">
        <v>97</v>
      </c>
      <c r="B118" s="290"/>
      <c r="C118" s="20"/>
      <c r="D118" s="635"/>
      <c r="E118" s="637"/>
      <c r="F118" s="639"/>
      <c r="G118" s="45"/>
      <c r="H118" s="291"/>
      <c r="I118" s="291"/>
      <c r="J118" s="292"/>
      <c r="K118" s="293"/>
      <c r="L118" s="35" t="str">
        <f t="shared" si="65"/>
        <v/>
      </c>
      <c r="M118" s="35" t="str">
        <f t="shared" si="66"/>
        <v/>
      </c>
      <c r="N118" s="35" t="str">
        <f t="shared" si="67"/>
        <v/>
      </c>
      <c r="O118" s="36" t="str">
        <f t="shared" si="68"/>
        <v/>
      </c>
      <c r="P118" s="37" t="str">
        <f t="shared" si="120"/>
        <v/>
      </c>
      <c r="Q118" s="69" t="str">
        <f t="shared" si="69"/>
        <v/>
      </c>
      <c r="R118" s="294" t="str">
        <f t="shared" si="70"/>
        <v/>
      </c>
      <c r="S118" s="37" t="str">
        <f t="shared" si="71"/>
        <v/>
      </c>
      <c r="T118" s="69" t="str">
        <f t="shared" si="72"/>
        <v/>
      </c>
      <c r="U118" s="294" t="str">
        <f t="shared" si="73"/>
        <v/>
      </c>
      <c r="V118" s="37" t="str">
        <f t="shared" si="74"/>
        <v/>
      </c>
      <c r="W118" s="69" t="str">
        <f t="shared" si="75"/>
        <v/>
      </c>
      <c r="X118" s="38" t="str">
        <f t="shared" si="76"/>
        <v/>
      </c>
      <c r="Y118" s="38" t="str">
        <f t="shared" si="77"/>
        <v/>
      </c>
      <c r="Z118" s="38" t="str">
        <f t="shared" si="78"/>
        <v/>
      </c>
      <c r="AA118" s="39" t="str">
        <f t="shared" si="79"/>
        <v/>
      </c>
      <c r="AB118" s="295">
        <f t="shared" si="80"/>
        <v>0</v>
      </c>
      <c r="AC118" s="295" t="str">
        <f t="shared" si="81"/>
        <v/>
      </c>
      <c r="AD118" s="295" t="str">
        <f t="shared" si="82"/>
        <v/>
      </c>
      <c r="AE118" s="296" t="str">
        <f t="shared" si="83"/>
        <v/>
      </c>
      <c r="AF118" s="296" t="str">
        <f t="shared" si="84"/>
        <v/>
      </c>
      <c r="AG118" s="297" t="str">
        <f t="shared" si="85"/>
        <v/>
      </c>
      <c r="AH118" s="296" t="str">
        <f t="shared" si="86"/>
        <v/>
      </c>
      <c r="AI118" s="296" t="str">
        <f t="shared" si="87"/>
        <v/>
      </c>
      <c r="AJ118" s="297" t="str">
        <f t="shared" si="88"/>
        <v/>
      </c>
      <c r="AK118" s="296" t="str">
        <f t="shared" si="89"/>
        <v/>
      </c>
      <c r="AL118" s="296" t="str">
        <f t="shared" si="90"/>
        <v/>
      </c>
      <c r="AM118" s="297" t="str">
        <f t="shared" si="91"/>
        <v/>
      </c>
      <c r="AN118" s="298" t="str">
        <f t="shared" si="92"/>
        <v/>
      </c>
      <c r="AO118" s="299" t="str">
        <f t="shared" si="93"/>
        <v/>
      </c>
      <c r="AP118" s="296" t="str">
        <f t="shared" si="94"/>
        <v/>
      </c>
      <c r="AQ118" s="297" t="str">
        <f t="shared" si="95"/>
        <v/>
      </c>
      <c r="AR118" s="299" t="str">
        <f t="shared" si="96"/>
        <v/>
      </c>
      <c r="AS118" s="296" t="str">
        <f t="shared" si="97"/>
        <v/>
      </c>
      <c r="AT118" s="297" t="str">
        <f t="shared" si="98"/>
        <v/>
      </c>
      <c r="AU118" s="299" t="str">
        <f t="shared" si="99"/>
        <v/>
      </c>
      <c r="AV118" s="296" t="str">
        <f t="shared" si="100"/>
        <v/>
      </c>
      <c r="AW118" s="297" t="str">
        <f t="shared" si="101"/>
        <v/>
      </c>
      <c r="AX118" s="300"/>
      <c r="AY118" s="297" t="str">
        <f t="shared" si="102"/>
        <v/>
      </c>
      <c r="AZ118" s="297" t="str">
        <f t="shared" si="103"/>
        <v/>
      </c>
      <c r="BA118" s="301" t="str">
        <f t="shared" si="104"/>
        <v/>
      </c>
      <c r="BB118" s="302" t="str">
        <f t="shared" si="105"/>
        <v/>
      </c>
      <c r="BC118" s="303" t="str">
        <f t="shared" si="106"/>
        <v/>
      </c>
      <c r="BD118" s="301" t="str">
        <f t="shared" si="107"/>
        <v/>
      </c>
      <c r="BE118" s="302" t="str">
        <f t="shared" si="108"/>
        <v/>
      </c>
      <c r="BF118" s="303" t="str">
        <f t="shared" si="109"/>
        <v/>
      </c>
      <c r="BG118" s="301" t="str">
        <f t="shared" si="110"/>
        <v/>
      </c>
      <c r="BH118" s="304" t="str">
        <f t="shared" si="111"/>
        <v/>
      </c>
      <c r="BI118" s="305" t="str">
        <f t="shared" si="112"/>
        <v/>
      </c>
      <c r="BJ118" s="305" t="str">
        <f t="shared" si="113"/>
        <v/>
      </c>
      <c r="BK118" s="443" t="str">
        <f t="shared" si="114"/>
        <v/>
      </c>
      <c r="BL118" s="306" t="str">
        <f t="shared" si="121"/>
        <v/>
      </c>
      <c r="BM118" s="100" t="str">
        <f t="shared" si="122"/>
        <v/>
      </c>
      <c r="BN118" s="101" t="str">
        <f t="shared" si="123"/>
        <v/>
      </c>
      <c r="BO118" s="102" t="str">
        <f t="shared" si="124"/>
        <v/>
      </c>
      <c r="BP118" s="100" t="str">
        <f t="shared" si="125"/>
        <v/>
      </c>
      <c r="BQ118" s="101" t="str">
        <f t="shared" si="126"/>
        <v/>
      </c>
      <c r="BR118" s="102" t="str">
        <f t="shared" si="127"/>
        <v/>
      </c>
      <c r="BS118" s="100" t="str">
        <f t="shared" si="128"/>
        <v/>
      </c>
      <c r="BT118" s="105" t="str">
        <f t="shared" si="129"/>
        <v/>
      </c>
      <c r="BU118" s="305" t="str">
        <f t="shared" si="115"/>
        <v/>
      </c>
      <c r="BV118" s="305" t="str">
        <f t="shared" si="116"/>
        <v/>
      </c>
      <c r="BW118" s="305" t="str">
        <f t="shared" si="117"/>
        <v/>
      </c>
      <c r="BX118" s="307" t="str">
        <f t="shared" si="118"/>
        <v/>
      </c>
      <c r="BY118" s="308" t="str">
        <f t="shared" si="119"/>
        <v/>
      </c>
    </row>
    <row r="119" spans="1:77" s="4" customFormat="1" ht="15.5" x14ac:dyDescent="0.35">
      <c r="A119" s="106">
        <v>98</v>
      </c>
      <c r="B119" s="290"/>
      <c r="C119" s="20"/>
      <c r="D119" s="635"/>
      <c r="E119" s="637"/>
      <c r="F119" s="639"/>
      <c r="G119" s="45"/>
      <c r="H119" s="291"/>
      <c r="I119" s="291"/>
      <c r="J119" s="292"/>
      <c r="K119" s="293"/>
      <c r="L119" s="35" t="str">
        <f t="shared" si="65"/>
        <v/>
      </c>
      <c r="M119" s="35" t="str">
        <f t="shared" si="66"/>
        <v/>
      </c>
      <c r="N119" s="35" t="str">
        <f t="shared" si="67"/>
        <v/>
      </c>
      <c r="O119" s="36" t="str">
        <f t="shared" si="68"/>
        <v/>
      </c>
      <c r="P119" s="37" t="str">
        <f t="shared" si="120"/>
        <v/>
      </c>
      <c r="Q119" s="69" t="str">
        <f t="shared" si="69"/>
        <v/>
      </c>
      <c r="R119" s="294" t="str">
        <f t="shared" si="70"/>
        <v/>
      </c>
      <c r="S119" s="37" t="str">
        <f t="shared" si="71"/>
        <v/>
      </c>
      <c r="T119" s="69" t="str">
        <f t="shared" si="72"/>
        <v/>
      </c>
      <c r="U119" s="294" t="str">
        <f t="shared" si="73"/>
        <v/>
      </c>
      <c r="V119" s="37" t="str">
        <f t="shared" si="74"/>
        <v/>
      </c>
      <c r="W119" s="69" t="str">
        <f t="shared" si="75"/>
        <v/>
      </c>
      <c r="X119" s="38" t="str">
        <f t="shared" si="76"/>
        <v/>
      </c>
      <c r="Y119" s="38" t="str">
        <f t="shared" si="77"/>
        <v/>
      </c>
      <c r="Z119" s="38" t="str">
        <f t="shared" si="78"/>
        <v/>
      </c>
      <c r="AA119" s="39" t="str">
        <f t="shared" si="79"/>
        <v/>
      </c>
      <c r="AB119" s="295">
        <f t="shared" si="80"/>
        <v>0</v>
      </c>
      <c r="AC119" s="295" t="str">
        <f t="shared" si="81"/>
        <v/>
      </c>
      <c r="AD119" s="295" t="str">
        <f t="shared" si="82"/>
        <v/>
      </c>
      <c r="AE119" s="296" t="str">
        <f t="shared" si="83"/>
        <v/>
      </c>
      <c r="AF119" s="296" t="str">
        <f t="shared" si="84"/>
        <v/>
      </c>
      <c r="AG119" s="297" t="str">
        <f t="shared" si="85"/>
        <v/>
      </c>
      <c r="AH119" s="296" t="str">
        <f t="shared" si="86"/>
        <v/>
      </c>
      <c r="AI119" s="296" t="str">
        <f t="shared" si="87"/>
        <v/>
      </c>
      <c r="AJ119" s="297" t="str">
        <f t="shared" si="88"/>
        <v/>
      </c>
      <c r="AK119" s="296" t="str">
        <f t="shared" si="89"/>
        <v/>
      </c>
      <c r="AL119" s="296" t="str">
        <f t="shared" si="90"/>
        <v/>
      </c>
      <c r="AM119" s="297" t="str">
        <f t="shared" si="91"/>
        <v/>
      </c>
      <c r="AN119" s="298" t="str">
        <f t="shared" si="92"/>
        <v/>
      </c>
      <c r="AO119" s="299" t="str">
        <f t="shared" si="93"/>
        <v/>
      </c>
      <c r="AP119" s="296" t="str">
        <f t="shared" si="94"/>
        <v/>
      </c>
      <c r="AQ119" s="297" t="str">
        <f t="shared" si="95"/>
        <v/>
      </c>
      <c r="AR119" s="299" t="str">
        <f t="shared" si="96"/>
        <v/>
      </c>
      <c r="AS119" s="296" t="str">
        <f t="shared" si="97"/>
        <v/>
      </c>
      <c r="AT119" s="297" t="str">
        <f t="shared" si="98"/>
        <v/>
      </c>
      <c r="AU119" s="299" t="str">
        <f t="shared" si="99"/>
        <v/>
      </c>
      <c r="AV119" s="296" t="str">
        <f t="shared" si="100"/>
        <v/>
      </c>
      <c r="AW119" s="297" t="str">
        <f t="shared" si="101"/>
        <v/>
      </c>
      <c r="AX119" s="300"/>
      <c r="AY119" s="297" t="str">
        <f t="shared" si="102"/>
        <v/>
      </c>
      <c r="AZ119" s="297" t="str">
        <f t="shared" si="103"/>
        <v/>
      </c>
      <c r="BA119" s="301" t="str">
        <f t="shared" si="104"/>
        <v/>
      </c>
      <c r="BB119" s="302" t="str">
        <f t="shared" si="105"/>
        <v/>
      </c>
      <c r="BC119" s="303" t="str">
        <f t="shared" si="106"/>
        <v/>
      </c>
      <c r="BD119" s="301" t="str">
        <f t="shared" si="107"/>
        <v/>
      </c>
      <c r="BE119" s="302" t="str">
        <f t="shared" si="108"/>
        <v/>
      </c>
      <c r="BF119" s="303" t="str">
        <f t="shared" si="109"/>
        <v/>
      </c>
      <c r="BG119" s="301" t="str">
        <f t="shared" si="110"/>
        <v/>
      </c>
      <c r="BH119" s="304" t="str">
        <f t="shared" si="111"/>
        <v/>
      </c>
      <c r="BI119" s="305" t="str">
        <f t="shared" si="112"/>
        <v/>
      </c>
      <c r="BJ119" s="305" t="str">
        <f t="shared" si="113"/>
        <v/>
      </c>
      <c r="BK119" s="443" t="str">
        <f t="shared" si="114"/>
        <v/>
      </c>
      <c r="BL119" s="306" t="str">
        <f t="shared" si="121"/>
        <v/>
      </c>
      <c r="BM119" s="100" t="str">
        <f t="shared" si="122"/>
        <v/>
      </c>
      <c r="BN119" s="101" t="str">
        <f t="shared" si="123"/>
        <v/>
      </c>
      <c r="BO119" s="102" t="str">
        <f t="shared" si="124"/>
        <v/>
      </c>
      <c r="BP119" s="100" t="str">
        <f t="shared" si="125"/>
        <v/>
      </c>
      <c r="BQ119" s="101" t="str">
        <f t="shared" si="126"/>
        <v/>
      </c>
      <c r="BR119" s="102" t="str">
        <f t="shared" si="127"/>
        <v/>
      </c>
      <c r="BS119" s="100" t="str">
        <f t="shared" si="128"/>
        <v/>
      </c>
      <c r="BT119" s="105" t="str">
        <f t="shared" si="129"/>
        <v/>
      </c>
      <c r="BU119" s="305" t="str">
        <f t="shared" si="115"/>
        <v/>
      </c>
      <c r="BV119" s="305" t="str">
        <f t="shared" si="116"/>
        <v/>
      </c>
      <c r="BW119" s="305" t="str">
        <f t="shared" si="117"/>
        <v/>
      </c>
      <c r="BX119" s="307" t="str">
        <f t="shared" si="118"/>
        <v/>
      </c>
      <c r="BY119" s="308" t="str">
        <f t="shared" si="119"/>
        <v/>
      </c>
    </row>
    <row r="120" spans="1:77" s="4" customFormat="1" ht="15.5" x14ac:dyDescent="0.35">
      <c r="A120" s="106">
        <v>99</v>
      </c>
      <c r="B120" s="290"/>
      <c r="C120" s="20"/>
      <c r="D120" s="635"/>
      <c r="E120" s="637"/>
      <c r="F120" s="639"/>
      <c r="G120" s="45"/>
      <c r="H120" s="291"/>
      <c r="I120" s="291"/>
      <c r="J120" s="292"/>
      <c r="K120" s="293"/>
      <c r="L120" s="35" t="str">
        <f t="shared" si="65"/>
        <v/>
      </c>
      <c r="M120" s="35" t="str">
        <f t="shared" si="66"/>
        <v/>
      </c>
      <c r="N120" s="35" t="str">
        <f t="shared" si="67"/>
        <v/>
      </c>
      <c r="O120" s="36" t="str">
        <f t="shared" si="68"/>
        <v/>
      </c>
      <c r="P120" s="37" t="str">
        <f t="shared" si="120"/>
        <v/>
      </c>
      <c r="Q120" s="69" t="str">
        <f t="shared" si="69"/>
        <v/>
      </c>
      <c r="R120" s="294" t="str">
        <f t="shared" si="70"/>
        <v/>
      </c>
      <c r="S120" s="37" t="str">
        <f t="shared" si="71"/>
        <v/>
      </c>
      <c r="T120" s="69" t="str">
        <f t="shared" si="72"/>
        <v/>
      </c>
      <c r="U120" s="294" t="str">
        <f t="shared" si="73"/>
        <v/>
      </c>
      <c r="V120" s="37" t="str">
        <f t="shared" si="74"/>
        <v/>
      </c>
      <c r="W120" s="69" t="str">
        <f t="shared" si="75"/>
        <v/>
      </c>
      <c r="X120" s="38" t="str">
        <f t="shared" si="76"/>
        <v/>
      </c>
      <c r="Y120" s="38" t="str">
        <f t="shared" si="77"/>
        <v/>
      </c>
      <c r="Z120" s="38" t="str">
        <f t="shared" si="78"/>
        <v/>
      </c>
      <c r="AA120" s="39" t="str">
        <f t="shared" si="79"/>
        <v/>
      </c>
      <c r="AB120" s="295">
        <f t="shared" si="80"/>
        <v>0</v>
      </c>
      <c r="AC120" s="295" t="str">
        <f t="shared" si="81"/>
        <v/>
      </c>
      <c r="AD120" s="295" t="str">
        <f t="shared" si="82"/>
        <v/>
      </c>
      <c r="AE120" s="296" t="str">
        <f t="shared" si="83"/>
        <v/>
      </c>
      <c r="AF120" s="296" t="str">
        <f t="shared" si="84"/>
        <v/>
      </c>
      <c r="AG120" s="297" t="str">
        <f t="shared" si="85"/>
        <v/>
      </c>
      <c r="AH120" s="296" t="str">
        <f t="shared" si="86"/>
        <v/>
      </c>
      <c r="AI120" s="296" t="str">
        <f t="shared" si="87"/>
        <v/>
      </c>
      <c r="AJ120" s="297" t="str">
        <f t="shared" si="88"/>
        <v/>
      </c>
      <c r="AK120" s="296" t="str">
        <f t="shared" si="89"/>
        <v/>
      </c>
      <c r="AL120" s="296" t="str">
        <f t="shared" si="90"/>
        <v/>
      </c>
      <c r="AM120" s="297" t="str">
        <f t="shared" si="91"/>
        <v/>
      </c>
      <c r="AN120" s="298" t="str">
        <f t="shared" si="92"/>
        <v/>
      </c>
      <c r="AO120" s="299" t="str">
        <f t="shared" si="93"/>
        <v/>
      </c>
      <c r="AP120" s="296" t="str">
        <f t="shared" si="94"/>
        <v/>
      </c>
      <c r="AQ120" s="297" t="str">
        <f t="shared" si="95"/>
        <v/>
      </c>
      <c r="AR120" s="299" t="str">
        <f t="shared" si="96"/>
        <v/>
      </c>
      <c r="AS120" s="296" t="str">
        <f t="shared" si="97"/>
        <v/>
      </c>
      <c r="AT120" s="297" t="str">
        <f t="shared" si="98"/>
        <v/>
      </c>
      <c r="AU120" s="299" t="str">
        <f t="shared" si="99"/>
        <v/>
      </c>
      <c r="AV120" s="296" t="str">
        <f t="shared" si="100"/>
        <v/>
      </c>
      <c r="AW120" s="297" t="str">
        <f t="shared" si="101"/>
        <v/>
      </c>
      <c r="AX120" s="300"/>
      <c r="AY120" s="297" t="str">
        <f t="shared" si="102"/>
        <v/>
      </c>
      <c r="AZ120" s="297" t="str">
        <f t="shared" si="103"/>
        <v/>
      </c>
      <c r="BA120" s="301" t="str">
        <f t="shared" si="104"/>
        <v/>
      </c>
      <c r="BB120" s="302" t="str">
        <f t="shared" si="105"/>
        <v/>
      </c>
      <c r="BC120" s="303" t="str">
        <f t="shared" si="106"/>
        <v/>
      </c>
      <c r="BD120" s="301" t="str">
        <f t="shared" si="107"/>
        <v/>
      </c>
      <c r="BE120" s="302" t="str">
        <f t="shared" si="108"/>
        <v/>
      </c>
      <c r="BF120" s="303" t="str">
        <f t="shared" si="109"/>
        <v/>
      </c>
      <c r="BG120" s="301" t="str">
        <f t="shared" si="110"/>
        <v/>
      </c>
      <c r="BH120" s="304" t="str">
        <f t="shared" si="111"/>
        <v/>
      </c>
      <c r="BI120" s="305" t="str">
        <f t="shared" si="112"/>
        <v/>
      </c>
      <c r="BJ120" s="305" t="str">
        <f t="shared" si="113"/>
        <v/>
      </c>
      <c r="BK120" s="443" t="str">
        <f t="shared" si="114"/>
        <v/>
      </c>
      <c r="BL120" s="306" t="str">
        <f t="shared" si="121"/>
        <v/>
      </c>
      <c r="BM120" s="100" t="str">
        <f t="shared" si="122"/>
        <v/>
      </c>
      <c r="BN120" s="101" t="str">
        <f t="shared" si="123"/>
        <v/>
      </c>
      <c r="BO120" s="102" t="str">
        <f t="shared" si="124"/>
        <v/>
      </c>
      <c r="BP120" s="100" t="str">
        <f t="shared" si="125"/>
        <v/>
      </c>
      <c r="BQ120" s="101" t="str">
        <f t="shared" si="126"/>
        <v/>
      </c>
      <c r="BR120" s="102" t="str">
        <f t="shared" si="127"/>
        <v/>
      </c>
      <c r="BS120" s="100" t="str">
        <f t="shared" si="128"/>
        <v/>
      </c>
      <c r="BT120" s="105" t="str">
        <f t="shared" si="129"/>
        <v/>
      </c>
      <c r="BU120" s="305" t="str">
        <f t="shared" si="115"/>
        <v/>
      </c>
      <c r="BV120" s="305" t="str">
        <f t="shared" si="116"/>
        <v/>
      </c>
      <c r="BW120" s="305" t="str">
        <f t="shared" si="117"/>
        <v/>
      </c>
      <c r="BX120" s="307" t="str">
        <f t="shared" si="118"/>
        <v/>
      </c>
      <c r="BY120" s="308" t="str">
        <f t="shared" si="119"/>
        <v/>
      </c>
    </row>
    <row r="121" spans="1:77" s="4" customFormat="1" ht="15.5" x14ac:dyDescent="0.35">
      <c r="A121" s="106">
        <v>100</v>
      </c>
      <c r="B121" s="290"/>
      <c r="C121" s="20"/>
      <c r="D121" s="635"/>
      <c r="E121" s="637"/>
      <c r="F121" s="639"/>
      <c r="G121" s="45"/>
      <c r="H121" s="291"/>
      <c r="I121" s="291"/>
      <c r="J121" s="292"/>
      <c r="K121" s="293"/>
      <c r="L121" s="35" t="str">
        <f t="shared" si="65"/>
        <v/>
      </c>
      <c r="M121" s="35" t="str">
        <f t="shared" si="66"/>
        <v/>
      </c>
      <c r="N121" s="35" t="str">
        <f t="shared" si="67"/>
        <v/>
      </c>
      <c r="O121" s="36" t="str">
        <f t="shared" si="68"/>
        <v/>
      </c>
      <c r="P121" s="37" t="str">
        <f t="shared" si="120"/>
        <v/>
      </c>
      <c r="Q121" s="69" t="str">
        <f t="shared" si="69"/>
        <v/>
      </c>
      <c r="R121" s="294" t="str">
        <f t="shared" si="70"/>
        <v/>
      </c>
      <c r="S121" s="37" t="str">
        <f t="shared" si="71"/>
        <v/>
      </c>
      <c r="T121" s="69" t="str">
        <f t="shared" si="72"/>
        <v/>
      </c>
      <c r="U121" s="294" t="str">
        <f t="shared" si="73"/>
        <v/>
      </c>
      <c r="V121" s="37" t="str">
        <f t="shared" si="74"/>
        <v/>
      </c>
      <c r="W121" s="69" t="str">
        <f t="shared" si="75"/>
        <v/>
      </c>
      <c r="X121" s="38" t="str">
        <f t="shared" si="76"/>
        <v/>
      </c>
      <c r="Y121" s="38" t="str">
        <f t="shared" si="77"/>
        <v/>
      </c>
      <c r="Z121" s="38" t="str">
        <f t="shared" si="78"/>
        <v/>
      </c>
      <c r="AA121" s="39" t="str">
        <f t="shared" si="79"/>
        <v/>
      </c>
      <c r="AB121" s="295">
        <f t="shared" si="80"/>
        <v>0</v>
      </c>
      <c r="AC121" s="295" t="str">
        <f t="shared" si="81"/>
        <v/>
      </c>
      <c r="AD121" s="295" t="str">
        <f t="shared" si="82"/>
        <v/>
      </c>
      <c r="AE121" s="296" t="str">
        <f t="shared" si="83"/>
        <v/>
      </c>
      <c r="AF121" s="296" t="str">
        <f t="shared" si="84"/>
        <v/>
      </c>
      <c r="AG121" s="297" t="str">
        <f t="shared" si="85"/>
        <v/>
      </c>
      <c r="AH121" s="296" t="str">
        <f t="shared" si="86"/>
        <v/>
      </c>
      <c r="AI121" s="296" t="str">
        <f t="shared" si="87"/>
        <v/>
      </c>
      <c r="AJ121" s="297" t="str">
        <f t="shared" si="88"/>
        <v/>
      </c>
      <c r="AK121" s="296" t="str">
        <f t="shared" si="89"/>
        <v/>
      </c>
      <c r="AL121" s="296" t="str">
        <f t="shared" si="90"/>
        <v/>
      </c>
      <c r="AM121" s="297" t="str">
        <f t="shared" si="91"/>
        <v/>
      </c>
      <c r="AN121" s="298" t="str">
        <f t="shared" si="92"/>
        <v/>
      </c>
      <c r="AO121" s="299" t="str">
        <f t="shared" si="93"/>
        <v/>
      </c>
      <c r="AP121" s="296" t="str">
        <f t="shared" si="94"/>
        <v/>
      </c>
      <c r="AQ121" s="297" t="str">
        <f t="shared" si="95"/>
        <v/>
      </c>
      <c r="AR121" s="299" t="str">
        <f t="shared" si="96"/>
        <v/>
      </c>
      <c r="AS121" s="296" t="str">
        <f t="shared" si="97"/>
        <v/>
      </c>
      <c r="AT121" s="297" t="str">
        <f t="shared" si="98"/>
        <v/>
      </c>
      <c r="AU121" s="299" t="str">
        <f t="shared" si="99"/>
        <v/>
      </c>
      <c r="AV121" s="296" t="str">
        <f t="shared" si="100"/>
        <v/>
      </c>
      <c r="AW121" s="297" t="str">
        <f t="shared" si="101"/>
        <v/>
      </c>
      <c r="AX121" s="300"/>
      <c r="AY121" s="297" t="str">
        <f t="shared" si="102"/>
        <v/>
      </c>
      <c r="AZ121" s="297" t="str">
        <f t="shared" si="103"/>
        <v/>
      </c>
      <c r="BA121" s="301" t="str">
        <f t="shared" si="104"/>
        <v/>
      </c>
      <c r="BB121" s="302" t="str">
        <f t="shared" si="105"/>
        <v/>
      </c>
      <c r="BC121" s="303" t="str">
        <f t="shared" si="106"/>
        <v/>
      </c>
      <c r="BD121" s="301" t="str">
        <f t="shared" si="107"/>
        <v/>
      </c>
      <c r="BE121" s="302" t="str">
        <f t="shared" si="108"/>
        <v/>
      </c>
      <c r="BF121" s="303" t="str">
        <f t="shared" si="109"/>
        <v/>
      </c>
      <c r="BG121" s="301" t="str">
        <f t="shared" si="110"/>
        <v/>
      </c>
      <c r="BH121" s="304" t="str">
        <f t="shared" si="111"/>
        <v/>
      </c>
      <c r="BI121" s="305" t="str">
        <f t="shared" si="112"/>
        <v/>
      </c>
      <c r="BJ121" s="305" t="str">
        <f t="shared" si="113"/>
        <v/>
      </c>
      <c r="BK121" s="443" t="str">
        <f t="shared" si="114"/>
        <v/>
      </c>
      <c r="BL121" s="306" t="str">
        <f t="shared" si="121"/>
        <v/>
      </c>
      <c r="BM121" s="100" t="str">
        <f t="shared" si="122"/>
        <v/>
      </c>
      <c r="BN121" s="101" t="str">
        <f t="shared" si="123"/>
        <v/>
      </c>
      <c r="BO121" s="102" t="str">
        <f t="shared" si="124"/>
        <v/>
      </c>
      <c r="BP121" s="100" t="str">
        <f t="shared" si="125"/>
        <v/>
      </c>
      <c r="BQ121" s="101" t="str">
        <f t="shared" si="126"/>
        <v/>
      </c>
      <c r="BR121" s="102" t="str">
        <f t="shared" si="127"/>
        <v/>
      </c>
      <c r="BS121" s="100" t="str">
        <f t="shared" si="128"/>
        <v/>
      </c>
      <c r="BT121" s="105" t="str">
        <f t="shared" si="129"/>
        <v/>
      </c>
      <c r="BU121" s="305" t="str">
        <f t="shared" si="115"/>
        <v/>
      </c>
      <c r="BV121" s="305" t="str">
        <f t="shared" si="116"/>
        <v/>
      </c>
      <c r="BW121" s="305" t="str">
        <f t="shared" si="117"/>
        <v/>
      </c>
      <c r="BX121" s="307" t="str">
        <f t="shared" si="118"/>
        <v/>
      </c>
      <c r="BY121" s="308" t="str">
        <f t="shared" si="119"/>
        <v/>
      </c>
    </row>
    <row r="122" spans="1:77" s="4" customFormat="1" ht="15.5" x14ac:dyDescent="0.35">
      <c r="A122" s="106">
        <v>101</v>
      </c>
      <c r="B122" s="290"/>
      <c r="C122" s="20"/>
      <c r="D122" s="635"/>
      <c r="E122" s="637"/>
      <c r="F122" s="639"/>
      <c r="G122" s="45"/>
      <c r="H122" s="291"/>
      <c r="I122" s="291"/>
      <c r="J122" s="292"/>
      <c r="K122" s="293"/>
      <c r="L122" s="35" t="str">
        <f t="shared" si="65"/>
        <v/>
      </c>
      <c r="M122" s="35" t="str">
        <f t="shared" si="66"/>
        <v/>
      </c>
      <c r="N122" s="35" t="str">
        <f t="shared" si="67"/>
        <v/>
      </c>
      <c r="O122" s="36" t="str">
        <f t="shared" si="68"/>
        <v/>
      </c>
      <c r="P122" s="37" t="str">
        <f t="shared" si="120"/>
        <v/>
      </c>
      <c r="Q122" s="69" t="str">
        <f t="shared" si="69"/>
        <v/>
      </c>
      <c r="R122" s="294" t="str">
        <f t="shared" si="70"/>
        <v/>
      </c>
      <c r="S122" s="37" t="str">
        <f t="shared" si="71"/>
        <v/>
      </c>
      <c r="T122" s="69" t="str">
        <f t="shared" si="72"/>
        <v/>
      </c>
      <c r="U122" s="294" t="str">
        <f t="shared" si="73"/>
        <v/>
      </c>
      <c r="V122" s="37" t="str">
        <f t="shared" si="74"/>
        <v/>
      </c>
      <c r="W122" s="69" t="str">
        <f t="shared" si="75"/>
        <v/>
      </c>
      <c r="X122" s="38" t="str">
        <f t="shared" si="76"/>
        <v/>
      </c>
      <c r="Y122" s="38" t="str">
        <f t="shared" si="77"/>
        <v/>
      </c>
      <c r="Z122" s="38" t="str">
        <f t="shared" si="78"/>
        <v/>
      </c>
      <c r="AA122" s="39" t="str">
        <f t="shared" si="79"/>
        <v/>
      </c>
      <c r="AB122" s="295">
        <f t="shared" si="80"/>
        <v>0</v>
      </c>
      <c r="AC122" s="295" t="str">
        <f t="shared" si="81"/>
        <v/>
      </c>
      <c r="AD122" s="295" t="str">
        <f t="shared" si="82"/>
        <v/>
      </c>
      <c r="AE122" s="296" t="str">
        <f t="shared" si="83"/>
        <v/>
      </c>
      <c r="AF122" s="296" t="str">
        <f t="shared" si="84"/>
        <v/>
      </c>
      <c r="AG122" s="297" t="str">
        <f t="shared" si="85"/>
        <v/>
      </c>
      <c r="AH122" s="296" t="str">
        <f t="shared" si="86"/>
        <v/>
      </c>
      <c r="AI122" s="296" t="str">
        <f t="shared" si="87"/>
        <v/>
      </c>
      <c r="AJ122" s="297" t="str">
        <f t="shared" si="88"/>
        <v/>
      </c>
      <c r="AK122" s="296" t="str">
        <f t="shared" si="89"/>
        <v/>
      </c>
      <c r="AL122" s="296" t="str">
        <f t="shared" si="90"/>
        <v/>
      </c>
      <c r="AM122" s="297" t="str">
        <f t="shared" si="91"/>
        <v/>
      </c>
      <c r="AN122" s="298" t="str">
        <f t="shared" si="92"/>
        <v/>
      </c>
      <c r="AO122" s="299" t="str">
        <f t="shared" si="93"/>
        <v/>
      </c>
      <c r="AP122" s="296" t="str">
        <f t="shared" si="94"/>
        <v/>
      </c>
      <c r="AQ122" s="297" t="str">
        <f t="shared" si="95"/>
        <v/>
      </c>
      <c r="AR122" s="299" t="str">
        <f t="shared" si="96"/>
        <v/>
      </c>
      <c r="AS122" s="296" t="str">
        <f t="shared" si="97"/>
        <v/>
      </c>
      <c r="AT122" s="297" t="str">
        <f t="shared" si="98"/>
        <v/>
      </c>
      <c r="AU122" s="299" t="str">
        <f t="shared" si="99"/>
        <v/>
      </c>
      <c r="AV122" s="296" t="str">
        <f t="shared" si="100"/>
        <v/>
      </c>
      <c r="AW122" s="297" t="str">
        <f t="shared" si="101"/>
        <v/>
      </c>
      <c r="AX122" s="300"/>
      <c r="AY122" s="297" t="str">
        <f t="shared" si="102"/>
        <v/>
      </c>
      <c r="AZ122" s="297" t="str">
        <f t="shared" si="103"/>
        <v/>
      </c>
      <c r="BA122" s="301" t="str">
        <f t="shared" si="104"/>
        <v/>
      </c>
      <c r="BB122" s="302" t="str">
        <f t="shared" si="105"/>
        <v/>
      </c>
      <c r="BC122" s="303" t="str">
        <f t="shared" si="106"/>
        <v/>
      </c>
      <c r="BD122" s="301" t="str">
        <f t="shared" si="107"/>
        <v/>
      </c>
      <c r="BE122" s="302" t="str">
        <f t="shared" si="108"/>
        <v/>
      </c>
      <c r="BF122" s="303" t="str">
        <f t="shared" si="109"/>
        <v/>
      </c>
      <c r="BG122" s="301" t="str">
        <f t="shared" si="110"/>
        <v/>
      </c>
      <c r="BH122" s="304" t="str">
        <f t="shared" si="111"/>
        <v/>
      </c>
      <c r="BI122" s="305" t="str">
        <f t="shared" si="112"/>
        <v/>
      </c>
      <c r="BJ122" s="305" t="str">
        <f t="shared" si="113"/>
        <v/>
      </c>
      <c r="BK122" s="443" t="str">
        <f t="shared" si="114"/>
        <v/>
      </c>
      <c r="BL122" s="306" t="str">
        <f t="shared" si="121"/>
        <v/>
      </c>
      <c r="BM122" s="100" t="str">
        <f t="shared" si="122"/>
        <v/>
      </c>
      <c r="BN122" s="101" t="str">
        <f t="shared" si="123"/>
        <v/>
      </c>
      <c r="BO122" s="102" t="str">
        <f t="shared" si="124"/>
        <v/>
      </c>
      <c r="BP122" s="100" t="str">
        <f t="shared" si="125"/>
        <v/>
      </c>
      <c r="BQ122" s="101" t="str">
        <f t="shared" si="126"/>
        <v/>
      </c>
      <c r="BR122" s="102" t="str">
        <f t="shared" si="127"/>
        <v/>
      </c>
      <c r="BS122" s="100" t="str">
        <f t="shared" si="128"/>
        <v/>
      </c>
      <c r="BT122" s="105" t="str">
        <f t="shared" si="129"/>
        <v/>
      </c>
      <c r="BU122" s="305" t="str">
        <f t="shared" si="115"/>
        <v/>
      </c>
      <c r="BV122" s="305" t="str">
        <f t="shared" si="116"/>
        <v/>
      </c>
      <c r="BW122" s="305" t="str">
        <f t="shared" si="117"/>
        <v/>
      </c>
      <c r="BX122" s="307" t="str">
        <f t="shared" si="118"/>
        <v/>
      </c>
      <c r="BY122" s="308" t="str">
        <f t="shared" si="119"/>
        <v/>
      </c>
    </row>
    <row r="123" spans="1:77" s="4" customFormat="1" ht="15.5" x14ac:dyDescent="0.35">
      <c r="A123" s="106">
        <v>102</v>
      </c>
      <c r="B123" s="290"/>
      <c r="C123" s="20"/>
      <c r="D123" s="635"/>
      <c r="E123" s="637"/>
      <c r="F123" s="639"/>
      <c r="G123" s="45"/>
      <c r="H123" s="291"/>
      <c r="I123" s="291"/>
      <c r="J123" s="292"/>
      <c r="K123" s="293"/>
      <c r="L123" s="35" t="str">
        <f t="shared" si="65"/>
        <v/>
      </c>
      <c r="M123" s="35" t="str">
        <f t="shared" si="66"/>
        <v/>
      </c>
      <c r="N123" s="35" t="str">
        <f t="shared" si="67"/>
        <v/>
      </c>
      <c r="O123" s="36" t="str">
        <f t="shared" si="68"/>
        <v/>
      </c>
      <c r="P123" s="37" t="str">
        <f t="shared" si="120"/>
        <v/>
      </c>
      <c r="Q123" s="69" t="str">
        <f t="shared" si="69"/>
        <v/>
      </c>
      <c r="R123" s="294" t="str">
        <f t="shared" si="70"/>
        <v/>
      </c>
      <c r="S123" s="37" t="str">
        <f t="shared" si="71"/>
        <v/>
      </c>
      <c r="T123" s="69" t="str">
        <f t="shared" si="72"/>
        <v/>
      </c>
      <c r="U123" s="294" t="str">
        <f t="shared" si="73"/>
        <v/>
      </c>
      <c r="V123" s="37" t="str">
        <f t="shared" si="74"/>
        <v/>
      </c>
      <c r="W123" s="69" t="str">
        <f t="shared" si="75"/>
        <v/>
      </c>
      <c r="X123" s="38" t="str">
        <f t="shared" si="76"/>
        <v/>
      </c>
      <c r="Y123" s="38" t="str">
        <f t="shared" si="77"/>
        <v/>
      </c>
      <c r="Z123" s="38" t="str">
        <f t="shared" si="78"/>
        <v/>
      </c>
      <c r="AA123" s="39" t="str">
        <f t="shared" si="79"/>
        <v/>
      </c>
      <c r="AB123" s="295">
        <f t="shared" si="80"/>
        <v>0</v>
      </c>
      <c r="AC123" s="295" t="str">
        <f t="shared" si="81"/>
        <v/>
      </c>
      <c r="AD123" s="295" t="str">
        <f t="shared" si="82"/>
        <v/>
      </c>
      <c r="AE123" s="296" t="str">
        <f t="shared" si="83"/>
        <v/>
      </c>
      <c r="AF123" s="296" t="str">
        <f t="shared" si="84"/>
        <v/>
      </c>
      <c r="AG123" s="297" t="str">
        <f t="shared" si="85"/>
        <v/>
      </c>
      <c r="AH123" s="296" t="str">
        <f t="shared" si="86"/>
        <v/>
      </c>
      <c r="AI123" s="296" t="str">
        <f t="shared" si="87"/>
        <v/>
      </c>
      <c r="AJ123" s="297" t="str">
        <f t="shared" si="88"/>
        <v/>
      </c>
      <c r="AK123" s="296" t="str">
        <f t="shared" si="89"/>
        <v/>
      </c>
      <c r="AL123" s="296" t="str">
        <f t="shared" si="90"/>
        <v/>
      </c>
      <c r="AM123" s="297" t="str">
        <f t="shared" si="91"/>
        <v/>
      </c>
      <c r="AN123" s="298" t="str">
        <f t="shared" si="92"/>
        <v/>
      </c>
      <c r="AO123" s="299" t="str">
        <f t="shared" si="93"/>
        <v/>
      </c>
      <c r="AP123" s="296" t="str">
        <f t="shared" si="94"/>
        <v/>
      </c>
      <c r="AQ123" s="297" t="str">
        <f t="shared" si="95"/>
        <v/>
      </c>
      <c r="AR123" s="299" t="str">
        <f t="shared" si="96"/>
        <v/>
      </c>
      <c r="AS123" s="296" t="str">
        <f t="shared" si="97"/>
        <v/>
      </c>
      <c r="AT123" s="297" t="str">
        <f t="shared" si="98"/>
        <v/>
      </c>
      <c r="AU123" s="299" t="str">
        <f t="shared" si="99"/>
        <v/>
      </c>
      <c r="AV123" s="296" t="str">
        <f t="shared" si="100"/>
        <v/>
      </c>
      <c r="AW123" s="297" t="str">
        <f t="shared" si="101"/>
        <v/>
      </c>
      <c r="AX123" s="300"/>
      <c r="AY123" s="297" t="str">
        <f t="shared" si="102"/>
        <v/>
      </c>
      <c r="AZ123" s="297" t="str">
        <f t="shared" si="103"/>
        <v/>
      </c>
      <c r="BA123" s="301" t="str">
        <f t="shared" si="104"/>
        <v/>
      </c>
      <c r="BB123" s="302" t="str">
        <f t="shared" si="105"/>
        <v/>
      </c>
      <c r="BC123" s="303" t="str">
        <f t="shared" si="106"/>
        <v/>
      </c>
      <c r="BD123" s="301" t="str">
        <f t="shared" si="107"/>
        <v/>
      </c>
      <c r="BE123" s="302" t="str">
        <f t="shared" si="108"/>
        <v/>
      </c>
      <c r="BF123" s="303" t="str">
        <f t="shared" si="109"/>
        <v/>
      </c>
      <c r="BG123" s="301" t="str">
        <f t="shared" si="110"/>
        <v/>
      </c>
      <c r="BH123" s="304" t="str">
        <f t="shared" si="111"/>
        <v/>
      </c>
      <c r="BI123" s="305" t="str">
        <f t="shared" si="112"/>
        <v/>
      </c>
      <c r="BJ123" s="305" t="str">
        <f t="shared" si="113"/>
        <v/>
      </c>
      <c r="BK123" s="443" t="str">
        <f t="shared" si="114"/>
        <v/>
      </c>
      <c r="BL123" s="306" t="str">
        <f t="shared" si="121"/>
        <v/>
      </c>
      <c r="BM123" s="100" t="str">
        <f t="shared" si="122"/>
        <v/>
      </c>
      <c r="BN123" s="101" t="str">
        <f t="shared" si="123"/>
        <v/>
      </c>
      <c r="BO123" s="102" t="str">
        <f t="shared" si="124"/>
        <v/>
      </c>
      <c r="BP123" s="100" t="str">
        <f t="shared" si="125"/>
        <v/>
      </c>
      <c r="BQ123" s="101" t="str">
        <f t="shared" si="126"/>
        <v/>
      </c>
      <c r="BR123" s="102" t="str">
        <f t="shared" si="127"/>
        <v/>
      </c>
      <c r="BS123" s="100" t="str">
        <f t="shared" si="128"/>
        <v/>
      </c>
      <c r="BT123" s="105" t="str">
        <f t="shared" si="129"/>
        <v/>
      </c>
      <c r="BU123" s="305" t="str">
        <f t="shared" si="115"/>
        <v/>
      </c>
      <c r="BV123" s="305" t="str">
        <f t="shared" si="116"/>
        <v/>
      </c>
      <c r="BW123" s="305" t="str">
        <f t="shared" si="117"/>
        <v/>
      </c>
      <c r="BX123" s="307" t="str">
        <f t="shared" si="118"/>
        <v/>
      </c>
      <c r="BY123" s="308" t="str">
        <f t="shared" si="119"/>
        <v/>
      </c>
    </row>
    <row r="124" spans="1:77" s="4" customFormat="1" ht="15.5" x14ac:dyDescent="0.35">
      <c r="A124" s="106">
        <v>103</v>
      </c>
      <c r="B124" s="290"/>
      <c r="C124" s="20"/>
      <c r="D124" s="635"/>
      <c r="E124" s="637"/>
      <c r="F124" s="639"/>
      <c r="G124" s="45"/>
      <c r="H124" s="291"/>
      <c r="I124" s="291"/>
      <c r="J124" s="292"/>
      <c r="K124" s="293"/>
      <c r="L124" s="35" t="str">
        <f t="shared" si="65"/>
        <v/>
      </c>
      <c r="M124" s="35" t="str">
        <f t="shared" si="66"/>
        <v/>
      </c>
      <c r="N124" s="35" t="str">
        <f t="shared" si="67"/>
        <v/>
      </c>
      <c r="O124" s="36" t="str">
        <f t="shared" si="68"/>
        <v/>
      </c>
      <c r="P124" s="37" t="str">
        <f t="shared" si="120"/>
        <v/>
      </c>
      <c r="Q124" s="69" t="str">
        <f t="shared" si="69"/>
        <v/>
      </c>
      <c r="R124" s="294" t="str">
        <f t="shared" si="70"/>
        <v/>
      </c>
      <c r="S124" s="37" t="str">
        <f t="shared" si="71"/>
        <v/>
      </c>
      <c r="T124" s="69" t="str">
        <f t="shared" si="72"/>
        <v/>
      </c>
      <c r="U124" s="294" t="str">
        <f t="shared" si="73"/>
        <v/>
      </c>
      <c r="V124" s="37" t="str">
        <f t="shared" si="74"/>
        <v/>
      </c>
      <c r="W124" s="69" t="str">
        <f t="shared" si="75"/>
        <v/>
      </c>
      <c r="X124" s="38" t="str">
        <f t="shared" si="76"/>
        <v/>
      </c>
      <c r="Y124" s="38" t="str">
        <f t="shared" si="77"/>
        <v/>
      </c>
      <c r="Z124" s="38" t="str">
        <f t="shared" si="78"/>
        <v/>
      </c>
      <c r="AA124" s="39" t="str">
        <f t="shared" si="79"/>
        <v/>
      </c>
      <c r="AB124" s="295">
        <f t="shared" si="80"/>
        <v>0</v>
      </c>
      <c r="AC124" s="295" t="str">
        <f t="shared" si="81"/>
        <v/>
      </c>
      <c r="AD124" s="295" t="str">
        <f t="shared" si="82"/>
        <v/>
      </c>
      <c r="AE124" s="296" t="str">
        <f t="shared" si="83"/>
        <v/>
      </c>
      <c r="AF124" s="296" t="str">
        <f t="shared" si="84"/>
        <v/>
      </c>
      <c r="AG124" s="297" t="str">
        <f t="shared" si="85"/>
        <v/>
      </c>
      <c r="AH124" s="296" t="str">
        <f t="shared" si="86"/>
        <v/>
      </c>
      <c r="AI124" s="296" t="str">
        <f t="shared" si="87"/>
        <v/>
      </c>
      <c r="AJ124" s="297" t="str">
        <f t="shared" si="88"/>
        <v/>
      </c>
      <c r="AK124" s="296" t="str">
        <f t="shared" si="89"/>
        <v/>
      </c>
      <c r="AL124" s="296" t="str">
        <f t="shared" si="90"/>
        <v/>
      </c>
      <c r="AM124" s="297" t="str">
        <f t="shared" si="91"/>
        <v/>
      </c>
      <c r="AN124" s="298" t="str">
        <f t="shared" si="92"/>
        <v/>
      </c>
      <c r="AO124" s="299" t="str">
        <f t="shared" si="93"/>
        <v/>
      </c>
      <c r="AP124" s="296" t="str">
        <f t="shared" si="94"/>
        <v/>
      </c>
      <c r="AQ124" s="297" t="str">
        <f t="shared" si="95"/>
        <v/>
      </c>
      <c r="AR124" s="299" t="str">
        <f t="shared" si="96"/>
        <v/>
      </c>
      <c r="AS124" s="296" t="str">
        <f t="shared" si="97"/>
        <v/>
      </c>
      <c r="AT124" s="297" t="str">
        <f t="shared" si="98"/>
        <v/>
      </c>
      <c r="AU124" s="299" t="str">
        <f t="shared" si="99"/>
        <v/>
      </c>
      <c r="AV124" s="296" t="str">
        <f t="shared" si="100"/>
        <v/>
      </c>
      <c r="AW124" s="297" t="str">
        <f t="shared" si="101"/>
        <v/>
      </c>
      <c r="AX124" s="300"/>
      <c r="AY124" s="297" t="str">
        <f t="shared" si="102"/>
        <v/>
      </c>
      <c r="AZ124" s="297" t="str">
        <f t="shared" si="103"/>
        <v/>
      </c>
      <c r="BA124" s="301" t="str">
        <f t="shared" si="104"/>
        <v/>
      </c>
      <c r="BB124" s="302" t="str">
        <f t="shared" si="105"/>
        <v/>
      </c>
      <c r="BC124" s="303" t="str">
        <f t="shared" si="106"/>
        <v/>
      </c>
      <c r="BD124" s="301" t="str">
        <f t="shared" si="107"/>
        <v/>
      </c>
      <c r="BE124" s="302" t="str">
        <f t="shared" si="108"/>
        <v/>
      </c>
      <c r="BF124" s="303" t="str">
        <f t="shared" si="109"/>
        <v/>
      </c>
      <c r="BG124" s="301" t="str">
        <f t="shared" si="110"/>
        <v/>
      </c>
      <c r="BH124" s="304" t="str">
        <f t="shared" si="111"/>
        <v/>
      </c>
      <c r="BI124" s="305" t="str">
        <f t="shared" si="112"/>
        <v/>
      </c>
      <c r="BJ124" s="305" t="str">
        <f t="shared" si="113"/>
        <v/>
      </c>
      <c r="BK124" s="443" t="str">
        <f t="shared" si="114"/>
        <v/>
      </c>
      <c r="BL124" s="306" t="str">
        <f t="shared" si="121"/>
        <v/>
      </c>
      <c r="BM124" s="100" t="str">
        <f t="shared" si="122"/>
        <v/>
      </c>
      <c r="BN124" s="101" t="str">
        <f t="shared" si="123"/>
        <v/>
      </c>
      <c r="BO124" s="102" t="str">
        <f t="shared" si="124"/>
        <v/>
      </c>
      <c r="BP124" s="100" t="str">
        <f t="shared" si="125"/>
        <v/>
      </c>
      <c r="BQ124" s="101" t="str">
        <f t="shared" si="126"/>
        <v/>
      </c>
      <c r="BR124" s="102" t="str">
        <f t="shared" si="127"/>
        <v/>
      </c>
      <c r="BS124" s="100" t="str">
        <f t="shared" si="128"/>
        <v/>
      </c>
      <c r="BT124" s="105" t="str">
        <f t="shared" si="129"/>
        <v/>
      </c>
      <c r="BU124" s="305" t="str">
        <f t="shared" si="115"/>
        <v/>
      </c>
      <c r="BV124" s="305" t="str">
        <f t="shared" si="116"/>
        <v/>
      </c>
      <c r="BW124" s="305" t="str">
        <f t="shared" si="117"/>
        <v/>
      </c>
      <c r="BX124" s="307" t="str">
        <f t="shared" si="118"/>
        <v/>
      </c>
      <c r="BY124" s="308" t="str">
        <f t="shared" si="119"/>
        <v/>
      </c>
    </row>
    <row r="125" spans="1:77" s="4" customFormat="1" ht="15.5" x14ac:dyDescent="0.35">
      <c r="A125" s="106">
        <v>104</v>
      </c>
      <c r="B125" s="290"/>
      <c r="C125" s="20"/>
      <c r="D125" s="635"/>
      <c r="E125" s="637"/>
      <c r="F125" s="639"/>
      <c r="G125" s="45"/>
      <c r="H125" s="291"/>
      <c r="I125" s="291"/>
      <c r="J125" s="292"/>
      <c r="K125" s="293"/>
      <c r="L125" s="35" t="str">
        <f t="shared" si="65"/>
        <v/>
      </c>
      <c r="M125" s="35" t="str">
        <f t="shared" si="66"/>
        <v/>
      </c>
      <c r="N125" s="35" t="str">
        <f t="shared" si="67"/>
        <v/>
      </c>
      <c r="O125" s="36" t="str">
        <f t="shared" si="68"/>
        <v/>
      </c>
      <c r="P125" s="37" t="str">
        <f t="shared" si="120"/>
        <v/>
      </c>
      <c r="Q125" s="69" t="str">
        <f t="shared" si="69"/>
        <v/>
      </c>
      <c r="R125" s="294" t="str">
        <f t="shared" si="70"/>
        <v/>
      </c>
      <c r="S125" s="37" t="str">
        <f t="shared" si="71"/>
        <v/>
      </c>
      <c r="T125" s="69" t="str">
        <f t="shared" si="72"/>
        <v/>
      </c>
      <c r="U125" s="294" t="str">
        <f t="shared" si="73"/>
        <v/>
      </c>
      <c r="V125" s="37" t="str">
        <f t="shared" si="74"/>
        <v/>
      </c>
      <c r="W125" s="69" t="str">
        <f t="shared" si="75"/>
        <v/>
      </c>
      <c r="X125" s="38" t="str">
        <f t="shared" si="76"/>
        <v/>
      </c>
      <c r="Y125" s="38" t="str">
        <f t="shared" si="77"/>
        <v/>
      </c>
      <c r="Z125" s="38" t="str">
        <f t="shared" si="78"/>
        <v/>
      </c>
      <c r="AA125" s="39" t="str">
        <f t="shared" si="79"/>
        <v/>
      </c>
      <c r="AB125" s="295">
        <f t="shared" si="80"/>
        <v>0</v>
      </c>
      <c r="AC125" s="295" t="str">
        <f t="shared" si="81"/>
        <v/>
      </c>
      <c r="AD125" s="295" t="str">
        <f t="shared" si="82"/>
        <v/>
      </c>
      <c r="AE125" s="296" t="str">
        <f t="shared" si="83"/>
        <v/>
      </c>
      <c r="AF125" s="296" t="str">
        <f t="shared" si="84"/>
        <v/>
      </c>
      <c r="AG125" s="297" t="str">
        <f t="shared" si="85"/>
        <v/>
      </c>
      <c r="AH125" s="296" t="str">
        <f t="shared" si="86"/>
        <v/>
      </c>
      <c r="AI125" s="296" t="str">
        <f t="shared" si="87"/>
        <v/>
      </c>
      <c r="AJ125" s="297" t="str">
        <f t="shared" si="88"/>
        <v/>
      </c>
      <c r="AK125" s="296" t="str">
        <f t="shared" si="89"/>
        <v/>
      </c>
      <c r="AL125" s="296" t="str">
        <f t="shared" si="90"/>
        <v/>
      </c>
      <c r="AM125" s="297" t="str">
        <f t="shared" si="91"/>
        <v/>
      </c>
      <c r="AN125" s="298" t="str">
        <f t="shared" si="92"/>
        <v/>
      </c>
      <c r="AO125" s="299" t="str">
        <f t="shared" si="93"/>
        <v/>
      </c>
      <c r="AP125" s="296" t="str">
        <f t="shared" si="94"/>
        <v/>
      </c>
      <c r="AQ125" s="297" t="str">
        <f t="shared" si="95"/>
        <v/>
      </c>
      <c r="AR125" s="299" t="str">
        <f t="shared" si="96"/>
        <v/>
      </c>
      <c r="AS125" s="296" t="str">
        <f t="shared" si="97"/>
        <v/>
      </c>
      <c r="AT125" s="297" t="str">
        <f t="shared" si="98"/>
        <v/>
      </c>
      <c r="AU125" s="299" t="str">
        <f t="shared" si="99"/>
        <v/>
      </c>
      <c r="AV125" s="296" t="str">
        <f t="shared" si="100"/>
        <v/>
      </c>
      <c r="AW125" s="297" t="str">
        <f t="shared" si="101"/>
        <v/>
      </c>
      <c r="AX125" s="300"/>
      <c r="AY125" s="297" t="str">
        <f t="shared" si="102"/>
        <v/>
      </c>
      <c r="AZ125" s="297" t="str">
        <f t="shared" si="103"/>
        <v/>
      </c>
      <c r="BA125" s="301" t="str">
        <f t="shared" si="104"/>
        <v/>
      </c>
      <c r="BB125" s="302" t="str">
        <f t="shared" si="105"/>
        <v/>
      </c>
      <c r="BC125" s="303" t="str">
        <f t="shared" si="106"/>
        <v/>
      </c>
      <c r="BD125" s="301" t="str">
        <f t="shared" si="107"/>
        <v/>
      </c>
      <c r="BE125" s="302" t="str">
        <f t="shared" si="108"/>
        <v/>
      </c>
      <c r="BF125" s="303" t="str">
        <f t="shared" si="109"/>
        <v/>
      </c>
      <c r="BG125" s="301" t="str">
        <f t="shared" si="110"/>
        <v/>
      </c>
      <c r="BH125" s="304" t="str">
        <f t="shared" si="111"/>
        <v/>
      </c>
      <c r="BI125" s="305" t="str">
        <f t="shared" si="112"/>
        <v/>
      </c>
      <c r="BJ125" s="305" t="str">
        <f t="shared" si="113"/>
        <v/>
      </c>
      <c r="BK125" s="443" t="str">
        <f t="shared" si="114"/>
        <v/>
      </c>
      <c r="BL125" s="306" t="str">
        <f t="shared" si="121"/>
        <v/>
      </c>
      <c r="BM125" s="100" t="str">
        <f t="shared" si="122"/>
        <v/>
      </c>
      <c r="BN125" s="101" t="str">
        <f t="shared" si="123"/>
        <v/>
      </c>
      <c r="BO125" s="102" t="str">
        <f t="shared" si="124"/>
        <v/>
      </c>
      <c r="BP125" s="100" t="str">
        <f t="shared" si="125"/>
        <v/>
      </c>
      <c r="BQ125" s="101" t="str">
        <f t="shared" si="126"/>
        <v/>
      </c>
      <c r="BR125" s="102" t="str">
        <f t="shared" si="127"/>
        <v/>
      </c>
      <c r="BS125" s="100" t="str">
        <f t="shared" si="128"/>
        <v/>
      </c>
      <c r="BT125" s="105" t="str">
        <f t="shared" si="129"/>
        <v/>
      </c>
      <c r="BU125" s="305" t="str">
        <f t="shared" si="115"/>
        <v/>
      </c>
      <c r="BV125" s="305" t="str">
        <f t="shared" si="116"/>
        <v/>
      </c>
      <c r="BW125" s="305" t="str">
        <f t="shared" si="117"/>
        <v/>
      </c>
      <c r="BX125" s="307" t="str">
        <f t="shared" si="118"/>
        <v/>
      </c>
      <c r="BY125" s="308" t="str">
        <f t="shared" si="119"/>
        <v/>
      </c>
    </row>
    <row r="126" spans="1:77" s="4" customFormat="1" ht="15.5" x14ac:dyDescent="0.35">
      <c r="A126" s="106">
        <v>105</v>
      </c>
      <c r="B126" s="290"/>
      <c r="C126" s="20"/>
      <c r="D126" s="635"/>
      <c r="E126" s="637"/>
      <c r="F126" s="639"/>
      <c r="G126" s="45"/>
      <c r="H126" s="291"/>
      <c r="I126" s="291"/>
      <c r="J126" s="292"/>
      <c r="K126" s="293"/>
      <c r="L126" s="35" t="str">
        <f t="shared" si="65"/>
        <v/>
      </c>
      <c r="M126" s="35" t="str">
        <f t="shared" si="66"/>
        <v/>
      </c>
      <c r="N126" s="35" t="str">
        <f t="shared" si="67"/>
        <v/>
      </c>
      <c r="O126" s="36" t="str">
        <f t="shared" si="68"/>
        <v/>
      </c>
      <c r="P126" s="37" t="str">
        <f t="shared" si="120"/>
        <v/>
      </c>
      <c r="Q126" s="69" t="str">
        <f t="shared" si="69"/>
        <v/>
      </c>
      <c r="R126" s="294" t="str">
        <f t="shared" si="70"/>
        <v/>
      </c>
      <c r="S126" s="37" t="str">
        <f t="shared" si="71"/>
        <v/>
      </c>
      <c r="T126" s="69" t="str">
        <f t="shared" si="72"/>
        <v/>
      </c>
      <c r="U126" s="294" t="str">
        <f t="shared" si="73"/>
        <v/>
      </c>
      <c r="V126" s="37" t="str">
        <f t="shared" si="74"/>
        <v/>
      </c>
      <c r="W126" s="69" t="str">
        <f t="shared" si="75"/>
        <v/>
      </c>
      <c r="X126" s="38" t="str">
        <f t="shared" si="76"/>
        <v/>
      </c>
      <c r="Y126" s="38" t="str">
        <f t="shared" si="77"/>
        <v/>
      </c>
      <c r="Z126" s="38" t="str">
        <f t="shared" si="78"/>
        <v/>
      </c>
      <c r="AA126" s="39" t="str">
        <f t="shared" si="79"/>
        <v/>
      </c>
      <c r="AB126" s="295">
        <f t="shared" si="80"/>
        <v>0</v>
      </c>
      <c r="AC126" s="295" t="str">
        <f t="shared" si="81"/>
        <v/>
      </c>
      <c r="AD126" s="295" t="str">
        <f t="shared" si="82"/>
        <v/>
      </c>
      <c r="AE126" s="296" t="str">
        <f t="shared" si="83"/>
        <v/>
      </c>
      <c r="AF126" s="296" t="str">
        <f t="shared" si="84"/>
        <v/>
      </c>
      <c r="AG126" s="297" t="str">
        <f t="shared" si="85"/>
        <v/>
      </c>
      <c r="AH126" s="296" t="str">
        <f t="shared" si="86"/>
        <v/>
      </c>
      <c r="AI126" s="296" t="str">
        <f t="shared" si="87"/>
        <v/>
      </c>
      <c r="AJ126" s="297" t="str">
        <f t="shared" si="88"/>
        <v/>
      </c>
      <c r="AK126" s="296" t="str">
        <f t="shared" si="89"/>
        <v/>
      </c>
      <c r="AL126" s="296" t="str">
        <f t="shared" si="90"/>
        <v/>
      </c>
      <c r="AM126" s="297" t="str">
        <f t="shared" si="91"/>
        <v/>
      </c>
      <c r="AN126" s="298" t="str">
        <f t="shared" si="92"/>
        <v/>
      </c>
      <c r="AO126" s="299" t="str">
        <f t="shared" si="93"/>
        <v/>
      </c>
      <c r="AP126" s="296" t="str">
        <f t="shared" si="94"/>
        <v/>
      </c>
      <c r="AQ126" s="297" t="str">
        <f t="shared" si="95"/>
        <v/>
      </c>
      <c r="AR126" s="299" t="str">
        <f t="shared" si="96"/>
        <v/>
      </c>
      <c r="AS126" s="296" t="str">
        <f t="shared" si="97"/>
        <v/>
      </c>
      <c r="AT126" s="297" t="str">
        <f t="shared" si="98"/>
        <v/>
      </c>
      <c r="AU126" s="299" t="str">
        <f t="shared" si="99"/>
        <v/>
      </c>
      <c r="AV126" s="296" t="str">
        <f t="shared" si="100"/>
        <v/>
      </c>
      <c r="AW126" s="297" t="str">
        <f t="shared" si="101"/>
        <v/>
      </c>
      <c r="AX126" s="300"/>
      <c r="AY126" s="297" t="str">
        <f t="shared" si="102"/>
        <v/>
      </c>
      <c r="AZ126" s="297" t="str">
        <f t="shared" si="103"/>
        <v/>
      </c>
      <c r="BA126" s="301" t="str">
        <f t="shared" si="104"/>
        <v/>
      </c>
      <c r="BB126" s="302" t="str">
        <f t="shared" si="105"/>
        <v/>
      </c>
      <c r="BC126" s="303" t="str">
        <f t="shared" si="106"/>
        <v/>
      </c>
      <c r="BD126" s="301" t="str">
        <f t="shared" si="107"/>
        <v/>
      </c>
      <c r="BE126" s="302" t="str">
        <f t="shared" si="108"/>
        <v/>
      </c>
      <c r="BF126" s="303" t="str">
        <f t="shared" si="109"/>
        <v/>
      </c>
      <c r="BG126" s="301" t="str">
        <f t="shared" si="110"/>
        <v/>
      </c>
      <c r="BH126" s="304" t="str">
        <f t="shared" si="111"/>
        <v/>
      </c>
      <c r="BI126" s="305" t="str">
        <f t="shared" si="112"/>
        <v/>
      </c>
      <c r="BJ126" s="305" t="str">
        <f t="shared" si="113"/>
        <v/>
      </c>
      <c r="BK126" s="443" t="str">
        <f t="shared" si="114"/>
        <v/>
      </c>
      <c r="BL126" s="306" t="str">
        <f t="shared" si="121"/>
        <v/>
      </c>
      <c r="BM126" s="100" t="str">
        <f t="shared" si="122"/>
        <v/>
      </c>
      <c r="BN126" s="101" t="str">
        <f t="shared" si="123"/>
        <v/>
      </c>
      <c r="BO126" s="102" t="str">
        <f t="shared" si="124"/>
        <v/>
      </c>
      <c r="BP126" s="100" t="str">
        <f t="shared" si="125"/>
        <v/>
      </c>
      <c r="BQ126" s="101" t="str">
        <f t="shared" si="126"/>
        <v/>
      </c>
      <c r="BR126" s="102" t="str">
        <f t="shared" si="127"/>
        <v/>
      </c>
      <c r="BS126" s="100" t="str">
        <f t="shared" si="128"/>
        <v/>
      </c>
      <c r="BT126" s="105" t="str">
        <f t="shared" si="129"/>
        <v/>
      </c>
      <c r="BU126" s="305" t="str">
        <f t="shared" si="115"/>
        <v/>
      </c>
      <c r="BV126" s="305" t="str">
        <f t="shared" si="116"/>
        <v/>
      </c>
      <c r="BW126" s="305" t="str">
        <f t="shared" si="117"/>
        <v/>
      </c>
      <c r="BX126" s="307" t="str">
        <f t="shared" si="118"/>
        <v/>
      </c>
      <c r="BY126" s="308" t="str">
        <f t="shared" si="119"/>
        <v/>
      </c>
    </row>
    <row r="127" spans="1:77" s="4" customFormat="1" ht="15.5" x14ac:dyDescent="0.35">
      <c r="A127" s="106">
        <v>106</v>
      </c>
      <c r="B127" s="290"/>
      <c r="C127" s="20"/>
      <c r="D127" s="635"/>
      <c r="E127" s="637"/>
      <c r="F127" s="639"/>
      <c r="G127" s="45"/>
      <c r="H127" s="291"/>
      <c r="I127" s="291"/>
      <c r="J127" s="292"/>
      <c r="K127" s="293"/>
      <c r="L127" s="35" t="str">
        <f t="shared" si="65"/>
        <v/>
      </c>
      <c r="M127" s="35" t="str">
        <f t="shared" si="66"/>
        <v/>
      </c>
      <c r="N127" s="35" t="str">
        <f t="shared" si="67"/>
        <v/>
      </c>
      <c r="O127" s="36" t="str">
        <f t="shared" si="68"/>
        <v/>
      </c>
      <c r="P127" s="37" t="str">
        <f t="shared" si="120"/>
        <v/>
      </c>
      <c r="Q127" s="69" t="str">
        <f t="shared" si="69"/>
        <v/>
      </c>
      <c r="R127" s="294" t="str">
        <f t="shared" si="70"/>
        <v/>
      </c>
      <c r="S127" s="37" t="str">
        <f t="shared" si="71"/>
        <v/>
      </c>
      <c r="T127" s="69" t="str">
        <f t="shared" si="72"/>
        <v/>
      </c>
      <c r="U127" s="294" t="str">
        <f t="shared" si="73"/>
        <v/>
      </c>
      <c r="V127" s="37" t="str">
        <f t="shared" si="74"/>
        <v/>
      </c>
      <c r="W127" s="69" t="str">
        <f t="shared" si="75"/>
        <v/>
      </c>
      <c r="X127" s="38" t="str">
        <f t="shared" si="76"/>
        <v/>
      </c>
      <c r="Y127" s="38" t="str">
        <f t="shared" si="77"/>
        <v/>
      </c>
      <c r="Z127" s="38" t="str">
        <f t="shared" si="78"/>
        <v/>
      </c>
      <c r="AA127" s="39" t="str">
        <f t="shared" si="79"/>
        <v/>
      </c>
      <c r="AB127" s="295">
        <f t="shared" si="80"/>
        <v>0</v>
      </c>
      <c r="AC127" s="295" t="str">
        <f t="shared" si="81"/>
        <v/>
      </c>
      <c r="AD127" s="295" t="str">
        <f t="shared" si="82"/>
        <v/>
      </c>
      <c r="AE127" s="296" t="str">
        <f t="shared" si="83"/>
        <v/>
      </c>
      <c r="AF127" s="296" t="str">
        <f t="shared" si="84"/>
        <v/>
      </c>
      <c r="AG127" s="297" t="str">
        <f t="shared" si="85"/>
        <v/>
      </c>
      <c r="AH127" s="296" t="str">
        <f t="shared" si="86"/>
        <v/>
      </c>
      <c r="AI127" s="296" t="str">
        <f t="shared" si="87"/>
        <v/>
      </c>
      <c r="AJ127" s="297" t="str">
        <f t="shared" si="88"/>
        <v/>
      </c>
      <c r="AK127" s="296" t="str">
        <f t="shared" si="89"/>
        <v/>
      </c>
      <c r="AL127" s="296" t="str">
        <f t="shared" si="90"/>
        <v/>
      </c>
      <c r="AM127" s="297" t="str">
        <f t="shared" si="91"/>
        <v/>
      </c>
      <c r="AN127" s="298" t="str">
        <f t="shared" si="92"/>
        <v/>
      </c>
      <c r="AO127" s="299" t="str">
        <f t="shared" si="93"/>
        <v/>
      </c>
      <c r="AP127" s="296" t="str">
        <f t="shared" si="94"/>
        <v/>
      </c>
      <c r="AQ127" s="297" t="str">
        <f t="shared" si="95"/>
        <v/>
      </c>
      <c r="AR127" s="299" t="str">
        <f t="shared" si="96"/>
        <v/>
      </c>
      <c r="AS127" s="296" t="str">
        <f t="shared" si="97"/>
        <v/>
      </c>
      <c r="AT127" s="297" t="str">
        <f t="shared" si="98"/>
        <v/>
      </c>
      <c r="AU127" s="299" t="str">
        <f t="shared" si="99"/>
        <v/>
      </c>
      <c r="AV127" s="296" t="str">
        <f t="shared" si="100"/>
        <v/>
      </c>
      <c r="AW127" s="297" t="str">
        <f t="shared" si="101"/>
        <v/>
      </c>
      <c r="AX127" s="300"/>
      <c r="AY127" s="297" t="str">
        <f t="shared" si="102"/>
        <v/>
      </c>
      <c r="AZ127" s="297" t="str">
        <f t="shared" si="103"/>
        <v/>
      </c>
      <c r="BA127" s="301" t="str">
        <f t="shared" si="104"/>
        <v/>
      </c>
      <c r="BB127" s="302" t="str">
        <f t="shared" si="105"/>
        <v/>
      </c>
      <c r="BC127" s="303" t="str">
        <f t="shared" si="106"/>
        <v/>
      </c>
      <c r="BD127" s="301" t="str">
        <f t="shared" si="107"/>
        <v/>
      </c>
      <c r="BE127" s="302" t="str">
        <f t="shared" si="108"/>
        <v/>
      </c>
      <c r="BF127" s="303" t="str">
        <f t="shared" si="109"/>
        <v/>
      </c>
      <c r="BG127" s="301" t="str">
        <f t="shared" si="110"/>
        <v/>
      </c>
      <c r="BH127" s="304" t="str">
        <f t="shared" si="111"/>
        <v/>
      </c>
      <c r="BI127" s="305" t="str">
        <f t="shared" si="112"/>
        <v/>
      </c>
      <c r="BJ127" s="305" t="str">
        <f t="shared" si="113"/>
        <v/>
      </c>
      <c r="BK127" s="443" t="str">
        <f t="shared" si="114"/>
        <v/>
      </c>
      <c r="BL127" s="306" t="str">
        <f t="shared" si="121"/>
        <v/>
      </c>
      <c r="BM127" s="100" t="str">
        <f t="shared" si="122"/>
        <v/>
      </c>
      <c r="BN127" s="101" t="str">
        <f t="shared" si="123"/>
        <v/>
      </c>
      <c r="BO127" s="102" t="str">
        <f t="shared" si="124"/>
        <v/>
      </c>
      <c r="BP127" s="100" t="str">
        <f t="shared" si="125"/>
        <v/>
      </c>
      <c r="BQ127" s="101" t="str">
        <f t="shared" si="126"/>
        <v/>
      </c>
      <c r="BR127" s="102" t="str">
        <f t="shared" si="127"/>
        <v/>
      </c>
      <c r="BS127" s="100" t="str">
        <f t="shared" si="128"/>
        <v/>
      </c>
      <c r="BT127" s="105" t="str">
        <f t="shared" si="129"/>
        <v/>
      </c>
      <c r="BU127" s="305" t="str">
        <f t="shared" si="115"/>
        <v/>
      </c>
      <c r="BV127" s="305" t="str">
        <f t="shared" si="116"/>
        <v/>
      </c>
      <c r="BW127" s="305" t="str">
        <f t="shared" si="117"/>
        <v/>
      </c>
      <c r="BX127" s="307" t="str">
        <f t="shared" si="118"/>
        <v/>
      </c>
      <c r="BY127" s="308" t="str">
        <f t="shared" si="119"/>
        <v/>
      </c>
    </row>
    <row r="128" spans="1:77" s="4" customFormat="1" ht="15.5" x14ac:dyDescent="0.35">
      <c r="A128" s="106">
        <v>107</v>
      </c>
      <c r="B128" s="290"/>
      <c r="C128" s="20"/>
      <c r="D128" s="635"/>
      <c r="E128" s="637"/>
      <c r="F128" s="639"/>
      <c r="G128" s="45"/>
      <c r="H128" s="291"/>
      <c r="I128" s="291"/>
      <c r="J128" s="292"/>
      <c r="K128" s="293"/>
      <c r="L128" s="35" t="str">
        <f t="shared" si="65"/>
        <v/>
      </c>
      <c r="M128" s="35" t="str">
        <f t="shared" si="66"/>
        <v/>
      </c>
      <c r="N128" s="35" t="str">
        <f t="shared" si="67"/>
        <v/>
      </c>
      <c r="O128" s="36" t="str">
        <f t="shared" si="68"/>
        <v/>
      </c>
      <c r="P128" s="37" t="str">
        <f t="shared" si="120"/>
        <v/>
      </c>
      <c r="Q128" s="69" t="str">
        <f t="shared" si="69"/>
        <v/>
      </c>
      <c r="R128" s="294" t="str">
        <f t="shared" si="70"/>
        <v/>
      </c>
      <c r="S128" s="37" t="str">
        <f t="shared" si="71"/>
        <v/>
      </c>
      <c r="T128" s="69" t="str">
        <f t="shared" si="72"/>
        <v/>
      </c>
      <c r="U128" s="294" t="str">
        <f t="shared" si="73"/>
        <v/>
      </c>
      <c r="V128" s="37" t="str">
        <f t="shared" si="74"/>
        <v/>
      </c>
      <c r="W128" s="69" t="str">
        <f t="shared" si="75"/>
        <v/>
      </c>
      <c r="X128" s="38" t="str">
        <f t="shared" si="76"/>
        <v/>
      </c>
      <c r="Y128" s="38" t="str">
        <f t="shared" si="77"/>
        <v/>
      </c>
      <c r="Z128" s="38" t="str">
        <f t="shared" si="78"/>
        <v/>
      </c>
      <c r="AA128" s="39" t="str">
        <f t="shared" si="79"/>
        <v/>
      </c>
      <c r="AB128" s="295">
        <f t="shared" si="80"/>
        <v>0</v>
      </c>
      <c r="AC128" s="295" t="str">
        <f t="shared" si="81"/>
        <v/>
      </c>
      <c r="AD128" s="295" t="str">
        <f t="shared" si="82"/>
        <v/>
      </c>
      <c r="AE128" s="296" t="str">
        <f t="shared" si="83"/>
        <v/>
      </c>
      <c r="AF128" s="296" t="str">
        <f t="shared" si="84"/>
        <v/>
      </c>
      <c r="AG128" s="297" t="str">
        <f t="shared" si="85"/>
        <v/>
      </c>
      <c r="AH128" s="296" t="str">
        <f t="shared" si="86"/>
        <v/>
      </c>
      <c r="AI128" s="296" t="str">
        <f t="shared" si="87"/>
        <v/>
      </c>
      <c r="AJ128" s="297" t="str">
        <f t="shared" si="88"/>
        <v/>
      </c>
      <c r="AK128" s="296" t="str">
        <f t="shared" si="89"/>
        <v/>
      </c>
      <c r="AL128" s="296" t="str">
        <f t="shared" si="90"/>
        <v/>
      </c>
      <c r="AM128" s="297" t="str">
        <f t="shared" si="91"/>
        <v/>
      </c>
      <c r="AN128" s="298" t="str">
        <f t="shared" si="92"/>
        <v/>
      </c>
      <c r="AO128" s="299" t="str">
        <f t="shared" si="93"/>
        <v/>
      </c>
      <c r="AP128" s="296" t="str">
        <f t="shared" si="94"/>
        <v/>
      </c>
      <c r="AQ128" s="297" t="str">
        <f t="shared" si="95"/>
        <v/>
      </c>
      <c r="AR128" s="299" t="str">
        <f t="shared" si="96"/>
        <v/>
      </c>
      <c r="AS128" s="296" t="str">
        <f t="shared" si="97"/>
        <v/>
      </c>
      <c r="AT128" s="297" t="str">
        <f t="shared" si="98"/>
        <v/>
      </c>
      <c r="AU128" s="299" t="str">
        <f t="shared" si="99"/>
        <v/>
      </c>
      <c r="AV128" s="296" t="str">
        <f t="shared" si="100"/>
        <v/>
      </c>
      <c r="AW128" s="297" t="str">
        <f t="shared" si="101"/>
        <v/>
      </c>
      <c r="AX128" s="300"/>
      <c r="AY128" s="297" t="str">
        <f t="shared" si="102"/>
        <v/>
      </c>
      <c r="AZ128" s="297" t="str">
        <f t="shared" si="103"/>
        <v/>
      </c>
      <c r="BA128" s="301" t="str">
        <f t="shared" si="104"/>
        <v/>
      </c>
      <c r="BB128" s="302" t="str">
        <f t="shared" si="105"/>
        <v/>
      </c>
      <c r="BC128" s="303" t="str">
        <f t="shared" si="106"/>
        <v/>
      </c>
      <c r="BD128" s="301" t="str">
        <f t="shared" si="107"/>
        <v/>
      </c>
      <c r="BE128" s="302" t="str">
        <f t="shared" si="108"/>
        <v/>
      </c>
      <c r="BF128" s="303" t="str">
        <f t="shared" si="109"/>
        <v/>
      </c>
      <c r="BG128" s="301" t="str">
        <f t="shared" si="110"/>
        <v/>
      </c>
      <c r="BH128" s="304" t="str">
        <f t="shared" si="111"/>
        <v/>
      </c>
      <c r="BI128" s="305" t="str">
        <f t="shared" si="112"/>
        <v/>
      </c>
      <c r="BJ128" s="305" t="str">
        <f t="shared" si="113"/>
        <v/>
      </c>
      <c r="BK128" s="443" t="str">
        <f t="shared" si="114"/>
        <v/>
      </c>
      <c r="BL128" s="306" t="str">
        <f t="shared" si="121"/>
        <v/>
      </c>
      <c r="BM128" s="100" t="str">
        <f t="shared" si="122"/>
        <v/>
      </c>
      <c r="BN128" s="101" t="str">
        <f t="shared" si="123"/>
        <v/>
      </c>
      <c r="BO128" s="102" t="str">
        <f t="shared" si="124"/>
        <v/>
      </c>
      <c r="BP128" s="100" t="str">
        <f t="shared" si="125"/>
        <v/>
      </c>
      <c r="BQ128" s="101" t="str">
        <f t="shared" si="126"/>
        <v/>
      </c>
      <c r="BR128" s="102" t="str">
        <f t="shared" si="127"/>
        <v/>
      </c>
      <c r="BS128" s="100" t="str">
        <f t="shared" si="128"/>
        <v/>
      </c>
      <c r="BT128" s="105" t="str">
        <f t="shared" si="129"/>
        <v/>
      </c>
      <c r="BU128" s="305" t="str">
        <f t="shared" si="115"/>
        <v/>
      </c>
      <c r="BV128" s="305" t="str">
        <f t="shared" si="116"/>
        <v/>
      </c>
      <c r="BW128" s="305" t="str">
        <f t="shared" si="117"/>
        <v/>
      </c>
      <c r="BX128" s="307" t="str">
        <f t="shared" si="118"/>
        <v/>
      </c>
      <c r="BY128" s="308" t="str">
        <f t="shared" si="119"/>
        <v/>
      </c>
    </row>
    <row r="129" spans="1:77" s="4" customFormat="1" ht="15.5" x14ac:dyDescent="0.35">
      <c r="A129" s="106">
        <v>108</v>
      </c>
      <c r="B129" s="290"/>
      <c r="C129" s="20"/>
      <c r="D129" s="635"/>
      <c r="E129" s="637"/>
      <c r="F129" s="639"/>
      <c r="G129" s="45"/>
      <c r="H129" s="291"/>
      <c r="I129" s="291"/>
      <c r="J129" s="292"/>
      <c r="K129" s="293"/>
      <c r="L129" s="35" t="str">
        <f t="shared" si="65"/>
        <v/>
      </c>
      <c r="M129" s="35" t="str">
        <f t="shared" si="66"/>
        <v/>
      </c>
      <c r="N129" s="35" t="str">
        <f t="shared" si="67"/>
        <v/>
      </c>
      <c r="O129" s="36" t="str">
        <f t="shared" si="68"/>
        <v/>
      </c>
      <c r="P129" s="37" t="str">
        <f t="shared" si="120"/>
        <v/>
      </c>
      <c r="Q129" s="69" t="str">
        <f t="shared" si="69"/>
        <v/>
      </c>
      <c r="R129" s="294" t="str">
        <f t="shared" si="70"/>
        <v/>
      </c>
      <c r="S129" s="37" t="str">
        <f t="shared" si="71"/>
        <v/>
      </c>
      <c r="T129" s="69" t="str">
        <f t="shared" si="72"/>
        <v/>
      </c>
      <c r="U129" s="294" t="str">
        <f t="shared" si="73"/>
        <v/>
      </c>
      <c r="V129" s="37" t="str">
        <f t="shared" si="74"/>
        <v/>
      </c>
      <c r="W129" s="69" t="str">
        <f t="shared" si="75"/>
        <v/>
      </c>
      <c r="X129" s="38" t="str">
        <f t="shared" si="76"/>
        <v/>
      </c>
      <c r="Y129" s="38" t="str">
        <f t="shared" si="77"/>
        <v/>
      </c>
      <c r="Z129" s="38" t="str">
        <f t="shared" si="78"/>
        <v/>
      </c>
      <c r="AA129" s="39" t="str">
        <f t="shared" si="79"/>
        <v/>
      </c>
      <c r="AB129" s="295">
        <f t="shared" si="80"/>
        <v>0</v>
      </c>
      <c r="AC129" s="295" t="str">
        <f t="shared" si="81"/>
        <v/>
      </c>
      <c r="AD129" s="295" t="str">
        <f t="shared" si="82"/>
        <v/>
      </c>
      <c r="AE129" s="296" t="str">
        <f t="shared" si="83"/>
        <v/>
      </c>
      <c r="AF129" s="296" t="str">
        <f t="shared" si="84"/>
        <v/>
      </c>
      <c r="AG129" s="297" t="str">
        <f t="shared" si="85"/>
        <v/>
      </c>
      <c r="AH129" s="296" t="str">
        <f t="shared" si="86"/>
        <v/>
      </c>
      <c r="AI129" s="296" t="str">
        <f t="shared" si="87"/>
        <v/>
      </c>
      <c r="AJ129" s="297" t="str">
        <f t="shared" si="88"/>
        <v/>
      </c>
      <c r="AK129" s="296" t="str">
        <f t="shared" si="89"/>
        <v/>
      </c>
      <c r="AL129" s="296" t="str">
        <f t="shared" si="90"/>
        <v/>
      </c>
      <c r="AM129" s="297" t="str">
        <f t="shared" si="91"/>
        <v/>
      </c>
      <c r="AN129" s="298" t="str">
        <f t="shared" si="92"/>
        <v/>
      </c>
      <c r="AO129" s="299" t="str">
        <f t="shared" si="93"/>
        <v/>
      </c>
      <c r="AP129" s="296" t="str">
        <f t="shared" si="94"/>
        <v/>
      </c>
      <c r="AQ129" s="297" t="str">
        <f t="shared" si="95"/>
        <v/>
      </c>
      <c r="AR129" s="299" t="str">
        <f t="shared" si="96"/>
        <v/>
      </c>
      <c r="AS129" s="296" t="str">
        <f t="shared" si="97"/>
        <v/>
      </c>
      <c r="AT129" s="297" t="str">
        <f t="shared" si="98"/>
        <v/>
      </c>
      <c r="AU129" s="299" t="str">
        <f t="shared" si="99"/>
        <v/>
      </c>
      <c r="AV129" s="296" t="str">
        <f t="shared" si="100"/>
        <v/>
      </c>
      <c r="AW129" s="297" t="str">
        <f t="shared" si="101"/>
        <v/>
      </c>
      <c r="AX129" s="300"/>
      <c r="AY129" s="297" t="str">
        <f t="shared" si="102"/>
        <v/>
      </c>
      <c r="AZ129" s="297" t="str">
        <f t="shared" si="103"/>
        <v/>
      </c>
      <c r="BA129" s="301" t="str">
        <f t="shared" si="104"/>
        <v/>
      </c>
      <c r="BB129" s="302" t="str">
        <f t="shared" si="105"/>
        <v/>
      </c>
      <c r="BC129" s="303" t="str">
        <f t="shared" si="106"/>
        <v/>
      </c>
      <c r="BD129" s="301" t="str">
        <f t="shared" si="107"/>
        <v/>
      </c>
      <c r="BE129" s="302" t="str">
        <f t="shared" si="108"/>
        <v/>
      </c>
      <c r="BF129" s="303" t="str">
        <f t="shared" si="109"/>
        <v/>
      </c>
      <c r="BG129" s="301" t="str">
        <f t="shared" si="110"/>
        <v/>
      </c>
      <c r="BH129" s="304" t="str">
        <f t="shared" si="111"/>
        <v/>
      </c>
      <c r="BI129" s="305" t="str">
        <f t="shared" si="112"/>
        <v/>
      </c>
      <c r="BJ129" s="305" t="str">
        <f t="shared" si="113"/>
        <v/>
      </c>
      <c r="BK129" s="443" t="str">
        <f t="shared" si="114"/>
        <v/>
      </c>
      <c r="BL129" s="306" t="str">
        <f t="shared" si="121"/>
        <v/>
      </c>
      <c r="BM129" s="100" t="str">
        <f t="shared" si="122"/>
        <v/>
      </c>
      <c r="BN129" s="101" t="str">
        <f t="shared" si="123"/>
        <v/>
      </c>
      <c r="BO129" s="102" t="str">
        <f t="shared" si="124"/>
        <v/>
      </c>
      <c r="BP129" s="100" t="str">
        <f t="shared" si="125"/>
        <v/>
      </c>
      <c r="BQ129" s="101" t="str">
        <f t="shared" si="126"/>
        <v/>
      </c>
      <c r="BR129" s="102" t="str">
        <f t="shared" si="127"/>
        <v/>
      </c>
      <c r="BS129" s="100" t="str">
        <f t="shared" si="128"/>
        <v/>
      </c>
      <c r="BT129" s="105" t="str">
        <f t="shared" si="129"/>
        <v/>
      </c>
      <c r="BU129" s="305" t="str">
        <f t="shared" si="115"/>
        <v/>
      </c>
      <c r="BV129" s="305" t="str">
        <f t="shared" si="116"/>
        <v/>
      </c>
      <c r="BW129" s="305" t="str">
        <f t="shared" si="117"/>
        <v/>
      </c>
      <c r="BX129" s="307" t="str">
        <f t="shared" si="118"/>
        <v/>
      </c>
      <c r="BY129" s="308" t="str">
        <f t="shared" si="119"/>
        <v/>
      </c>
    </row>
    <row r="130" spans="1:77" s="4" customFormat="1" ht="15.5" x14ac:dyDescent="0.35">
      <c r="A130" s="106">
        <v>109</v>
      </c>
      <c r="B130" s="290"/>
      <c r="C130" s="20"/>
      <c r="D130" s="635"/>
      <c r="E130" s="637"/>
      <c r="F130" s="639"/>
      <c r="G130" s="45"/>
      <c r="H130" s="291"/>
      <c r="I130" s="291"/>
      <c r="J130" s="292"/>
      <c r="K130" s="293"/>
      <c r="L130" s="35" t="str">
        <f t="shared" si="65"/>
        <v/>
      </c>
      <c r="M130" s="35" t="str">
        <f t="shared" si="66"/>
        <v/>
      </c>
      <c r="N130" s="35" t="str">
        <f t="shared" si="67"/>
        <v/>
      </c>
      <c r="O130" s="36" t="str">
        <f t="shared" si="68"/>
        <v/>
      </c>
      <c r="P130" s="37" t="str">
        <f t="shared" si="120"/>
        <v/>
      </c>
      <c r="Q130" s="69" t="str">
        <f t="shared" si="69"/>
        <v/>
      </c>
      <c r="R130" s="294" t="str">
        <f t="shared" si="70"/>
        <v/>
      </c>
      <c r="S130" s="37" t="str">
        <f t="shared" si="71"/>
        <v/>
      </c>
      <c r="T130" s="69" t="str">
        <f t="shared" si="72"/>
        <v/>
      </c>
      <c r="U130" s="294" t="str">
        <f t="shared" si="73"/>
        <v/>
      </c>
      <c r="V130" s="37" t="str">
        <f t="shared" si="74"/>
        <v/>
      </c>
      <c r="W130" s="69" t="str">
        <f t="shared" si="75"/>
        <v/>
      </c>
      <c r="X130" s="38" t="str">
        <f t="shared" si="76"/>
        <v/>
      </c>
      <c r="Y130" s="38" t="str">
        <f t="shared" si="77"/>
        <v/>
      </c>
      <c r="Z130" s="38" t="str">
        <f t="shared" si="78"/>
        <v/>
      </c>
      <c r="AA130" s="39" t="str">
        <f t="shared" si="79"/>
        <v/>
      </c>
      <c r="AB130" s="295">
        <f t="shared" si="80"/>
        <v>0</v>
      </c>
      <c r="AC130" s="295" t="str">
        <f t="shared" si="81"/>
        <v/>
      </c>
      <c r="AD130" s="295" t="str">
        <f t="shared" si="82"/>
        <v/>
      </c>
      <c r="AE130" s="296" t="str">
        <f t="shared" si="83"/>
        <v/>
      </c>
      <c r="AF130" s="296" t="str">
        <f t="shared" si="84"/>
        <v/>
      </c>
      <c r="AG130" s="297" t="str">
        <f t="shared" si="85"/>
        <v/>
      </c>
      <c r="AH130" s="296" t="str">
        <f t="shared" si="86"/>
        <v/>
      </c>
      <c r="AI130" s="296" t="str">
        <f t="shared" si="87"/>
        <v/>
      </c>
      <c r="AJ130" s="297" t="str">
        <f t="shared" si="88"/>
        <v/>
      </c>
      <c r="AK130" s="296" t="str">
        <f t="shared" si="89"/>
        <v/>
      </c>
      <c r="AL130" s="296" t="str">
        <f t="shared" si="90"/>
        <v/>
      </c>
      <c r="AM130" s="297" t="str">
        <f t="shared" si="91"/>
        <v/>
      </c>
      <c r="AN130" s="298" t="str">
        <f t="shared" si="92"/>
        <v/>
      </c>
      <c r="AO130" s="299" t="str">
        <f t="shared" si="93"/>
        <v/>
      </c>
      <c r="AP130" s="296" t="str">
        <f t="shared" si="94"/>
        <v/>
      </c>
      <c r="AQ130" s="297" t="str">
        <f t="shared" si="95"/>
        <v/>
      </c>
      <c r="AR130" s="299" t="str">
        <f t="shared" si="96"/>
        <v/>
      </c>
      <c r="AS130" s="296" t="str">
        <f t="shared" si="97"/>
        <v/>
      </c>
      <c r="AT130" s="297" t="str">
        <f t="shared" si="98"/>
        <v/>
      </c>
      <c r="AU130" s="299" t="str">
        <f t="shared" si="99"/>
        <v/>
      </c>
      <c r="AV130" s="296" t="str">
        <f t="shared" si="100"/>
        <v/>
      </c>
      <c r="AW130" s="297" t="str">
        <f t="shared" si="101"/>
        <v/>
      </c>
      <c r="AX130" s="300"/>
      <c r="AY130" s="297" t="str">
        <f t="shared" si="102"/>
        <v/>
      </c>
      <c r="AZ130" s="297" t="str">
        <f t="shared" si="103"/>
        <v/>
      </c>
      <c r="BA130" s="301" t="str">
        <f t="shared" si="104"/>
        <v/>
      </c>
      <c r="BB130" s="302" t="str">
        <f t="shared" si="105"/>
        <v/>
      </c>
      <c r="BC130" s="303" t="str">
        <f t="shared" si="106"/>
        <v/>
      </c>
      <c r="BD130" s="301" t="str">
        <f t="shared" si="107"/>
        <v/>
      </c>
      <c r="BE130" s="302" t="str">
        <f t="shared" si="108"/>
        <v/>
      </c>
      <c r="BF130" s="303" t="str">
        <f t="shared" si="109"/>
        <v/>
      </c>
      <c r="BG130" s="301" t="str">
        <f t="shared" si="110"/>
        <v/>
      </c>
      <c r="BH130" s="304" t="str">
        <f t="shared" si="111"/>
        <v/>
      </c>
      <c r="BI130" s="305" t="str">
        <f t="shared" si="112"/>
        <v/>
      </c>
      <c r="BJ130" s="305" t="str">
        <f t="shared" si="113"/>
        <v/>
      </c>
      <c r="BK130" s="443" t="str">
        <f t="shared" si="114"/>
        <v/>
      </c>
      <c r="BL130" s="306" t="str">
        <f t="shared" si="121"/>
        <v/>
      </c>
      <c r="BM130" s="100" t="str">
        <f t="shared" si="122"/>
        <v/>
      </c>
      <c r="BN130" s="101" t="str">
        <f t="shared" si="123"/>
        <v/>
      </c>
      <c r="BO130" s="102" t="str">
        <f t="shared" si="124"/>
        <v/>
      </c>
      <c r="BP130" s="100" t="str">
        <f t="shared" si="125"/>
        <v/>
      </c>
      <c r="BQ130" s="101" t="str">
        <f t="shared" si="126"/>
        <v/>
      </c>
      <c r="BR130" s="102" t="str">
        <f t="shared" si="127"/>
        <v/>
      </c>
      <c r="BS130" s="100" t="str">
        <f t="shared" si="128"/>
        <v/>
      </c>
      <c r="BT130" s="105" t="str">
        <f t="shared" si="129"/>
        <v/>
      </c>
      <c r="BU130" s="305" t="str">
        <f t="shared" si="115"/>
        <v/>
      </c>
      <c r="BV130" s="305" t="str">
        <f t="shared" si="116"/>
        <v/>
      </c>
      <c r="BW130" s="305" t="str">
        <f t="shared" si="117"/>
        <v/>
      </c>
      <c r="BX130" s="307" t="str">
        <f t="shared" si="118"/>
        <v/>
      </c>
      <c r="BY130" s="308" t="str">
        <f t="shared" si="119"/>
        <v/>
      </c>
    </row>
    <row r="131" spans="1:77" s="4" customFormat="1" ht="15.5" x14ac:dyDescent="0.35">
      <c r="A131" s="106">
        <v>110</v>
      </c>
      <c r="B131" s="290"/>
      <c r="C131" s="20"/>
      <c r="D131" s="635"/>
      <c r="E131" s="637"/>
      <c r="F131" s="639"/>
      <c r="G131" s="45"/>
      <c r="H131" s="291"/>
      <c r="I131" s="291"/>
      <c r="J131" s="292"/>
      <c r="K131" s="293"/>
      <c r="L131" s="35" t="str">
        <f t="shared" si="65"/>
        <v/>
      </c>
      <c r="M131" s="35" t="str">
        <f t="shared" si="66"/>
        <v/>
      </c>
      <c r="N131" s="35" t="str">
        <f t="shared" si="67"/>
        <v/>
      </c>
      <c r="O131" s="36" t="str">
        <f t="shared" si="68"/>
        <v/>
      </c>
      <c r="P131" s="37" t="str">
        <f t="shared" si="120"/>
        <v/>
      </c>
      <c r="Q131" s="69" t="str">
        <f t="shared" si="69"/>
        <v/>
      </c>
      <c r="R131" s="294" t="str">
        <f t="shared" si="70"/>
        <v/>
      </c>
      <c r="S131" s="37" t="str">
        <f t="shared" si="71"/>
        <v/>
      </c>
      <c r="T131" s="69" t="str">
        <f t="shared" si="72"/>
        <v/>
      </c>
      <c r="U131" s="294" t="str">
        <f t="shared" si="73"/>
        <v/>
      </c>
      <c r="V131" s="37" t="str">
        <f t="shared" si="74"/>
        <v/>
      </c>
      <c r="W131" s="69" t="str">
        <f t="shared" si="75"/>
        <v/>
      </c>
      <c r="X131" s="38" t="str">
        <f t="shared" si="76"/>
        <v/>
      </c>
      <c r="Y131" s="38" t="str">
        <f t="shared" si="77"/>
        <v/>
      </c>
      <c r="Z131" s="38" t="str">
        <f t="shared" si="78"/>
        <v/>
      </c>
      <c r="AA131" s="39" t="str">
        <f t="shared" si="79"/>
        <v/>
      </c>
      <c r="AB131" s="295">
        <f t="shared" si="80"/>
        <v>0</v>
      </c>
      <c r="AC131" s="295" t="str">
        <f t="shared" si="81"/>
        <v/>
      </c>
      <c r="AD131" s="295" t="str">
        <f t="shared" si="82"/>
        <v/>
      </c>
      <c r="AE131" s="296" t="str">
        <f t="shared" si="83"/>
        <v/>
      </c>
      <c r="AF131" s="296" t="str">
        <f t="shared" si="84"/>
        <v/>
      </c>
      <c r="AG131" s="297" t="str">
        <f t="shared" si="85"/>
        <v/>
      </c>
      <c r="AH131" s="296" t="str">
        <f t="shared" si="86"/>
        <v/>
      </c>
      <c r="AI131" s="296" t="str">
        <f t="shared" si="87"/>
        <v/>
      </c>
      <c r="AJ131" s="297" t="str">
        <f t="shared" si="88"/>
        <v/>
      </c>
      <c r="AK131" s="296" t="str">
        <f t="shared" si="89"/>
        <v/>
      </c>
      <c r="AL131" s="296" t="str">
        <f t="shared" si="90"/>
        <v/>
      </c>
      <c r="AM131" s="297" t="str">
        <f t="shared" si="91"/>
        <v/>
      </c>
      <c r="AN131" s="298" t="str">
        <f t="shared" si="92"/>
        <v/>
      </c>
      <c r="AO131" s="299" t="str">
        <f t="shared" si="93"/>
        <v/>
      </c>
      <c r="AP131" s="296" t="str">
        <f t="shared" si="94"/>
        <v/>
      </c>
      <c r="AQ131" s="297" t="str">
        <f t="shared" si="95"/>
        <v/>
      </c>
      <c r="AR131" s="299" t="str">
        <f t="shared" si="96"/>
        <v/>
      </c>
      <c r="AS131" s="296" t="str">
        <f t="shared" si="97"/>
        <v/>
      </c>
      <c r="AT131" s="297" t="str">
        <f t="shared" si="98"/>
        <v/>
      </c>
      <c r="AU131" s="299" t="str">
        <f t="shared" si="99"/>
        <v/>
      </c>
      <c r="AV131" s="296" t="str">
        <f t="shared" si="100"/>
        <v/>
      </c>
      <c r="AW131" s="297" t="str">
        <f t="shared" si="101"/>
        <v/>
      </c>
      <c r="AX131" s="300"/>
      <c r="AY131" s="297" t="str">
        <f t="shared" si="102"/>
        <v/>
      </c>
      <c r="AZ131" s="297" t="str">
        <f t="shared" si="103"/>
        <v/>
      </c>
      <c r="BA131" s="301" t="str">
        <f t="shared" si="104"/>
        <v/>
      </c>
      <c r="BB131" s="302" t="str">
        <f t="shared" si="105"/>
        <v/>
      </c>
      <c r="BC131" s="303" t="str">
        <f t="shared" si="106"/>
        <v/>
      </c>
      <c r="BD131" s="301" t="str">
        <f t="shared" si="107"/>
        <v/>
      </c>
      <c r="BE131" s="302" t="str">
        <f t="shared" si="108"/>
        <v/>
      </c>
      <c r="BF131" s="303" t="str">
        <f t="shared" si="109"/>
        <v/>
      </c>
      <c r="BG131" s="301" t="str">
        <f t="shared" si="110"/>
        <v/>
      </c>
      <c r="BH131" s="304" t="str">
        <f t="shared" si="111"/>
        <v/>
      </c>
      <c r="BI131" s="305" t="str">
        <f t="shared" si="112"/>
        <v/>
      </c>
      <c r="BJ131" s="305" t="str">
        <f t="shared" si="113"/>
        <v/>
      </c>
      <c r="BK131" s="443" t="str">
        <f t="shared" si="114"/>
        <v/>
      </c>
      <c r="BL131" s="306" t="str">
        <f t="shared" si="121"/>
        <v/>
      </c>
      <c r="BM131" s="100" t="str">
        <f t="shared" si="122"/>
        <v/>
      </c>
      <c r="BN131" s="101" t="str">
        <f t="shared" si="123"/>
        <v/>
      </c>
      <c r="BO131" s="102" t="str">
        <f t="shared" si="124"/>
        <v/>
      </c>
      <c r="BP131" s="100" t="str">
        <f t="shared" si="125"/>
        <v/>
      </c>
      <c r="BQ131" s="101" t="str">
        <f t="shared" si="126"/>
        <v/>
      </c>
      <c r="BR131" s="102" t="str">
        <f t="shared" si="127"/>
        <v/>
      </c>
      <c r="BS131" s="100" t="str">
        <f t="shared" si="128"/>
        <v/>
      </c>
      <c r="BT131" s="105" t="str">
        <f t="shared" si="129"/>
        <v/>
      </c>
      <c r="BU131" s="305" t="str">
        <f t="shared" si="115"/>
        <v/>
      </c>
      <c r="BV131" s="305" t="str">
        <f t="shared" si="116"/>
        <v/>
      </c>
      <c r="BW131" s="305" t="str">
        <f t="shared" si="117"/>
        <v/>
      </c>
      <c r="BX131" s="307" t="str">
        <f t="shared" si="118"/>
        <v/>
      </c>
      <c r="BY131" s="308" t="str">
        <f t="shared" si="119"/>
        <v/>
      </c>
    </row>
    <row r="132" spans="1:77" s="4" customFormat="1" ht="15.5" x14ac:dyDescent="0.35">
      <c r="A132" s="106">
        <v>111</v>
      </c>
      <c r="B132" s="290"/>
      <c r="C132" s="20"/>
      <c r="D132" s="635"/>
      <c r="E132" s="637"/>
      <c r="F132" s="639"/>
      <c r="G132" s="45"/>
      <c r="H132" s="291"/>
      <c r="I132" s="291"/>
      <c r="J132" s="292"/>
      <c r="K132" s="293"/>
      <c r="L132" s="35" t="str">
        <f t="shared" si="65"/>
        <v/>
      </c>
      <c r="M132" s="35" t="str">
        <f t="shared" si="66"/>
        <v/>
      </c>
      <c r="N132" s="35" t="str">
        <f t="shared" si="67"/>
        <v/>
      </c>
      <c r="O132" s="36" t="str">
        <f t="shared" si="68"/>
        <v/>
      </c>
      <c r="P132" s="37" t="str">
        <f t="shared" si="120"/>
        <v/>
      </c>
      <c r="Q132" s="69" t="str">
        <f t="shared" si="69"/>
        <v/>
      </c>
      <c r="R132" s="294" t="str">
        <f t="shared" si="70"/>
        <v/>
      </c>
      <c r="S132" s="37" t="str">
        <f t="shared" si="71"/>
        <v/>
      </c>
      <c r="T132" s="69" t="str">
        <f t="shared" si="72"/>
        <v/>
      </c>
      <c r="U132" s="294" t="str">
        <f t="shared" si="73"/>
        <v/>
      </c>
      <c r="V132" s="37" t="str">
        <f t="shared" si="74"/>
        <v/>
      </c>
      <c r="W132" s="69" t="str">
        <f t="shared" si="75"/>
        <v/>
      </c>
      <c r="X132" s="38" t="str">
        <f t="shared" si="76"/>
        <v/>
      </c>
      <c r="Y132" s="38" t="str">
        <f t="shared" si="77"/>
        <v/>
      </c>
      <c r="Z132" s="38" t="str">
        <f t="shared" si="78"/>
        <v/>
      </c>
      <c r="AA132" s="39" t="str">
        <f t="shared" si="79"/>
        <v/>
      </c>
      <c r="AB132" s="295">
        <f t="shared" si="80"/>
        <v>0</v>
      </c>
      <c r="AC132" s="295" t="str">
        <f t="shared" si="81"/>
        <v/>
      </c>
      <c r="AD132" s="295" t="str">
        <f t="shared" si="82"/>
        <v/>
      </c>
      <c r="AE132" s="296" t="str">
        <f t="shared" si="83"/>
        <v/>
      </c>
      <c r="AF132" s="296" t="str">
        <f t="shared" si="84"/>
        <v/>
      </c>
      <c r="AG132" s="297" t="str">
        <f t="shared" si="85"/>
        <v/>
      </c>
      <c r="AH132" s="296" t="str">
        <f t="shared" si="86"/>
        <v/>
      </c>
      <c r="AI132" s="296" t="str">
        <f t="shared" si="87"/>
        <v/>
      </c>
      <c r="AJ132" s="297" t="str">
        <f t="shared" si="88"/>
        <v/>
      </c>
      <c r="AK132" s="296" t="str">
        <f t="shared" si="89"/>
        <v/>
      </c>
      <c r="AL132" s="296" t="str">
        <f t="shared" si="90"/>
        <v/>
      </c>
      <c r="AM132" s="297" t="str">
        <f t="shared" si="91"/>
        <v/>
      </c>
      <c r="AN132" s="298" t="str">
        <f t="shared" si="92"/>
        <v/>
      </c>
      <c r="AO132" s="299" t="str">
        <f t="shared" si="93"/>
        <v/>
      </c>
      <c r="AP132" s="296" t="str">
        <f t="shared" si="94"/>
        <v/>
      </c>
      <c r="AQ132" s="297" t="str">
        <f t="shared" si="95"/>
        <v/>
      </c>
      <c r="AR132" s="299" t="str">
        <f t="shared" si="96"/>
        <v/>
      </c>
      <c r="AS132" s="296" t="str">
        <f t="shared" si="97"/>
        <v/>
      </c>
      <c r="AT132" s="297" t="str">
        <f t="shared" si="98"/>
        <v/>
      </c>
      <c r="AU132" s="299" t="str">
        <f t="shared" si="99"/>
        <v/>
      </c>
      <c r="AV132" s="296" t="str">
        <f t="shared" si="100"/>
        <v/>
      </c>
      <c r="AW132" s="297" t="str">
        <f t="shared" si="101"/>
        <v/>
      </c>
      <c r="AX132" s="300"/>
      <c r="AY132" s="297" t="str">
        <f t="shared" si="102"/>
        <v/>
      </c>
      <c r="AZ132" s="297" t="str">
        <f t="shared" si="103"/>
        <v/>
      </c>
      <c r="BA132" s="301" t="str">
        <f t="shared" si="104"/>
        <v/>
      </c>
      <c r="BB132" s="302" t="str">
        <f t="shared" si="105"/>
        <v/>
      </c>
      <c r="BC132" s="303" t="str">
        <f t="shared" si="106"/>
        <v/>
      </c>
      <c r="BD132" s="301" t="str">
        <f t="shared" si="107"/>
        <v/>
      </c>
      <c r="BE132" s="302" t="str">
        <f t="shared" si="108"/>
        <v/>
      </c>
      <c r="BF132" s="303" t="str">
        <f t="shared" si="109"/>
        <v/>
      </c>
      <c r="BG132" s="301" t="str">
        <f t="shared" si="110"/>
        <v/>
      </c>
      <c r="BH132" s="304" t="str">
        <f t="shared" si="111"/>
        <v/>
      </c>
      <c r="BI132" s="305" t="str">
        <f t="shared" si="112"/>
        <v/>
      </c>
      <c r="BJ132" s="305" t="str">
        <f t="shared" si="113"/>
        <v/>
      </c>
      <c r="BK132" s="443" t="str">
        <f t="shared" si="114"/>
        <v/>
      </c>
      <c r="BL132" s="306" t="str">
        <f t="shared" si="121"/>
        <v/>
      </c>
      <c r="BM132" s="100" t="str">
        <f t="shared" si="122"/>
        <v/>
      </c>
      <c r="BN132" s="101" t="str">
        <f t="shared" si="123"/>
        <v/>
      </c>
      <c r="BO132" s="102" t="str">
        <f t="shared" si="124"/>
        <v/>
      </c>
      <c r="BP132" s="100" t="str">
        <f t="shared" si="125"/>
        <v/>
      </c>
      <c r="BQ132" s="101" t="str">
        <f t="shared" si="126"/>
        <v/>
      </c>
      <c r="BR132" s="102" t="str">
        <f t="shared" si="127"/>
        <v/>
      </c>
      <c r="BS132" s="100" t="str">
        <f t="shared" si="128"/>
        <v/>
      </c>
      <c r="BT132" s="105" t="str">
        <f t="shared" si="129"/>
        <v/>
      </c>
      <c r="BU132" s="305" t="str">
        <f t="shared" si="115"/>
        <v/>
      </c>
      <c r="BV132" s="305" t="str">
        <f t="shared" si="116"/>
        <v/>
      </c>
      <c r="BW132" s="305" t="str">
        <f t="shared" si="117"/>
        <v/>
      </c>
      <c r="BX132" s="307" t="str">
        <f t="shared" si="118"/>
        <v/>
      </c>
      <c r="BY132" s="308" t="str">
        <f t="shared" si="119"/>
        <v/>
      </c>
    </row>
    <row r="133" spans="1:77" s="4" customFormat="1" ht="15.5" x14ac:dyDescent="0.35">
      <c r="A133" s="106">
        <v>112</v>
      </c>
      <c r="B133" s="290"/>
      <c r="C133" s="20"/>
      <c r="D133" s="635"/>
      <c r="E133" s="637"/>
      <c r="F133" s="639"/>
      <c r="G133" s="45"/>
      <c r="H133" s="291"/>
      <c r="I133" s="291"/>
      <c r="J133" s="292"/>
      <c r="K133" s="293"/>
      <c r="L133" s="35" t="str">
        <f t="shared" si="65"/>
        <v/>
      </c>
      <c r="M133" s="35" t="str">
        <f t="shared" si="66"/>
        <v/>
      </c>
      <c r="N133" s="35" t="str">
        <f t="shared" si="67"/>
        <v/>
      </c>
      <c r="O133" s="36" t="str">
        <f t="shared" si="68"/>
        <v/>
      </c>
      <c r="P133" s="37" t="str">
        <f t="shared" si="120"/>
        <v/>
      </c>
      <c r="Q133" s="69" t="str">
        <f t="shared" si="69"/>
        <v/>
      </c>
      <c r="R133" s="294" t="str">
        <f t="shared" si="70"/>
        <v/>
      </c>
      <c r="S133" s="37" t="str">
        <f t="shared" si="71"/>
        <v/>
      </c>
      <c r="T133" s="69" t="str">
        <f t="shared" si="72"/>
        <v/>
      </c>
      <c r="U133" s="294" t="str">
        <f t="shared" si="73"/>
        <v/>
      </c>
      <c r="V133" s="37" t="str">
        <f t="shared" si="74"/>
        <v/>
      </c>
      <c r="W133" s="69" t="str">
        <f t="shared" si="75"/>
        <v/>
      </c>
      <c r="X133" s="38" t="str">
        <f t="shared" si="76"/>
        <v/>
      </c>
      <c r="Y133" s="38" t="str">
        <f t="shared" si="77"/>
        <v/>
      </c>
      <c r="Z133" s="38" t="str">
        <f t="shared" si="78"/>
        <v/>
      </c>
      <c r="AA133" s="39" t="str">
        <f t="shared" si="79"/>
        <v/>
      </c>
      <c r="AB133" s="295">
        <f t="shared" si="80"/>
        <v>0</v>
      </c>
      <c r="AC133" s="295" t="str">
        <f t="shared" si="81"/>
        <v/>
      </c>
      <c r="AD133" s="295" t="str">
        <f t="shared" si="82"/>
        <v/>
      </c>
      <c r="AE133" s="296" t="str">
        <f t="shared" si="83"/>
        <v/>
      </c>
      <c r="AF133" s="296" t="str">
        <f t="shared" si="84"/>
        <v/>
      </c>
      <c r="AG133" s="297" t="str">
        <f t="shared" si="85"/>
        <v/>
      </c>
      <c r="AH133" s="296" t="str">
        <f t="shared" si="86"/>
        <v/>
      </c>
      <c r="AI133" s="296" t="str">
        <f t="shared" si="87"/>
        <v/>
      </c>
      <c r="AJ133" s="297" t="str">
        <f t="shared" si="88"/>
        <v/>
      </c>
      <c r="AK133" s="296" t="str">
        <f t="shared" si="89"/>
        <v/>
      </c>
      <c r="AL133" s="296" t="str">
        <f t="shared" si="90"/>
        <v/>
      </c>
      <c r="AM133" s="297" t="str">
        <f t="shared" si="91"/>
        <v/>
      </c>
      <c r="AN133" s="298" t="str">
        <f t="shared" si="92"/>
        <v/>
      </c>
      <c r="AO133" s="299" t="str">
        <f t="shared" si="93"/>
        <v/>
      </c>
      <c r="AP133" s="296" t="str">
        <f t="shared" si="94"/>
        <v/>
      </c>
      <c r="AQ133" s="297" t="str">
        <f t="shared" si="95"/>
        <v/>
      </c>
      <c r="AR133" s="299" t="str">
        <f t="shared" si="96"/>
        <v/>
      </c>
      <c r="AS133" s="296" t="str">
        <f t="shared" si="97"/>
        <v/>
      </c>
      <c r="AT133" s="297" t="str">
        <f t="shared" si="98"/>
        <v/>
      </c>
      <c r="AU133" s="299" t="str">
        <f t="shared" si="99"/>
        <v/>
      </c>
      <c r="AV133" s="296" t="str">
        <f t="shared" si="100"/>
        <v/>
      </c>
      <c r="AW133" s="297" t="str">
        <f t="shared" si="101"/>
        <v/>
      </c>
      <c r="AX133" s="300"/>
      <c r="AY133" s="297" t="str">
        <f t="shared" si="102"/>
        <v/>
      </c>
      <c r="AZ133" s="297" t="str">
        <f t="shared" si="103"/>
        <v/>
      </c>
      <c r="BA133" s="301" t="str">
        <f t="shared" si="104"/>
        <v/>
      </c>
      <c r="BB133" s="302" t="str">
        <f t="shared" si="105"/>
        <v/>
      </c>
      <c r="BC133" s="303" t="str">
        <f t="shared" si="106"/>
        <v/>
      </c>
      <c r="BD133" s="301" t="str">
        <f t="shared" si="107"/>
        <v/>
      </c>
      <c r="BE133" s="302" t="str">
        <f t="shared" si="108"/>
        <v/>
      </c>
      <c r="BF133" s="303" t="str">
        <f t="shared" si="109"/>
        <v/>
      </c>
      <c r="BG133" s="301" t="str">
        <f t="shared" si="110"/>
        <v/>
      </c>
      <c r="BH133" s="304" t="str">
        <f t="shared" si="111"/>
        <v/>
      </c>
      <c r="BI133" s="305" t="str">
        <f t="shared" si="112"/>
        <v/>
      </c>
      <c r="BJ133" s="305" t="str">
        <f t="shared" si="113"/>
        <v/>
      </c>
      <c r="BK133" s="443" t="str">
        <f t="shared" si="114"/>
        <v/>
      </c>
      <c r="BL133" s="306" t="str">
        <f t="shared" si="121"/>
        <v/>
      </c>
      <c r="BM133" s="100" t="str">
        <f t="shared" si="122"/>
        <v/>
      </c>
      <c r="BN133" s="101" t="str">
        <f t="shared" si="123"/>
        <v/>
      </c>
      <c r="BO133" s="102" t="str">
        <f t="shared" si="124"/>
        <v/>
      </c>
      <c r="BP133" s="100" t="str">
        <f t="shared" si="125"/>
        <v/>
      </c>
      <c r="BQ133" s="101" t="str">
        <f t="shared" si="126"/>
        <v/>
      </c>
      <c r="BR133" s="102" t="str">
        <f t="shared" si="127"/>
        <v/>
      </c>
      <c r="BS133" s="100" t="str">
        <f t="shared" si="128"/>
        <v/>
      </c>
      <c r="BT133" s="105" t="str">
        <f t="shared" si="129"/>
        <v/>
      </c>
      <c r="BU133" s="305" t="str">
        <f t="shared" si="115"/>
        <v/>
      </c>
      <c r="BV133" s="305" t="str">
        <f t="shared" si="116"/>
        <v/>
      </c>
      <c r="BW133" s="305" t="str">
        <f t="shared" si="117"/>
        <v/>
      </c>
      <c r="BX133" s="307" t="str">
        <f t="shared" si="118"/>
        <v/>
      </c>
      <c r="BY133" s="308" t="str">
        <f t="shared" si="119"/>
        <v/>
      </c>
    </row>
    <row r="134" spans="1:77" s="4" customFormat="1" ht="15.5" x14ac:dyDescent="0.35">
      <c r="A134" s="106">
        <v>113</v>
      </c>
      <c r="B134" s="290"/>
      <c r="C134" s="20"/>
      <c r="D134" s="635"/>
      <c r="E134" s="637"/>
      <c r="F134" s="639"/>
      <c r="G134" s="45"/>
      <c r="H134" s="291"/>
      <c r="I134" s="291"/>
      <c r="J134" s="292"/>
      <c r="K134" s="293"/>
      <c r="L134" s="35" t="str">
        <f t="shared" si="65"/>
        <v/>
      </c>
      <c r="M134" s="35" t="str">
        <f t="shared" si="66"/>
        <v/>
      </c>
      <c r="N134" s="35" t="str">
        <f t="shared" si="67"/>
        <v/>
      </c>
      <c r="O134" s="36" t="str">
        <f t="shared" si="68"/>
        <v/>
      </c>
      <c r="P134" s="37" t="str">
        <f t="shared" si="120"/>
        <v/>
      </c>
      <c r="Q134" s="69" t="str">
        <f t="shared" si="69"/>
        <v/>
      </c>
      <c r="R134" s="294" t="str">
        <f t="shared" si="70"/>
        <v/>
      </c>
      <c r="S134" s="37" t="str">
        <f t="shared" si="71"/>
        <v/>
      </c>
      <c r="T134" s="69" t="str">
        <f t="shared" si="72"/>
        <v/>
      </c>
      <c r="U134" s="294" t="str">
        <f t="shared" si="73"/>
        <v/>
      </c>
      <c r="V134" s="37" t="str">
        <f t="shared" si="74"/>
        <v/>
      </c>
      <c r="W134" s="69" t="str">
        <f t="shared" si="75"/>
        <v/>
      </c>
      <c r="X134" s="38" t="str">
        <f t="shared" si="76"/>
        <v/>
      </c>
      <c r="Y134" s="38" t="str">
        <f t="shared" si="77"/>
        <v/>
      </c>
      <c r="Z134" s="38" t="str">
        <f t="shared" si="78"/>
        <v/>
      </c>
      <c r="AA134" s="39" t="str">
        <f t="shared" si="79"/>
        <v/>
      </c>
      <c r="AB134" s="295">
        <f t="shared" si="80"/>
        <v>0</v>
      </c>
      <c r="AC134" s="295" t="str">
        <f t="shared" si="81"/>
        <v/>
      </c>
      <c r="AD134" s="295" t="str">
        <f t="shared" si="82"/>
        <v/>
      </c>
      <c r="AE134" s="296" t="str">
        <f t="shared" si="83"/>
        <v/>
      </c>
      <c r="AF134" s="296" t="str">
        <f t="shared" si="84"/>
        <v/>
      </c>
      <c r="AG134" s="297" t="str">
        <f t="shared" si="85"/>
        <v/>
      </c>
      <c r="AH134" s="296" t="str">
        <f t="shared" si="86"/>
        <v/>
      </c>
      <c r="AI134" s="296" t="str">
        <f t="shared" si="87"/>
        <v/>
      </c>
      <c r="AJ134" s="297" t="str">
        <f t="shared" si="88"/>
        <v/>
      </c>
      <c r="AK134" s="296" t="str">
        <f t="shared" si="89"/>
        <v/>
      </c>
      <c r="AL134" s="296" t="str">
        <f t="shared" si="90"/>
        <v/>
      </c>
      <c r="AM134" s="297" t="str">
        <f t="shared" si="91"/>
        <v/>
      </c>
      <c r="AN134" s="298" t="str">
        <f t="shared" si="92"/>
        <v/>
      </c>
      <c r="AO134" s="299" t="str">
        <f t="shared" si="93"/>
        <v/>
      </c>
      <c r="AP134" s="296" t="str">
        <f t="shared" si="94"/>
        <v/>
      </c>
      <c r="AQ134" s="297" t="str">
        <f t="shared" si="95"/>
        <v/>
      </c>
      <c r="AR134" s="299" t="str">
        <f t="shared" si="96"/>
        <v/>
      </c>
      <c r="AS134" s="296" t="str">
        <f t="shared" si="97"/>
        <v/>
      </c>
      <c r="AT134" s="297" t="str">
        <f t="shared" si="98"/>
        <v/>
      </c>
      <c r="AU134" s="299" t="str">
        <f t="shared" si="99"/>
        <v/>
      </c>
      <c r="AV134" s="296" t="str">
        <f t="shared" si="100"/>
        <v/>
      </c>
      <c r="AW134" s="297" t="str">
        <f t="shared" si="101"/>
        <v/>
      </c>
      <c r="AX134" s="300"/>
      <c r="AY134" s="297" t="str">
        <f t="shared" si="102"/>
        <v/>
      </c>
      <c r="AZ134" s="297" t="str">
        <f t="shared" si="103"/>
        <v/>
      </c>
      <c r="BA134" s="301" t="str">
        <f t="shared" si="104"/>
        <v/>
      </c>
      <c r="BB134" s="302" t="str">
        <f t="shared" si="105"/>
        <v/>
      </c>
      <c r="BC134" s="303" t="str">
        <f t="shared" si="106"/>
        <v/>
      </c>
      <c r="BD134" s="301" t="str">
        <f t="shared" si="107"/>
        <v/>
      </c>
      <c r="BE134" s="302" t="str">
        <f t="shared" si="108"/>
        <v/>
      </c>
      <c r="BF134" s="303" t="str">
        <f t="shared" si="109"/>
        <v/>
      </c>
      <c r="BG134" s="301" t="str">
        <f t="shared" si="110"/>
        <v/>
      </c>
      <c r="BH134" s="304" t="str">
        <f t="shared" si="111"/>
        <v/>
      </c>
      <c r="BI134" s="305" t="str">
        <f t="shared" si="112"/>
        <v/>
      </c>
      <c r="BJ134" s="305" t="str">
        <f t="shared" si="113"/>
        <v/>
      </c>
      <c r="BK134" s="443" t="str">
        <f t="shared" si="114"/>
        <v/>
      </c>
      <c r="BL134" s="306" t="str">
        <f t="shared" si="121"/>
        <v/>
      </c>
      <c r="BM134" s="100" t="str">
        <f t="shared" si="122"/>
        <v/>
      </c>
      <c r="BN134" s="101" t="str">
        <f t="shared" si="123"/>
        <v/>
      </c>
      <c r="BO134" s="102" t="str">
        <f t="shared" si="124"/>
        <v/>
      </c>
      <c r="BP134" s="100" t="str">
        <f t="shared" si="125"/>
        <v/>
      </c>
      <c r="BQ134" s="101" t="str">
        <f t="shared" si="126"/>
        <v/>
      </c>
      <c r="BR134" s="102" t="str">
        <f t="shared" si="127"/>
        <v/>
      </c>
      <c r="BS134" s="100" t="str">
        <f t="shared" si="128"/>
        <v/>
      </c>
      <c r="BT134" s="105" t="str">
        <f t="shared" si="129"/>
        <v/>
      </c>
      <c r="BU134" s="305" t="str">
        <f t="shared" si="115"/>
        <v/>
      </c>
      <c r="BV134" s="305" t="str">
        <f t="shared" si="116"/>
        <v/>
      </c>
      <c r="BW134" s="305" t="str">
        <f t="shared" si="117"/>
        <v/>
      </c>
      <c r="BX134" s="307" t="str">
        <f t="shared" si="118"/>
        <v/>
      </c>
      <c r="BY134" s="308" t="str">
        <f t="shared" si="119"/>
        <v/>
      </c>
    </row>
    <row r="135" spans="1:77" s="4" customFormat="1" ht="15.5" x14ac:dyDescent="0.35">
      <c r="A135" s="106">
        <v>114</v>
      </c>
      <c r="B135" s="290"/>
      <c r="C135" s="20"/>
      <c r="D135" s="635"/>
      <c r="E135" s="637"/>
      <c r="F135" s="639"/>
      <c r="G135" s="45"/>
      <c r="H135" s="291"/>
      <c r="I135" s="291"/>
      <c r="J135" s="292"/>
      <c r="K135" s="293"/>
      <c r="L135" s="35" t="str">
        <f t="shared" si="65"/>
        <v/>
      </c>
      <c r="M135" s="35" t="str">
        <f t="shared" si="66"/>
        <v/>
      </c>
      <c r="N135" s="35" t="str">
        <f t="shared" si="67"/>
        <v/>
      </c>
      <c r="O135" s="36" t="str">
        <f t="shared" si="68"/>
        <v/>
      </c>
      <c r="P135" s="37" t="str">
        <f t="shared" si="120"/>
        <v/>
      </c>
      <c r="Q135" s="69" t="str">
        <f t="shared" si="69"/>
        <v/>
      </c>
      <c r="R135" s="294" t="str">
        <f t="shared" si="70"/>
        <v/>
      </c>
      <c r="S135" s="37" t="str">
        <f t="shared" si="71"/>
        <v/>
      </c>
      <c r="T135" s="69" t="str">
        <f t="shared" si="72"/>
        <v/>
      </c>
      <c r="U135" s="294" t="str">
        <f t="shared" si="73"/>
        <v/>
      </c>
      <c r="V135" s="37" t="str">
        <f t="shared" si="74"/>
        <v/>
      </c>
      <c r="W135" s="69" t="str">
        <f t="shared" si="75"/>
        <v/>
      </c>
      <c r="X135" s="38" t="str">
        <f t="shared" si="76"/>
        <v/>
      </c>
      <c r="Y135" s="38" t="str">
        <f t="shared" si="77"/>
        <v/>
      </c>
      <c r="Z135" s="38" t="str">
        <f t="shared" si="78"/>
        <v/>
      </c>
      <c r="AA135" s="39" t="str">
        <f t="shared" si="79"/>
        <v/>
      </c>
      <c r="AB135" s="295">
        <f t="shared" si="80"/>
        <v>0</v>
      </c>
      <c r="AC135" s="295" t="str">
        <f t="shared" si="81"/>
        <v/>
      </c>
      <c r="AD135" s="295" t="str">
        <f t="shared" si="82"/>
        <v/>
      </c>
      <c r="AE135" s="296" t="str">
        <f t="shared" si="83"/>
        <v/>
      </c>
      <c r="AF135" s="296" t="str">
        <f t="shared" si="84"/>
        <v/>
      </c>
      <c r="AG135" s="297" t="str">
        <f t="shared" si="85"/>
        <v/>
      </c>
      <c r="AH135" s="296" t="str">
        <f t="shared" si="86"/>
        <v/>
      </c>
      <c r="AI135" s="296" t="str">
        <f t="shared" si="87"/>
        <v/>
      </c>
      <c r="AJ135" s="297" t="str">
        <f t="shared" si="88"/>
        <v/>
      </c>
      <c r="AK135" s="296" t="str">
        <f t="shared" si="89"/>
        <v/>
      </c>
      <c r="AL135" s="296" t="str">
        <f t="shared" si="90"/>
        <v/>
      </c>
      <c r="AM135" s="297" t="str">
        <f t="shared" si="91"/>
        <v/>
      </c>
      <c r="AN135" s="298" t="str">
        <f t="shared" si="92"/>
        <v/>
      </c>
      <c r="AO135" s="299" t="str">
        <f t="shared" si="93"/>
        <v/>
      </c>
      <c r="AP135" s="296" t="str">
        <f t="shared" si="94"/>
        <v/>
      </c>
      <c r="AQ135" s="297" t="str">
        <f t="shared" si="95"/>
        <v/>
      </c>
      <c r="AR135" s="299" t="str">
        <f t="shared" si="96"/>
        <v/>
      </c>
      <c r="AS135" s="296" t="str">
        <f t="shared" si="97"/>
        <v/>
      </c>
      <c r="AT135" s="297" t="str">
        <f t="shared" si="98"/>
        <v/>
      </c>
      <c r="AU135" s="299" t="str">
        <f t="shared" si="99"/>
        <v/>
      </c>
      <c r="AV135" s="296" t="str">
        <f t="shared" si="100"/>
        <v/>
      </c>
      <c r="AW135" s="297" t="str">
        <f t="shared" si="101"/>
        <v/>
      </c>
      <c r="AX135" s="300"/>
      <c r="AY135" s="297" t="str">
        <f t="shared" si="102"/>
        <v/>
      </c>
      <c r="AZ135" s="297" t="str">
        <f t="shared" si="103"/>
        <v/>
      </c>
      <c r="BA135" s="301" t="str">
        <f t="shared" si="104"/>
        <v/>
      </c>
      <c r="BB135" s="302" t="str">
        <f t="shared" si="105"/>
        <v/>
      </c>
      <c r="BC135" s="303" t="str">
        <f t="shared" si="106"/>
        <v/>
      </c>
      <c r="BD135" s="301" t="str">
        <f t="shared" si="107"/>
        <v/>
      </c>
      <c r="BE135" s="302" t="str">
        <f t="shared" si="108"/>
        <v/>
      </c>
      <c r="BF135" s="303" t="str">
        <f t="shared" si="109"/>
        <v/>
      </c>
      <c r="BG135" s="301" t="str">
        <f t="shared" si="110"/>
        <v/>
      </c>
      <c r="BH135" s="304" t="str">
        <f t="shared" si="111"/>
        <v/>
      </c>
      <c r="BI135" s="305" t="str">
        <f t="shared" si="112"/>
        <v/>
      </c>
      <c r="BJ135" s="305" t="str">
        <f t="shared" si="113"/>
        <v/>
      </c>
      <c r="BK135" s="443" t="str">
        <f t="shared" si="114"/>
        <v/>
      </c>
      <c r="BL135" s="306" t="str">
        <f t="shared" si="121"/>
        <v/>
      </c>
      <c r="BM135" s="100" t="str">
        <f t="shared" si="122"/>
        <v/>
      </c>
      <c r="BN135" s="101" t="str">
        <f t="shared" si="123"/>
        <v/>
      </c>
      <c r="BO135" s="102" t="str">
        <f t="shared" si="124"/>
        <v/>
      </c>
      <c r="BP135" s="100" t="str">
        <f t="shared" si="125"/>
        <v/>
      </c>
      <c r="BQ135" s="101" t="str">
        <f t="shared" si="126"/>
        <v/>
      </c>
      <c r="BR135" s="102" t="str">
        <f t="shared" si="127"/>
        <v/>
      </c>
      <c r="BS135" s="100" t="str">
        <f t="shared" si="128"/>
        <v/>
      </c>
      <c r="BT135" s="105" t="str">
        <f t="shared" si="129"/>
        <v/>
      </c>
      <c r="BU135" s="305" t="str">
        <f t="shared" si="115"/>
        <v/>
      </c>
      <c r="BV135" s="305" t="str">
        <f t="shared" si="116"/>
        <v/>
      </c>
      <c r="BW135" s="305" t="str">
        <f t="shared" si="117"/>
        <v/>
      </c>
      <c r="BX135" s="307" t="str">
        <f t="shared" si="118"/>
        <v/>
      </c>
      <c r="BY135" s="308" t="str">
        <f t="shared" si="119"/>
        <v/>
      </c>
    </row>
    <row r="136" spans="1:77" s="4" customFormat="1" ht="15.5" x14ac:dyDescent="0.35">
      <c r="A136" s="106">
        <v>115</v>
      </c>
      <c r="B136" s="290"/>
      <c r="C136" s="20"/>
      <c r="D136" s="635"/>
      <c r="E136" s="637"/>
      <c r="F136" s="639"/>
      <c r="G136" s="45"/>
      <c r="H136" s="291"/>
      <c r="I136" s="291"/>
      <c r="J136" s="292"/>
      <c r="K136" s="293"/>
      <c r="L136" s="35" t="str">
        <f t="shared" si="65"/>
        <v/>
      </c>
      <c r="M136" s="35" t="str">
        <f t="shared" si="66"/>
        <v/>
      </c>
      <c r="N136" s="35" t="str">
        <f t="shared" si="67"/>
        <v/>
      </c>
      <c r="O136" s="36" t="str">
        <f t="shared" si="68"/>
        <v/>
      </c>
      <c r="P136" s="37" t="str">
        <f t="shared" si="120"/>
        <v/>
      </c>
      <c r="Q136" s="69" t="str">
        <f t="shared" si="69"/>
        <v/>
      </c>
      <c r="R136" s="294" t="str">
        <f t="shared" si="70"/>
        <v/>
      </c>
      <c r="S136" s="37" t="str">
        <f t="shared" si="71"/>
        <v/>
      </c>
      <c r="T136" s="69" t="str">
        <f t="shared" si="72"/>
        <v/>
      </c>
      <c r="U136" s="294" t="str">
        <f t="shared" si="73"/>
        <v/>
      </c>
      <c r="V136" s="37" t="str">
        <f t="shared" si="74"/>
        <v/>
      </c>
      <c r="W136" s="69" t="str">
        <f t="shared" si="75"/>
        <v/>
      </c>
      <c r="X136" s="38" t="str">
        <f t="shared" si="76"/>
        <v/>
      </c>
      <c r="Y136" s="38" t="str">
        <f t="shared" si="77"/>
        <v/>
      </c>
      <c r="Z136" s="38" t="str">
        <f t="shared" si="78"/>
        <v/>
      </c>
      <c r="AA136" s="39" t="str">
        <f t="shared" si="79"/>
        <v/>
      </c>
      <c r="AB136" s="295">
        <f t="shared" si="80"/>
        <v>0</v>
      </c>
      <c r="AC136" s="295" t="str">
        <f t="shared" si="81"/>
        <v/>
      </c>
      <c r="AD136" s="295" t="str">
        <f t="shared" si="82"/>
        <v/>
      </c>
      <c r="AE136" s="296" t="str">
        <f t="shared" si="83"/>
        <v/>
      </c>
      <c r="AF136" s="296" t="str">
        <f t="shared" si="84"/>
        <v/>
      </c>
      <c r="AG136" s="297" t="str">
        <f t="shared" si="85"/>
        <v/>
      </c>
      <c r="AH136" s="296" t="str">
        <f t="shared" si="86"/>
        <v/>
      </c>
      <c r="AI136" s="296" t="str">
        <f t="shared" si="87"/>
        <v/>
      </c>
      <c r="AJ136" s="297" t="str">
        <f t="shared" si="88"/>
        <v/>
      </c>
      <c r="AK136" s="296" t="str">
        <f t="shared" si="89"/>
        <v/>
      </c>
      <c r="AL136" s="296" t="str">
        <f t="shared" si="90"/>
        <v/>
      </c>
      <c r="AM136" s="297" t="str">
        <f t="shared" si="91"/>
        <v/>
      </c>
      <c r="AN136" s="298" t="str">
        <f t="shared" si="92"/>
        <v/>
      </c>
      <c r="AO136" s="299" t="str">
        <f t="shared" si="93"/>
        <v/>
      </c>
      <c r="AP136" s="296" t="str">
        <f t="shared" si="94"/>
        <v/>
      </c>
      <c r="AQ136" s="297" t="str">
        <f t="shared" si="95"/>
        <v/>
      </c>
      <c r="AR136" s="299" t="str">
        <f t="shared" si="96"/>
        <v/>
      </c>
      <c r="AS136" s="296" t="str">
        <f t="shared" si="97"/>
        <v/>
      </c>
      <c r="AT136" s="297" t="str">
        <f t="shared" si="98"/>
        <v/>
      </c>
      <c r="AU136" s="299" t="str">
        <f t="shared" si="99"/>
        <v/>
      </c>
      <c r="AV136" s="296" t="str">
        <f t="shared" si="100"/>
        <v/>
      </c>
      <c r="AW136" s="297" t="str">
        <f t="shared" si="101"/>
        <v/>
      </c>
      <c r="AX136" s="300"/>
      <c r="AY136" s="297" t="str">
        <f t="shared" si="102"/>
        <v/>
      </c>
      <c r="AZ136" s="297" t="str">
        <f t="shared" si="103"/>
        <v/>
      </c>
      <c r="BA136" s="301" t="str">
        <f t="shared" si="104"/>
        <v/>
      </c>
      <c r="BB136" s="302" t="str">
        <f t="shared" si="105"/>
        <v/>
      </c>
      <c r="BC136" s="303" t="str">
        <f t="shared" si="106"/>
        <v/>
      </c>
      <c r="BD136" s="301" t="str">
        <f t="shared" si="107"/>
        <v/>
      </c>
      <c r="BE136" s="302" t="str">
        <f t="shared" si="108"/>
        <v/>
      </c>
      <c r="BF136" s="303" t="str">
        <f t="shared" si="109"/>
        <v/>
      </c>
      <c r="BG136" s="301" t="str">
        <f t="shared" si="110"/>
        <v/>
      </c>
      <c r="BH136" s="304" t="str">
        <f t="shared" si="111"/>
        <v/>
      </c>
      <c r="BI136" s="305" t="str">
        <f t="shared" si="112"/>
        <v/>
      </c>
      <c r="BJ136" s="305" t="str">
        <f t="shared" si="113"/>
        <v/>
      </c>
      <c r="BK136" s="443" t="str">
        <f t="shared" si="114"/>
        <v/>
      </c>
      <c r="BL136" s="306" t="str">
        <f t="shared" si="121"/>
        <v/>
      </c>
      <c r="BM136" s="100" t="str">
        <f t="shared" si="122"/>
        <v/>
      </c>
      <c r="BN136" s="101" t="str">
        <f t="shared" si="123"/>
        <v/>
      </c>
      <c r="BO136" s="102" t="str">
        <f t="shared" si="124"/>
        <v/>
      </c>
      <c r="BP136" s="100" t="str">
        <f t="shared" si="125"/>
        <v/>
      </c>
      <c r="BQ136" s="101" t="str">
        <f t="shared" si="126"/>
        <v/>
      </c>
      <c r="BR136" s="102" t="str">
        <f t="shared" si="127"/>
        <v/>
      </c>
      <c r="BS136" s="100" t="str">
        <f t="shared" si="128"/>
        <v/>
      </c>
      <c r="BT136" s="105" t="str">
        <f t="shared" si="129"/>
        <v/>
      </c>
      <c r="BU136" s="305" t="str">
        <f t="shared" si="115"/>
        <v/>
      </c>
      <c r="BV136" s="305" t="str">
        <f t="shared" si="116"/>
        <v/>
      </c>
      <c r="BW136" s="305" t="str">
        <f t="shared" si="117"/>
        <v/>
      </c>
      <c r="BX136" s="307" t="str">
        <f t="shared" si="118"/>
        <v/>
      </c>
      <c r="BY136" s="308" t="str">
        <f t="shared" si="119"/>
        <v/>
      </c>
    </row>
    <row r="137" spans="1:77" s="4" customFormat="1" ht="16" thickBot="1" x14ac:dyDescent="0.4">
      <c r="A137" s="107">
        <v>116</v>
      </c>
      <c r="B137" s="417"/>
      <c r="C137" s="418"/>
      <c r="D137" s="636"/>
      <c r="E137" s="638"/>
      <c r="F137" s="640"/>
      <c r="G137" s="419"/>
      <c r="H137" s="420"/>
      <c r="I137" s="420"/>
      <c r="J137" s="421"/>
      <c r="K137" s="422"/>
      <c r="L137" s="112" t="str">
        <f t="shared" si="65"/>
        <v/>
      </c>
      <c r="M137" s="112" t="str">
        <f t="shared" si="66"/>
        <v/>
      </c>
      <c r="N137" s="112" t="str">
        <f t="shared" si="67"/>
        <v/>
      </c>
      <c r="O137" s="423" t="str">
        <f t="shared" si="68"/>
        <v/>
      </c>
      <c r="P137" s="114" t="str">
        <f t="shared" si="120"/>
        <v/>
      </c>
      <c r="Q137" s="424" t="str">
        <f t="shared" si="69"/>
        <v/>
      </c>
      <c r="R137" s="425" t="str">
        <f t="shared" si="70"/>
        <v/>
      </c>
      <c r="S137" s="114" t="str">
        <f t="shared" si="71"/>
        <v/>
      </c>
      <c r="T137" s="424" t="str">
        <f t="shared" si="72"/>
        <v/>
      </c>
      <c r="U137" s="425" t="str">
        <f t="shared" si="73"/>
        <v/>
      </c>
      <c r="V137" s="114" t="str">
        <f t="shared" si="74"/>
        <v/>
      </c>
      <c r="W137" s="424" t="str">
        <f t="shared" si="75"/>
        <v/>
      </c>
      <c r="X137" s="426" t="str">
        <f t="shared" si="76"/>
        <v/>
      </c>
      <c r="Y137" s="426" t="str">
        <f t="shared" si="77"/>
        <v/>
      </c>
      <c r="Z137" s="426" t="str">
        <f t="shared" si="78"/>
        <v/>
      </c>
      <c r="AA137" s="427" t="str">
        <f t="shared" si="79"/>
        <v/>
      </c>
      <c r="AB137" s="428">
        <f t="shared" si="80"/>
        <v>0</v>
      </c>
      <c r="AC137" s="428" t="str">
        <f t="shared" si="81"/>
        <v/>
      </c>
      <c r="AD137" s="428" t="str">
        <f t="shared" si="82"/>
        <v/>
      </c>
      <c r="AE137" s="429" t="str">
        <f t="shared" si="83"/>
        <v/>
      </c>
      <c r="AF137" s="429" t="str">
        <f t="shared" si="84"/>
        <v/>
      </c>
      <c r="AG137" s="430" t="str">
        <f t="shared" si="85"/>
        <v/>
      </c>
      <c r="AH137" s="429" t="str">
        <f t="shared" si="86"/>
        <v/>
      </c>
      <c r="AI137" s="429" t="str">
        <f t="shared" si="87"/>
        <v/>
      </c>
      <c r="AJ137" s="430" t="str">
        <f t="shared" si="88"/>
        <v/>
      </c>
      <c r="AK137" s="429" t="str">
        <f t="shared" si="89"/>
        <v/>
      </c>
      <c r="AL137" s="429" t="str">
        <f t="shared" si="90"/>
        <v/>
      </c>
      <c r="AM137" s="430" t="str">
        <f t="shared" si="91"/>
        <v/>
      </c>
      <c r="AN137" s="431" t="str">
        <f t="shared" si="92"/>
        <v/>
      </c>
      <c r="AO137" s="432" t="str">
        <f t="shared" si="93"/>
        <v/>
      </c>
      <c r="AP137" s="429" t="str">
        <f t="shared" si="94"/>
        <v/>
      </c>
      <c r="AQ137" s="430" t="str">
        <f t="shared" si="95"/>
        <v/>
      </c>
      <c r="AR137" s="432" t="str">
        <f t="shared" si="96"/>
        <v/>
      </c>
      <c r="AS137" s="429" t="str">
        <f t="shared" si="97"/>
        <v/>
      </c>
      <c r="AT137" s="430" t="str">
        <f t="shared" si="98"/>
        <v/>
      </c>
      <c r="AU137" s="432" t="str">
        <f t="shared" si="99"/>
        <v/>
      </c>
      <c r="AV137" s="429" t="str">
        <f t="shared" si="100"/>
        <v/>
      </c>
      <c r="AW137" s="430" t="str">
        <f t="shared" si="101"/>
        <v/>
      </c>
      <c r="AX137" s="433"/>
      <c r="AY137" s="430" t="str">
        <f t="shared" si="102"/>
        <v/>
      </c>
      <c r="AZ137" s="430" t="str">
        <f t="shared" si="103"/>
        <v/>
      </c>
      <c r="BA137" s="434" t="str">
        <f t="shared" si="104"/>
        <v/>
      </c>
      <c r="BB137" s="435" t="str">
        <f t="shared" si="105"/>
        <v/>
      </c>
      <c r="BC137" s="436" t="str">
        <f t="shared" si="106"/>
        <v/>
      </c>
      <c r="BD137" s="434" t="str">
        <f t="shared" si="107"/>
        <v/>
      </c>
      <c r="BE137" s="435" t="str">
        <f t="shared" si="108"/>
        <v/>
      </c>
      <c r="BF137" s="436" t="str">
        <f t="shared" si="109"/>
        <v/>
      </c>
      <c r="BG137" s="434" t="str">
        <f t="shared" si="110"/>
        <v/>
      </c>
      <c r="BH137" s="437" t="str">
        <f t="shared" si="111"/>
        <v/>
      </c>
      <c r="BI137" s="438" t="str">
        <f t="shared" si="112"/>
        <v/>
      </c>
      <c r="BJ137" s="438" t="str">
        <f t="shared" si="113"/>
        <v/>
      </c>
      <c r="BK137" s="444" t="str">
        <f t="shared" si="114"/>
        <v/>
      </c>
      <c r="BL137" s="439" t="str">
        <f t="shared" si="121"/>
        <v/>
      </c>
      <c r="BM137" s="440" t="str">
        <f t="shared" si="122"/>
        <v/>
      </c>
      <c r="BN137" s="441" t="str">
        <f t="shared" si="123"/>
        <v/>
      </c>
      <c r="BO137" s="442" t="str">
        <f t="shared" si="124"/>
        <v/>
      </c>
      <c r="BP137" s="440" t="str">
        <f t="shared" si="125"/>
        <v/>
      </c>
      <c r="BQ137" s="441" t="str">
        <f t="shared" si="126"/>
        <v/>
      </c>
      <c r="BR137" s="442" t="str">
        <f t="shared" si="127"/>
        <v/>
      </c>
      <c r="BS137" s="440" t="str">
        <f t="shared" si="128"/>
        <v/>
      </c>
      <c r="BT137" s="117" t="str">
        <f t="shared" si="129"/>
        <v/>
      </c>
      <c r="BU137" s="305" t="str">
        <f t="shared" si="115"/>
        <v/>
      </c>
      <c r="BV137" s="305" t="str">
        <f t="shared" si="116"/>
        <v/>
      </c>
      <c r="BW137" s="305" t="str">
        <f t="shared" si="117"/>
        <v/>
      </c>
      <c r="BX137" s="307" t="str">
        <f t="shared" si="118"/>
        <v/>
      </c>
      <c r="BY137" s="308" t="str">
        <f t="shared" si="119"/>
        <v/>
      </c>
    </row>
    <row r="138" spans="1:77" s="55" customFormat="1" ht="16" hidden="1" thickTop="1" x14ac:dyDescent="0.35">
      <c r="A138" s="398">
        <v>117</v>
      </c>
      <c r="B138" s="91"/>
      <c r="C138" s="342" t="s">
        <v>35</v>
      </c>
      <c r="D138" s="310"/>
      <c r="E138" s="311"/>
      <c r="F138" s="312"/>
      <c r="G138" s="313"/>
      <c r="H138" s="314"/>
      <c r="I138" s="314"/>
      <c r="J138" s="314"/>
      <c r="K138" s="56"/>
      <c r="L138" s="399" t="str">
        <f t="shared" si="65"/>
        <v/>
      </c>
      <c r="M138" s="399" t="str">
        <f t="shared" si="66"/>
        <v/>
      </c>
      <c r="N138" s="399" t="str">
        <f t="shared" si="67"/>
        <v/>
      </c>
      <c r="O138" s="400" t="str">
        <f t="shared" si="68"/>
        <v/>
      </c>
      <c r="P138" s="337" t="str">
        <f t="shared" si="120"/>
        <v/>
      </c>
      <c r="Q138" s="401" t="str">
        <f t="shared" si="69"/>
        <v/>
      </c>
      <c r="R138" s="402" t="str">
        <f t="shared" si="70"/>
        <v/>
      </c>
      <c r="S138" s="337" t="str">
        <f t="shared" si="71"/>
        <v/>
      </c>
      <c r="T138" s="401" t="str">
        <f t="shared" si="72"/>
        <v/>
      </c>
      <c r="U138" s="402" t="str">
        <f t="shared" si="73"/>
        <v/>
      </c>
      <c r="V138" s="337" t="str">
        <f t="shared" si="74"/>
        <v/>
      </c>
      <c r="W138" s="401" t="str">
        <f t="shared" si="75"/>
        <v/>
      </c>
      <c r="X138" s="403">
        <f t="shared" si="76"/>
        <v>0</v>
      </c>
      <c r="Y138" s="403">
        <f t="shared" si="77"/>
        <v>0</v>
      </c>
      <c r="Z138" s="403">
        <f t="shared" si="78"/>
        <v>0</v>
      </c>
      <c r="AA138" s="404">
        <f t="shared" si="79"/>
        <v>0</v>
      </c>
      <c r="AB138" s="405">
        <f t="shared" si="80"/>
        <v>0</v>
      </c>
      <c r="AC138" s="405" t="str">
        <f t="shared" si="81"/>
        <v>Elem. Grade Span Group</v>
      </c>
      <c r="AD138" s="405" t="str">
        <f t="shared" si="82"/>
        <v/>
      </c>
      <c r="AE138" s="406" t="str">
        <f t="shared" si="83"/>
        <v/>
      </c>
      <c r="AF138" s="406" t="str">
        <f t="shared" si="84"/>
        <v/>
      </c>
      <c r="AG138" s="407" t="str">
        <f t="shared" si="85"/>
        <v/>
      </c>
      <c r="AH138" s="406" t="str">
        <f t="shared" si="86"/>
        <v/>
      </c>
      <c r="AI138" s="406" t="str">
        <f t="shared" si="87"/>
        <v/>
      </c>
      <c r="AJ138" s="407" t="str">
        <f t="shared" si="88"/>
        <v/>
      </c>
      <c r="AK138" s="406" t="str">
        <f t="shared" si="89"/>
        <v/>
      </c>
      <c r="AL138" s="406" t="str">
        <f t="shared" si="90"/>
        <v/>
      </c>
      <c r="AM138" s="407" t="str">
        <f t="shared" si="91"/>
        <v/>
      </c>
      <c r="AN138" s="408" t="str">
        <f t="shared" si="92"/>
        <v/>
      </c>
      <c r="AO138" s="409" t="str">
        <f t="shared" si="93"/>
        <v/>
      </c>
      <c r="AP138" s="406" t="str">
        <f t="shared" si="94"/>
        <v/>
      </c>
      <c r="AQ138" s="407" t="str">
        <f t="shared" si="95"/>
        <v/>
      </c>
      <c r="AR138" s="409" t="str">
        <f t="shared" si="96"/>
        <v/>
      </c>
      <c r="AS138" s="406" t="str">
        <f t="shared" si="97"/>
        <v/>
      </c>
      <c r="AT138" s="407" t="str">
        <f t="shared" si="98"/>
        <v/>
      </c>
      <c r="AU138" s="409" t="str">
        <f t="shared" si="99"/>
        <v/>
      </c>
      <c r="AV138" s="406" t="str">
        <f t="shared" si="100"/>
        <v/>
      </c>
      <c r="AW138" s="407" t="str">
        <f t="shared" si="101"/>
        <v/>
      </c>
      <c r="AX138" s="410"/>
      <c r="AY138" s="407" t="str">
        <f t="shared" si="102"/>
        <v/>
      </c>
      <c r="AZ138" s="407" t="str">
        <f t="shared" si="103"/>
        <v/>
      </c>
      <c r="BA138" s="411" t="str">
        <f t="shared" si="104"/>
        <v/>
      </c>
      <c r="BB138" s="412" t="str">
        <f t="shared" si="105"/>
        <v/>
      </c>
      <c r="BC138" s="413" t="str">
        <f t="shared" si="106"/>
        <v/>
      </c>
      <c r="BD138" s="411" t="str">
        <f t="shared" si="107"/>
        <v/>
      </c>
      <c r="BE138" s="412" t="str">
        <f t="shared" si="108"/>
        <v/>
      </c>
      <c r="BF138" s="413" t="str">
        <f t="shared" si="109"/>
        <v/>
      </c>
      <c r="BG138" s="411" t="str">
        <f t="shared" si="110"/>
        <v/>
      </c>
      <c r="BH138" s="414" t="str">
        <f t="shared" si="111"/>
        <v/>
      </c>
      <c r="BI138" s="334" t="str">
        <f t="shared" si="112"/>
        <v/>
      </c>
      <c r="BJ138" s="334" t="str">
        <f t="shared" si="113"/>
        <v/>
      </c>
      <c r="BK138" s="335" t="str">
        <f t="shared" si="114"/>
        <v/>
      </c>
      <c r="BL138" s="336" t="str">
        <f t="shared" si="121"/>
        <v/>
      </c>
      <c r="BM138" s="337" t="str">
        <f t="shared" si="122"/>
        <v/>
      </c>
      <c r="BN138" s="338" t="str">
        <f t="shared" si="123"/>
        <v/>
      </c>
      <c r="BO138" s="339" t="str">
        <f t="shared" si="124"/>
        <v/>
      </c>
      <c r="BP138" s="337" t="str">
        <f t="shared" si="125"/>
        <v/>
      </c>
      <c r="BQ138" s="338" t="str">
        <f t="shared" si="126"/>
        <v/>
      </c>
      <c r="BR138" s="339" t="str">
        <f t="shared" si="127"/>
        <v/>
      </c>
      <c r="BS138" s="337" t="str">
        <f t="shared" si="128"/>
        <v/>
      </c>
      <c r="BT138" s="401" t="str">
        <f t="shared" si="129"/>
        <v/>
      </c>
      <c r="BU138" s="334" t="str">
        <f t="shared" si="115"/>
        <v/>
      </c>
      <c r="BV138" s="334" t="str">
        <f t="shared" si="116"/>
        <v/>
      </c>
      <c r="BW138" s="334" t="str">
        <f t="shared" si="117"/>
        <v/>
      </c>
      <c r="BX138" s="340" t="str">
        <f t="shared" si="118"/>
        <v/>
      </c>
      <c r="BY138" s="341" t="str">
        <f t="shared" si="119"/>
        <v/>
      </c>
    </row>
    <row r="139" spans="1:77" s="55" customFormat="1" ht="16" hidden="1" thickTop="1" x14ac:dyDescent="0.35">
      <c r="A139" s="309">
        <v>118</v>
      </c>
      <c r="B139" s="91"/>
      <c r="C139" s="342" t="s">
        <v>36</v>
      </c>
      <c r="D139" s="310"/>
      <c r="E139" s="311"/>
      <c r="F139" s="312"/>
      <c r="G139" s="313"/>
      <c r="H139" s="314"/>
      <c r="I139" s="314"/>
      <c r="J139" s="315"/>
      <c r="K139" s="316"/>
      <c r="L139" s="317" t="str">
        <f t="shared" si="65"/>
        <v/>
      </c>
      <c r="M139" s="317" t="str">
        <f t="shared" si="66"/>
        <v/>
      </c>
      <c r="N139" s="317" t="str">
        <f t="shared" si="67"/>
        <v/>
      </c>
      <c r="O139" s="318" t="str">
        <f t="shared" si="68"/>
        <v/>
      </c>
      <c r="P139" s="319" t="str">
        <f t="shared" si="120"/>
        <v/>
      </c>
      <c r="Q139" s="320" t="str">
        <f t="shared" si="69"/>
        <v/>
      </c>
      <c r="R139" s="321" t="str">
        <f t="shared" si="70"/>
        <v/>
      </c>
      <c r="S139" s="319" t="str">
        <f t="shared" si="71"/>
        <v/>
      </c>
      <c r="T139" s="320" t="str">
        <f t="shared" si="72"/>
        <v/>
      </c>
      <c r="U139" s="321" t="str">
        <f t="shared" si="73"/>
        <v/>
      </c>
      <c r="V139" s="319" t="str">
        <f t="shared" si="74"/>
        <v/>
      </c>
      <c r="W139" s="320" t="str">
        <f t="shared" si="75"/>
        <v/>
      </c>
      <c r="X139" s="322">
        <f t="shared" si="76"/>
        <v>0</v>
      </c>
      <c r="Y139" s="322">
        <f t="shared" si="77"/>
        <v>0</v>
      </c>
      <c r="Z139" s="322">
        <f t="shared" si="78"/>
        <v>0</v>
      </c>
      <c r="AA139" s="323">
        <f t="shared" si="79"/>
        <v>0</v>
      </c>
      <c r="AB139" s="324">
        <f t="shared" si="80"/>
        <v>0</v>
      </c>
      <c r="AC139" s="324" t="str">
        <f t="shared" si="81"/>
        <v>Middle Grade Span Group</v>
      </c>
      <c r="AD139" s="324" t="str">
        <f t="shared" si="82"/>
        <v/>
      </c>
      <c r="AE139" s="325" t="str">
        <f t="shared" si="83"/>
        <v/>
      </c>
      <c r="AF139" s="325" t="str">
        <f t="shared" si="84"/>
        <v/>
      </c>
      <c r="AG139" s="326" t="str">
        <f t="shared" si="85"/>
        <v/>
      </c>
      <c r="AH139" s="325" t="str">
        <f t="shared" si="86"/>
        <v/>
      </c>
      <c r="AI139" s="325" t="str">
        <f t="shared" si="87"/>
        <v/>
      </c>
      <c r="AJ139" s="326" t="str">
        <f t="shared" si="88"/>
        <v/>
      </c>
      <c r="AK139" s="325" t="str">
        <f t="shared" si="89"/>
        <v/>
      </c>
      <c r="AL139" s="325" t="str">
        <f t="shared" si="90"/>
        <v/>
      </c>
      <c r="AM139" s="326" t="str">
        <f t="shared" si="91"/>
        <v/>
      </c>
      <c r="AN139" s="327" t="str">
        <f t="shared" si="92"/>
        <v/>
      </c>
      <c r="AO139" s="328" t="str">
        <f t="shared" si="93"/>
        <v/>
      </c>
      <c r="AP139" s="325" t="str">
        <f t="shared" si="94"/>
        <v/>
      </c>
      <c r="AQ139" s="326" t="str">
        <f t="shared" si="95"/>
        <v/>
      </c>
      <c r="AR139" s="328" t="str">
        <f t="shared" si="96"/>
        <v/>
      </c>
      <c r="AS139" s="325" t="str">
        <f t="shared" si="97"/>
        <v/>
      </c>
      <c r="AT139" s="326" t="str">
        <f t="shared" si="98"/>
        <v/>
      </c>
      <c r="AU139" s="328" t="str">
        <f t="shared" si="99"/>
        <v/>
      </c>
      <c r="AV139" s="325" t="str">
        <f t="shared" si="100"/>
        <v/>
      </c>
      <c r="AW139" s="326" t="str">
        <f t="shared" si="101"/>
        <v/>
      </c>
      <c r="AX139" s="329"/>
      <c r="AY139" s="326" t="str">
        <f t="shared" si="102"/>
        <v/>
      </c>
      <c r="AZ139" s="326" t="str">
        <f t="shared" si="103"/>
        <v/>
      </c>
      <c r="BA139" s="330" t="str">
        <f t="shared" si="104"/>
        <v/>
      </c>
      <c r="BB139" s="331" t="str">
        <f t="shared" si="105"/>
        <v/>
      </c>
      <c r="BC139" s="332" t="str">
        <f t="shared" si="106"/>
        <v/>
      </c>
      <c r="BD139" s="330" t="str">
        <f t="shared" si="107"/>
        <v/>
      </c>
      <c r="BE139" s="331" t="str">
        <f t="shared" si="108"/>
        <v/>
      </c>
      <c r="BF139" s="332" t="str">
        <f t="shared" si="109"/>
        <v/>
      </c>
      <c r="BG139" s="330" t="str">
        <f t="shared" si="110"/>
        <v/>
      </c>
      <c r="BH139" s="333" t="str">
        <f t="shared" si="111"/>
        <v/>
      </c>
      <c r="BI139" s="334" t="str">
        <f t="shared" si="112"/>
        <v/>
      </c>
      <c r="BJ139" s="334" t="str">
        <f t="shared" si="113"/>
        <v/>
      </c>
      <c r="BK139" s="335" t="str">
        <f t="shared" si="114"/>
        <v/>
      </c>
      <c r="BL139" s="336" t="str">
        <f t="shared" si="121"/>
        <v/>
      </c>
      <c r="BM139" s="337" t="str">
        <f t="shared" si="122"/>
        <v/>
      </c>
      <c r="BN139" s="338" t="str">
        <f t="shared" si="123"/>
        <v/>
      </c>
      <c r="BO139" s="339" t="str">
        <f t="shared" si="124"/>
        <v/>
      </c>
      <c r="BP139" s="337" t="str">
        <f t="shared" si="125"/>
        <v/>
      </c>
      <c r="BQ139" s="338" t="str">
        <f t="shared" si="126"/>
        <v/>
      </c>
      <c r="BR139" s="339" t="str">
        <f t="shared" si="127"/>
        <v/>
      </c>
      <c r="BS139" s="337" t="str">
        <f t="shared" si="128"/>
        <v/>
      </c>
      <c r="BT139" s="320" t="str">
        <f t="shared" si="129"/>
        <v/>
      </c>
      <c r="BU139" s="334" t="str">
        <f t="shared" si="115"/>
        <v/>
      </c>
      <c r="BV139" s="334" t="str">
        <f t="shared" si="116"/>
        <v/>
      </c>
      <c r="BW139" s="334" t="str">
        <f t="shared" si="117"/>
        <v/>
      </c>
      <c r="BX139" s="340" t="str">
        <f t="shared" si="118"/>
        <v/>
      </c>
      <c r="BY139" s="341" t="str">
        <f t="shared" si="119"/>
        <v/>
      </c>
    </row>
    <row r="140" spans="1:77" s="55" customFormat="1" ht="16" hidden="1" thickTop="1" x14ac:dyDescent="0.35">
      <c r="A140" s="309">
        <v>119</v>
      </c>
      <c r="B140" s="91"/>
      <c r="C140" s="342" t="s">
        <v>37</v>
      </c>
      <c r="D140" s="310"/>
      <c r="E140" s="311"/>
      <c r="F140" s="312"/>
      <c r="G140" s="313"/>
      <c r="H140" s="314"/>
      <c r="I140" s="314"/>
      <c r="J140" s="315"/>
      <c r="K140" s="316"/>
      <c r="L140" s="317" t="str">
        <f t="shared" si="65"/>
        <v/>
      </c>
      <c r="M140" s="317" t="str">
        <f t="shared" si="66"/>
        <v/>
      </c>
      <c r="N140" s="317" t="str">
        <f t="shared" si="67"/>
        <v/>
      </c>
      <c r="O140" s="318" t="str">
        <f t="shared" si="68"/>
        <v/>
      </c>
      <c r="P140" s="319" t="str">
        <f t="shared" si="120"/>
        <v/>
      </c>
      <c r="Q140" s="320" t="str">
        <f t="shared" si="69"/>
        <v/>
      </c>
      <c r="R140" s="321" t="str">
        <f t="shared" si="70"/>
        <v/>
      </c>
      <c r="S140" s="319" t="str">
        <f t="shared" si="71"/>
        <v/>
      </c>
      <c r="T140" s="320" t="str">
        <f t="shared" si="72"/>
        <v/>
      </c>
      <c r="U140" s="321" t="str">
        <f t="shared" si="73"/>
        <v/>
      </c>
      <c r="V140" s="319" t="str">
        <f t="shared" si="74"/>
        <v/>
      </c>
      <c r="W140" s="320" t="str">
        <f t="shared" si="75"/>
        <v/>
      </c>
      <c r="X140" s="322">
        <f t="shared" si="76"/>
        <v>0</v>
      </c>
      <c r="Y140" s="322">
        <f t="shared" si="77"/>
        <v>0</v>
      </c>
      <c r="Z140" s="322">
        <f t="shared" si="78"/>
        <v>0</v>
      </c>
      <c r="AA140" s="323">
        <f t="shared" si="79"/>
        <v>0</v>
      </c>
      <c r="AB140" s="324">
        <f t="shared" si="80"/>
        <v>0</v>
      </c>
      <c r="AC140" s="324" t="str">
        <f t="shared" si="81"/>
        <v>High Grade Span Group</v>
      </c>
      <c r="AD140" s="324" t="str">
        <f t="shared" si="82"/>
        <v/>
      </c>
      <c r="AE140" s="325" t="str">
        <f t="shared" si="83"/>
        <v/>
      </c>
      <c r="AF140" s="325" t="str">
        <f t="shared" si="84"/>
        <v/>
      </c>
      <c r="AG140" s="326" t="str">
        <f t="shared" si="85"/>
        <v/>
      </c>
      <c r="AH140" s="325" t="str">
        <f t="shared" si="86"/>
        <v/>
      </c>
      <c r="AI140" s="325" t="str">
        <f t="shared" si="87"/>
        <v/>
      </c>
      <c r="AJ140" s="326" t="str">
        <f t="shared" si="88"/>
        <v/>
      </c>
      <c r="AK140" s="325" t="str">
        <f t="shared" si="89"/>
        <v/>
      </c>
      <c r="AL140" s="325" t="str">
        <f t="shared" si="90"/>
        <v/>
      </c>
      <c r="AM140" s="326" t="str">
        <f t="shared" si="91"/>
        <v/>
      </c>
      <c r="AN140" s="327" t="str">
        <f t="shared" si="92"/>
        <v/>
      </c>
      <c r="AO140" s="328" t="str">
        <f t="shared" si="93"/>
        <v/>
      </c>
      <c r="AP140" s="325" t="str">
        <f t="shared" si="94"/>
        <v/>
      </c>
      <c r="AQ140" s="326" t="str">
        <f t="shared" si="95"/>
        <v/>
      </c>
      <c r="AR140" s="328" t="str">
        <f t="shared" si="96"/>
        <v/>
      </c>
      <c r="AS140" s="325" t="str">
        <f t="shared" si="97"/>
        <v/>
      </c>
      <c r="AT140" s="326" t="str">
        <f t="shared" si="98"/>
        <v/>
      </c>
      <c r="AU140" s="328" t="str">
        <f t="shared" si="99"/>
        <v/>
      </c>
      <c r="AV140" s="325" t="str">
        <f t="shared" si="100"/>
        <v/>
      </c>
      <c r="AW140" s="326" t="str">
        <f t="shared" si="101"/>
        <v/>
      </c>
      <c r="AX140" s="329"/>
      <c r="AY140" s="326" t="str">
        <f t="shared" si="102"/>
        <v/>
      </c>
      <c r="AZ140" s="326" t="str">
        <f t="shared" si="103"/>
        <v/>
      </c>
      <c r="BA140" s="330" t="str">
        <f t="shared" si="104"/>
        <v/>
      </c>
      <c r="BB140" s="331" t="str">
        <f t="shared" si="105"/>
        <v/>
      </c>
      <c r="BC140" s="332" t="str">
        <f t="shared" si="106"/>
        <v/>
      </c>
      <c r="BD140" s="330" t="str">
        <f t="shared" si="107"/>
        <v/>
      </c>
      <c r="BE140" s="331" t="str">
        <f t="shared" si="108"/>
        <v/>
      </c>
      <c r="BF140" s="332" t="str">
        <f t="shared" si="109"/>
        <v/>
      </c>
      <c r="BG140" s="330" t="str">
        <f t="shared" si="110"/>
        <v/>
      </c>
      <c r="BH140" s="333" t="str">
        <f t="shared" si="111"/>
        <v/>
      </c>
      <c r="BI140" s="334" t="str">
        <f t="shared" si="112"/>
        <v/>
      </c>
      <c r="BJ140" s="334" t="str">
        <f t="shared" si="113"/>
        <v/>
      </c>
      <c r="BK140" s="335" t="str">
        <f t="shared" si="114"/>
        <v/>
      </c>
      <c r="BL140" s="336" t="str">
        <f t="shared" si="121"/>
        <v/>
      </c>
      <c r="BM140" s="337" t="str">
        <f t="shared" si="122"/>
        <v/>
      </c>
      <c r="BN140" s="338" t="str">
        <f t="shared" si="123"/>
        <v/>
      </c>
      <c r="BO140" s="339" t="str">
        <f t="shared" si="124"/>
        <v/>
      </c>
      <c r="BP140" s="337" t="str">
        <f t="shared" si="125"/>
        <v/>
      </c>
      <c r="BQ140" s="338" t="str">
        <f t="shared" si="126"/>
        <v/>
      </c>
      <c r="BR140" s="339" t="str">
        <f t="shared" si="127"/>
        <v/>
      </c>
      <c r="BS140" s="337" t="str">
        <f t="shared" si="128"/>
        <v/>
      </c>
      <c r="BT140" s="320" t="str">
        <f t="shared" si="129"/>
        <v/>
      </c>
      <c r="BU140" s="334" t="str">
        <f t="shared" si="115"/>
        <v/>
      </c>
      <c r="BV140" s="334" t="str">
        <f t="shared" si="116"/>
        <v/>
      </c>
      <c r="BW140" s="334" t="str">
        <f t="shared" si="117"/>
        <v/>
      </c>
      <c r="BX140" s="340" t="str">
        <f t="shared" si="118"/>
        <v/>
      </c>
      <c r="BY140" s="341" t="str">
        <f t="shared" si="119"/>
        <v/>
      </c>
    </row>
    <row r="141" spans="1:77" s="55" customFormat="1" ht="16" hidden="1" thickTop="1" x14ac:dyDescent="0.35">
      <c r="A141" s="309">
        <v>120</v>
      </c>
      <c r="B141" s="91"/>
      <c r="C141" s="342" t="s">
        <v>39</v>
      </c>
      <c r="D141" s="310"/>
      <c r="E141" s="311"/>
      <c r="F141" s="312"/>
      <c r="G141" s="313"/>
      <c r="H141" s="314"/>
      <c r="I141" s="314"/>
      <c r="J141" s="315"/>
      <c r="K141" s="316"/>
      <c r="L141" s="317" t="str">
        <f t="shared" si="65"/>
        <v/>
      </c>
      <c r="M141" s="317" t="str">
        <f t="shared" si="66"/>
        <v/>
      </c>
      <c r="N141" s="317" t="str">
        <f t="shared" si="67"/>
        <v/>
      </c>
      <c r="O141" s="318" t="str">
        <f t="shared" si="68"/>
        <v/>
      </c>
      <c r="P141" s="319" t="str">
        <f t="shared" si="120"/>
        <v/>
      </c>
      <c r="Q141" s="320" t="str">
        <f t="shared" si="69"/>
        <v/>
      </c>
      <c r="R141" s="321" t="str">
        <f t="shared" si="70"/>
        <v/>
      </c>
      <c r="S141" s="319" t="str">
        <f t="shared" si="71"/>
        <v/>
      </c>
      <c r="T141" s="320" t="str">
        <f t="shared" si="72"/>
        <v/>
      </c>
      <c r="U141" s="321" t="str">
        <f t="shared" si="73"/>
        <v/>
      </c>
      <c r="V141" s="319" t="str">
        <f t="shared" si="74"/>
        <v/>
      </c>
      <c r="W141" s="320" t="str">
        <f t="shared" si="75"/>
        <v/>
      </c>
      <c r="X141" s="322">
        <f t="shared" si="76"/>
        <v>0</v>
      </c>
      <c r="Y141" s="322">
        <f t="shared" si="77"/>
        <v>0</v>
      </c>
      <c r="Z141" s="322">
        <f t="shared" si="78"/>
        <v>0</v>
      </c>
      <c r="AA141" s="323">
        <f t="shared" si="79"/>
        <v>0</v>
      </c>
      <c r="AB141" s="324">
        <f t="shared" si="80"/>
        <v>0</v>
      </c>
      <c r="AC141" s="324" t="str">
        <f t="shared" si="81"/>
        <v>Elem. Grade Span Group/Low</v>
      </c>
      <c r="AD141" s="324" t="str">
        <f t="shared" si="82"/>
        <v/>
      </c>
      <c r="AE141" s="325" t="str">
        <f t="shared" si="83"/>
        <v/>
      </c>
      <c r="AF141" s="325" t="str">
        <f t="shared" si="84"/>
        <v/>
      </c>
      <c r="AG141" s="326" t="str">
        <f t="shared" si="85"/>
        <v/>
      </c>
      <c r="AH141" s="325" t="str">
        <f t="shared" si="86"/>
        <v/>
      </c>
      <c r="AI141" s="325" t="str">
        <f t="shared" si="87"/>
        <v/>
      </c>
      <c r="AJ141" s="326" t="str">
        <f t="shared" si="88"/>
        <v/>
      </c>
      <c r="AK141" s="325" t="str">
        <f t="shared" si="89"/>
        <v/>
      </c>
      <c r="AL141" s="325" t="str">
        <f t="shared" si="90"/>
        <v/>
      </c>
      <c r="AM141" s="326" t="str">
        <f t="shared" si="91"/>
        <v/>
      </c>
      <c r="AN141" s="327" t="str">
        <f t="shared" si="92"/>
        <v/>
      </c>
      <c r="AO141" s="328" t="str">
        <f t="shared" si="93"/>
        <v/>
      </c>
      <c r="AP141" s="325" t="str">
        <f t="shared" si="94"/>
        <v/>
      </c>
      <c r="AQ141" s="326" t="str">
        <f t="shared" si="95"/>
        <v/>
      </c>
      <c r="AR141" s="328" t="str">
        <f t="shared" si="96"/>
        <v/>
      </c>
      <c r="AS141" s="325" t="str">
        <f t="shared" si="97"/>
        <v/>
      </c>
      <c r="AT141" s="326" t="str">
        <f t="shared" si="98"/>
        <v/>
      </c>
      <c r="AU141" s="328" t="str">
        <f t="shared" si="99"/>
        <v/>
      </c>
      <c r="AV141" s="325" t="str">
        <f t="shared" si="100"/>
        <v/>
      </c>
      <c r="AW141" s="326" t="str">
        <f t="shared" si="101"/>
        <v/>
      </c>
      <c r="AX141" s="329"/>
      <c r="AY141" s="326" t="str">
        <f t="shared" si="102"/>
        <v/>
      </c>
      <c r="AZ141" s="326" t="str">
        <f t="shared" si="103"/>
        <v/>
      </c>
      <c r="BA141" s="330" t="str">
        <f t="shared" si="104"/>
        <v/>
      </c>
      <c r="BB141" s="331" t="str">
        <f t="shared" si="105"/>
        <v/>
      </c>
      <c r="BC141" s="332" t="str">
        <f t="shared" si="106"/>
        <v/>
      </c>
      <c r="BD141" s="330" t="str">
        <f t="shared" si="107"/>
        <v/>
      </c>
      <c r="BE141" s="331" t="str">
        <f t="shared" si="108"/>
        <v/>
      </c>
      <c r="BF141" s="332" t="str">
        <f t="shared" si="109"/>
        <v/>
      </c>
      <c r="BG141" s="330" t="str">
        <f t="shared" si="110"/>
        <v/>
      </c>
      <c r="BH141" s="333" t="str">
        <f t="shared" si="111"/>
        <v/>
      </c>
      <c r="BI141" s="334" t="str">
        <f t="shared" si="112"/>
        <v/>
      </c>
      <c r="BJ141" s="334" t="str">
        <f t="shared" si="113"/>
        <v/>
      </c>
      <c r="BK141" s="335" t="str">
        <f t="shared" si="114"/>
        <v/>
      </c>
      <c r="BL141" s="336" t="str">
        <f t="shared" si="121"/>
        <v/>
      </c>
      <c r="BM141" s="337" t="str">
        <f t="shared" si="122"/>
        <v/>
      </c>
      <c r="BN141" s="338" t="str">
        <f t="shared" si="123"/>
        <v/>
      </c>
      <c r="BO141" s="339" t="str">
        <f t="shared" si="124"/>
        <v/>
      </c>
      <c r="BP141" s="337" t="str">
        <f t="shared" si="125"/>
        <v/>
      </c>
      <c r="BQ141" s="338" t="str">
        <f t="shared" si="126"/>
        <v/>
      </c>
      <c r="BR141" s="339" t="str">
        <f t="shared" si="127"/>
        <v/>
      </c>
      <c r="BS141" s="337" t="str">
        <f t="shared" si="128"/>
        <v/>
      </c>
      <c r="BT141" s="320" t="str">
        <f t="shared" si="129"/>
        <v/>
      </c>
      <c r="BU141" s="334" t="str">
        <f t="shared" si="115"/>
        <v/>
      </c>
      <c r="BV141" s="334" t="str">
        <f t="shared" si="116"/>
        <v/>
      </c>
      <c r="BW141" s="334" t="str">
        <f t="shared" si="117"/>
        <v/>
      </c>
      <c r="BX141" s="340" t="str">
        <f t="shared" si="118"/>
        <v/>
      </c>
      <c r="BY141" s="341" t="str">
        <f t="shared" si="119"/>
        <v/>
      </c>
    </row>
    <row r="142" spans="1:77" s="55" customFormat="1" ht="16" hidden="1" thickTop="1" x14ac:dyDescent="0.35">
      <c r="A142" s="309">
        <v>121</v>
      </c>
      <c r="B142" s="91"/>
      <c r="C142" s="342" t="s">
        <v>38</v>
      </c>
      <c r="D142" s="310"/>
      <c r="E142" s="311"/>
      <c r="F142" s="312"/>
      <c r="G142" s="313"/>
      <c r="H142" s="314"/>
      <c r="I142" s="314"/>
      <c r="J142" s="315"/>
      <c r="K142" s="316"/>
      <c r="L142" s="317" t="str">
        <f t="shared" si="65"/>
        <v/>
      </c>
      <c r="M142" s="317" t="str">
        <f t="shared" si="66"/>
        <v/>
      </c>
      <c r="N142" s="317" t="str">
        <f t="shared" si="67"/>
        <v/>
      </c>
      <c r="O142" s="318" t="str">
        <f t="shared" si="68"/>
        <v/>
      </c>
      <c r="P142" s="319" t="str">
        <f t="shared" si="120"/>
        <v/>
      </c>
      <c r="Q142" s="320" t="str">
        <f t="shared" si="69"/>
        <v/>
      </c>
      <c r="R142" s="321" t="str">
        <f t="shared" si="70"/>
        <v/>
      </c>
      <c r="S142" s="319" t="str">
        <f t="shared" si="71"/>
        <v/>
      </c>
      <c r="T142" s="320" t="str">
        <f t="shared" si="72"/>
        <v/>
      </c>
      <c r="U142" s="321" t="str">
        <f t="shared" si="73"/>
        <v/>
      </c>
      <c r="V142" s="319" t="str">
        <f t="shared" si="74"/>
        <v/>
      </c>
      <c r="W142" s="320" t="str">
        <f t="shared" si="75"/>
        <v/>
      </c>
      <c r="X142" s="322">
        <f t="shared" si="76"/>
        <v>0</v>
      </c>
      <c r="Y142" s="322">
        <f t="shared" si="77"/>
        <v>0</v>
      </c>
      <c r="Z142" s="322">
        <f t="shared" si="78"/>
        <v>0</v>
      </c>
      <c r="AA142" s="323">
        <f t="shared" si="79"/>
        <v>0</v>
      </c>
      <c r="AB142" s="324">
        <f t="shared" si="80"/>
        <v>0</v>
      </c>
      <c r="AC142" s="324" t="str">
        <f t="shared" si="81"/>
        <v>Elem. Grade Span Group/High</v>
      </c>
      <c r="AD142" s="324" t="str">
        <f t="shared" si="82"/>
        <v/>
      </c>
      <c r="AE142" s="325" t="str">
        <f t="shared" si="83"/>
        <v/>
      </c>
      <c r="AF142" s="325" t="str">
        <f t="shared" si="84"/>
        <v/>
      </c>
      <c r="AG142" s="326" t="str">
        <f t="shared" si="85"/>
        <v/>
      </c>
      <c r="AH142" s="325" t="str">
        <f t="shared" si="86"/>
        <v/>
      </c>
      <c r="AI142" s="325" t="str">
        <f t="shared" si="87"/>
        <v/>
      </c>
      <c r="AJ142" s="326" t="str">
        <f t="shared" si="88"/>
        <v/>
      </c>
      <c r="AK142" s="325" t="str">
        <f t="shared" si="89"/>
        <v/>
      </c>
      <c r="AL142" s="325" t="str">
        <f t="shared" si="90"/>
        <v/>
      </c>
      <c r="AM142" s="326" t="str">
        <f t="shared" si="91"/>
        <v/>
      </c>
      <c r="AN142" s="327" t="str">
        <f t="shared" si="92"/>
        <v/>
      </c>
      <c r="AO142" s="328" t="str">
        <f t="shared" si="93"/>
        <v/>
      </c>
      <c r="AP142" s="325" t="str">
        <f t="shared" si="94"/>
        <v/>
      </c>
      <c r="AQ142" s="326" t="str">
        <f t="shared" si="95"/>
        <v/>
      </c>
      <c r="AR142" s="328" t="str">
        <f t="shared" si="96"/>
        <v/>
      </c>
      <c r="AS142" s="325" t="str">
        <f t="shared" si="97"/>
        <v/>
      </c>
      <c r="AT142" s="326" t="str">
        <f t="shared" si="98"/>
        <v/>
      </c>
      <c r="AU142" s="328" t="str">
        <f t="shared" si="99"/>
        <v/>
      </c>
      <c r="AV142" s="325" t="str">
        <f t="shared" si="100"/>
        <v/>
      </c>
      <c r="AW142" s="326" t="str">
        <f t="shared" si="101"/>
        <v/>
      </c>
      <c r="AX142" s="329"/>
      <c r="AY142" s="326" t="str">
        <f t="shared" si="102"/>
        <v/>
      </c>
      <c r="AZ142" s="326" t="str">
        <f t="shared" si="103"/>
        <v/>
      </c>
      <c r="BA142" s="330" t="str">
        <f t="shared" si="104"/>
        <v/>
      </c>
      <c r="BB142" s="331" t="str">
        <f t="shared" si="105"/>
        <v/>
      </c>
      <c r="BC142" s="332" t="str">
        <f t="shared" si="106"/>
        <v/>
      </c>
      <c r="BD142" s="330" t="str">
        <f t="shared" si="107"/>
        <v/>
      </c>
      <c r="BE142" s="331" t="str">
        <f t="shared" si="108"/>
        <v/>
      </c>
      <c r="BF142" s="332" t="str">
        <f t="shared" si="109"/>
        <v/>
      </c>
      <c r="BG142" s="330" t="str">
        <f t="shared" si="110"/>
        <v/>
      </c>
      <c r="BH142" s="333" t="str">
        <f t="shared" si="111"/>
        <v/>
      </c>
      <c r="BI142" s="334" t="str">
        <f t="shared" si="112"/>
        <v/>
      </c>
      <c r="BJ142" s="334" t="str">
        <f t="shared" si="113"/>
        <v/>
      </c>
      <c r="BK142" s="335" t="str">
        <f t="shared" si="114"/>
        <v/>
      </c>
      <c r="BL142" s="336" t="str">
        <f t="shared" si="121"/>
        <v/>
      </c>
      <c r="BM142" s="337" t="str">
        <f t="shared" si="122"/>
        <v/>
      </c>
      <c r="BN142" s="338" t="str">
        <f t="shared" si="123"/>
        <v/>
      </c>
      <c r="BO142" s="339" t="str">
        <f t="shared" si="124"/>
        <v/>
      </c>
      <c r="BP142" s="337" t="str">
        <f t="shared" si="125"/>
        <v/>
      </c>
      <c r="BQ142" s="338" t="str">
        <f t="shared" si="126"/>
        <v/>
      </c>
      <c r="BR142" s="339" t="str">
        <f t="shared" si="127"/>
        <v/>
      </c>
      <c r="BS142" s="337" t="str">
        <f t="shared" si="128"/>
        <v/>
      </c>
      <c r="BT142" s="320" t="str">
        <f t="shared" si="129"/>
        <v/>
      </c>
      <c r="BU142" s="334" t="str">
        <f t="shared" si="115"/>
        <v/>
      </c>
      <c r="BV142" s="334" t="str">
        <f t="shared" si="116"/>
        <v/>
      </c>
      <c r="BW142" s="334" t="str">
        <f t="shared" si="117"/>
        <v/>
      </c>
      <c r="BX142" s="340" t="str">
        <f t="shared" si="118"/>
        <v/>
      </c>
      <c r="BY142" s="341" t="str">
        <f t="shared" si="119"/>
        <v/>
      </c>
    </row>
    <row r="143" spans="1:77" s="55" customFormat="1" ht="16" hidden="1" thickTop="1" x14ac:dyDescent="0.35">
      <c r="A143" s="309">
        <v>122</v>
      </c>
      <c r="B143" s="91"/>
      <c r="C143" s="342" t="s">
        <v>40</v>
      </c>
      <c r="D143" s="310"/>
      <c r="E143" s="311"/>
      <c r="F143" s="312"/>
      <c r="G143" s="313"/>
      <c r="H143" s="314"/>
      <c r="I143" s="314"/>
      <c r="J143" s="315"/>
      <c r="K143" s="316"/>
      <c r="L143" s="317" t="str">
        <f t="shared" si="65"/>
        <v/>
      </c>
      <c r="M143" s="317" t="str">
        <f t="shared" si="66"/>
        <v/>
      </c>
      <c r="N143" s="317" t="str">
        <f t="shared" si="67"/>
        <v/>
      </c>
      <c r="O143" s="318" t="str">
        <f t="shared" si="68"/>
        <v/>
      </c>
      <c r="P143" s="319" t="str">
        <f t="shared" si="120"/>
        <v/>
      </c>
      <c r="Q143" s="320" t="str">
        <f t="shared" si="69"/>
        <v/>
      </c>
      <c r="R143" s="321" t="str">
        <f t="shared" si="70"/>
        <v/>
      </c>
      <c r="S143" s="319" t="str">
        <f t="shared" si="71"/>
        <v/>
      </c>
      <c r="T143" s="320" t="str">
        <f t="shared" si="72"/>
        <v/>
      </c>
      <c r="U143" s="321" t="str">
        <f t="shared" si="73"/>
        <v/>
      </c>
      <c r="V143" s="319" t="str">
        <f t="shared" si="74"/>
        <v/>
      </c>
      <c r="W143" s="320" t="str">
        <f t="shared" si="75"/>
        <v/>
      </c>
      <c r="X143" s="322">
        <f t="shared" si="76"/>
        <v>0</v>
      </c>
      <c r="Y143" s="322">
        <f t="shared" si="77"/>
        <v>0</v>
      </c>
      <c r="Z143" s="322">
        <f t="shared" si="78"/>
        <v>0</v>
      </c>
      <c r="AA143" s="323">
        <f t="shared" si="79"/>
        <v>0</v>
      </c>
      <c r="AB143" s="324">
        <f t="shared" si="80"/>
        <v>0</v>
      </c>
      <c r="AC143" s="324" t="str">
        <f t="shared" si="81"/>
        <v>Middle Grade Span Group/Low</v>
      </c>
      <c r="AD143" s="324" t="str">
        <f t="shared" si="82"/>
        <v/>
      </c>
      <c r="AE143" s="325" t="str">
        <f t="shared" si="83"/>
        <v/>
      </c>
      <c r="AF143" s="325" t="str">
        <f t="shared" si="84"/>
        <v/>
      </c>
      <c r="AG143" s="326" t="str">
        <f t="shared" si="85"/>
        <v/>
      </c>
      <c r="AH143" s="325" t="str">
        <f t="shared" si="86"/>
        <v/>
      </c>
      <c r="AI143" s="325" t="str">
        <f t="shared" si="87"/>
        <v/>
      </c>
      <c r="AJ143" s="326" t="str">
        <f t="shared" si="88"/>
        <v/>
      </c>
      <c r="AK143" s="325" t="str">
        <f t="shared" si="89"/>
        <v/>
      </c>
      <c r="AL143" s="325" t="str">
        <f t="shared" si="90"/>
        <v/>
      </c>
      <c r="AM143" s="326" t="str">
        <f t="shared" si="91"/>
        <v/>
      </c>
      <c r="AN143" s="327" t="str">
        <f t="shared" si="92"/>
        <v/>
      </c>
      <c r="AO143" s="328" t="str">
        <f t="shared" si="93"/>
        <v/>
      </c>
      <c r="AP143" s="325" t="str">
        <f t="shared" si="94"/>
        <v/>
      </c>
      <c r="AQ143" s="326" t="str">
        <f t="shared" si="95"/>
        <v/>
      </c>
      <c r="AR143" s="328" t="str">
        <f t="shared" si="96"/>
        <v/>
      </c>
      <c r="AS143" s="325" t="str">
        <f t="shared" si="97"/>
        <v/>
      </c>
      <c r="AT143" s="326" t="str">
        <f t="shared" si="98"/>
        <v/>
      </c>
      <c r="AU143" s="328" t="str">
        <f t="shared" si="99"/>
        <v/>
      </c>
      <c r="AV143" s="325" t="str">
        <f t="shared" si="100"/>
        <v/>
      </c>
      <c r="AW143" s="326" t="str">
        <f t="shared" si="101"/>
        <v/>
      </c>
      <c r="AX143" s="329"/>
      <c r="AY143" s="326" t="str">
        <f t="shared" si="102"/>
        <v/>
      </c>
      <c r="AZ143" s="326" t="str">
        <f t="shared" si="103"/>
        <v/>
      </c>
      <c r="BA143" s="330" t="str">
        <f t="shared" si="104"/>
        <v/>
      </c>
      <c r="BB143" s="331" t="str">
        <f t="shared" si="105"/>
        <v/>
      </c>
      <c r="BC143" s="332" t="str">
        <f t="shared" si="106"/>
        <v/>
      </c>
      <c r="BD143" s="330" t="str">
        <f t="shared" si="107"/>
        <v/>
      </c>
      <c r="BE143" s="331" t="str">
        <f t="shared" si="108"/>
        <v/>
      </c>
      <c r="BF143" s="332" t="str">
        <f t="shared" si="109"/>
        <v/>
      </c>
      <c r="BG143" s="330" t="str">
        <f t="shared" si="110"/>
        <v/>
      </c>
      <c r="BH143" s="333" t="str">
        <f t="shared" si="111"/>
        <v/>
      </c>
      <c r="BI143" s="334" t="str">
        <f t="shared" si="112"/>
        <v/>
      </c>
      <c r="BJ143" s="334" t="str">
        <f t="shared" si="113"/>
        <v/>
      </c>
      <c r="BK143" s="335" t="str">
        <f t="shared" si="114"/>
        <v/>
      </c>
      <c r="BL143" s="336" t="str">
        <f t="shared" si="121"/>
        <v/>
      </c>
      <c r="BM143" s="337" t="str">
        <f t="shared" si="122"/>
        <v/>
      </c>
      <c r="BN143" s="338" t="str">
        <f t="shared" si="123"/>
        <v/>
      </c>
      <c r="BO143" s="339" t="str">
        <f t="shared" si="124"/>
        <v/>
      </c>
      <c r="BP143" s="337" t="str">
        <f t="shared" si="125"/>
        <v/>
      </c>
      <c r="BQ143" s="338" t="str">
        <f t="shared" si="126"/>
        <v/>
      </c>
      <c r="BR143" s="339" t="str">
        <f t="shared" si="127"/>
        <v/>
      </c>
      <c r="BS143" s="337" t="str">
        <f t="shared" si="128"/>
        <v/>
      </c>
      <c r="BT143" s="320" t="str">
        <f t="shared" si="129"/>
        <v/>
      </c>
      <c r="BU143" s="334" t="str">
        <f t="shared" si="115"/>
        <v/>
      </c>
      <c r="BV143" s="334" t="str">
        <f t="shared" si="116"/>
        <v/>
      </c>
      <c r="BW143" s="334" t="str">
        <f t="shared" si="117"/>
        <v/>
      </c>
      <c r="BX143" s="340" t="str">
        <f t="shared" si="118"/>
        <v/>
      </c>
      <c r="BY143" s="341" t="str">
        <f t="shared" si="119"/>
        <v/>
      </c>
    </row>
    <row r="144" spans="1:77" s="55" customFormat="1" ht="16" hidden="1" thickTop="1" x14ac:dyDescent="0.35">
      <c r="A144" s="309">
        <v>123</v>
      </c>
      <c r="B144" s="91"/>
      <c r="C144" s="342" t="s">
        <v>41</v>
      </c>
      <c r="D144" s="310"/>
      <c r="E144" s="311"/>
      <c r="F144" s="312"/>
      <c r="G144" s="313"/>
      <c r="H144" s="314"/>
      <c r="I144" s="314"/>
      <c r="J144" s="315"/>
      <c r="K144" s="316"/>
      <c r="L144" s="317" t="str">
        <f t="shared" si="65"/>
        <v/>
      </c>
      <c r="M144" s="317" t="str">
        <f t="shared" si="66"/>
        <v/>
      </c>
      <c r="N144" s="317" t="str">
        <f t="shared" si="67"/>
        <v/>
      </c>
      <c r="O144" s="318" t="str">
        <f t="shared" si="68"/>
        <v/>
      </c>
      <c r="P144" s="319" t="str">
        <f t="shared" si="120"/>
        <v/>
      </c>
      <c r="Q144" s="320" t="str">
        <f t="shared" si="69"/>
        <v/>
      </c>
      <c r="R144" s="321" t="str">
        <f t="shared" si="70"/>
        <v/>
      </c>
      <c r="S144" s="319" t="str">
        <f t="shared" si="71"/>
        <v/>
      </c>
      <c r="T144" s="320" t="str">
        <f t="shared" si="72"/>
        <v/>
      </c>
      <c r="U144" s="321" t="str">
        <f t="shared" si="73"/>
        <v/>
      </c>
      <c r="V144" s="319" t="str">
        <f t="shared" si="74"/>
        <v/>
      </c>
      <c r="W144" s="320" t="str">
        <f t="shared" si="75"/>
        <v/>
      </c>
      <c r="X144" s="322">
        <f t="shared" si="76"/>
        <v>0</v>
      </c>
      <c r="Y144" s="322">
        <f t="shared" si="77"/>
        <v>0</v>
      </c>
      <c r="Z144" s="322">
        <f t="shared" si="78"/>
        <v>0</v>
      </c>
      <c r="AA144" s="323">
        <f t="shared" si="79"/>
        <v>0</v>
      </c>
      <c r="AB144" s="324">
        <f t="shared" si="80"/>
        <v>0</v>
      </c>
      <c r="AC144" s="324" t="str">
        <f t="shared" si="81"/>
        <v>Middle Grade Span Group/High</v>
      </c>
      <c r="AD144" s="324" t="str">
        <f t="shared" si="82"/>
        <v/>
      </c>
      <c r="AE144" s="325" t="str">
        <f t="shared" si="83"/>
        <v/>
      </c>
      <c r="AF144" s="325" t="str">
        <f t="shared" si="84"/>
        <v/>
      </c>
      <c r="AG144" s="326" t="str">
        <f t="shared" si="85"/>
        <v/>
      </c>
      <c r="AH144" s="325" t="str">
        <f t="shared" si="86"/>
        <v/>
      </c>
      <c r="AI144" s="325" t="str">
        <f t="shared" si="87"/>
        <v/>
      </c>
      <c r="AJ144" s="326" t="str">
        <f t="shared" si="88"/>
        <v/>
      </c>
      <c r="AK144" s="325" t="str">
        <f t="shared" si="89"/>
        <v/>
      </c>
      <c r="AL144" s="325" t="str">
        <f t="shared" si="90"/>
        <v/>
      </c>
      <c r="AM144" s="326" t="str">
        <f t="shared" si="91"/>
        <v/>
      </c>
      <c r="AN144" s="327" t="str">
        <f t="shared" si="92"/>
        <v/>
      </c>
      <c r="AO144" s="328" t="str">
        <f t="shared" si="93"/>
        <v/>
      </c>
      <c r="AP144" s="325" t="str">
        <f t="shared" si="94"/>
        <v/>
      </c>
      <c r="AQ144" s="326" t="str">
        <f t="shared" si="95"/>
        <v/>
      </c>
      <c r="AR144" s="328" t="str">
        <f t="shared" si="96"/>
        <v/>
      </c>
      <c r="AS144" s="325" t="str">
        <f t="shared" si="97"/>
        <v/>
      </c>
      <c r="AT144" s="326" t="str">
        <f t="shared" si="98"/>
        <v/>
      </c>
      <c r="AU144" s="328" t="str">
        <f t="shared" si="99"/>
        <v/>
      </c>
      <c r="AV144" s="325" t="str">
        <f t="shared" si="100"/>
        <v/>
      </c>
      <c r="AW144" s="326" t="str">
        <f t="shared" si="101"/>
        <v/>
      </c>
      <c r="AX144" s="329"/>
      <c r="AY144" s="326" t="str">
        <f t="shared" si="102"/>
        <v/>
      </c>
      <c r="AZ144" s="326" t="str">
        <f t="shared" si="103"/>
        <v/>
      </c>
      <c r="BA144" s="330" t="str">
        <f t="shared" si="104"/>
        <v/>
      </c>
      <c r="BB144" s="331" t="str">
        <f t="shared" si="105"/>
        <v/>
      </c>
      <c r="BC144" s="332" t="str">
        <f t="shared" si="106"/>
        <v/>
      </c>
      <c r="BD144" s="330" t="str">
        <f t="shared" si="107"/>
        <v/>
      </c>
      <c r="BE144" s="331" t="str">
        <f t="shared" si="108"/>
        <v/>
      </c>
      <c r="BF144" s="332" t="str">
        <f t="shared" si="109"/>
        <v/>
      </c>
      <c r="BG144" s="330" t="str">
        <f t="shared" si="110"/>
        <v/>
      </c>
      <c r="BH144" s="333" t="str">
        <f t="shared" si="111"/>
        <v/>
      </c>
      <c r="BI144" s="334" t="str">
        <f t="shared" si="112"/>
        <v/>
      </c>
      <c r="BJ144" s="334" t="str">
        <f t="shared" si="113"/>
        <v/>
      </c>
      <c r="BK144" s="335" t="str">
        <f t="shared" si="114"/>
        <v/>
      </c>
      <c r="BL144" s="336" t="str">
        <f t="shared" si="121"/>
        <v/>
      </c>
      <c r="BM144" s="337" t="str">
        <f t="shared" si="122"/>
        <v/>
      </c>
      <c r="BN144" s="338" t="str">
        <f t="shared" si="123"/>
        <v/>
      </c>
      <c r="BO144" s="339" t="str">
        <f t="shared" si="124"/>
        <v/>
      </c>
      <c r="BP144" s="337" t="str">
        <f t="shared" si="125"/>
        <v/>
      </c>
      <c r="BQ144" s="338" t="str">
        <f t="shared" si="126"/>
        <v/>
      </c>
      <c r="BR144" s="339" t="str">
        <f t="shared" si="127"/>
        <v/>
      </c>
      <c r="BS144" s="337" t="str">
        <f t="shared" si="128"/>
        <v/>
      </c>
      <c r="BT144" s="320" t="str">
        <f t="shared" si="129"/>
        <v/>
      </c>
      <c r="BU144" s="334" t="str">
        <f t="shared" si="115"/>
        <v/>
      </c>
      <c r="BV144" s="334" t="str">
        <f t="shared" si="116"/>
        <v/>
      </c>
      <c r="BW144" s="334" t="str">
        <f t="shared" si="117"/>
        <v/>
      </c>
      <c r="BX144" s="340" t="str">
        <f t="shared" si="118"/>
        <v/>
      </c>
      <c r="BY144" s="341" t="str">
        <f t="shared" si="119"/>
        <v/>
      </c>
    </row>
    <row r="145" spans="1:77" s="55" customFormat="1" ht="16" hidden="1" thickTop="1" x14ac:dyDescent="0.35">
      <c r="A145" s="309">
        <v>124</v>
      </c>
      <c r="B145" s="91"/>
      <c r="C145" s="342" t="s">
        <v>42</v>
      </c>
      <c r="D145" s="310"/>
      <c r="E145" s="311"/>
      <c r="F145" s="312"/>
      <c r="G145" s="313"/>
      <c r="H145" s="314"/>
      <c r="I145" s="314"/>
      <c r="J145" s="315"/>
      <c r="K145" s="316"/>
      <c r="L145" s="317" t="str">
        <f t="shared" si="65"/>
        <v/>
      </c>
      <c r="M145" s="317" t="str">
        <f t="shared" si="66"/>
        <v/>
      </c>
      <c r="N145" s="317" t="str">
        <f t="shared" si="67"/>
        <v/>
      </c>
      <c r="O145" s="318" t="str">
        <f t="shared" si="68"/>
        <v/>
      </c>
      <c r="P145" s="319" t="str">
        <f t="shared" si="120"/>
        <v/>
      </c>
      <c r="Q145" s="320" t="str">
        <f t="shared" si="69"/>
        <v/>
      </c>
      <c r="R145" s="321" t="str">
        <f t="shared" si="70"/>
        <v/>
      </c>
      <c r="S145" s="319" t="str">
        <f t="shared" si="71"/>
        <v/>
      </c>
      <c r="T145" s="320" t="str">
        <f t="shared" si="72"/>
        <v/>
      </c>
      <c r="U145" s="321" t="str">
        <f t="shared" si="73"/>
        <v/>
      </c>
      <c r="V145" s="319" t="str">
        <f t="shared" si="74"/>
        <v/>
      </c>
      <c r="W145" s="320" t="str">
        <f t="shared" si="75"/>
        <v/>
      </c>
      <c r="X145" s="322">
        <f t="shared" si="76"/>
        <v>0</v>
      </c>
      <c r="Y145" s="322">
        <f t="shared" si="77"/>
        <v>0</v>
      </c>
      <c r="Z145" s="322">
        <f t="shared" si="78"/>
        <v>0</v>
      </c>
      <c r="AA145" s="323">
        <f t="shared" si="79"/>
        <v>0</v>
      </c>
      <c r="AB145" s="324">
        <f t="shared" si="80"/>
        <v>0</v>
      </c>
      <c r="AC145" s="324" t="str">
        <f t="shared" si="81"/>
        <v>High Grade Span Group/Low</v>
      </c>
      <c r="AD145" s="324" t="str">
        <f t="shared" si="82"/>
        <v/>
      </c>
      <c r="AE145" s="325" t="str">
        <f t="shared" si="83"/>
        <v/>
      </c>
      <c r="AF145" s="325" t="str">
        <f t="shared" si="84"/>
        <v/>
      </c>
      <c r="AG145" s="326" t="str">
        <f t="shared" si="85"/>
        <v/>
      </c>
      <c r="AH145" s="325" t="str">
        <f t="shared" si="86"/>
        <v/>
      </c>
      <c r="AI145" s="325" t="str">
        <f t="shared" si="87"/>
        <v/>
      </c>
      <c r="AJ145" s="326" t="str">
        <f t="shared" si="88"/>
        <v/>
      </c>
      <c r="AK145" s="325" t="str">
        <f t="shared" si="89"/>
        <v/>
      </c>
      <c r="AL145" s="325" t="str">
        <f t="shared" si="90"/>
        <v/>
      </c>
      <c r="AM145" s="326" t="str">
        <f t="shared" si="91"/>
        <v/>
      </c>
      <c r="AN145" s="327" t="str">
        <f t="shared" si="92"/>
        <v/>
      </c>
      <c r="AO145" s="328" t="str">
        <f t="shared" si="93"/>
        <v/>
      </c>
      <c r="AP145" s="325" t="str">
        <f t="shared" si="94"/>
        <v/>
      </c>
      <c r="AQ145" s="326" t="str">
        <f t="shared" si="95"/>
        <v/>
      </c>
      <c r="AR145" s="328" t="str">
        <f t="shared" si="96"/>
        <v/>
      </c>
      <c r="AS145" s="325" t="str">
        <f t="shared" si="97"/>
        <v/>
      </c>
      <c r="AT145" s="326" t="str">
        <f t="shared" si="98"/>
        <v/>
      </c>
      <c r="AU145" s="328" t="str">
        <f t="shared" si="99"/>
        <v/>
      </c>
      <c r="AV145" s="325" t="str">
        <f t="shared" si="100"/>
        <v/>
      </c>
      <c r="AW145" s="326" t="str">
        <f t="shared" si="101"/>
        <v/>
      </c>
      <c r="AX145" s="329"/>
      <c r="AY145" s="326" t="str">
        <f t="shared" si="102"/>
        <v/>
      </c>
      <c r="AZ145" s="326" t="str">
        <f t="shared" si="103"/>
        <v/>
      </c>
      <c r="BA145" s="330" t="str">
        <f t="shared" si="104"/>
        <v/>
      </c>
      <c r="BB145" s="331" t="str">
        <f t="shared" si="105"/>
        <v/>
      </c>
      <c r="BC145" s="332" t="str">
        <f t="shared" si="106"/>
        <v/>
      </c>
      <c r="BD145" s="330" t="str">
        <f t="shared" si="107"/>
        <v/>
      </c>
      <c r="BE145" s="331" t="str">
        <f t="shared" si="108"/>
        <v/>
      </c>
      <c r="BF145" s="332" t="str">
        <f t="shared" si="109"/>
        <v/>
      </c>
      <c r="BG145" s="330" t="str">
        <f t="shared" si="110"/>
        <v/>
      </c>
      <c r="BH145" s="333" t="str">
        <f t="shared" si="111"/>
        <v/>
      </c>
      <c r="BI145" s="334" t="str">
        <f t="shared" si="112"/>
        <v/>
      </c>
      <c r="BJ145" s="334" t="str">
        <f t="shared" si="113"/>
        <v/>
      </c>
      <c r="BK145" s="335" t="str">
        <f t="shared" si="114"/>
        <v/>
      </c>
      <c r="BL145" s="336" t="str">
        <f t="shared" si="121"/>
        <v/>
      </c>
      <c r="BM145" s="337" t="str">
        <f t="shared" si="122"/>
        <v/>
      </c>
      <c r="BN145" s="338" t="str">
        <f t="shared" si="123"/>
        <v/>
      </c>
      <c r="BO145" s="339" t="str">
        <f t="shared" si="124"/>
        <v/>
      </c>
      <c r="BP145" s="337" t="str">
        <f t="shared" si="125"/>
        <v/>
      </c>
      <c r="BQ145" s="338" t="str">
        <f t="shared" si="126"/>
        <v/>
      </c>
      <c r="BR145" s="339" t="str">
        <f t="shared" si="127"/>
        <v/>
      </c>
      <c r="BS145" s="337" t="str">
        <f t="shared" si="128"/>
        <v/>
      </c>
      <c r="BT145" s="320" t="str">
        <f t="shared" si="129"/>
        <v/>
      </c>
      <c r="BU145" s="334" t="str">
        <f t="shared" si="115"/>
        <v/>
      </c>
      <c r="BV145" s="334" t="str">
        <f t="shared" si="116"/>
        <v/>
      </c>
      <c r="BW145" s="334" t="str">
        <f t="shared" si="117"/>
        <v/>
      </c>
      <c r="BX145" s="340" t="str">
        <f t="shared" si="118"/>
        <v/>
      </c>
      <c r="BY145" s="341" t="str">
        <f t="shared" si="119"/>
        <v/>
      </c>
    </row>
    <row r="146" spans="1:77" s="57" customFormat="1" ht="16.5" hidden="1" thickTop="1" thickBot="1" x14ac:dyDescent="0.4">
      <c r="A146" s="309">
        <v>125</v>
      </c>
      <c r="B146" s="91"/>
      <c r="C146" s="342" t="s">
        <v>43</v>
      </c>
      <c r="D146" s="310"/>
      <c r="E146" s="311"/>
      <c r="F146" s="312"/>
      <c r="G146" s="313"/>
      <c r="H146" s="314"/>
      <c r="I146" s="314"/>
      <c r="J146" s="315"/>
      <c r="K146" s="316"/>
      <c r="L146" s="317" t="str">
        <f t="shared" si="65"/>
        <v/>
      </c>
      <c r="M146" s="317" t="str">
        <f t="shared" si="66"/>
        <v/>
      </c>
      <c r="N146" s="317" t="str">
        <f t="shared" si="67"/>
        <v/>
      </c>
      <c r="O146" s="318" t="str">
        <f t="shared" si="68"/>
        <v/>
      </c>
      <c r="P146" s="319" t="str">
        <f t="shared" si="120"/>
        <v/>
      </c>
      <c r="Q146" s="320" t="str">
        <f t="shared" si="69"/>
        <v/>
      </c>
      <c r="R146" s="321" t="str">
        <f t="shared" si="70"/>
        <v/>
      </c>
      <c r="S146" s="319" t="str">
        <f t="shared" si="71"/>
        <v/>
      </c>
      <c r="T146" s="320" t="str">
        <f t="shared" si="72"/>
        <v/>
      </c>
      <c r="U146" s="321" t="str">
        <f t="shared" si="73"/>
        <v/>
      </c>
      <c r="V146" s="319" t="str">
        <f t="shared" si="74"/>
        <v/>
      </c>
      <c r="W146" s="320" t="str">
        <f t="shared" si="75"/>
        <v/>
      </c>
      <c r="X146" s="322">
        <f t="shared" si="76"/>
        <v>0</v>
      </c>
      <c r="Y146" s="322">
        <f t="shared" si="77"/>
        <v>0</v>
      </c>
      <c r="Z146" s="322">
        <f t="shared" si="78"/>
        <v>0</v>
      </c>
      <c r="AA146" s="323">
        <f t="shared" si="79"/>
        <v>0</v>
      </c>
      <c r="AB146" s="324">
        <f t="shared" si="80"/>
        <v>0</v>
      </c>
      <c r="AC146" s="324" t="str">
        <f t="shared" si="81"/>
        <v>High Grade Span Group/High</v>
      </c>
      <c r="AD146" s="324" t="str">
        <f t="shared" si="82"/>
        <v/>
      </c>
      <c r="AE146" s="325" t="str">
        <f t="shared" si="83"/>
        <v/>
      </c>
      <c r="AF146" s="325" t="str">
        <f t="shared" si="84"/>
        <v/>
      </c>
      <c r="AG146" s="326" t="str">
        <f t="shared" si="85"/>
        <v/>
      </c>
      <c r="AH146" s="325" t="str">
        <f t="shared" si="86"/>
        <v/>
      </c>
      <c r="AI146" s="325" t="str">
        <f t="shared" si="87"/>
        <v/>
      </c>
      <c r="AJ146" s="326" t="str">
        <f t="shared" si="88"/>
        <v/>
      </c>
      <c r="AK146" s="325" t="str">
        <f t="shared" si="89"/>
        <v/>
      </c>
      <c r="AL146" s="325" t="str">
        <f t="shared" si="90"/>
        <v/>
      </c>
      <c r="AM146" s="326" t="str">
        <f t="shared" si="91"/>
        <v/>
      </c>
      <c r="AN146" s="327" t="str">
        <f t="shared" si="92"/>
        <v/>
      </c>
      <c r="AO146" s="328" t="str">
        <f t="shared" si="93"/>
        <v/>
      </c>
      <c r="AP146" s="325" t="str">
        <f t="shared" si="94"/>
        <v/>
      </c>
      <c r="AQ146" s="326" t="str">
        <f t="shared" si="95"/>
        <v/>
      </c>
      <c r="AR146" s="328" t="str">
        <f t="shared" si="96"/>
        <v/>
      </c>
      <c r="AS146" s="325" t="str">
        <f t="shared" si="97"/>
        <v/>
      </c>
      <c r="AT146" s="326" t="str">
        <f t="shared" si="98"/>
        <v/>
      </c>
      <c r="AU146" s="328" t="str">
        <f t="shared" si="99"/>
        <v/>
      </c>
      <c r="AV146" s="325" t="str">
        <f t="shared" si="100"/>
        <v/>
      </c>
      <c r="AW146" s="326" t="str">
        <f t="shared" si="101"/>
        <v/>
      </c>
      <c r="AX146" s="329"/>
      <c r="AY146" s="326" t="str">
        <f t="shared" si="102"/>
        <v/>
      </c>
      <c r="AZ146" s="326" t="str">
        <f t="shared" si="103"/>
        <v/>
      </c>
      <c r="BA146" s="330" t="str">
        <f t="shared" si="104"/>
        <v/>
      </c>
      <c r="BB146" s="331" t="str">
        <f t="shared" si="105"/>
        <v/>
      </c>
      <c r="BC146" s="332" t="str">
        <f t="shared" si="106"/>
        <v/>
      </c>
      <c r="BD146" s="330" t="str">
        <f t="shared" si="107"/>
        <v/>
      </c>
      <c r="BE146" s="331" t="str">
        <f t="shared" si="108"/>
        <v/>
      </c>
      <c r="BF146" s="332" t="str">
        <f t="shared" si="109"/>
        <v/>
      </c>
      <c r="BG146" s="330" t="str">
        <f t="shared" si="110"/>
        <v/>
      </c>
      <c r="BH146" s="333" t="str">
        <f t="shared" si="111"/>
        <v/>
      </c>
      <c r="BI146" s="334" t="str">
        <f t="shared" si="112"/>
        <v/>
      </c>
      <c r="BJ146" s="334" t="str">
        <f t="shared" si="113"/>
        <v/>
      </c>
      <c r="BK146" s="335" t="str">
        <f t="shared" si="114"/>
        <v/>
      </c>
      <c r="BL146" s="336" t="str">
        <f t="shared" si="121"/>
        <v/>
      </c>
      <c r="BM146" s="337" t="str">
        <f t="shared" si="122"/>
        <v/>
      </c>
      <c r="BN146" s="338" t="str">
        <f t="shared" si="123"/>
        <v/>
      </c>
      <c r="BO146" s="339" t="str">
        <f t="shared" si="124"/>
        <v/>
      </c>
      <c r="BP146" s="337" t="str">
        <f t="shared" si="125"/>
        <v/>
      </c>
      <c r="BQ146" s="338" t="str">
        <f t="shared" si="126"/>
        <v/>
      </c>
      <c r="BR146" s="339" t="str">
        <f t="shared" si="127"/>
        <v/>
      </c>
      <c r="BS146" s="337" t="str">
        <f t="shared" si="128"/>
        <v/>
      </c>
      <c r="BT146" s="320" t="str">
        <f t="shared" si="129"/>
        <v/>
      </c>
      <c r="BU146" s="334" t="str">
        <f t="shared" si="115"/>
        <v/>
      </c>
      <c r="BV146" s="334" t="str">
        <f t="shared" si="116"/>
        <v/>
      </c>
      <c r="BW146" s="334" t="str">
        <f t="shared" si="117"/>
        <v/>
      </c>
      <c r="BX146" s="340" t="str">
        <f t="shared" si="118"/>
        <v/>
      </c>
      <c r="BY146" s="341" t="str">
        <f t="shared" si="119"/>
        <v/>
      </c>
    </row>
    <row r="147" spans="1:77" s="4" customFormat="1" ht="16" thickTop="1" x14ac:dyDescent="0.35">
      <c r="A147" s="19">
        <v>101</v>
      </c>
      <c r="B147" s="19"/>
      <c r="C147" s="19"/>
      <c r="D147" s="19"/>
      <c r="E147" s="19"/>
      <c r="F147" s="19"/>
      <c r="G147" s="19"/>
      <c r="H147" s="19"/>
      <c r="I147" s="19"/>
      <c r="J147" s="19"/>
      <c r="K147" s="19"/>
      <c r="L147" s="19" t="str">
        <f t="shared" si="65"/>
        <v/>
      </c>
      <c r="M147" s="19" t="str">
        <f t="shared" si="66"/>
        <v/>
      </c>
      <c r="N147" s="19" t="str">
        <f t="shared" si="67"/>
        <v/>
      </c>
      <c r="O147" s="19" t="str">
        <f t="shared" si="68"/>
        <v/>
      </c>
      <c r="P147" s="19" t="str">
        <f t="shared" si="120"/>
        <v/>
      </c>
      <c r="Q147" s="19" t="str">
        <f t="shared" si="69"/>
        <v/>
      </c>
      <c r="R147" s="19" t="str">
        <f t="shared" si="70"/>
        <v/>
      </c>
      <c r="S147" s="19" t="str">
        <f t="shared" si="71"/>
        <v/>
      </c>
      <c r="T147" s="19" t="str">
        <f t="shared" si="72"/>
        <v/>
      </c>
      <c r="U147" s="19" t="str">
        <f t="shared" si="73"/>
        <v/>
      </c>
      <c r="V147" s="19" t="str">
        <f t="shared" si="74"/>
        <v/>
      </c>
      <c r="W147" s="19" t="str">
        <f>IF($D147="","",IF(U147="yes",(V147/V$18),IF(OR(V147&lt;$U118,V147&gt;W$18),(V147/V$18))))</f>
        <v/>
      </c>
      <c r="X147" s="19" t="str">
        <f>IF(C147="","",IF($D147="",$G147,""))</f>
        <v/>
      </c>
      <c r="Y147" s="19" t="str">
        <f t="shared" si="77"/>
        <v/>
      </c>
      <c r="Z147" s="19" t="str">
        <f t="shared" si="78"/>
        <v/>
      </c>
      <c r="AA147" s="19" t="str">
        <f t="shared" si="79"/>
        <v/>
      </c>
      <c r="AB147" s="19">
        <f t="shared" si="80"/>
        <v>0</v>
      </c>
      <c r="AC147" s="19"/>
      <c r="AD147" s="19"/>
      <c r="AE147" s="343"/>
      <c r="AF147" s="344"/>
      <c r="AG147" s="345"/>
      <c r="AH147" s="343"/>
      <c r="AI147" s="344">
        <f>SUM(AI22:AI32)</f>
        <v>0</v>
      </c>
      <c r="AJ147" s="345" t="str">
        <f>IF(AI147="","",IF(AI147&gt;=$CA$12,"Yes",IF(AI147&lt;#REF!,"NC")))</f>
        <v>Yes</v>
      </c>
      <c r="AK147" s="343"/>
      <c r="AL147" s="346"/>
      <c r="AM147" s="345"/>
      <c r="AN147" s="347"/>
      <c r="AO147" s="343"/>
      <c r="AP147" s="348"/>
      <c r="AQ147" s="345"/>
      <c r="AR147" s="343"/>
      <c r="AS147" s="344"/>
      <c r="AT147" s="345"/>
      <c r="AU147" s="343"/>
      <c r="AV147" s="346"/>
      <c r="AW147" s="345"/>
      <c r="AX147" s="349"/>
      <c r="AY147" s="343"/>
      <c r="AZ147" s="343"/>
      <c r="BA147" s="345"/>
      <c r="BB147" s="343"/>
      <c r="BC147" s="343"/>
      <c r="BD147" s="345"/>
      <c r="BE147" s="343"/>
      <c r="BF147" s="343"/>
      <c r="BG147" s="345"/>
      <c r="BH147" s="350"/>
      <c r="BI147" s="351"/>
      <c r="BJ147" s="351"/>
      <c r="BK147" s="352"/>
      <c r="BL147" s="343"/>
      <c r="BM147" s="343"/>
      <c r="BN147" s="345"/>
      <c r="BO147" s="343"/>
      <c r="BP147" s="343"/>
      <c r="BQ147" s="345"/>
      <c r="BR147" s="343"/>
      <c r="BS147" s="343"/>
      <c r="BT147" s="345"/>
      <c r="BU147" s="351"/>
      <c r="BV147" s="351"/>
      <c r="BW147" s="351"/>
      <c r="BX147" s="351"/>
      <c r="BY147" s="351"/>
    </row>
  </sheetData>
  <sheetProtection algorithmName="SHA-512" hashValue="os5K6DbhzgkkaZRbDuHb1kS7KPRtKh3ZlHy+HcLJ0b+AzOfNCkorwLIDzylNxbcM1v2fHeqr2YgYg4YM2SQ23Q==" saltValue="HVj6WN5Sni6ewmt22YaeKA==" spinCount="100000" sheet="1" objects="1" scenarios="1" selectLockedCells="1"/>
  <protectedRanges>
    <protectedRange password="CF1D" sqref="C16:E16 G16:H16" name="Input Ranges_1"/>
    <protectedRange password="CF1D" sqref="F147:F171" name="CCF Input"/>
    <protectedRange password="CF1D" sqref="C5:D5" name="Input Ranges_1_1"/>
  </protectedRanges>
  <mergeCells count="80">
    <mergeCell ref="A1:BK2"/>
    <mergeCell ref="A3:J3"/>
    <mergeCell ref="BH3:BK3"/>
    <mergeCell ref="A5:B5"/>
    <mergeCell ref="C5:D5"/>
    <mergeCell ref="G5:I5"/>
    <mergeCell ref="A7:L7"/>
    <mergeCell ref="BH7:BK7"/>
    <mergeCell ref="F9:G9"/>
    <mergeCell ref="I9:J9"/>
    <mergeCell ref="AY11:BG11"/>
    <mergeCell ref="BL11:BT11"/>
    <mergeCell ref="BL12:BN12"/>
    <mergeCell ref="BO12:BQ12"/>
    <mergeCell ref="BR12:BT12"/>
    <mergeCell ref="BL13:BN13"/>
    <mergeCell ref="BO13:BQ13"/>
    <mergeCell ref="BR13:BT13"/>
    <mergeCell ref="H14:I14"/>
    <mergeCell ref="BL14:BN14"/>
    <mergeCell ref="BO14:BQ14"/>
    <mergeCell ref="BR14:BT14"/>
    <mergeCell ref="H15:I15"/>
    <mergeCell ref="BL15:BN15"/>
    <mergeCell ref="BO15:BQ15"/>
    <mergeCell ref="BR15:BT15"/>
    <mergeCell ref="C16:E16"/>
    <mergeCell ref="H16:I16"/>
    <mergeCell ref="BL16:BN16"/>
    <mergeCell ref="BO16:BQ16"/>
    <mergeCell ref="BR16:BT16"/>
    <mergeCell ref="E17:E18"/>
    <mergeCell ref="F17:F18"/>
    <mergeCell ref="G17:G18"/>
    <mergeCell ref="H17:H18"/>
    <mergeCell ref="I17:I18"/>
    <mergeCell ref="J17:J18"/>
    <mergeCell ref="X17:X18"/>
    <mergeCell ref="Y17:Y18"/>
    <mergeCell ref="Z17:Z18"/>
    <mergeCell ref="AA17:AA18"/>
    <mergeCell ref="L18:N18"/>
    <mergeCell ref="AE18:AG18"/>
    <mergeCell ref="AH18:AJ18"/>
    <mergeCell ref="AK18:AM18"/>
    <mergeCell ref="AO18:AQ18"/>
    <mergeCell ref="AR18:AT18"/>
    <mergeCell ref="AU18:AW18"/>
    <mergeCell ref="BX18:BY18"/>
    <mergeCell ref="A19:A21"/>
    <mergeCell ref="B19:B21"/>
    <mergeCell ref="C19:C20"/>
    <mergeCell ref="D19:D20"/>
    <mergeCell ref="E19:E20"/>
    <mergeCell ref="F19:F20"/>
    <mergeCell ref="G19:G20"/>
    <mergeCell ref="H19:H20"/>
    <mergeCell ref="I19:I20"/>
    <mergeCell ref="J19:J20"/>
    <mergeCell ref="O19:Q19"/>
    <mergeCell ref="R19:T19"/>
    <mergeCell ref="U19:W19"/>
    <mergeCell ref="X19:X20"/>
    <mergeCell ref="BL19:BN19"/>
    <mergeCell ref="BO19:BQ19"/>
    <mergeCell ref="BR19:BT19"/>
    <mergeCell ref="AU19:AW19"/>
    <mergeCell ref="BH19:BK19"/>
    <mergeCell ref="C21:D21"/>
    <mergeCell ref="AH19:AJ19"/>
    <mergeCell ref="AK19:AM19"/>
    <mergeCell ref="AO19:AQ19"/>
    <mergeCell ref="AR19:AT19"/>
    <mergeCell ref="AD19:AD20"/>
    <mergeCell ref="AE19:AG19"/>
    <mergeCell ref="Y19:Y20"/>
    <mergeCell ref="Z19:Z20"/>
    <mergeCell ref="AA19:AA20"/>
    <mergeCell ref="AB19:AB20"/>
    <mergeCell ref="AC19:AC20"/>
  </mergeCells>
  <conditionalFormatting sqref="C5:D5 J5 C9 I9">
    <cfRule type="cellIs" dxfId="47" priority="8" stopIfTrue="1" operator="equal">
      <formula>0</formula>
    </cfRule>
  </conditionalFormatting>
  <conditionalFormatting sqref="E9:F9">
    <cfRule type="cellIs" dxfId="46" priority="1" stopIfTrue="1" operator="equal">
      <formula>0</formula>
    </cfRule>
  </conditionalFormatting>
  <conditionalFormatting sqref="K9">
    <cfRule type="cellIs" dxfId="45" priority="10" stopIfTrue="1" operator="equal">
      <formula>0</formula>
    </cfRule>
  </conditionalFormatting>
  <conditionalFormatting sqref="L22:N146">
    <cfRule type="cellIs" dxfId="44" priority="24" stopIfTrue="1" operator="equal">
      <formula>"NC"</formula>
    </cfRule>
  </conditionalFormatting>
  <conditionalFormatting sqref="O22:O146 BL22:BL146">
    <cfRule type="cellIs" dxfId="43" priority="25" stopIfTrue="1" operator="equal">
      <formula>"NC"</formula>
    </cfRule>
  </conditionalFormatting>
  <conditionalFormatting sqref="P22:P146 S22:S146 V22:V146 BC22:BC146 BF22:BF146 BM22:BM146 BP22:BP146 BS22:BS146">
    <cfRule type="cellIs" dxfId="42" priority="26" stopIfTrue="1" operator="equal">
      <formula>"""NC"""</formula>
    </cfRule>
  </conditionalFormatting>
  <conditionalFormatting sqref="Q22:Q146 W22:W146 BA22:BA146 BD22:BD146 BG22:BG146 BN22:BN146 BQ22:BQ146 BT22:BT146">
    <cfRule type="cellIs" dxfId="41" priority="12" stopIfTrue="1" operator="between">
      <formula>0.1</formula>
      <formula>0.9</formula>
    </cfRule>
    <cfRule type="cellIs" dxfId="40" priority="13" stopIfTrue="1" operator="between">
      <formula>1.1000001</formula>
      <formula>5</formula>
    </cfRule>
  </conditionalFormatting>
  <conditionalFormatting sqref="R22:R146 U22:U146 BB22:BB146 BE22:BE146 BO22:BO146 BR22:BR146">
    <cfRule type="cellIs" dxfId="39" priority="27" stopIfTrue="1" operator="between">
      <formula>$R$18</formula>
      <formula>$T$18</formula>
    </cfRule>
    <cfRule type="cellIs" dxfId="38" priority="28" stopIfTrue="1" operator="equal">
      <formula>"""yes"""</formula>
    </cfRule>
    <cfRule type="cellIs" dxfId="37" priority="29" stopIfTrue="1" operator="equal">
      <formula>"NC"</formula>
    </cfRule>
  </conditionalFormatting>
  <conditionalFormatting sqref="T22:T146">
    <cfRule type="cellIs" dxfId="36" priority="14" stopIfTrue="1" operator="between">
      <formula>0.1</formula>
      <formula>0.9</formula>
    </cfRule>
    <cfRule type="cellIs" dxfId="35" priority="15" stopIfTrue="1" operator="between">
      <formula>1.100001</formula>
      <formula>5</formula>
    </cfRule>
  </conditionalFormatting>
  <conditionalFormatting sqref="AN22:AN146">
    <cfRule type="cellIs" dxfId="34" priority="19" stopIfTrue="1" operator="equal">
      <formula>"above"</formula>
    </cfRule>
    <cfRule type="cellIs" dxfId="33" priority="20" stopIfTrue="1" operator="equal">
      <formula>"below"</formula>
    </cfRule>
  </conditionalFormatting>
  <conditionalFormatting sqref="BH22:BH146">
    <cfRule type="cellIs" dxfId="32" priority="21" stopIfTrue="1" operator="greaterThan">
      <formula>$F$16</formula>
    </cfRule>
    <cfRule type="cellIs" dxfId="31" priority="22" stopIfTrue="1" operator="lessThan">
      <formula>$F$16</formula>
    </cfRule>
  </conditionalFormatting>
  <conditionalFormatting sqref="BI9">
    <cfRule type="cellIs" dxfId="30" priority="5" stopIfTrue="1" operator="equal">
      <formula>0</formula>
    </cfRule>
  </conditionalFormatting>
  <conditionalFormatting sqref="BI22:BK146">
    <cfRule type="cellIs" dxfId="29" priority="11" stopIfTrue="1" operator="equal">
      <formula>"NC"</formula>
    </cfRule>
  </conditionalFormatting>
  <conditionalFormatting sqref="BK9:BL9">
    <cfRule type="cellIs" dxfId="28" priority="7" stopIfTrue="1" operator="equal">
      <formula>0</formula>
    </cfRule>
  </conditionalFormatting>
  <conditionalFormatting sqref="BU22:BW146">
    <cfRule type="cellIs" dxfId="27" priority="23" stopIfTrue="1" operator="equal">
      <formula>"NC"</formula>
    </cfRule>
  </conditionalFormatting>
  <conditionalFormatting sqref="BX22:BX146">
    <cfRule type="cellIs" dxfId="26" priority="16" stopIfTrue="1" operator="greaterThan">
      <formula>0</formula>
    </cfRule>
  </conditionalFormatting>
  <conditionalFormatting sqref="BY22:BY146">
    <cfRule type="cellIs" dxfId="25" priority="17" stopIfTrue="1" operator="equal">
      <formula>$BX$16</formula>
    </cfRule>
    <cfRule type="cellIs" dxfId="24" priority="18" stopIfTrue="1" operator="equal">
      <formula>$BX$15</formula>
    </cfRule>
  </conditionalFormatting>
  <dataValidations count="6">
    <dataValidation type="textLength" allowBlank="1" showInputMessage="1" showErrorMessage="1" error="Please enter three-digit campus number" sqref="B22:B137" xr:uid="{00000000-0002-0000-0F00-000000000000}">
      <formula1>0</formula1>
      <formula2>3</formula2>
    </dataValidation>
    <dataValidation allowBlank="1" showInputMessage="1" showErrorMessage="1" promptTitle="The District's Average" prompt="The District's average percentage of Low Income Students is required.  The tests will not generate the proper results if the percentage is not entered." sqref="F16" xr:uid="{00000000-0002-0000-0F00-000001000000}"/>
    <dataValidation type="list" allowBlank="1" showInputMessage="1" showErrorMessage="1" error="Please pick a Grade Span Group from the pull down list" promptTitle="Enter Grade Span Group" prompt="Please select the proper grade span group from the list.  _x000a__x000a_If the LEA has split into low/high enrollment groups, please select the appropriate grade span low/high group._x000a__x000a_Please rename the tab at the bottom of this worksheet the same name._x000a_" sqref="H16:I16" xr:uid="{00000000-0002-0000-0F00-000002000000}">
      <formula1>$C$138:$C$146</formula1>
    </dataValidation>
    <dataValidation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D15" xr:uid="{00000000-0002-0000-0F00-000003000000}"/>
    <dataValidation type="textLength"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J5:K5" xr:uid="{00000000-0002-0000-0F00-000004000000}">
      <formula1>6</formula1>
      <formula2>6</formula2>
    </dataValidation>
    <dataValidation type="custom" allowBlank="1" showInputMessage="1" showErrorMessage="1" errorTitle="Enter a Y" error="All Campuses must be Title I or Skipped" sqref="D22:D137" xr:uid="{00000000-0002-0000-0F00-000005000000}">
      <formula1>OR(E23="Y",E23="y")</formula1>
    </dataValidation>
  </dataValidations>
  <printOptions horizontalCentered="1" verticalCentered="1"/>
  <pageMargins left="0.7" right="0.7" top="0.75" bottom="0.75" header="0.3" footer="0.3"/>
  <pageSetup scale="44" fitToHeight="2" orientation="landscape" horizontalDpi="1200" verticalDpi="1200" r:id="rId1"/>
  <headerFooter>
    <oddHeader>&amp;C&amp;A</oddHeader>
    <oddFooter>&amp;L&amp;D&amp;C2014 © Texas Education Agency&amp;RPage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30A0"/>
    <pageSetUpPr fitToPage="1"/>
  </sheetPr>
  <dimension ref="A1:IU147"/>
  <sheetViews>
    <sheetView zoomScale="60" zoomScaleNormal="60" workbookViewId="0">
      <pane ySplit="21" topLeftCell="A22" activePane="bottomLeft" state="frozen"/>
      <selection activeCell="F16" sqref="F16"/>
      <selection pane="bottomLeft" activeCell="F16" sqref="F16"/>
    </sheetView>
  </sheetViews>
  <sheetFormatPr defaultColWidth="8.984375E-2" defaultRowHeight="13" zeroHeight="1" x14ac:dyDescent="0.3"/>
  <cols>
    <col min="1" max="1" width="7.08984375" style="11" customWidth="1"/>
    <col min="2" max="2" width="11" style="12" customWidth="1"/>
    <col min="3" max="3" width="36.453125" style="13" customWidth="1"/>
    <col min="4" max="4" width="15.453125" style="14" customWidth="1"/>
    <col min="5" max="5" width="15" style="16" hidden="1" customWidth="1"/>
    <col min="6" max="6" width="12.90625" style="353" customWidth="1"/>
    <col min="7" max="7" width="15.453125" style="354" customWidth="1"/>
    <col min="8" max="8" width="19.54296875" style="15" customWidth="1"/>
    <col min="9" max="9" width="20" style="2" customWidth="1"/>
    <col min="10" max="10" width="15.453125" style="2" customWidth="1"/>
    <col min="11" max="11" width="21.453125" style="2" hidden="1" customWidth="1"/>
    <col min="12" max="12" width="13.453125" style="2" hidden="1" customWidth="1"/>
    <col min="13" max="13" width="12" style="2" hidden="1" customWidth="1"/>
    <col min="14" max="14" width="10.54296875" style="8" hidden="1" customWidth="1"/>
    <col min="15" max="15" width="12" style="2" hidden="1" customWidth="1"/>
    <col min="16" max="16" width="16.453125" style="6" hidden="1" customWidth="1"/>
    <col min="17" max="17" width="13.54296875" style="2" hidden="1" customWidth="1"/>
    <col min="18" max="18" width="14.453125" style="3" hidden="1" customWidth="1"/>
    <col min="19" max="19" width="18.54296875" style="6" hidden="1" customWidth="1"/>
    <col min="20" max="20" width="13.08984375" style="3" hidden="1" customWidth="1"/>
    <col min="21" max="21" width="10.453125" style="3" hidden="1" customWidth="1"/>
    <col min="22" max="22" width="11" style="6" hidden="1" customWidth="1"/>
    <col min="23" max="23" width="16.90625" style="9" hidden="1" customWidth="1"/>
    <col min="24" max="24" width="27.54296875" style="17" hidden="1" customWidth="1"/>
    <col min="25" max="25" width="43" style="18" hidden="1" customWidth="1"/>
    <col min="26" max="26" width="68.08984375" style="18" hidden="1" customWidth="1"/>
    <col min="27" max="27" width="55.08984375" style="18" hidden="1" customWidth="1"/>
    <col min="28" max="28" width="15.453125" hidden="1" customWidth="1"/>
    <col min="29" max="29" width="32.453125" hidden="1" customWidth="1"/>
    <col min="30" max="30" width="18.453125" hidden="1" customWidth="1"/>
    <col min="31" max="31" width="19.08984375" hidden="1" customWidth="1"/>
    <col min="32" max="32" width="42.08984375" hidden="1" customWidth="1"/>
    <col min="33" max="33" width="16.453125" hidden="1" customWidth="1"/>
    <col min="34" max="34" width="19.08984375" hidden="1" customWidth="1"/>
    <col min="35" max="35" width="19.453125" hidden="1" customWidth="1"/>
    <col min="36" max="36" width="16.453125" hidden="1" customWidth="1"/>
    <col min="37" max="37" width="42.08984375" hidden="1" customWidth="1"/>
    <col min="38" max="38" width="15.54296875" hidden="1" customWidth="1"/>
    <col min="39" max="39" width="16" hidden="1" customWidth="1"/>
    <col min="40" max="40" width="19.453125" hidden="1" customWidth="1"/>
    <col min="41" max="42" width="19.08984375" hidden="1" customWidth="1"/>
    <col min="43" max="43" width="42.08984375" hidden="1" customWidth="1"/>
    <col min="44" max="44" width="19.08984375" hidden="1" customWidth="1"/>
    <col min="45" max="45" width="19.453125" hidden="1" customWidth="1"/>
    <col min="46" max="46" width="16.453125" hidden="1" customWidth="1"/>
    <col min="47" max="47" width="19.08984375" hidden="1" customWidth="1"/>
    <col min="48" max="48" width="15.54296875" hidden="1" customWidth="1"/>
    <col min="49" max="49" width="16.453125" hidden="1" customWidth="1"/>
    <col min="50" max="50" width="21.453125" style="355" hidden="1" customWidth="1"/>
    <col min="51" max="51" width="22" hidden="1" customWidth="1"/>
    <col min="52" max="52" width="20.08984375" hidden="1" customWidth="1"/>
    <col min="53" max="53" width="18.453125" hidden="1" customWidth="1"/>
    <col min="54" max="54" width="22" hidden="1" customWidth="1"/>
    <col min="55" max="55" width="20.08984375" hidden="1" customWidth="1"/>
    <col min="56" max="56" width="18.453125" hidden="1" customWidth="1"/>
    <col min="57" max="57" width="16.453125" hidden="1" customWidth="1"/>
    <col min="58" max="58" width="20.90625" hidden="1" customWidth="1"/>
    <col min="59" max="59" width="18.453125" hidden="1" customWidth="1"/>
    <col min="60" max="60" width="14" style="356" customWidth="1"/>
    <col min="61" max="62" width="33.54296875" customWidth="1"/>
    <col min="63" max="63" width="33.54296875" style="357" customWidth="1"/>
    <col min="64" max="64" width="17" hidden="1" customWidth="1"/>
    <col min="65" max="65" width="15.54296875" hidden="1" customWidth="1"/>
    <col min="66" max="66" width="12.08984375" hidden="1" customWidth="1"/>
    <col min="67" max="67" width="16.453125" hidden="1" customWidth="1"/>
    <col min="68" max="70" width="15.54296875" hidden="1" customWidth="1"/>
    <col min="71" max="71" width="13.453125" hidden="1" customWidth="1"/>
    <col min="72" max="72" width="15.54296875" hidden="1" customWidth="1"/>
    <col min="73" max="75" width="8.54296875" hidden="1" customWidth="1"/>
    <col min="76" max="77" width="15.54296875" hidden="1" customWidth="1"/>
    <col min="78" max="255" width="27" hidden="1" customWidth="1"/>
  </cols>
  <sheetData>
    <row r="1" spans="1:77" ht="78" customHeight="1" thickTop="1" x14ac:dyDescent="0.25">
      <c r="A1" s="792" t="str">
        <f>a!B1</f>
        <v>Federal Fiscal Compliance and Reporting Division
Comparability Computation Form (CCF)
2026-2027 School Year</v>
      </c>
      <c r="B1" s="865"/>
      <c r="C1" s="865"/>
      <c r="D1" s="865"/>
      <c r="E1" s="865"/>
      <c r="F1" s="865"/>
      <c r="G1" s="865"/>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865"/>
      <c r="AQ1" s="865"/>
      <c r="AR1" s="865"/>
      <c r="AS1" s="865"/>
      <c r="AT1" s="865"/>
      <c r="AU1" s="865"/>
      <c r="AV1" s="865"/>
      <c r="AW1" s="865"/>
      <c r="AX1" s="865"/>
      <c r="AY1" s="865"/>
      <c r="AZ1" s="865"/>
      <c r="BA1" s="865"/>
      <c r="BB1" s="865"/>
      <c r="BC1" s="865"/>
      <c r="BD1" s="865"/>
      <c r="BE1" s="865"/>
      <c r="BF1" s="865"/>
      <c r="BG1" s="865"/>
      <c r="BH1" s="865"/>
      <c r="BI1" s="865"/>
      <c r="BJ1" s="865"/>
      <c r="BK1" s="866"/>
      <c r="BL1" s="415"/>
      <c r="BM1" s="415"/>
      <c r="BN1" s="415"/>
      <c r="BO1" s="415"/>
      <c r="BP1" s="415"/>
      <c r="BQ1" s="415"/>
      <c r="BR1" s="415"/>
      <c r="BS1" s="415"/>
      <c r="BT1" s="416"/>
    </row>
    <row r="2" spans="1:77" ht="12.75" customHeight="1" thickBot="1" x14ac:dyDescent="0.3">
      <c r="A2" s="867"/>
      <c r="B2" s="868"/>
      <c r="C2" s="868"/>
      <c r="D2" s="868"/>
      <c r="E2" s="868"/>
      <c r="F2" s="868"/>
      <c r="G2" s="868"/>
      <c r="H2" s="868"/>
      <c r="I2" s="868"/>
      <c r="J2" s="868"/>
      <c r="K2" s="868"/>
      <c r="L2" s="868"/>
      <c r="M2" s="868"/>
      <c r="N2" s="868"/>
      <c r="O2" s="868"/>
      <c r="P2" s="868"/>
      <c r="Q2" s="868"/>
      <c r="R2" s="868"/>
      <c r="S2" s="868"/>
      <c r="T2" s="868"/>
      <c r="U2" s="868"/>
      <c r="V2" s="868"/>
      <c r="W2" s="868"/>
      <c r="X2" s="868"/>
      <c r="Y2" s="868"/>
      <c r="Z2" s="868"/>
      <c r="AA2" s="868"/>
      <c r="AB2" s="868"/>
      <c r="AC2" s="868"/>
      <c r="AD2" s="868"/>
      <c r="AE2" s="868"/>
      <c r="AF2" s="868"/>
      <c r="AG2" s="868"/>
      <c r="AH2" s="868"/>
      <c r="AI2" s="868"/>
      <c r="AJ2" s="868"/>
      <c r="AK2" s="868"/>
      <c r="AL2" s="868"/>
      <c r="AM2" s="868"/>
      <c r="AN2" s="868"/>
      <c r="AO2" s="868"/>
      <c r="AP2" s="868"/>
      <c r="AQ2" s="868"/>
      <c r="AR2" s="868"/>
      <c r="AS2" s="868"/>
      <c r="AT2" s="868"/>
      <c r="AU2" s="868"/>
      <c r="AV2" s="868"/>
      <c r="AW2" s="868"/>
      <c r="AX2" s="868"/>
      <c r="AY2" s="868"/>
      <c r="AZ2" s="868"/>
      <c r="BA2" s="868"/>
      <c r="BB2" s="868"/>
      <c r="BC2" s="868"/>
      <c r="BD2" s="868"/>
      <c r="BE2" s="868"/>
      <c r="BF2" s="868"/>
      <c r="BG2" s="868"/>
      <c r="BH2" s="868"/>
      <c r="BI2" s="868"/>
      <c r="BJ2" s="868"/>
      <c r="BK2" s="869"/>
      <c r="BT2" s="357"/>
    </row>
    <row r="3" spans="1:77" ht="23.5" thickBot="1" x14ac:dyDescent="0.3">
      <c r="A3" s="821" t="s">
        <v>48</v>
      </c>
      <c r="B3" s="822"/>
      <c r="C3" s="822"/>
      <c r="D3" s="822"/>
      <c r="E3" s="822"/>
      <c r="F3" s="822"/>
      <c r="G3" s="822"/>
      <c r="H3" s="822"/>
      <c r="I3" s="822"/>
      <c r="J3" s="822"/>
      <c r="K3" s="603"/>
      <c r="L3" s="603"/>
      <c r="M3" s="603"/>
      <c r="N3" s="603"/>
      <c r="O3" s="603"/>
      <c r="P3" s="604"/>
      <c r="Q3" s="603"/>
      <c r="R3" s="605"/>
      <c r="S3" s="604"/>
      <c r="T3" s="605"/>
      <c r="U3" s="605"/>
      <c r="V3" s="604"/>
      <c r="W3" s="605"/>
      <c r="X3" s="606"/>
      <c r="Y3" s="607"/>
      <c r="Z3" s="607"/>
      <c r="AA3" s="607"/>
      <c r="AB3" s="608"/>
      <c r="AC3" s="608"/>
      <c r="AD3" s="608"/>
      <c r="AE3" s="608"/>
      <c r="AF3" s="608"/>
      <c r="AG3" s="608"/>
      <c r="AH3" s="608"/>
      <c r="AI3" s="608"/>
      <c r="AJ3" s="608"/>
      <c r="AK3" s="608"/>
      <c r="AL3" s="608"/>
      <c r="AM3" s="608"/>
      <c r="AN3" s="608"/>
      <c r="AO3" s="608"/>
      <c r="AP3" s="608"/>
      <c r="AQ3" s="608"/>
      <c r="AR3" s="608"/>
      <c r="AS3" s="608"/>
      <c r="AT3" s="608"/>
      <c r="AU3" s="608"/>
      <c r="AV3" s="608"/>
      <c r="AW3" s="608"/>
      <c r="AX3" s="609"/>
      <c r="AY3" s="608"/>
      <c r="AZ3" s="608"/>
      <c r="BA3" s="608"/>
      <c r="BB3" s="608"/>
      <c r="BC3" s="608"/>
      <c r="BD3" s="608"/>
      <c r="BE3" s="608"/>
      <c r="BF3" s="608"/>
      <c r="BG3" s="608"/>
      <c r="BH3" s="822"/>
      <c r="BI3" s="822"/>
      <c r="BJ3" s="822"/>
      <c r="BK3" s="823"/>
      <c r="BT3" s="357"/>
    </row>
    <row r="4" spans="1:77" ht="9.9" customHeight="1" thickBot="1" x14ac:dyDescent="0.3">
      <c r="A4" s="144"/>
      <c r="B4" s="141"/>
      <c r="C4" s="141"/>
      <c r="D4" s="141"/>
      <c r="E4" s="141"/>
      <c r="F4" s="141"/>
      <c r="G4" s="141"/>
      <c r="H4" s="141"/>
      <c r="I4" s="141"/>
      <c r="J4" s="141"/>
      <c r="N4" s="2"/>
      <c r="W4" s="3"/>
      <c r="X4" s="446"/>
      <c r="Y4" s="447"/>
      <c r="Z4" s="447"/>
      <c r="AA4" s="447"/>
      <c r="BH4" s="141"/>
      <c r="BI4" s="141"/>
      <c r="BJ4" s="141"/>
      <c r="BK4" s="448"/>
      <c r="BT4" s="357"/>
    </row>
    <row r="5" spans="1:77" ht="26.25" customHeight="1" thickBot="1" x14ac:dyDescent="0.3">
      <c r="A5" s="799" t="s">
        <v>50</v>
      </c>
      <c r="B5" s="800"/>
      <c r="C5" s="872">
        <f>a!D5</f>
        <v>0</v>
      </c>
      <c r="D5" s="873"/>
      <c r="E5" s="216"/>
      <c r="F5" s="397"/>
      <c r="G5" s="805" t="s">
        <v>49</v>
      </c>
      <c r="H5" s="805"/>
      <c r="I5" s="806"/>
      <c r="J5" s="600">
        <f>a!J5</f>
        <v>0</v>
      </c>
      <c r="K5" s="445"/>
      <c r="N5" s="2"/>
      <c r="W5" s="3"/>
      <c r="X5" s="446"/>
      <c r="Y5" s="447"/>
      <c r="Z5" s="447"/>
      <c r="AA5" s="447"/>
      <c r="BH5" s="141"/>
      <c r="BI5" s="141"/>
      <c r="BJ5" s="141"/>
      <c r="BK5" s="448"/>
      <c r="BT5" s="357"/>
    </row>
    <row r="6" spans="1:77" ht="9.9" customHeight="1" thickBot="1" x14ac:dyDescent="0.3">
      <c r="A6" s="144"/>
      <c r="B6" s="141"/>
      <c r="C6" s="141"/>
      <c r="D6" s="141"/>
      <c r="E6" s="141"/>
      <c r="F6" s="141"/>
      <c r="G6" s="141"/>
      <c r="H6" s="141"/>
      <c r="I6" s="141"/>
      <c r="J6" s="141"/>
      <c r="N6" s="2"/>
      <c r="W6" s="3"/>
      <c r="X6" s="446"/>
      <c r="Y6" s="447"/>
      <c r="Z6" s="447"/>
      <c r="AA6" s="447"/>
      <c r="BH6" s="141"/>
      <c r="BI6" s="141"/>
      <c r="BJ6" s="141"/>
      <c r="BK6" s="448"/>
      <c r="BT6" s="357"/>
    </row>
    <row r="7" spans="1:77" ht="23.5" thickBot="1" x14ac:dyDescent="0.3">
      <c r="A7" s="821" t="s">
        <v>51</v>
      </c>
      <c r="B7" s="822"/>
      <c r="C7" s="822"/>
      <c r="D7" s="822"/>
      <c r="E7" s="822"/>
      <c r="F7" s="822"/>
      <c r="G7" s="822"/>
      <c r="H7" s="822"/>
      <c r="I7" s="822"/>
      <c r="J7" s="822"/>
      <c r="K7" s="822"/>
      <c r="L7" s="822"/>
      <c r="N7" s="2"/>
      <c r="W7" s="3"/>
      <c r="X7" s="446"/>
      <c r="Y7" s="447"/>
      <c r="Z7" s="447"/>
      <c r="AA7" s="447"/>
      <c r="BH7" s="822"/>
      <c r="BI7" s="822"/>
      <c r="BJ7" s="822"/>
      <c r="BK7" s="823"/>
      <c r="BT7" s="357"/>
    </row>
    <row r="8" spans="1:77" ht="9.9" customHeight="1" thickBot="1" x14ac:dyDescent="0.3">
      <c r="A8" s="208"/>
      <c r="B8" s="209"/>
      <c r="C8" s="209"/>
      <c r="D8" s="209"/>
      <c r="E8" s="509"/>
      <c r="F8" s="509"/>
      <c r="G8" s="509"/>
      <c r="H8" s="209"/>
      <c r="I8" s="209"/>
      <c r="J8" s="209"/>
      <c r="K8" s="209"/>
      <c r="L8" s="210"/>
      <c r="N8" s="2"/>
      <c r="W8" s="3"/>
      <c r="X8" s="446"/>
      <c r="Y8" s="447"/>
      <c r="Z8" s="447"/>
      <c r="AA8" s="447"/>
      <c r="BH8" s="209"/>
      <c r="BI8" s="209"/>
      <c r="BJ8" s="209"/>
      <c r="BK8" s="210"/>
      <c r="BT8" s="357"/>
    </row>
    <row r="9" spans="1:77" ht="26.25" customHeight="1" thickBot="1" x14ac:dyDescent="0.3">
      <c r="A9" s="208"/>
      <c r="B9" s="599" t="s">
        <v>52</v>
      </c>
      <c r="C9" s="602">
        <f>a!M5</f>
        <v>0</v>
      </c>
      <c r="D9" s="599" t="s">
        <v>166</v>
      </c>
      <c r="E9" s="612"/>
      <c r="F9" s="876">
        <f>a!M7</f>
        <v>0</v>
      </c>
      <c r="G9" s="875"/>
      <c r="H9" s="599" t="s">
        <v>53</v>
      </c>
      <c r="I9" s="874">
        <f>a!S5</f>
        <v>0</v>
      </c>
      <c r="J9" s="875"/>
      <c r="K9" s="212" t="e">
        <f>#REF!</f>
        <v>#REF!</v>
      </c>
      <c r="L9" s="210"/>
      <c r="N9" s="2"/>
      <c r="W9" s="3"/>
      <c r="X9" s="446"/>
      <c r="Y9" s="447"/>
      <c r="Z9" s="447"/>
      <c r="AA9" s="447"/>
      <c r="BH9" s="599" t="s">
        <v>54</v>
      </c>
      <c r="BI9" s="601">
        <f>a!V5</f>
        <v>0</v>
      </c>
      <c r="BJ9" s="599" t="s">
        <v>55</v>
      </c>
      <c r="BK9" s="630">
        <f>a!S7</f>
        <v>0</v>
      </c>
      <c r="BL9" s="598"/>
      <c r="BT9" s="357"/>
    </row>
    <row r="10" spans="1:77" ht="9.9" customHeight="1" thickBot="1" x14ac:dyDescent="0.3">
      <c r="A10" s="358"/>
      <c r="B10" s="359"/>
      <c r="C10" s="359"/>
      <c r="D10" s="359"/>
      <c r="E10" s="360"/>
      <c r="F10" s="360"/>
      <c r="G10" s="360"/>
      <c r="H10" s="359"/>
      <c r="I10" s="359"/>
      <c r="J10" s="359"/>
      <c r="K10" s="359"/>
      <c r="L10" s="361"/>
      <c r="M10" s="449"/>
      <c r="N10" s="449"/>
      <c r="O10" s="449"/>
      <c r="P10" s="450"/>
      <c r="Q10" s="449"/>
      <c r="R10" s="451"/>
      <c r="S10" s="450"/>
      <c r="T10" s="451"/>
      <c r="U10" s="451"/>
      <c r="V10" s="450"/>
      <c r="W10" s="451"/>
      <c r="X10" s="452"/>
      <c r="Y10" s="453"/>
      <c r="Z10" s="453"/>
      <c r="AA10" s="453"/>
      <c r="AB10" s="454"/>
      <c r="AC10" s="454"/>
      <c r="AD10" s="454"/>
      <c r="AE10" s="454"/>
      <c r="AF10" s="454"/>
      <c r="AG10" s="454"/>
      <c r="AH10" s="454"/>
      <c r="AI10" s="454"/>
      <c r="AJ10" s="454"/>
      <c r="AK10" s="454"/>
      <c r="AL10" s="454"/>
      <c r="AM10" s="454"/>
      <c r="AN10" s="454"/>
      <c r="AO10" s="454"/>
      <c r="AP10" s="454"/>
      <c r="AQ10" s="454"/>
      <c r="AR10" s="454"/>
      <c r="AS10" s="454"/>
      <c r="AT10" s="454"/>
      <c r="AU10" s="454"/>
      <c r="AV10" s="454"/>
      <c r="AW10" s="454"/>
      <c r="AX10" s="455"/>
      <c r="AY10" s="454"/>
      <c r="AZ10" s="454"/>
      <c r="BA10" s="454"/>
      <c r="BB10" s="454"/>
      <c r="BC10" s="454"/>
      <c r="BD10" s="454"/>
      <c r="BE10" s="454"/>
      <c r="BF10" s="454"/>
      <c r="BG10" s="454"/>
      <c r="BH10" s="359"/>
      <c r="BI10" s="359"/>
      <c r="BJ10" s="359"/>
      <c r="BK10" s="361"/>
      <c r="BT10" s="357"/>
    </row>
    <row r="11" spans="1:77" ht="9.9" customHeight="1" thickTop="1" thickBot="1" x14ac:dyDescent="1.8">
      <c r="A11" s="208"/>
      <c r="B11" s="209"/>
      <c r="C11" s="209"/>
      <c r="D11" s="209"/>
      <c r="E11" s="209"/>
      <c r="F11" s="209"/>
      <c r="G11" s="209"/>
      <c r="H11" s="209"/>
      <c r="I11" s="209"/>
      <c r="J11" s="218"/>
      <c r="K11" s="219"/>
      <c r="L11" s="219"/>
      <c r="M11" s="219"/>
      <c r="N11" s="219"/>
      <c r="O11" s="219"/>
      <c r="P11" s="219"/>
      <c r="Q11" s="219"/>
      <c r="R11" s="220"/>
      <c r="S11" s="219"/>
      <c r="T11" s="220"/>
      <c r="U11" s="220"/>
      <c r="V11" s="219"/>
      <c r="W11" s="220"/>
      <c r="X11" s="32"/>
      <c r="Y11" s="32"/>
      <c r="Z11" s="33"/>
      <c r="AA11" s="33"/>
      <c r="AB11" s="221" t="e">
        <f>SUM(AO22:AO146)/SUM(AD22:AD146)*0.9</f>
        <v>#DIV/0!</v>
      </c>
      <c r="AC11" s="222" t="s">
        <v>63</v>
      </c>
      <c r="AD11" s="222"/>
      <c r="AE11" s="223"/>
      <c r="AF11" s="223"/>
      <c r="AG11" s="223"/>
      <c r="AH11" s="223"/>
      <c r="AI11" s="223"/>
      <c r="AJ11" s="223"/>
      <c r="AK11" s="223"/>
      <c r="AL11" s="223"/>
      <c r="AM11" s="223"/>
      <c r="AN11" s="223"/>
      <c r="AO11" s="223"/>
      <c r="AP11" s="223"/>
      <c r="AQ11" s="223"/>
      <c r="AR11" s="223"/>
      <c r="AS11" s="223"/>
      <c r="AT11" s="223"/>
      <c r="AU11" s="223"/>
      <c r="AV11" s="223"/>
      <c r="AW11" s="223"/>
      <c r="AX11" s="223"/>
      <c r="AY11" s="877" t="s">
        <v>64</v>
      </c>
      <c r="AZ11" s="877"/>
      <c r="BA11" s="877"/>
      <c r="BB11" s="877"/>
      <c r="BC11" s="877"/>
      <c r="BD11" s="877"/>
      <c r="BE11" s="877"/>
      <c r="BF11" s="877"/>
      <c r="BG11" s="877"/>
      <c r="BH11" s="224"/>
      <c r="BI11" s="225"/>
      <c r="BJ11" s="225"/>
      <c r="BK11" s="226"/>
      <c r="BL11" s="942" t="s">
        <v>64</v>
      </c>
      <c r="BM11" s="942"/>
      <c r="BN11" s="942"/>
      <c r="BO11" s="942"/>
      <c r="BP11" s="942"/>
      <c r="BQ11" s="942"/>
      <c r="BR11" s="942"/>
      <c r="BS11" s="942"/>
      <c r="BT11" s="943"/>
      <c r="BU11" s="227" t="str">
        <f>IF(BY14=0,"",IF($BY$17="N","",COUNTIF($BH$22:$BH$146,"&gt;0")))</f>
        <v/>
      </c>
      <c r="BV11" s="228" t="str">
        <f>IF(BY14=0,"",IF($BY$17="N","",COUNTIF($BH$22:$BH$146,"&gt;0")))</f>
        <v/>
      </c>
      <c r="BW11" s="228" t="str">
        <f>IF(BY14=0,"",IF($BY$17="N","",COUNTIF($BH$22:$BH$146,"&gt;0")))</f>
        <v/>
      </c>
      <c r="BX11" s="229"/>
      <c r="BY11" s="229"/>
    </row>
    <row r="12" spans="1:77" s="21" customFormat="1" ht="20.149999999999999" customHeight="1" thickBot="1" x14ac:dyDescent="0.3">
      <c r="A12" s="208"/>
      <c r="B12" s="209"/>
      <c r="C12" s="584" t="s">
        <v>142</v>
      </c>
      <c r="D12" s="209"/>
      <c r="E12" s="209"/>
      <c r="F12" s="209"/>
      <c r="G12" s="209"/>
      <c r="H12" s="209"/>
      <c r="I12" s="209"/>
      <c r="J12" s="230"/>
      <c r="K12" s="231" t="s">
        <v>65</v>
      </c>
      <c r="L12" s="232">
        <f>COUNT($B$22:$B$147)</f>
        <v>0</v>
      </c>
      <c r="M12" s="232">
        <f>COUNT($B$22:$B$147)</f>
        <v>0</v>
      </c>
      <c r="N12" s="232">
        <f>COUNT($B$22:$B$147)</f>
        <v>0</v>
      </c>
      <c r="O12" s="233">
        <f>COUNT($B$22:$B$147)</f>
        <v>0</v>
      </c>
      <c r="P12" s="233"/>
      <c r="Q12" s="233"/>
      <c r="R12" s="233">
        <f>COUNT($B$22:$B$147)</f>
        <v>0</v>
      </c>
      <c r="S12" s="233"/>
      <c r="T12" s="233"/>
      <c r="U12" s="233">
        <f>COUNT($B$22:$B$147)</f>
        <v>0</v>
      </c>
      <c r="V12" s="233"/>
      <c r="W12" s="233"/>
      <c r="X12" s="24"/>
      <c r="Y12" s="24"/>
      <c r="Z12" s="25"/>
      <c r="AA12" s="25"/>
      <c r="AB12" s="234" t="e">
        <f>SUM(AR22:AR146)/SUM(AD22:AD146)*0.9</f>
        <v>#DIV/0!</v>
      </c>
      <c r="AC12" s="235" t="s">
        <v>66</v>
      </c>
      <c r="AD12" s="236"/>
      <c r="AE12" s="237"/>
      <c r="AF12" s="237"/>
      <c r="AG12" s="237"/>
      <c r="AH12" s="237"/>
      <c r="AI12" s="237"/>
      <c r="AJ12" s="237"/>
      <c r="AK12" s="237"/>
      <c r="AL12" s="237"/>
      <c r="AM12" s="237"/>
      <c r="AN12" s="237"/>
      <c r="AO12" s="237"/>
      <c r="AP12" s="237"/>
      <c r="AQ12" s="237"/>
      <c r="AR12" s="237"/>
      <c r="AS12" s="237"/>
      <c r="AT12" s="237"/>
      <c r="AU12" s="237"/>
      <c r="AV12" s="237"/>
      <c r="AW12" s="237"/>
      <c r="AX12" s="231" t="s">
        <v>65</v>
      </c>
      <c r="AY12" s="233">
        <f>COUNT($BH$22:$BH$147)</f>
        <v>0</v>
      </c>
      <c r="AZ12" s="233"/>
      <c r="BA12" s="233"/>
      <c r="BB12" s="233">
        <f>COUNT($BH$22:$BH$147)</f>
        <v>0</v>
      </c>
      <c r="BC12" s="233"/>
      <c r="BD12" s="233"/>
      <c r="BE12" s="233">
        <f>COUNT($BH$22:$BH$147)</f>
        <v>0</v>
      </c>
      <c r="BF12" s="233"/>
      <c r="BG12" s="233"/>
      <c r="BH12" s="362" t="s">
        <v>65</v>
      </c>
      <c r="BI12" s="364" t="str">
        <f>IF($BY$17="y","",COUNTIF($BH$22:$BH$146,"&gt;0"))</f>
        <v/>
      </c>
      <c r="BJ12" s="364" t="str">
        <f>IF($BY$17="y","",COUNTIF($BH$22:$BH$146,"&gt;0"))</f>
        <v/>
      </c>
      <c r="BK12" s="365" t="str">
        <f>IF($BY$17="y","",COUNTIF($BH$22:$BH$146,"&gt;0"))</f>
        <v/>
      </c>
      <c r="BL12" s="936">
        <f>COUNT($BH$22:$BH$147)</f>
        <v>0</v>
      </c>
      <c r="BM12" s="936"/>
      <c r="BN12" s="936"/>
      <c r="BO12" s="936">
        <f>COUNT($BH$22:$BH$147)</f>
        <v>0</v>
      </c>
      <c r="BP12" s="936"/>
      <c r="BQ12" s="936"/>
      <c r="BR12" s="936">
        <f>COUNT($BH$22:$BH$147)</f>
        <v>0</v>
      </c>
      <c r="BS12" s="936"/>
      <c r="BT12" s="937"/>
      <c r="BU12" s="238" t="str">
        <f>IF(BY14=0,"",IF($BY$17="N","",COUNTIF($BY$22:$BY$146,"above")))</f>
        <v/>
      </c>
      <c r="BV12" s="238" t="str">
        <f>IF(BY14=0,"",IF($BY$17="N","",COUNTIF($BY22:$BY146,"above")))</f>
        <v/>
      </c>
      <c r="BW12" s="238" t="str">
        <f>IF(BY14=0,"",IF($BY$17="N","",COUNTIF($BY22:$BY146,"above")))</f>
        <v/>
      </c>
      <c r="BX12" s="239"/>
      <c r="BY12" s="239"/>
    </row>
    <row r="13" spans="1:77" s="22" customFormat="1" ht="20.149999999999999" customHeight="1" thickBot="1" x14ac:dyDescent="0.3">
      <c r="A13" s="208"/>
      <c r="B13" s="209"/>
      <c r="C13" s="584" t="s">
        <v>141</v>
      </c>
      <c r="D13" s="209"/>
      <c r="E13" s="209"/>
      <c r="F13" s="209"/>
      <c r="G13" s="209"/>
      <c r="H13" s="209"/>
      <c r="I13" s="209"/>
      <c r="J13" s="230"/>
      <c r="K13" s="231" t="s">
        <v>67</v>
      </c>
      <c r="L13" s="240">
        <f>COUNTIF($D$22:$D$147,"Y")</f>
        <v>0</v>
      </c>
      <c r="M13" s="240">
        <f>COUNTIF($D$22:$D$147,"Y")</f>
        <v>0</v>
      </c>
      <c r="N13" s="240">
        <f>COUNTIF($D$22:$D$147,"Y")</f>
        <v>0</v>
      </c>
      <c r="O13" s="241">
        <f>COUNTIF($D$22:$D$147,"Y")</f>
        <v>0</v>
      </c>
      <c r="P13" s="241"/>
      <c r="Q13" s="241"/>
      <c r="R13" s="241">
        <f>COUNTIF($D$22:$D$147,"Y")</f>
        <v>0</v>
      </c>
      <c r="S13" s="241"/>
      <c r="T13" s="241"/>
      <c r="U13" s="241">
        <f>COUNTIF($D$22:$D$147,"Y")</f>
        <v>0</v>
      </c>
      <c r="V13" s="241"/>
      <c r="W13" s="241"/>
      <c r="X13" s="26"/>
      <c r="Y13" s="27"/>
      <c r="Z13" s="25"/>
      <c r="AA13" s="25"/>
      <c r="AB13" s="234" t="e">
        <f>SUM(AD22:AD146)/SUM(AK22:AK146)*1.1</f>
        <v>#DIV/0!</v>
      </c>
      <c r="AC13" s="242" t="s">
        <v>68</v>
      </c>
      <c r="AD13" s="242"/>
      <c r="AE13" s="237"/>
      <c r="AF13" s="237"/>
      <c r="AG13" s="237"/>
      <c r="AH13" s="237"/>
      <c r="AI13" s="237"/>
      <c r="AJ13" s="237"/>
      <c r="AK13" s="237"/>
      <c r="AL13" s="237"/>
      <c r="AM13" s="237"/>
      <c r="AN13" s="237"/>
      <c r="AO13" s="237"/>
      <c r="AP13" s="237"/>
      <c r="AQ13" s="237"/>
      <c r="AR13" s="237"/>
      <c r="AS13" s="237"/>
      <c r="AT13" s="237"/>
      <c r="AU13" s="237"/>
      <c r="AV13" s="237"/>
      <c r="AW13" s="237"/>
      <c r="AX13" s="231" t="s">
        <v>67</v>
      </c>
      <c r="AY13" s="241">
        <f>COUNTIF($D$22:$D$147,"Y")</f>
        <v>0</v>
      </c>
      <c r="AZ13" s="241"/>
      <c r="BA13" s="241"/>
      <c r="BB13" s="241">
        <f>COUNTIF($D$22:$D$147,"Y")</f>
        <v>0</v>
      </c>
      <c r="BC13" s="241"/>
      <c r="BD13" s="241"/>
      <c r="BE13" s="241">
        <f>COUNTIF($D$22:$D$147,"Y")</f>
        <v>0</v>
      </c>
      <c r="BF13" s="241"/>
      <c r="BG13" s="241"/>
      <c r="BH13" s="363" t="s">
        <v>69</v>
      </c>
      <c r="BI13" s="366" t="str">
        <f>IF($BY$17="Y","",COUNTIF($BY$22:$BY$146,"above"))</f>
        <v/>
      </c>
      <c r="BJ13" s="366" t="str">
        <f>IF($BY$17="Y","",COUNTIF($BY$22:$BY$146,"above"))</f>
        <v/>
      </c>
      <c r="BK13" s="367" t="str">
        <f>IF($BY$17="Y","",COUNTIF($BY$22:$BY$146,"above"))</f>
        <v/>
      </c>
      <c r="BL13" s="936">
        <f>COUNTIF($D$22:$D$147,"Y")</f>
        <v>0</v>
      </c>
      <c r="BM13" s="936"/>
      <c r="BN13" s="936"/>
      <c r="BO13" s="936">
        <f>COUNTIF($D$22:$D$147,"Y")</f>
        <v>0</v>
      </c>
      <c r="BP13" s="936"/>
      <c r="BQ13" s="936"/>
      <c r="BR13" s="936">
        <f>COUNTIF($D$22:$D$147,"Y")</f>
        <v>0</v>
      </c>
      <c r="BS13" s="936"/>
      <c r="BT13" s="937"/>
      <c r="BU13" s="238" t="str">
        <f>IF(BY14=0,"",IF($BY$17="N","",COUNTIF($BY$22:$BY$146,"below")))</f>
        <v/>
      </c>
      <c r="BV13" s="238" t="str">
        <f>IF(BY14=0,"",IF($BY$17="N","",COUNTIF($BY22:$BY146,"below")))</f>
        <v/>
      </c>
      <c r="BW13" s="238" t="str">
        <f>IF(BY14=0,"",IF($BY$17="N","",COUNTIF($BY22:$BY146,"below")))</f>
        <v/>
      </c>
      <c r="BX13" s="243"/>
      <c r="BY13" s="243"/>
    </row>
    <row r="14" spans="1:77" s="22" customFormat="1" ht="20.149999999999999" customHeight="1" thickBot="1" x14ac:dyDescent="0.3">
      <c r="A14" s="208"/>
      <c r="B14" s="209"/>
      <c r="C14" s="584" t="s">
        <v>59</v>
      </c>
      <c r="D14" s="209"/>
      <c r="E14" s="209"/>
      <c r="F14" s="209"/>
      <c r="G14" s="209"/>
      <c r="H14" s="878" t="s">
        <v>60</v>
      </c>
      <c r="I14" s="879"/>
      <c r="J14" s="230"/>
      <c r="K14" s="231" t="s">
        <v>70</v>
      </c>
      <c r="L14" s="244">
        <f>L12-L13</f>
        <v>0</v>
      </c>
      <c r="M14" s="244">
        <f>M12-M13</f>
        <v>0</v>
      </c>
      <c r="N14" s="244">
        <f>N12-N13</f>
        <v>0</v>
      </c>
      <c r="O14" s="245">
        <f>O12-O13</f>
        <v>0</v>
      </c>
      <c r="P14" s="245"/>
      <c r="Q14" s="245"/>
      <c r="R14" s="245">
        <f>R12-R13</f>
        <v>0</v>
      </c>
      <c r="S14" s="245"/>
      <c r="T14" s="245"/>
      <c r="U14" s="245">
        <f>U12-U13</f>
        <v>0</v>
      </c>
      <c r="V14" s="245"/>
      <c r="W14" s="245"/>
      <c r="X14" s="246"/>
      <c r="Y14" s="29"/>
      <c r="Z14" s="25"/>
      <c r="AA14" s="25"/>
      <c r="AB14" s="234" t="e">
        <f>SUM($H$22:$H$146)/SUM($F$22:$F$146)*0.9</f>
        <v>#DIV/0!</v>
      </c>
      <c r="AC14" s="242" t="s">
        <v>71</v>
      </c>
      <c r="AD14" s="235"/>
      <c r="AE14" s="237"/>
      <c r="AF14" s="237"/>
      <c r="AG14" s="237"/>
      <c r="AH14" s="237"/>
      <c r="AI14" s="237"/>
      <c r="AJ14" s="237"/>
      <c r="AK14" s="237"/>
      <c r="AL14" s="237"/>
      <c r="AM14" s="237"/>
      <c r="AN14" s="237"/>
      <c r="AO14" s="237"/>
      <c r="AP14" s="237"/>
      <c r="AQ14" s="237"/>
      <c r="AR14" s="237"/>
      <c r="AS14" s="237"/>
      <c r="AT14" s="237"/>
      <c r="AU14" s="237"/>
      <c r="AV14" s="237"/>
      <c r="AW14" s="237"/>
      <c r="AX14" s="231" t="s">
        <v>70</v>
      </c>
      <c r="AY14" s="245">
        <f>AY12-AY13</f>
        <v>0</v>
      </c>
      <c r="AZ14" s="245"/>
      <c r="BA14" s="245"/>
      <c r="BB14" s="245">
        <f>BB12-BB13</f>
        <v>0</v>
      </c>
      <c r="BC14" s="245"/>
      <c r="BD14" s="245"/>
      <c r="BE14" s="245">
        <f>BE12-BE13</f>
        <v>0</v>
      </c>
      <c r="BF14" s="245"/>
      <c r="BG14" s="245"/>
      <c r="BH14" s="363" t="s">
        <v>72</v>
      </c>
      <c r="BI14" s="366" t="str">
        <f>IF($BY$17="Y","",COUNTIF($BY$22:$BY$146,"below"))</f>
        <v/>
      </c>
      <c r="BJ14" s="366" t="str">
        <f>IF($BY$17="Y","",COUNTIF($BY$22:$BY$146,"below"))</f>
        <v/>
      </c>
      <c r="BK14" s="367" t="str">
        <f>IF($BY$17="Y","",COUNTIF($BY$22:$BY$146,"below"))</f>
        <v/>
      </c>
      <c r="BL14" s="936">
        <f>BL12-BL13</f>
        <v>0</v>
      </c>
      <c r="BM14" s="936"/>
      <c r="BN14" s="936"/>
      <c r="BO14" s="936">
        <f>BO12-BO13</f>
        <v>0</v>
      </c>
      <c r="BP14" s="936"/>
      <c r="BQ14" s="936"/>
      <c r="BR14" s="936">
        <f>BR12-BR13</f>
        <v>0</v>
      </c>
      <c r="BS14" s="936"/>
      <c r="BT14" s="937"/>
      <c r="BU14" s="238" t="str">
        <f>IF(BY14=0,"",IF($BY$17="N","",COUNTIF(BU22:BU146,"Yes")))</f>
        <v/>
      </c>
      <c r="BV14" s="247" t="str">
        <f>IF(BY14=0,"",IF($BY$17="N","",COUNTIF(BV22:BV146,"Yes")))</f>
        <v/>
      </c>
      <c r="BW14" s="238" t="str">
        <f>IF(BY14=0,"",IF($BY$17="N","",COUNTIF(BW22:BW146,"Yes")))</f>
        <v/>
      </c>
      <c r="BX14" s="248" t="s">
        <v>73</v>
      </c>
      <c r="BY14" s="249">
        <f>COUNT(BX22:BX146)</f>
        <v>0</v>
      </c>
    </row>
    <row r="15" spans="1:77" s="22" customFormat="1" ht="20.149999999999999" customHeight="1" thickBot="1" x14ac:dyDescent="0.3">
      <c r="A15" s="208"/>
      <c r="B15" s="209"/>
      <c r="C15" s="209"/>
      <c r="D15" s="209"/>
      <c r="E15" s="209"/>
      <c r="F15" s="209"/>
      <c r="G15" s="209"/>
      <c r="H15" s="870" t="s">
        <v>34</v>
      </c>
      <c r="I15" s="871"/>
      <c r="J15" s="230"/>
      <c r="K15" s="231" t="s">
        <v>74</v>
      </c>
      <c r="L15" s="240">
        <f>COUNTIF(L22:L147,"Yes")</f>
        <v>0</v>
      </c>
      <c r="M15" s="240">
        <f>COUNTIF(M22:M147,"Yes")</f>
        <v>0</v>
      </c>
      <c r="N15" s="240">
        <f>COUNTIF(N22:N147,"Yes")</f>
        <v>0</v>
      </c>
      <c r="O15" s="241">
        <f>COUNTIF(O22:O147,"Yes")</f>
        <v>0</v>
      </c>
      <c r="P15" s="241"/>
      <c r="Q15" s="241"/>
      <c r="R15" s="241">
        <f>COUNTIF(R22:R147,"Yes")</f>
        <v>0</v>
      </c>
      <c r="S15" s="241"/>
      <c r="T15" s="241"/>
      <c r="U15" s="241">
        <f>COUNTIF(U22:U147,"Yes")</f>
        <v>0</v>
      </c>
      <c r="V15" s="241"/>
      <c r="W15" s="241"/>
      <c r="X15" s="30"/>
      <c r="Y15" s="31"/>
      <c r="Z15" s="25"/>
      <c r="AA15" s="25"/>
      <c r="AB15" s="234" t="e">
        <f>SUM(I22:I146)/SUM(F22:F146)*0.9</f>
        <v>#DIV/0!</v>
      </c>
      <c r="AC15" s="242" t="s">
        <v>75</v>
      </c>
      <c r="AD15" s="242"/>
      <c r="AE15" s="250"/>
      <c r="AF15" s="250" t="s">
        <v>76</v>
      </c>
      <c r="AG15" s="250"/>
      <c r="AH15" s="250"/>
      <c r="AI15" s="250"/>
      <c r="AJ15" s="250"/>
      <c r="AK15" s="250" t="s">
        <v>76</v>
      </c>
      <c r="AL15" s="250"/>
      <c r="AM15" s="250"/>
      <c r="AN15" s="250"/>
      <c r="AO15" s="250"/>
      <c r="AP15" s="250"/>
      <c r="AQ15" s="250" t="s">
        <v>76</v>
      </c>
      <c r="AR15" s="250"/>
      <c r="AS15" s="250"/>
      <c r="AT15" s="250"/>
      <c r="AU15" s="250"/>
      <c r="AV15" s="250"/>
      <c r="AW15" s="250"/>
      <c r="AX15" s="231" t="s">
        <v>74</v>
      </c>
      <c r="AY15" s="241">
        <f>COUNTIF(AY22:AY147,"Yes")</f>
        <v>0</v>
      </c>
      <c r="AZ15" s="241"/>
      <c r="BA15" s="241"/>
      <c r="BB15" s="241">
        <f>COUNTIF(BB22:BB147,"Yes")</f>
        <v>0</v>
      </c>
      <c r="BC15" s="241"/>
      <c r="BD15" s="241"/>
      <c r="BE15" s="241">
        <f>COUNTIF(BE22:BE147,"Yes")</f>
        <v>0</v>
      </c>
      <c r="BF15" s="241"/>
      <c r="BG15" s="241"/>
      <c r="BH15" s="362" t="s">
        <v>77</v>
      </c>
      <c r="BI15" s="366" t="str">
        <f>IF($BY$17="Y","",COUNTIF(BI22:BI146,"Yes"))</f>
        <v/>
      </c>
      <c r="BJ15" s="366" t="str">
        <f>IF($BY$17="Y","",COUNTIF(BJ22:BJ146,"Yes"))</f>
        <v/>
      </c>
      <c r="BK15" s="368" t="str">
        <f>IF($BY$17="Y","",COUNTIF(BK22:BK146,"Yes"))</f>
        <v/>
      </c>
      <c r="BL15" s="936">
        <f>COUNTIF(BL22:BL147,"Yes")</f>
        <v>0</v>
      </c>
      <c r="BM15" s="936"/>
      <c r="BN15" s="936"/>
      <c r="BO15" s="936">
        <f>COUNTIF(BO22:BO147,"Yes")</f>
        <v>0</v>
      </c>
      <c r="BP15" s="936"/>
      <c r="BQ15" s="936"/>
      <c r="BR15" s="936">
        <f>COUNTIF(BR22:BR147,"Yes")</f>
        <v>0</v>
      </c>
      <c r="BS15" s="936"/>
      <c r="BT15" s="937"/>
      <c r="BU15" s="251" t="str">
        <f>IF(BY14=0,"",IF($BY$17="N","",COUNTIF(BU22:BU146,"NC")))</f>
        <v/>
      </c>
      <c r="BV15" s="252" t="str">
        <f>IF(BY14=0,"",IF($BY$17="N","",COUNTIF(BV22:BV146,"NC")))</f>
        <v/>
      </c>
      <c r="BW15" s="252" t="str">
        <f>IF(BY14=0,"",IF($BY$17="N","",COUNTIF(BW22:BW146,"NC")))</f>
        <v/>
      </c>
      <c r="BX15" s="248" t="s">
        <v>78</v>
      </c>
      <c r="BY15" s="253">
        <f>COUNTIF($BY$22:$BY$146,"above")</f>
        <v>0</v>
      </c>
    </row>
    <row r="16" spans="1:77" s="23" customFormat="1" ht="20.149999999999999" customHeight="1" thickBot="1" x14ac:dyDescent="0.3">
      <c r="A16" s="208"/>
      <c r="B16" s="209"/>
      <c r="C16" s="938" t="s">
        <v>135</v>
      </c>
      <c r="D16" s="938"/>
      <c r="E16" s="939"/>
      <c r="F16" s="388"/>
      <c r="G16" s="389"/>
      <c r="H16" s="940"/>
      <c r="I16" s="941"/>
      <c r="J16" s="254"/>
      <c r="K16" s="255" t="s">
        <v>79</v>
      </c>
      <c r="L16" s="256">
        <f>COUNTIF(L22:L147,"NC")</f>
        <v>0</v>
      </c>
      <c r="M16" s="256">
        <f>COUNTIF(M22:M147,"NC")</f>
        <v>0</v>
      </c>
      <c r="N16" s="256">
        <f>COUNTIF(N22:N147,"NC")</f>
        <v>0</v>
      </c>
      <c r="O16" s="257">
        <f>COUNTIF(O22:O147,"NC")</f>
        <v>0</v>
      </c>
      <c r="P16" s="257"/>
      <c r="Q16" s="257"/>
      <c r="R16" s="257">
        <f>COUNTIF(R22:R147,"NC")</f>
        <v>0</v>
      </c>
      <c r="S16" s="257"/>
      <c r="T16" s="257"/>
      <c r="U16" s="257">
        <f>COUNTIF(U22:U147,"NC")</f>
        <v>0</v>
      </c>
      <c r="V16" s="257"/>
      <c r="W16" s="257"/>
      <c r="X16" s="30"/>
      <c r="Y16" s="31"/>
      <c r="Z16" s="25"/>
      <c r="AA16" s="25"/>
      <c r="AB16" s="258" t="e">
        <f>SUM(F22:F146)/SUM(J22:J146)*1.1</f>
        <v>#DIV/0!</v>
      </c>
      <c r="AC16" s="259" t="s">
        <v>80</v>
      </c>
      <c r="AD16" s="260"/>
      <c r="AE16" s="261" t="s">
        <v>81</v>
      </c>
      <c r="AF16" s="262" t="s">
        <v>77</v>
      </c>
      <c r="AG16" s="263" t="s">
        <v>82</v>
      </c>
      <c r="AH16" s="261" t="s">
        <v>81</v>
      </c>
      <c r="AI16" s="262" t="s">
        <v>77</v>
      </c>
      <c r="AJ16" s="263" t="s">
        <v>82</v>
      </c>
      <c r="AK16" s="261" t="s">
        <v>81</v>
      </c>
      <c r="AL16" s="263" t="s">
        <v>77</v>
      </c>
      <c r="AM16" s="263" t="s">
        <v>82</v>
      </c>
      <c r="AN16" s="261"/>
      <c r="AO16" s="261" t="s">
        <v>81</v>
      </c>
      <c r="AP16" s="263" t="s">
        <v>77</v>
      </c>
      <c r="AQ16" s="263" t="s">
        <v>82</v>
      </c>
      <c r="AR16" s="261" t="s">
        <v>81</v>
      </c>
      <c r="AS16" s="262" t="s">
        <v>77</v>
      </c>
      <c r="AT16" s="263" t="s">
        <v>82</v>
      </c>
      <c r="AU16" s="261" t="s">
        <v>81</v>
      </c>
      <c r="AV16" s="263" t="s">
        <v>77</v>
      </c>
      <c r="AW16" s="263" t="s">
        <v>82</v>
      </c>
      <c r="AX16" s="255" t="s">
        <v>79</v>
      </c>
      <c r="AY16" s="257">
        <f>COUNTIF(AY22:AY147,"NC")</f>
        <v>0</v>
      </c>
      <c r="AZ16" s="257"/>
      <c r="BA16" s="257"/>
      <c r="BB16" s="257">
        <f>COUNTIF(BB22:BB147,"NC")</f>
        <v>0</v>
      </c>
      <c r="BC16" s="257"/>
      <c r="BD16" s="257"/>
      <c r="BE16" s="257">
        <f>COUNTIF(BE22:BE147,"NC")</f>
        <v>0</v>
      </c>
      <c r="BF16" s="257"/>
      <c r="BG16" s="257"/>
      <c r="BH16" s="362" t="s">
        <v>83</v>
      </c>
      <c r="BI16" s="390" t="str">
        <f>IF($BY$17="Y","",COUNTIF(BI22:BI146,"NC"))</f>
        <v/>
      </c>
      <c r="BJ16" s="390" t="str">
        <f>IF($BY$17="Y","",COUNTIF(BJ22:BJ146,"NC"))</f>
        <v/>
      </c>
      <c r="BK16" s="391" t="str">
        <f>IF($BY$17="Y","",COUNTIF(BK22:BK146,"NC"))</f>
        <v/>
      </c>
      <c r="BL16" s="936">
        <f>COUNTIF(BL22:BL147,"NC")</f>
        <v>0</v>
      </c>
      <c r="BM16" s="936"/>
      <c r="BN16" s="936"/>
      <c r="BO16" s="936">
        <f>COUNTIF(BO22:BO147,"NC")</f>
        <v>0</v>
      </c>
      <c r="BP16" s="936"/>
      <c r="BQ16" s="936"/>
      <c r="BR16" s="936">
        <f>COUNTIF(BR22:BR147,"NC")</f>
        <v>0</v>
      </c>
      <c r="BS16" s="936"/>
      <c r="BT16" s="937"/>
      <c r="BU16" s="239"/>
      <c r="BV16" s="239"/>
      <c r="BW16" s="239"/>
      <c r="BX16" s="248" t="s">
        <v>84</v>
      </c>
      <c r="BY16" s="253">
        <f>COUNTIF($BY$22:$BY$146,"below")</f>
        <v>0</v>
      </c>
    </row>
    <row r="17" spans="1:77" s="1" customFormat="1" ht="9.9" customHeight="1" thickBot="1" x14ac:dyDescent="0.45">
      <c r="A17" s="515"/>
      <c r="B17" s="516"/>
      <c r="C17" s="516"/>
      <c r="D17" s="517"/>
      <c r="E17" s="930"/>
      <c r="F17" s="932" t="s">
        <v>9</v>
      </c>
      <c r="G17" s="932" t="s">
        <v>9</v>
      </c>
      <c r="H17" s="934" t="s">
        <v>1</v>
      </c>
      <c r="I17" s="934" t="s">
        <v>2</v>
      </c>
      <c r="J17" s="923" t="s">
        <v>10</v>
      </c>
      <c r="K17" s="518"/>
      <c r="L17" s="519" t="s">
        <v>85</v>
      </c>
      <c r="M17" s="520" t="s">
        <v>86</v>
      </c>
      <c r="N17" s="519" t="s">
        <v>87</v>
      </c>
      <c r="O17" s="519">
        <v>0.9</v>
      </c>
      <c r="P17" s="520" t="s">
        <v>14</v>
      </c>
      <c r="Q17" s="519">
        <v>1.1000000000000001</v>
      </c>
      <c r="R17" s="519">
        <v>0.9</v>
      </c>
      <c r="S17" s="520" t="s">
        <v>14</v>
      </c>
      <c r="T17" s="519">
        <v>1.1000000000000001</v>
      </c>
      <c r="U17" s="519">
        <v>0.9</v>
      </c>
      <c r="V17" s="520" t="s">
        <v>14</v>
      </c>
      <c r="W17" s="519">
        <v>1.1000000000000001</v>
      </c>
      <c r="X17" s="925" t="s">
        <v>17</v>
      </c>
      <c r="Y17" s="927" t="s">
        <v>16</v>
      </c>
      <c r="Z17" s="927" t="s">
        <v>16</v>
      </c>
      <c r="AA17" s="927" t="s">
        <v>16</v>
      </c>
      <c r="AB17" s="521"/>
      <c r="AC17" s="521"/>
      <c r="AD17" s="521"/>
      <c r="AE17" s="522">
        <f>COUNTIF(AE22:AE146,"&gt;0")</f>
        <v>0</v>
      </c>
      <c r="AF17" s="523">
        <f>COUNTIF(AG22:AG146,"Yes")</f>
        <v>0</v>
      </c>
      <c r="AG17" s="524">
        <f>COUNTIF(AG22:AG146,"NC")</f>
        <v>0</v>
      </c>
      <c r="AH17" s="522">
        <f>COUNTIF(AH22:AH146,"&gt;0")</f>
        <v>0</v>
      </c>
      <c r="AI17" s="523">
        <f>COUNTIF(AJ22:AJ146,"Yes")</f>
        <v>0</v>
      </c>
      <c r="AJ17" s="524">
        <f>COUNTIF(AJ22:AJ146,"NC")</f>
        <v>0</v>
      </c>
      <c r="AK17" s="522">
        <f>COUNTIF(AK22:AK146,"&gt;0")</f>
        <v>0</v>
      </c>
      <c r="AL17" s="523">
        <f>COUNTIF(AM22:AM146,"Yes")</f>
        <v>0</v>
      </c>
      <c r="AM17" s="524">
        <f>COUNTIF(AM22:AM146,"NC")</f>
        <v>0</v>
      </c>
      <c r="AN17" s="522"/>
      <c r="AO17" s="522">
        <f>COUNTIF(AO22:AO146,"&gt;0")</f>
        <v>0</v>
      </c>
      <c r="AP17" s="523">
        <f>COUNTIF(AQ22:AQ146,"Yes")</f>
        <v>0</v>
      </c>
      <c r="AQ17" s="524">
        <f>COUNTIF(AQ22:AQ146,"NC")</f>
        <v>0</v>
      </c>
      <c r="AR17" s="522">
        <f>COUNTIF(AR$22:AR$117,"&gt;0")</f>
        <v>0</v>
      </c>
      <c r="AS17" s="523">
        <f>COUNTIF(AT$22:AT$117,"Yes")</f>
        <v>0</v>
      </c>
      <c r="AT17" s="524">
        <f>COUNTIF(AT$22:AT$117,"NC")</f>
        <v>0</v>
      </c>
      <c r="AU17" s="522">
        <f>COUNTIF(AU$22:AU$117,"&gt;0")</f>
        <v>0</v>
      </c>
      <c r="AV17" s="523">
        <f>COUNTIF(AW$22:AW$117,"Yes")</f>
        <v>0</v>
      </c>
      <c r="AW17" s="524">
        <f>COUNTIF(AW$22:AW$117,"NC")</f>
        <v>0</v>
      </c>
      <c r="AX17" s="524"/>
      <c r="AY17" s="525" t="s">
        <v>88</v>
      </c>
      <c r="AZ17" s="526" t="s">
        <v>89</v>
      </c>
      <c r="BA17" s="527">
        <v>1.1000000000000001</v>
      </c>
      <c r="BB17" s="525" t="s">
        <v>88</v>
      </c>
      <c r="BC17" s="526" t="s">
        <v>89</v>
      </c>
      <c r="BD17" s="527">
        <v>1.1000000000000001</v>
      </c>
      <c r="BE17" s="525" t="s">
        <v>88</v>
      </c>
      <c r="BF17" s="526" t="s">
        <v>89</v>
      </c>
      <c r="BG17" s="527">
        <v>1.1000000000000001</v>
      </c>
      <c r="BH17" s="528"/>
      <c r="BI17" s="529"/>
      <c r="BJ17" s="529"/>
      <c r="BK17" s="530"/>
      <c r="BL17" s="264" t="s">
        <v>88</v>
      </c>
      <c r="BM17" s="265" t="s">
        <v>89</v>
      </c>
      <c r="BN17" s="266">
        <v>1.1000000000000001</v>
      </c>
      <c r="BO17" s="267" t="s">
        <v>88</v>
      </c>
      <c r="BP17" s="265" t="s">
        <v>89</v>
      </c>
      <c r="BQ17" s="266">
        <v>1.1000000000000001</v>
      </c>
      <c r="BR17" s="267" t="s">
        <v>88</v>
      </c>
      <c r="BS17" s="265" t="s">
        <v>89</v>
      </c>
      <c r="BT17" s="392">
        <v>1.1000000000000001</v>
      </c>
      <c r="BU17" s="229"/>
      <c r="BV17" s="229"/>
      <c r="BW17" s="229"/>
      <c r="BX17" s="268" t="s">
        <v>90</v>
      </c>
      <c r="BY17" s="269" t="str">
        <f>IF(BY14=BY16,"Y",IF(BY15=BY14,"Y","N"))</f>
        <v>Y</v>
      </c>
    </row>
    <row r="18" spans="1:77" s="1" customFormat="1" ht="9.9" customHeight="1" thickBot="1" x14ac:dyDescent="0.45">
      <c r="A18" s="531"/>
      <c r="B18" s="532"/>
      <c r="C18" s="532"/>
      <c r="D18" s="533"/>
      <c r="E18" s="931"/>
      <c r="F18" s="933"/>
      <c r="G18" s="933"/>
      <c r="H18" s="935"/>
      <c r="I18" s="935"/>
      <c r="J18" s="924"/>
      <c r="K18" s="534"/>
      <c r="L18" s="929"/>
      <c r="M18" s="929"/>
      <c r="N18" s="929"/>
      <c r="O18" s="535" t="str">
        <f>IF($P18="","",($P$18*0.9))</f>
        <v/>
      </c>
      <c r="P18" s="536" t="str">
        <f>IF($G21=0,"",$H$21/$G$21)</f>
        <v/>
      </c>
      <c r="Q18" s="535" t="str">
        <f>IF(P18="","",($P$18*1.1))</f>
        <v/>
      </c>
      <c r="R18" s="535" t="str">
        <f>IF($S$18="","",($S$18*0.9))</f>
        <v/>
      </c>
      <c r="S18" s="536" t="str">
        <f>IF($G21=0,"",$I$21/$G$21)</f>
        <v/>
      </c>
      <c r="T18" s="535" t="str">
        <f>IF($S$18="","",($S$18*1.1))</f>
        <v/>
      </c>
      <c r="U18" s="537" t="str">
        <f>IF($V18="","",($V$18*0.9))</f>
        <v/>
      </c>
      <c r="V18" s="538" t="str">
        <f>IF($G21=0,"",$G$21/$J$21)</f>
        <v/>
      </c>
      <c r="W18" s="537" t="str">
        <f>IF(V18="","",($V$18*1.1))</f>
        <v/>
      </c>
      <c r="X18" s="926"/>
      <c r="Y18" s="928"/>
      <c r="Z18" s="928"/>
      <c r="AA18" s="928"/>
      <c r="AB18" s="539"/>
      <c r="AC18" s="539"/>
      <c r="AD18" s="539"/>
      <c r="AE18" s="864" t="s">
        <v>91</v>
      </c>
      <c r="AF18" s="864"/>
      <c r="AG18" s="864"/>
      <c r="AH18" s="864" t="s">
        <v>92</v>
      </c>
      <c r="AI18" s="864"/>
      <c r="AJ18" s="864"/>
      <c r="AK18" s="864" t="s">
        <v>93</v>
      </c>
      <c r="AL18" s="864"/>
      <c r="AM18" s="864"/>
      <c r="AN18" s="540"/>
      <c r="AO18" s="864" t="s">
        <v>94</v>
      </c>
      <c r="AP18" s="864"/>
      <c r="AQ18" s="864"/>
      <c r="AR18" s="864" t="s">
        <v>95</v>
      </c>
      <c r="AS18" s="864"/>
      <c r="AT18" s="864"/>
      <c r="AU18" s="864" t="s">
        <v>96</v>
      </c>
      <c r="AV18" s="864"/>
      <c r="AW18" s="864"/>
      <c r="AX18" s="541"/>
      <c r="AY18" s="535" t="str">
        <f>IF($P18="","",($AZ$18*0.9))</f>
        <v/>
      </c>
      <c r="AZ18" s="536" t="str">
        <f>IF($G21=0,"",$H$21/$G$21)</f>
        <v/>
      </c>
      <c r="BA18" s="535" t="str">
        <f>IF(AZ18="","",($AZ$18*1.1))</f>
        <v/>
      </c>
      <c r="BB18" s="535" t="str">
        <f>IF($BC$18="","",($BC$18*0.9))</f>
        <v/>
      </c>
      <c r="BC18" s="536" t="str">
        <f>IF($G21=0,"",$I$21/$G$21)</f>
        <v/>
      </c>
      <c r="BD18" s="535" t="str">
        <f>IF($BC$18="","",($BC$18*1.1))</f>
        <v/>
      </c>
      <c r="BE18" s="537" t="str">
        <f>IF($V18="","",($V$18*0.9))</f>
        <v/>
      </c>
      <c r="BF18" s="538" t="str">
        <f>IF($G21=0,"",$G$21/$J$21)</f>
        <v/>
      </c>
      <c r="BG18" s="537" t="str">
        <f>IF(BF18="","",($V$18*1.1))</f>
        <v/>
      </c>
      <c r="BH18" s="542"/>
      <c r="BI18" s="543"/>
      <c r="BJ18" s="543"/>
      <c r="BK18" s="544"/>
      <c r="BL18" s="40" t="str">
        <f>IF($P18="","",($AZ$18*0.9))</f>
        <v/>
      </c>
      <c r="BM18" s="270" t="str">
        <f>IF($G21=0,"",$H$21/$G$21)</f>
        <v/>
      </c>
      <c r="BN18" s="34" t="str">
        <f>IF(BM18="","",($AZ$18*1.1))</f>
        <v/>
      </c>
      <c r="BO18" s="34" t="str">
        <f>IF($BC$18="","",($BC$18*0.9))</f>
        <v/>
      </c>
      <c r="BP18" s="270" t="str">
        <f>IF($G21=0,"",$I$21/$G$21)</f>
        <v/>
      </c>
      <c r="BQ18" s="34" t="str">
        <f>IF($BC$18="","",($BC$18*1.1))</f>
        <v/>
      </c>
      <c r="BR18" s="271" t="str">
        <f>IF($V18="","",($V$18*0.9))</f>
        <v/>
      </c>
      <c r="BS18" s="272" t="str">
        <f>IF($G21=0,"",$G$21/$J$21)</f>
        <v/>
      </c>
      <c r="BT18" s="393" t="str">
        <f>IF(BS18="","",($V$18*1.1))</f>
        <v/>
      </c>
      <c r="BU18" s="229"/>
      <c r="BV18" s="229"/>
      <c r="BW18" s="229"/>
      <c r="BX18" s="899" t="s">
        <v>97</v>
      </c>
      <c r="BY18" s="900"/>
    </row>
    <row r="19" spans="1:77" s="5" customFormat="1" ht="16.5" customHeight="1" thickBot="1" x14ac:dyDescent="0.4">
      <c r="A19" s="901" t="s">
        <v>11</v>
      </c>
      <c r="B19" s="903" t="s">
        <v>12</v>
      </c>
      <c r="C19" s="905" t="s">
        <v>0</v>
      </c>
      <c r="D19" s="906" t="s">
        <v>98</v>
      </c>
      <c r="E19" s="908"/>
      <c r="F19" s="910" t="s">
        <v>99</v>
      </c>
      <c r="G19" s="916" t="s">
        <v>18</v>
      </c>
      <c r="H19" s="908" t="s">
        <v>19</v>
      </c>
      <c r="I19" s="917" t="s">
        <v>100</v>
      </c>
      <c r="J19" s="917" t="s">
        <v>101</v>
      </c>
      <c r="K19" s="545"/>
      <c r="L19" s="546" t="s">
        <v>3</v>
      </c>
      <c r="M19" s="547" t="s">
        <v>4</v>
      </c>
      <c r="N19" s="546" t="s">
        <v>5</v>
      </c>
      <c r="O19" s="920" t="s">
        <v>6</v>
      </c>
      <c r="P19" s="921"/>
      <c r="Q19" s="922"/>
      <c r="R19" s="861" t="s">
        <v>7</v>
      </c>
      <c r="S19" s="862"/>
      <c r="T19" s="863"/>
      <c r="U19" s="885" t="s">
        <v>8</v>
      </c>
      <c r="V19" s="862"/>
      <c r="W19" s="886"/>
      <c r="X19" s="887" t="s">
        <v>27</v>
      </c>
      <c r="Y19" s="889" t="s">
        <v>28</v>
      </c>
      <c r="Z19" s="889" t="s">
        <v>29</v>
      </c>
      <c r="AA19" s="912" t="s">
        <v>30</v>
      </c>
      <c r="AB19" s="914" t="s">
        <v>102</v>
      </c>
      <c r="AC19" s="914" t="s">
        <v>0</v>
      </c>
      <c r="AD19" s="897" t="s">
        <v>103</v>
      </c>
      <c r="AE19" s="891" t="s">
        <v>104</v>
      </c>
      <c r="AF19" s="892"/>
      <c r="AG19" s="893"/>
      <c r="AH19" s="891" t="s">
        <v>105</v>
      </c>
      <c r="AI19" s="892"/>
      <c r="AJ19" s="893"/>
      <c r="AK19" s="891" t="s">
        <v>106</v>
      </c>
      <c r="AL19" s="892"/>
      <c r="AM19" s="893"/>
      <c r="AN19" s="548"/>
      <c r="AO19" s="891" t="s">
        <v>107</v>
      </c>
      <c r="AP19" s="892"/>
      <c r="AQ19" s="893"/>
      <c r="AR19" s="891" t="s">
        <v>107</v>
      </c>
      <c r="AS19" s="892"/>
      <c r="AT19" s="893"/>
      <c r="AU19" s="891" t="s">
        <v>108</v>
      </c>
      <c r="AV19" s="892"/>
      <c r="AW19" s="893"/>
      <c r="AX19" s="549"/>
      <c r="AY19" s="550"/>
      <c r="AZ19" s="551" t="s">
        <v>109</v>
      </c>
      <c r="BA19" s="552"/>
      <c r="BB19" s="550"/>
      <c r="BC19" s="551" t="s">
        <v>110</v>
      </c>
      <c r="BD19" s="553"/>
      <c r="BE19" s="554"/>
      <c r="BF19" s="555" t="s">
        <v>111</v>
      </c>
      <c r="BG19" s="556"/>
      <c r="BH19" s="894" t="s">
        <v>112</v>
      </c>
      <c r="BI19" s="895"/>
      <c r="BJ19" s="895"/>
      <c r="BK19" s="896"/>
      <c r="BL19" s="880" t="s">
        <v>113</v>
      </c>
      <c r="BM19" s="881"/>
      <c r="BN19" s="881"/>
      <c r="BO19" s="880" t="s">
        <v>114</v>
      </c>
      <c r="BP19" s="881"/>
      <c r="BQ19" s="881"/>
      <c r="BR19" s="880" t="s">
        <v>115</v>
      </c>
      <c r="BS19" s="881"/>
      <c r="BT19" s="882"/>
      <c r="BU19" s="273"/>
      <c r="BV19" s="273"/>
      <c r="BW19" s="274"/>
      <c r="BX19" s="275"/>
      <c r="BY19" s="276"/>
    </row>
    <row r="20" spans="1:77" s="5" customFormat="1" ht="62.5" thickBot="1" x14ac:dyDescent="0.4">
      <c r="A20" s="901"/>
      <c r="B20" s="903"/>
      <c r="C20" s="726"/>
      <c r="D20" s="907"/>
      <c r="E20" s="909"/>
      <c r="F20" s="911"/>
      <c r="G20" s="732"/>
      <c r="H20" s="741"/>
      <c r="I20" s="918"/>
      <c r="J20" s="919"/>
      <c r="K20" s="557"/>
      <c r="L20" s="558" t="s">
        <v>21</v>
      </c>
      <c r="M20" s="559" t="s">
        <v>22</v>
      </c>
      <c r="N20" s="558" t="s">
        <v>23</v>
      </c>
      <c r="O20" s="560" t="s">
        <v>13</v>
      </c>
      <c r="P20" s="561" t="s">
        <v>24</v>
      </c>
      <c r="Q20" s="562" t="s">
        <v>15</v>
      </c>
      <c r="R20" s="563" t="s">
        <v>13</v>
      </c>
      <c r="S20" s="561" t="s">
        <v>25</v>
      </c>
      <c r="T20" s="564" t="s">
        <v>15</v>
      </c>
      <c r="U20" s="560" t="s">
        <v>13</v>
      </c>
      <c r="V20" s="561" t="s">
        <v>26</v>
      </c>
      <c r="W20" s="562" t="s">
        <v>15</v>
      </c>
      <c r="X20" s="888"/>
      <c r="Y20" s="890"/>
      <c r="Z20" s="890"/>
      <c r="AA20" s="913"/>
      <c r="AB20" s="915"/>
      <c r="AC20" s="915"/>
      <c r="AD20" s="898"/>
      <c r="AE20" s="565" t="s">
        <v>116</v>
      </c>
      <c r="AF20" s="566" t="s">
        <v>117</v>
      </c>
      <c r="AG20" s="567" t="s">
        <v>118</v>
      </c>
      <c r="AH20" s="565" t="s">
        <v>119</v>
      </c>
      <c r="AI20" s="568" t="s">
        <v>120</v>
      </c>
      <c r="AJ20" s="569" t="s">
        <v>118</v>
      </c>
      <c r="AK20" s="565" t="s">
        <v>121</v>
      </c>
      <c r="AL20" s="568" t="s">
        <v>122</v>
      </c>
      <c r="AM20" s="570" t="s">
        <v>123</v>
      </c>
      <c r="AN20" s="571" t="s">
        <v>124</v>
      </c>
      <c r="AO20" s="572" t="s">
        <v>116</v>
      </c>
      <c r="AP20" s="568" t="s">
        <v>125</v>
      </c>
      <c r="AQ20" s="569" t="s">
        <v>118</v>
      </c>
      <c r="AR20" s="565" t="s">
        <v>119</v>
      </c>
      <c r="AS20" s="566" t="s">
        <v>120</v>
      </c>
      <c r="AT20" s="569" t="s">
        <v>118</v>
      </c>
      <c r="AU20" s="565" t="s">
        <v>121</v>
      </c>
      <c r="AV20" s="568" t="s">
        <v>122</v>
      </c>
      <c r="AW20" s="569" t="s">
        <v>118</v>
      </c>
      <c r="AX20" s="573"/>
      <c r="AY20" s="562" t="s">
        <v>118</v>
      </c>
      <c r="AZ20" s="562" t="s">
        <v>125</v>
      </c>
      <c r="BA20" s="562" t="s">
        <v>126</v>
      </c>
      <c r="BB20" s="562" t="s">
        <v>118</v>
      </c>
      <c r="BC20" s="562" t="s">
        <v>125</v>
      </c>
      <c r="BD20" s="562" t="s">
        <v>126</v>
      </c>
      <c r="BE20" s="562" t="s">
        <v>118</v>
      </c>
      <c r="BF20" s="574" t="s">
        <v>127</v>
      </c>
      <c r="BG20" s="562" t="s">
        <v>126</v>
      </c>
      <c r="BH20" s="575" t="s">
        <v>128</v>
      </c>
      <c r="BI20" s="576" t="s">
        <v>129</v>
      </c>
      <c r="BJ20" s="576" t="s">
        <v>130</v>
      </c>
      <c r="BK20" s="577" t="s">
        <v>131</v>
      </c>
      <c r="BL20" s="277" t="s">
        <v>13</v>
      </c>
      <c r="BM20" s="278" t="s">
        <v>24</v>
      </c>
      <c r="BN20" s="278" t="s">
        <v>15</v>
      </c>
      <c r="BO20" s="278" t="s">
        <v>13</v>
      </c>
      <c r="BP20" s="278" t="s">
        <v>132</v>
      </c>
      <c r="BQ20" s="278" t="s">
        <v>15</v>
      </c>
      <c r="BR20" s="278" t="s">
        <v>13</v>
      </c>
      <c r="BS20" s="279" t="s">
        <v>127</v>
      </c>
      <c r="BT20" s="394" t="s">
        <v>15</v>
      </c>
      <c r="BU20" s="280" t="s">
        <v>6</v>
      </c>
      <c r="BV20" s="281" t="s">
        <v>7</v>
      </c>
      <c r="BW20" s="281" t="s">
        <v>8</v>
      </c>
      <c r="BX20" s="282" t="s">
        <v>133</v>
      </c>
      <c r="BY20" s="282" t="s">
        <v>134</v>
      </c>
    </row>
    <row r="21" spans="1:77" s="7" customFormat="1" ht="16.5" customHeight="1" thickTop="1" thickBot="1" x14ac:dyDescent="0.4">
      <c r="A21" s="902"/>
      <c r="B21" s="904"/>
      <c r="C21" s="883" t="s">
        <v>165</v>
      </c>
      <c r="D21" s="884"/>
      <c r="E21" s="578"/>
      <c r="F21" s="385">
        <f>SUM($F22:$F147)</f>
        <v>0</v>
      </c>
      <c r="G21" s="385">
        <f>SUM($G22:$G147)</f>
        <v>0</v>
      </c>
      <c r="H21" s="578">
        <f>SUM($H22:$H147)</f>
        <v>0</v>
      </c>
      <c r="I21" s="578">
        <f>SUM($I22:$I147)</f>
        <v>0</v>
      </c>
      <c r="J21" s="386">
        <f>SUM(J22:J147)</f>
        <v>0</v>
      </c>
      <c r="K21" s="387"/>
      <c r="L21" s="386">
        <f>SUM($J22:$J147)</f>
        <v>0</v>
      </c>
      <c r="M21" s="386">
        <f>SUM($J22:$J147)</f>
        <v>0</v>
      </c>
      <c r="N21" s="386">
        <f>SUM($J22:$J147)</f>
        <v>0</v>
      </c>
      <c r="O21" s="387"/>
      <c r="P21" s="386" t="e">
        <f>AVERAGE(P22:P146)</f>
        <v>#DIV/0!</v>
      </c>
      <c r="Q21" s="387"/>
      <c r="R21" s="387"/>
      <c r="S21" s="386" t="e">
        <f>AVERAGE(S22:S146)</f>
        <v>#DIV/0!</v>
      </c>
      <c r="T21" s="387"/>
      <c r="U21" s="387"/>
      <c r="V21" s="386" t="e">
        <f>AVERAGE(V22:V146)</f>
        <v>#DIV/0!</v>
      </c>
      <c r="W21" s="387"/>
      <c r="X21" s="386"/>
      <c r="Y21" s="386"/>
      <c r="Z21" s="386"/>
      <c r="AA21" s="386"/>
      <c r="AB21" s="386"/>
      <c r="AC21" s="386"/>
      <c r="AD21" s="386">
        <f>SUM(AD22:AD146)</f>
        <v>0</v>
      </c>
      <c r="AE21" s="386">
        <f>SUM(AE22:AE147)</f>
        <v>0</v>
      </c>
      <c r="AF21" s="386" t="e">
        <f>AVERAGE(AF22:AF147)</f>
        <v>#DIV/0!</v>
      </c>
      <c r="AG21" s="386"/>
      <c r="AH21" s="386">
        <f>SUM(AH22:AH147)</f>
        <v>0</v>
      </c>
      <c r="AI21" s="386">
        <f>AVERAGE(AI22:AI147)</f>
        <v>0</v>
      </c>
      <c r="AJ21" s="386"/>
      <c r="AK21" s="386">
        <f>SUM(AK22:AK147)</f>
        <v>0</v>
      </c>
      <c r="AL21" s="386" t="e">
        <f>AVERAGE(AL22:AL147)</f>
        <v>#DIV/0!</v>
      </c>
      <c r="AM21" s="386"/>
      <c r="AN21" s="386"/>
      <c r="AO21" s="386">
        <f>SUM(AO22:AO147)</f>
        <v>0</v>
      </c>
      <c r="AP21" s="386" t="e">
        <f>AVERAGE(AP22:AP147)</f>
        <v>#DIV/0!</v>
      </c>
      <c r="AQ21" s="386"/>
      <c r="AR21" s="386">
        <f>SUM(AR22:AR147)</f>
        <v>0</v>
      </c>
      <c r="AS21" s="386">
        <f>SUM(AS22:AS147)</f>
        <v>0</v>
      </c>
      <c r="AT21" s="386"/>
      <c r="AU21" s="386">
        <f>SUM(AU22:AU147)</f>
        <v>0</v>
      </c>
      <c r="AV21" s="386">
        <f>SUM(AV22:AV147)</f>
        <v>0</v>
      </c>
      <c r="AW21" s="386"/>
      <c r="AX21" s="579"/>
      <c r="AY21" s="386">
        <f>SUM(AY22:AY147)</f>
        <v>0</v>
      </c>
      <c r="AZ21" s="580" t="e">
        <f>AVERAGE(AZ22:AZ147)</f>
        <v>#DIV/0!</v>
      </c>
      <c r="BA21" s="386"/>
      <c r="BB21" s="386">
        <f>SUM(BB22:BB147)</f>
        <v>0</v>
      </c>
      <c r="BC21" s="386">
        <f>SUM(BC22:BC147)</f>
        <v>0</v>
      </c>
      <c r="BD21" s="386"/>
      <c r="BE21" s="386">
        <f>SUM(BE22:BE147)</f>
        <v>0</v>
      </c>
      <c r="BF21" s="386" t="e">
        <f>AVERAGE(BF22:BF147)</f>
        <v>#DIV/0!</v>
      </c>
      <c r="BG21" s="386"/>
      <c r="BH21" s="581" t="str">
        <f>IF($F$16&gt;0,SUM(F22:F146)/SUM(G22:G146),"")</f>
        <v/>
      </c>
      <c r="BI21" s="582"/>
      <c r="BJ21" s="582"/>
      <c r="BK21" s="583"/>
      <c r="BL21" s="283"/>
      <c r="BM21" s="284"/>
      <c r="BN21" s="285"/>
      <c r="BO21" s="285"/>
      <c r="BP21" s="285"/>
      <c r="BQ21" s="285"/>
      <c r="BR21" s="285"/>
      <c r="BS21" s="285"/>
      <c r="BT21" s="395"/>
      <c r="BU21" s="286"/>
      <c r="BV21" s="287"/>
      <c r="BW21" s="287"/>
      <c r="BX21" s="288" t="e">
        <f>AVERAGE(BX22:BX147)</f>
        <v>#DIV/0!</v>
      </c>
      <c r="BY21" s="289"/>
    </row>
    <row r="22" spans="1:77" s="4" customFormat="1" ht="15.75" customHeight="1" x14ac:dyDescent="0.35">
      <c r="A22" s="104">
        <v>1</v>
      </c>
      <c r="B22" s="290"/>
      <c r="C22" s="20"/>
      <c r="D22" s="635"/>
      <c r="E22" s="637"/>
      <c r="F22" s="639"/>
      <c r="G22" s="45"/>
      <c r="H22" s="291"/>
      <c r="I22" s="291"/>
      <c r="J22" s="369"/>
      <c r="K22" s="370"/>
      <c r="L22" s="98" t="str">
        <f t="shared" ref="L22:L85" si="0">IF($X$21=0,"",IF(D22="","",IF($H22="","",IF($G22="","",IF($H22/$G22&gt;=$L$21,"yes","NC")))))</f>
        <v/>
      </c>
      <c r="M22" s="98" t="str">
        <f t="shared" ref="M22:M85" si="1">IF($X$21=0,"",IF($D22="","",IF($H22="","",IF($I22="","",IF($I22/$G22&gt;=$M$21,"yes","NC")))))</f>
        <v/>
      </c>
      <c r="N22" s="98" t="str">
        <f t="shared" ref="N22:N85" si="2">IF($X$21=0,"",IF($D22="","",IF($H22="","",IF($J22="","",IF($G22/$J22&lt;=$N$21,"yes","NC")))))</f>
        <v/>
      </c>
      <c r="O22" s="371" t="str">
        <f t="shared" ref="O22:O85" si="3">IF($D22="","",IF($P$18="","",IF(OR($P22&lt;$O$18,$P22&gt;$Q$18),"NC","yes")))</f>
        <v/>
      </c>
      <c r="P22" s="100" t="str">
        <f>IF($D22="","",$H22/$G22)</f>
        <v/>
      </c>
      <c r="Q22" s="103" t="str">
        <f t="shared" ref="Q22:Q85" si="4">IF($D22=0,"",IF(O22="yes",($P22/$P$18),IF(OR($P22&lt;$O$18,$P22&gt;$Q$18),($P22/$P$18))))</f>
        <v/>
      </c>
      <c r="R22" s="372" t="str">
        <f t="shared" ref="R22:R85" si="5">IF($D22="","",IF($S$18="","",IF(OR($S22&lt;$R$18,$S22&gt;$T$18),"NC","yes")))</f>
        <v/>
      </c>
      <c r="S22" s="100" t="str">
        <f t="shared" ref="S22:S85" si="6">IF($D22="","",$I22/$G22)</f>
        <v/>
      </c>
      <c r="T22" s="103" t="str">
        <f t="shared" ref="T22:T85" si="7">IF($D22=0,"",IF(R22="yes",($S22/$S$18),IF(OR($S22&gt;$R$18,$S22&lt;$T$18),($S22/$S$18))))</f>
        <v/>
      </c>
      <c r="U22" s="372" t="str">
        <f t="shared" ref="U22:U85" si="8">IF($D22="","",IF($V$18="","",IF(OR($V22&lt;$U$18,V22&gt;$W$18),"NC","yes")))</f>
        <v/>
      </c>
      <c r="V22" s="100" t="str">
        <f t="shared" ref="V22:V85" si="9">IF($D22="","",$G22/$J22)</f>
        <v/>
      </c>
      <c r="W22" s="103" t="str">
        <f t="shared" ref="W22:W85" si="10">IF($D22="","",IF(U22="yes",(V22/V$18),IF(OR(V22&lt;$U$18,V22&gt;W$18),(V22/V$18))))</f>
        <v/>
      </c>
      <c r="X22" s="373" t="str">
        <f t="shared" ref="X22:X85" si="11">IF(C22="","",IF($D22="",$H22,""))</f>
        <v/>
      </c>
      <c r="Y22" s="373" t="str">
        <f t="shared" ref="Y22:Y85" si="12">IF($C22="","",IF($D22="",$H22,""))</f>
        <v/>
      </c>
      <c r="Z22" s="373" t="str">
        <f t="shared" ref="Z22:Z85" si="13">IF($C22="","",IF($D22="",$I22,""))</f>
        <v/>
      </c>
      <c r="AA22" s="374" t="str">
        <f t="shared" ref="AA22:AA85" si="14">IF($C22="","",IF($D22="",J22,""))</f>
        <v/>
      </c>
      <c r="AB22" s="375">
        <f t="shared" ref="AB22:AB85" si="15">B21</f>
        <v>0</v>
      </c>
      <c r="AC22" s="375" t="str">
        <f t="shared" ref="AC22:AC85" si="16">IF($C22="","",$C22)</f>
        <v/>
      </c>
      <c r="AD22" s="375" t="str">
        <f t="shared" ref="AD22:AD85" si="17">IF($D22="","",IF(AN22="below",$G22,"0"))</f>
        <v/>
      </c>
      <c r="AE22" s="376" t="str">
        <f t="shared" ref="AE22:AE85" si="18">IF($D22="","",IF(AN22="below",$H22,0))</f>
        <v/>
      </c>
      <c r="AF22" s="376" t="str">
        <f t="shared" ref="AF22:AF85" si="19">IF($D22="","",$H22/$G22)</f>
        <v/>
      </c>
      <c r="AG22" s="377" t="str">
        <f t="shared" ref="AG22:AG85" si="20">IF($D22="","",IF(AF22&gt;$AB$11,"Yes",IF(AF22&lt;$AB$11,"NC")))</f>
        <v/>
      </c>
      <c r="AH22" s="376" t="str">
        <f t="shared" ref="AH22:AH85" si="21">IF($D22="","",IF(AN22="above",$I22,0))</f>
        <v/>
      </c>
      <c r="AI22" s="376" t="str">
        <f t="shared" ref="AI22:AI85" si="22">IF($D22="","",IF(AN22="above",$I22/$F22,0))</f>
        <v/>
      </c>
      <c r="AJ22" s="377" t="str">
        <f t="shared" ref="AJ22:AJ85" si="23">IF(AI22="","",IF(AI22&gt;=$AB$12,"Yes",IF(AI22&lt;$AB$12,"NC")))</f>
        <v/>
      </c>
      <c r="AK22" s="376" t="str">
        <f t="shared" ref="AK22:AK85" si="24">IF($D22="","",IF(AN22="below",$J22,0))</f>
        <v/>
      </c>
      <c r="AL22" s="376" t="str">
        <f t="shared" ref="AL22:AL85" si="25">IF($D22="","",$G22/$J22)</f>
        <v/>
      </c>
      <c r="AM22" s="377" t="str">
        <f t="shared" ref="AM22:AM85" si="26">IF(AL22="","",IF(AL22&lt;=$AB$13,"Yes",IF(AL22&gt;$AB$13,"NC")))</f>
        <v/>
      </c>
      <c r="AN22" s="378" t="str">
        <f t="shared" ref="AN22:AN85" si="27">IF($B22="","",IF(BX22&gt;$F$16,"above","below"))</f>
        <v/>
      </c>
      <c r="AO22" s="379" t="str">
        <f t="shared" ref="AO22:AO85" si="28">IF(AN22="","",IF(AN22="below",$H22,""))</f>
        <v/>
      </c>
      <c r="AP22" s="376" t="str">
        <f t="shared" ref="AP22:AP85" si="29">IF($AN22="","",IF($AN22="above","",$H22/$G22))</f>
        <v/>
      </c>
      <c r="AQ22" s="377" t="str">
        <f t="shared" ref="AQ22:AQ85" si="30">IF(AP22="","",IF(AP22&gt;$AB$11,"Yes",IF(AP22&lt;$AB$11,"NC")))</f>
        <v/>
      </c>
      <c r="AR22" s="379" t="str">
        <f t="shared" ref="AR22:AR85" si="31">IF($AN22="","",IF($AN22="above","",$I22))</f>
        <v/>
      </c>
      <c r="AS22" s="376" t="str">
        <f t="shared" ref="AS22:AS85" si="32">IF($AN22="","",IF($AN22="above","",$I22/$G22))</f>
        <v/>
      </c>
      <c r="AT22" s="377" t="str">
        <f t="shared" ref="AT22:AT85" si="33">IF(AN22="","",IF(($I22/$G22&gt;$AB$12),"Yes",IF(($I22/$G22)&lt;$AB$12,"NC")))</f>
        <v/>
      </c>
      <c r="AU22" s="379" t="str">
        <f t="shared" ref="AU22:AU85" si="34">IF($AN22="","",IF($AN22="above","",$J22))</f>
        <v/>
      </c>
      <c r="AV22" s="376" t="str">
        <f t="shared" ref="AV22:AV85" si="35">IF($AN22="","",IF($AN22="above","",$G22/$J22))</f>
        <v/>
      </c>
      <c r="AW22" s="377" t="str">
        <f t="shared" ref="AW22:AW85" si="36">IF(AV22="","",IF(AV22&lt;=$AB$13,"Yes",IF(AV22&gt;$AB$13,"NC")))</f>
        <v/>
      </c>
      <c r="AX22" s="380"/>
      <c r="AY22" s="377" t="str">
        <f t="shared" ref="AY22:AY85" si="37">IF($D22="","",IF($AZ$18="","",IF(OR($AZ22&lt;$AY$18,$AZ22&gt;$BA$18),"NC","yes")))</f>
        <v/>
      </c>
      <c r="AZ22" s="377" t="str">
        <f t="shared" ref="AZ22:AZ85" si="38">IF($D22="","",$H22/$G22)</f>
        <v/>
      </c>
      <c r="BA22" s="381" t="str">
        <f t="shared" ref="BA22:BA85" si="39">IF($D22=0,"",IF(AY22="yes",($AZ22/$AZ$18),IF(OR($AZ22&lt;$AY$18,$AZ22&gt;$BA$18),($AZ22/$AZ$18))))</f>
        <v/>
      </c>
      <c r="BB22" s="382" t="str">
        <f t="shared" ref="BB22:BB85" si="40">IF($D22="","",IF($BC$18="","",IF(OR($BC22&lt;$BB$18,$BC22&gt;$BD$18),"NC","yes")))</f>
        <v/>
      </c>
      <c r="BC22" s="383" t="str">
        <f t="shared" ref="BC22:BC85" si="41">IF($D22="","",$I22/$G22)</f>
        <v/>
      </c>
      <c r="BD22" s="381" t="str">
        <f t="shared" ref="BD22:BD85" si="42">IF($D22=0,"",IF(BB22="yes",($BC22/$BC$18),IF(OR($BC22&gt;$BB$18,$BC22&lt;$BD$18),($BC22/$BC$18))))</f>
        <v/>
      </c>
      <c r="BE22" s="382" t="str">
        <f t="shared" ref="BE22:BE85" si="43">IF($D22="","",IF($BF$18="","",IF(OR($BF22&lt;$BE$18,BF22&gt;$BG$18),"NC","yes")))</f>
        <v/>
      </c>
      <c r="BF22" s="383" t="str">
        <f t="shared" ref="BF22:BF85" si="44">IF($D22="","",$G22/$J22)</f>
        <v/>
      </c>
      <c r="BG22" s="381" t="str">
        <f t="shared" ref="BG22:BG85" si="45">IF($D22="","",IF(BE22="yes",(BF22/BF$18),IF(OR(BF22&lt;$U$18,BF22&gt;BG$18),(BF22/BF$18))))</f>
        <v/>
      </c>
      <c r="BH22" s="384" t="str">
        <f t="shared" ref="BH22:BH85" si="46">IF(G22&gt; 0,F22/G22,"")</f>
        <v/>
      </c>
      <c r="BI22" s="305" t="str">
        <f t="shared" ref="BI22:BI85" si="47">IF(BH22="","",IF(AN22="below","",IF($BY$17="Y","",IF(AF22&gt;$AB$11,"Yes",IF(AF22&lt;$AB$11,"NC")))))</f>
        <v/>
      </c>
      <c r="BJ22" s="305" t="str">
        <f t="shared" ref="BJ22:BJ85" si="48">IF(BH22="","",IF(AN22="below","",IF($BY$17="Y","",IF(($I22/$G22)&gt;=$AB$12,"Yes",IF(($I22/$G22)&lt;$AB$12,"NC")))))</f>
        <v/>
      </c>
      <c r="BK22" s="443" t="str">
        <f t="shared" ref="BK22:BK85" si="49">IF(BH22="","",IF(AN22="below","",IF($BY$17="Y","",IF(AL22&lt;=$AB$13,"Yes",IF(AL22&gt;$AB$13,"NC")))))</f>
        <v/>
      </c>
      <c r="BL22" s="306" t="str">
        <f>IF(AN22="below","",IF($D22="","",IF($AZ$18="","",IF(OR($AZ22&lt;$AY$18,$AZ22&gt;$BA$18),"NC","yes"))))</f>
        <v/>
      </c>
      <c r="BM22" s="100" t="str">
        <f>IF(AN22="below","",IF($D22="","",$H22/$G22))</f>
        <v/>
      </c>
      <c r="BN22" s="101" t="str">
        <f>IF(AN22="below","",IF($D22=0,"",IF(BL22="yes",($AZ22/$AZ$18),IF(OR($AZ22&lt;$AY$18,$AZ22&gt;$BA$18),($AZ22/$AZ$18)))))</f>
        <v/>
      </c>
      <c r="BO22" s="102" t="str">
        <f>IF(AN22="below","",IF($D22="","",IF($BC$18="","",IF(OR($BC22&lt;$BB$18,$BC22&gt;$BD$18),"NC","yes"))))</f>
        <v/>
      </c>
      <c r="BP22" s="100" t="str">
        <f>IF(AN22="below","",IF($D22="","",$I22/$G22))</f>
        <v/>
      </c>
      <c r="BQ22" s="101" t="str">
        <f>IF(AN22="below","",IF($D22=0,"",IF(BO22="yes",($BC22/$BC$18),IF(OR($BC22&gt;$BB$18,$BC22&lt;$BD$18),($BC22/$BC$18)))))</f>
        <v/>
      </c>
      <c r="BR22" s="102" t="str">
        <f>IF(AN22="below","",IF($D22="","",IF($BF$18="","",IF(OR($BF22&lt;$BE$18,BS22&gt;$BG$18),"NC","yes"))))</f>
        <v/>
      </c>
      <c r="BS22" s="100" t="str">
        <f>IF(AN22="below","",IF($D22="","",$G22/$J22))</f>
        <v/>
      </c>
      <c r="BT22" s="105" t="str">
        <f>IF(AN22="below","",IF($D22="","",IF(BR22="yes",(BS22/BS$18),IF(OR(BS22&lt;$U$18,BS22&gt;BT$18),(BS22/BS$18)))))</f>
        <v/>
      </c>
      <c r="BU22" s="305" t="str">
        <f t="shared" ref="BU22:BU85" si="50">IF($BY$17="N","",$AY22)</f>
        <v/>
      </c>
      <c r="BV22" s="305" t="str">
        <f t="shared" ref="BV22:BV85" si="51">IF($BY$17="N","",$BB22)</f>
        <v/>
      </c>
      <c r="BW22" s="305" t="str">
        <f t="shared" ref="BW22:BW85" si="52">IF($BY$17="N","",$BE22)</f>
        <v/>
      </c>
      <c r="BX22" s="307" t="str">
        <f t="shared" ref="BX22:BX85" si="53">IF(F22&gt;0,F22/G22,"")</f>
        <v/>
      </c>
      <c r="BY22" s="308" t="str">
        <f t="shared" ref="BY22:BY85" si="54">IF(BX22="","",IF(BX22&gt;$F$16,"above","below"))</f>
        <v/>
      </c>
    </row>
    <row r="23" spans="1:77" s="4" customFormat="1" ht="15.5" x14ac:dyDescent="0.35">
      <c r="A23" s="106">
        <v>2</v>
      </c>
      <c r="B23" s="290"/>
      <c r="C23" s="20"/>
      <c r="D23" s="635"/>
      <c r="E23" s="637"/>
      <c r="F23" s="639"/>
      <c r="G23" s="45"/>
      <c r="H23" s="291"/>
      <c r="I23" s="291"/>
      <c r="J23" s="292"/>
      <c r="K23" s="293"/>
      <c r="L23" s="35" t="str">
        <f t="shared" si="0"/>
        <v/>
      </c>
      <c r="M23" s="35" t="str">
        <f t="shared" si="1"/>
        <v/>
      </c>
      <c r="N23" s="35" t="str">
        <f t="shared" si="2"/>
        <v/>
      </c>
      <c r="O23" s="36" t="str">
        <f t="shared" si="3"/>
        <v/>
      </c>
      <c r="P23" s="37" t="str">
        <f t="shared" ref="P23:P86" si="55">IF($D23="","",H23/$G23)</f>
        <v/>
      </c>
      <c r="Q23" s="69" t="str">
        <f t="shared" si="4"/>
        <v/>
      </c>
      <c r="R23" s="294" t="str">
        <f t="shared" si="5"/>
        <v/>
      </c>
      <c r="S23" s="37" t="str">
        <f t="shared" si="6"/>
        <v/>
      </c>
      <c r="T23" s="69" t="str">
        <f t="shared" si="7"/>
        <v/>
      </c>
      <c r="U23" s="294" t="str">
        <f t="shared" si="8"/>
        <v/>
      </c>
      <c r="V23" s="37" t="str">
        <f t="shared" si="9"/>
        <v/>
      </c>
      <c r="W23" s="69" t="str">
        <f t="shared" si="10"/>
        <v/>
      </c>
      <c r="X23" s="38" t="str">
        <f t="shared" si="11"/>
        <v/>
      </c>
      <c r="Y23" s="38" t="str">
        <f t="shared" si="12"/>
        <v/>
      </c>
      <c r="Z23" s="38" t="str">
        <f t="shared" si="13"/>
        <v/>
      </c>
      <c r="AA23" s="39" t="str">
        <f t="shared" si="14"/>
        <v/>
      </c>
      <c r="AB23" s="295">
        <f t="shared" si="15"/>
        <v>0</v>
      </c>
      <c r="AC23" s="295" t="str">
        <f t="shared" si="16"/>
        <v/>
      </c>
      <c r="AD23" s="295" t="str">
        <f t="shared" si="17"/>
        <v/>
      </c>
      <c r="AE23" s="296" t="str">
        <f t="shared" si="18"/>
        <v/>
      </c>
      <c r="AF23" s="296" t="str">
        <f t="shared" si="19"/>
        <v/>
      </c>
      <c r="AG23" s="297" t="str">
        <f t="shared" si="20"/>
        <v/>
      </c>
      <c r="AH23" s="296" t="str">
        <f t="shared" si="21"/>
        <v/>
      </c>
      <c r="AI23" s="296" t="str">
        <f t="shared" si="22"/>
        <v/>
      </c>
      <c r="AJ23" s="297" t="str">
        <f t="shared" si="23"/>
        <v/>
      </c>
      <c r="AK23" s="296" t="str">
        <f t="shared" si="24"/>
        <v/>
      </c>
      <c r="AL23" s="296" t="str">
        <f t="shared" si="25"/>
        <v/>
      </c>
      <c r="AM23" s="297" t="str">
        <f t="shared" si="26"/>
        <v/>
      </c>
      <c r="AN23" s="298" t="str">
        <f t="shared" si="27"/>
        <v/>
      </c>
      <c r="AO23" s="299" t="str">
        <f t="shared" si="28"/>
        <v/>
      </c>
      <c r="AP23" s="296" t="str">
        <f t="shared" si="29"/>
        <v/>
      </c>
      <c r="AQ23" s="297" t="str">
        <f t="shared" si="30"/>
        <v/>
      </c>
      <c r="AR23" s="299" t="str">
        <f t="shared" si="31"/>
        <v/>
      </c>
      <c r="AS23" s="296" t="str">
        <f t="shared" si="32"/>
        <v/>
      </c>
      <c r="AT23" s="297" t="str">
        <f t="shared" si="33"/>
        <v/>
      </c>
      <c r="AU23" s="299" t="str">
        <f t="shared" si="34"/>
        <v/>
      </c>
      <c r="AV23" s="296" t="str">
        <f t="shared" si="35"/>
        <v/>
      </c>
      <c r="AW23" s="297" t="str">
        <f t="shared" si="36"/>
        <v/>
      </c>
      <c r="AX23" s="300"/>
      <c r="AY23" s="297" t="str">
        <f t="shared" si="37"/>
        <v/>
      </c>
      <c r="AZ23" s="297" t="str">
        <f t="shared" si="38"/>
        <v/>
      </c>
      <c r="BA23" s="301" t="str">
        <f t="shared" si="39"/>
        <v/>
      </c>
      <c r="BB23" s="302" t="str">
        <f t="shared" si="40"/>
        <v/>
      </c>
      <c r="BC23" s="303" t="str">
        <f t="shared" si="41"/>
        <v/>
      </c>
      <c r="BD23" s="301" t="str">
        <f t="shared" si="42"/>
        <v/>
      </c>
      <c r="BE23" s="302" t="str">
        <f t="shared" si="43"/>
        <v/>
      </c>
      <c r="BF23" s="303" t="str">
        <f t="shared" si="44"/>
        <v/>
      </c>
      <c r="BG23" s="301" t="str">
        <f t="shared" si="45"/>
        <v/>
      </c>
      <c r="BH23" s="304" t="str">
        <f t="shared" si="46"/>
        <v/>
      </c>
      <c r="BI23" s="305" t="str">
        <f t="shared" si="47"/>
        <v/>
      </c>
      <c r="BJ23" s="305" t="str">
        <f t="shared" si="48"/>
        <v/>
      </c>
      <c r="BK23" s="443" t="str">
        <f t="shared" si="49"/>
        <v/>
      </c>
      <c r="BL23" s="306" t="str">
        <f t="shared" ref="BL23:BL86" si="56">IF(AN23="below","",IF($D23="","",IF($AZ$18="","",IF(OR($AZ23&lt;$AY$18,$AZ23&gt;$BA$18),"NC","yes"))))</f>
        <v/>
      </c>
      <c r="BM23" s="100" t="str">
        <f t="shared" ref="BM23:BM86" si="57">IF(AN23="below","",IF($D23="","",$H23/$G23))</f>
        <v/>
      </c>
      <c r="BN23" s="101" t="str">
        <f t="shared" ref="BN23:BN86" si="58">IF(AN23="below","",IF($D23=0,"",IF(BL23="yes",($AZ23/$AZ$18),IF(OR($AZ23&lt;$AY$18,$AZ23&gt;$BA$18),($AZ23/$AZ$18)))))</f>
        <v/>
      </c>
      <c r="BO23" s="102" t="str">
        <f t="shared" ref="BO23:BO86" si="59">IF(AN23="below","",IF($D23="","",IF($BC$18="","",IF(OR($BC23&lt;$BB$18,$BC23&gt;$BD$18),"NC","yes"))))</f>
        <v/>
      </c>
      <c r="BP23" s="100" t="str">
        <f t="shared" ref="BP23:BP86" si="60">IF(AN23="below","",IF($D23="","",$I23/$G23))</f>
        <v/>
      </c>
      <c r="BQ23" s="101" t="str">
        <f t="shared" ref="BQ23:BQ86" si="61">IF(AN23="below","",IF($D23=0,"",IF(BO23="yes",($BC23/$BC$18),IF(OR($BC23&gt;$BB$18,$BC23&lt;$BD$18),($BC23/$BC$18)))))</f>
        <v/>
      </c>
      <c r="BR23" s="102" t="str">
        <f t="shared" ref="BR23:BR86" si="62">IF(AN23="below","",IF($D23="","",IF($BF$18="","",IF(OR($BF23&lt;$BE$18,BS23&gt;$BG$18),"NC","yes"))))</f>
        <v/>
      </c>
      <c r="BS23" s="100" t="str">
        <f t="shared" ref="BS23:BS86" si="63">IF(AN23="below","",IF($D23="","",$G23/$J23))</f>
        <v/>
      </c>
      <c r="BT23" s="105" t="str">
        <f t="shared" ref="BT23:BT86" si="64">IF(AN23="below","",IF($D23="","",IF(BR23="yes",(BS23/BS$18),IF(OR(BS23&lt;$U$18,BS23&gt;BT$18),(BS23/BS$18)))))</f>
        <v/>
      </c>
      <c r="BU23" s="305" t="str">
        <f t="shared" si="50"/>
        <v/>
      </c>
      <c r="BV23" s="305" t="str">
        <f t="shared" si="51"/>
        <v/>
      </c>
      <c r="BW23" s="305" t="str">
        <f t="shared" si="52"/>
        <v/>
      </c>
      <c r="BX23" s="307" t="str">
        <f t="shared" si="53"/>
        <v/>
      </c>
      <c r="BY23" s="308" t="str">
        <f t="shared" si="54"/>
        <v/>
      </c>
    </row>
    <row r="24" spans="1:77" s="4" customFormat="1" ht="15.5" x14ac:dyDescent="0.35">
      <c r="A24" s="106">
        <v>3</v>
      </c>
      <c r="B24" s="290"/>
      <c r="C24" s="20"/>
      <c r="D24" s="635"/>
      <c r="E24" s="637"/>
      <c r="F24" s="639"/>
      <c r="G24" s="45"/>
      <c r="H24" s="291"/>
      <c r="I24" s="291"/>
      <c r="J24" s="292"/>
      <c r="K24" s="293"/>
      <c r="L24" s="35" t="str">
        <f t="shared" si="0"/>
        <v/>
      </c>
      <c r="M24" s="35" t="str">
        <f t="shared" si="1"/>
        <v/>
      </c>
      <c r="N24" s="35" t="str">
        <f t="shared" si="2"/>
        <v/>
      </c>
      <c r="O24" s="36" t="str">
        <f t="shared" si="3"/>
        <v/>
      </c>
      <c r="P24" s="37" t="str">
        <f t="shared" si="55"/>
        <v/>
      </c>
      <c r="Q24" s="69" t="str">
        <f t="shared" si="4"/>
        <v/>
      </c>
      <c r="R24" s="294" t="str">
        <f t="shared" si="5"/>
        <v/>
      </c>
      <c r="S24" s="37" t="str">
        <f t="shared" si="6"/>
        <v/>
      </c>
      <c r="T24" s="69" t="str">
        <f t="shared" si="7"/>
        <v/>
      </c>
      <c r="U24" s="294" t="str">
        <f t="shared" si="8"/>
        <v/>
      </c>
      <c r="V24" s="37" t="str">
        <f t="shared" si="9"/>
        <v/>
      </c>
      <c r="W24" s="69" t="str">
        <f t="shared" si="10"/>
        <v/>
      </c>
      <c r="X24" s="38" t="str">
        <f t="shared" si="11"/>
        <v/>
      </c>
      <c r="Y24" s="38" t="str">
        <f t="shared" si="12"/>
        <v/>
      </c>
      <c r="Z24" s="38" t="str">
        <f t="shared" si="13"/>
        <v/>
      </c>
      <c r="AA24" s="39" t="str">
        <f t="shared" si="14"/>
        <v/>
      </c>
      <c r="AB24" s="295">
        <f t="shared" si="15"/>
        <v>0</v>
      </c>
      <c r="AC24" s="295" t="str">
        <f t="shared" si="16"/>
        <v/>
      </c>
      <c r="AD24" s="295" t="str">
        <f t="shared" si="17"/>
        <v/>
      </c>
      <c r="AE24" s="296" t="str">
        <f t="shared" si="18"/>
        <v/>
      </c>
      <c r="AF24" s="296" t="str">
        <f t="shared" si="19"/>
        <v/>
      </c>
      <c r="AG24" s="297" t="str">
        <f t="shared" si="20"/>
        <v/>
      </c>
      <c r="AH24" s="296" t="str">
        <f t="shared" si="21"/>
        <v/>
      </c>
      <c r="AI24" s="296" t="str">
        <f t="shared" si="22"/>
        <v/>
      </c>
      <c r="AJ24" s="297" t="str">
        <f t="shared" si="23"/>
        <v/>
      </c>
      <c r="AK24" s="296" t="str">
        <f t="shared" si="24"/>
        <v/>
      </c>
      <c r="AL24" s="296" t="str">
        <f t="shared" si="25"/>
        <v/>
      </c>
      <c r="AM24" s="297" t="str">
        <f t="shared" si="26"/>
        <v/>
      </c>
      <c r="AN24" s="298" t="str">
        <f t="shared" si="27"/>
        <v/>
      </c>
      <c r="AO24" s="299" t="str">
        <f t="shared" si="28"/>
        <v/>
      </c>
      <c r="AP24" s="296" t="str">
        <f t="shared" si="29"/>
        <v/>
      </c>
      <c r="AQ24" s="297" t="str">
        <f t="shared" si="30"/>
        <v/>
      </c>
      <c r="AR24" s="299" t="str">
        <f t="shared" si="31"/>
        <v/>
      </c>
      <c r="AS24" s="296" t="str">
        <f t="shared" si="32"/>
        <v/>
      </c>
      <c r="AT24" s="297" t="str">
        <f t="shared" si="33"/>
        <v/>
      </c>
      <c r="AU24" s="299" t="str">
        <f t="shared" si="34"/>
        <v/>
      </c>
      <c r="AV24" s="296" t="str">
        <f t="shared" si="35"/>
        <v/>
      </c>
      <c r="AW24" s="297" t="str">
        <f t="shared" si="36"/>
        <v/>
      </c>
      <c r="AX24" s="300"/>
      <c r="AY24" s="297" t="str">
        <f t="shared" si="37"/>
        <v/>
      </c>
      <c r="AZ24" s="297" t="str">
        <f t="shared" si="38"/>
        <v/>
      </c>
      <c r="BA24" s="301" t="str">
        <f t="shared" si="39"/>
        <v/>
      </c>
      <c r="BB24" s="302" t="str">
        <f t="shared" si="40"/>
        <v/>
      </c>
      <c r="BC24" s="303" t="str">
        <f t="shared" si="41"/>
        <v/>
      </c>
      <c r="BD24" s="301" t="str">
        <f t="shared" si="42"/>
        <v/>
      </c>
      <c r="BE24" s="302" t="str">
        <f t="shared" si="43"/>
        <v/>
      </c>
      <c r="BF24" s="303" t="str">
        <f t="shared" si="44"/>
        <v/>
      </c>
      <c r="BG24" s="301" t="str">
        <f t="shared" si="45"/>
        <v/>
      </c>
      <c r="BH24" s="304" t="str">
        <f t="shared" si="46"/>
        <v/>
      </c>
      <c r="BI24" s="305" t="str">
        <f t="shared" si="47"/>
        <v/>
      </c>
      <c r="BJ24" s="305" t="str">
        <f t="shared" si="48"/>
        <v/>
      </c>
      <c r="BK24" s="443" t="str">
        <f t="shared" si="49"/>
        <v/>
      </c>
      <c r="BL24" s="306" t="str">
        <f t="shared" si="56"/>
        <v/>
      </c>
      <c r="BM24" s="100" t="str">
        <f t="shared" si="57"/>
        <v/>
      </c>
      <c r="BN24" s="101" t="str">
        <f t="shared" si="58"/>
        <v/>
      </c>
      <c r="BO24" s="102" t="str">
        <f t="shared" si="59"/>
        <v/>
      </c>
      <c r="BP24" s="100" t="str">
        <f t="shared" si="60"/>
        <v/>
      </c>
      <c r="BQ24" s="101" t="str">
        <f t="shared" si="61"/>
        <v/>
      </c>
      <c r="BR24" s="102" t="str">
        <f t="shared" si="62"/>
        <v/>
      </c>
      <c r="BS24" s="100" t="str">
        <f t="shared" si="63"/>
        <v/>
      </c>
      <c r="BT24" s="105" t="str">
        <f t="shared" si="64"/>
        <v/>
      </c>
      <c r="BU24" s="305" t="str">
        <f t="shared" si="50"/>
        <v/>
      </c>
      <c r="BV24" s="305" t="str">
        <f t="shared" si="51"/>
        <v/>
      </c>
      <c r="BW24" s="305" t="str">
        <f t="shared" si="52"/>
        <v/>
      </c>
      <c r="BX24" s="307" t="str">
        <f t="shared" si="53"/>
        <v/>
      </c>
      <c r="BY24" s="308" t="str">
        <f t="shared" si="54"/>
        <v/>
      </c>
    </row>
    <row r="25" spans="1:77" s="4" customFormat="1" ht="15.5" x14ac:dyDescent="0.35">
      <c r="A25" s="106">
        <v>4</v>
      </c>
      <c r="B25" s="290"/>
      <c r="C25" s="20"/>
      <c r="D25" s="635"/>
      <c r="E25" s="637"/>
      <c r="F25" s="639"/>
      <c r="G25" s="45"/>
      <c r="H25" s="291"/>
      <c r="I25" s="291"/>
      <c r="J25" s="292"/>
      <c r="K25" s="293"/>
      <c r="L25" s="35" t="str">
        <f t="shared" si="0"/>
        <v/>
      </c>
      <c r="M25" s="35" t="str">
        <f t="shared" si="1"/>
        <v/>
      </c>
      <c r="N25" s="35" t="str">
        <f t="shared" si="2"/>
        <v/>
      </c>
      <c r="O25" s="36" t="str">
        <f t="shared" si="3"/>
        <v/>
      </c>
      <c r="P25" s="37" t="str">
        <f t="shared" si="55"/>
        <v/>
      </c>
      <c r="Q25" s="69" t="str">
        <f t="shared" si="4"/>
        <v/>
      </c>
      <c r="R25" s="294" t="str">
        <f t="shared" si="5"/>
        <v/>
      </c>
      <c r="S25" s="37" t="str">
        <f t="shared" si="6"/>
        <v/>
      </c>
      <c r="T25" s="69" t="str">
        <f t="shared" si="7"/>
        <v/>
      </c>
      <c r="U25" s="294" t="str">
        <f t="shared" si="8"/>
        <v/>
      </c>
      <c r="V25" s="37" t="str">
        <f t="shared" si="9"/>
        <v/>
      </c>
      <c r="W25" s="69" t="str">
        <f t="shared" si="10"/>
        <v/>
      </c>
      <c r="X25" s="38" t="str">
        <f t="shared" si="11"/>
        <v/>
      </c>
      <c r="Y25" s="38" t="str">
        <f t="shared" si="12"/>
        <v/>
      </c>
      <c r="Z25" s="38" t="str">
        <f t="shared" si="13"/>
        <v/>
      </c>
      <c r="AA25" s="39" t="str">
        <f t="shared" si="14"/>
        <v/>
      </c>
      <c r="AB25" s="295">
        <f t="shared" si="15"/>
        <v>0</v>
      </c>
      <c r="AC25" s="295" t="str">
        <f t="shared" si="16"/>
        <v/>
      </c>
      <c r="AD25" s="295" t="str">
        <f t="shared" si="17"/>
        <v/>
      </c>
      <c r="AE25" s="296" t="str">
        <f t="shared" si="18"/>
        <v/>
      </c>
      <c r="AF25" s="296" t="str">
        <f t="shared" si="19"/>
        <v/>
      </c>
      <c r="AG25" s="297" t="str">
        <f t="shared" si="20"/>
        <v/>
      </c>
      <c r="AH25" s="296" t="str">
        <f t="shared" si="21"/>
        <v/>
      </c>
      <c r="AI25" s="296" t="str">
        <f t="shared" si="22"/>
        <v/>
      </c>
      <c r="AJ25" s="297" t="str">
        <f t="shared" si="23"/>
        <v/>
      </c>
      <c r="AK25" s="296" t="str">
        <f t="shared" si="24"/>
        <v/>
      </c>
      <c r="AL25" s="296" t="str">
        <f t="shared" si="25"/>
        <v/>
      </c>
      <c r="AM25" s="297" t="str">
        <f t="shared" si="26"/>
        <v/>
      </c>
      <c r="AN25" s="298" t="str">
        <f t="shared" si="27"/>
        <v/>
      </c>
      <c r="AO25" s="299" t="str">
        <f t="shared" si="28"/>
        <v/>
      </c>
      <c r="AP25" s="296" t="str">
        <f t="shared" si="29"/>
        <v/>
      </c>
      <c r="AQ25" s="297" t="str">
        <f t="shared" si="30"/>
        <v/>
      </c>
      <c r="AR25" s="299" t="str">
        <f t="shared" si="31"/>
        <v/>
      </c>
      <c r="AS25" s="296" t="str">
        <f t="shared" si="32"/>
        <v/>
      </c>
      <c r="AT25" s="297" t="str">
        <f t="shared" si="33"/>
        <v/>
      </c>
      <c r="AU25" s="299" t="str">
        <f t="shared" si="34"/>
        <v/>
      </c>
      <c r="AV25" s="296" t="str">
        <f t="shared" si="35"/>
        <v/>
      </c>
      <c r="AW25" s="297" t="str">
        <f t="shared" si="36"/>
        <v/>
      </c>
      <c r="AX25" s="300"/>
      <c r="AY25" s="297" t="str">
        <f t="shared" si="37"/>
        <v/>
      </c>
      <c r="AZ25" s="297" t="str">
        <f t="shared" si="38"/>
        <v/>
      </c>
      <c r="BA25" s="301" t="str">
        <f t="shared" si="39"/>
        <v/>
      </c>
      <c r="BB25" s="302" t="str">
        <f t="shared" si="40"/>
        <v/>
      </c>
      <c r="BC25" s="303" t="str">
        <f t="shared" si="41"/>
        <v/>
      </c>
      <c r="BD25" s="301" t="str">
        <f t="shared" si="42"/>
        <v/>
      </c>
      <c r="BE25" s="302" t="str">
        <f t="shared" si="43"/>
        <v/>
      </c>
      <c r="BF25" s="303" t="str">
        <f t="shared" si="44"/>
        <v/>
      </c>
      <c r="BG25" s="301" t="str">
        <f t="shared" si="45"/>
        <v/>
      </c>
      <c r="BH25" s="304" t="str">
        <f t="shared" si="46"/>
        <v/>
      </c>
      <c r="BI25" s="305" t="str">
        <f t="shared" si="47"/>
        <v/>
      </c>
      <c r="BJ25" s="305" t="str">
        <f t="shared" si="48"/>
        <v/>
      </c>
      <c r="BK25" s="443" t="str">
        <f t="shared" si="49"/>
        <v/>
      </c>
      <c r="BL25" s="306" t="str">
        <f t="shared" si="56"/>
        <v/>
      </c>
      <c r="BM25" s="100" t="str">
        <f t="shared" si="57"/>
        <v/>
      </c>
      <c r="BN25" s="101" t="str">
        <f t="shared" si="58"/>
        <v/>
      </c>
      <c r="BO25" s="102" t="str">
        <f t="shared" si="59"/>
        <v/>
      </c>
      <c r="BP25" s="100" t="str">
        <f t="shared" si="60"/>
        <v/>
      </c>
      <c r="BQ25" s="101" t="str">
        <f t="shared" si="61"/>
        <v/>
      </c>
      <c r="BR25" s="102" t="str">
        <f t="shared" si="62"/>
        <v/>
      </c>
      <c r="BS25" s="100" t="str">
        <f t="shared" si="63"/>
        <v/>
      </c>
      <c r="BT25" s="105" t="str">
        <f t="shared" si="64"/>
        <v/>
      </c>
      <c r="BU25" s="305" t="str">
        <f t="shared" si="50"/>
        <v/>
      </c>
      <c r="BV25" s="305" t="str">
        <f t="shared" si="51"/>
        <v/>
      </c>
      <c r="BW25" s="305" t="str">
        <f t="shared" si="52"/>
        <v/>
      </c>
      <c r="BX25" s="307" t="str">
        <f t="shared" si="53"/>
        <v/>
      </c>
      <c r="BY25" s="308" t="str">
        <f t="shared" si="54"/>
        <v/>
      </c>
    </row>
    <row r="26" spans="1:77" s="4" customFormat="1" ht="15.5" x14ac:dyDescent="0.35">
      <c r="A26" s="106">
        <v>5</v>
      </c>
      <c r="B26" s="290"/>
      <c r="C26" s="20"/>
      <c r="D26" s="635"/>
      <c r="E26" s="637"/>
      <c r="F26" s="639"/>
      <c r="G26" s="45"/>
      <c r="H26" s="291"/>
      <c r="I26" s="291"/>
      <c r="J26" s="292"/>
      <c r="K26" s="293"/>
      <c r="L26" s="35" t="str">
        <f t="shared" si="0"/>
        <v/>
      </c>
      <c r="M26" s="35" t="str">
        <f t="shared" si="1"/>
        <v/>
      </c>
      <c r="N26" s="35" t="str">
        <f t="shared" si="2"/>
        <v/>
      </c>
      <c r="O26" s="36" t="str">
        <f t="shared" si="3"/>
        <v/>
      </c>
      <c r="P26" s="37" t="str">
        <f t="shared" si="55"/>
        <v/>
      </c>
      <c r="Q26" s="69" t="str">
        <f t="shared" si="4"/>
        <v/>
      </c>
      <c r="R26" s="294" t="str">
        <f t="shared" si="5"/>
        <v/>
      </c>
      <c r="S26" s="37" t="str">
        <f t="shared" si="6"/>
        <v/>
      </c>
      <c r="T26" s="69" t="str">
        <f t="shared" si="7"/>
        <v/>
      </c>
      <c r="U26" s="294" t="str">
        <f t="shared" si="8"/>
        <v/>
      </c>
      <c r="V26" s="37" t="str">
        <f t="shared" si="9"/>
        <v/>
      </c>
      <c r="W26" s="69" t="str">
        <f t="shared" si="10"/>
        <v/>
      </c>
      <c r="X26" s="38" t="str">
        <f t="shared" si="11"/>
        <v/>
      </c>
      <c r="Y26" s="38" t="str">
        <f t="shared" si="12"/>
        <v/>
      </c>
      <c r="Z26" s="38" t="str">
        <f t="shared" si="13"/>
        <v/>
      </c>
      <c r="AA26" s="39" t="str">
        <f t="shared" si="14"/>
        <v/>
      </c>
      <c r="AB26" s="295">
        <f t="shared" si="15"/>
        <v>0</v>
      </c>
      <c r="AC26" s="295" t="str">
        <f t="shared" si="16"/>
        <v/>
      </c>
      <c r="AD26" s="295" t="str">
        <f t="shared" si="17"/>
        <v/>
      </c>
      <c r="AE26" s="296" t="str">
        <f t="shared" si="18"/>
        <v/>
      </c>
      <c r="AF26" s="296" t="str">
        <f t="shared" si="19"/>
        <v/>
      </c>
      <c r="AG26" s="297" t="str">
        <f t="shared" si="20"/>
        <v/>
      </c>
      <c r="AH26" s="296" t="str">
        <f t="shared" si="21"/>
        <v/>
      </c>
      <c r="AI26" s="296" t="str">
        <f t="shared" si="22"/>
        <v/>
      </c>
      <c r="AJ26" s="297" t="str">
        <f t="shared" si="23"/>
        <v/>
      </c>
      <c r="AK26" s="296" t="str">
        <f t="shared" si="24"/>
        <v/>
      </c>
      <c r="AL26" s="296" t="str">
        <f t="shared" si="25"/>
        <v/>
      </c>
      <c r="AM26" s="297" t="str">
        <f t="shared" si="26"/>
        <v/>
      </c>
      <c r="AN26" s="298" t="str">
        <f t="shared" si="27"/>
        <v/>
      </c>
      <c r="AO26" s="299" t="str">
        <f t="shared" si="28"/>
        <v/>
      </c>
      <c r="AP26" s="296" t="str">
        <f t="shared" si="29"/>
        <v/>
      </c>
      <c r="AQ26" s="297" t="str">
        <f t="shared" si="30"/>
        <v/>
      </c>
      <c r="AR26" s="299" t="str">
        <f t="shared" si="31"/>
        <v/>
      </c>
      <c r="AS26" s="296" t="str">
        <f t="shared" si="32"/>
        <v/>
      </c>
      <c r="AT26" s="297" t="str">
        <f t="shared" si="33"/>
        <v/>
      </c>
      <c r="AU26" s="299" t="str">
        <f t="shared" si="34"/>
        <v/>
      </c>
      <c r="AV26" s="296" t="str">
        <f t="shared" si="35"/>
        <v/>
      </c>
      <c r="AW26" s="297" t="str">
        <f t="shared" si="36"/>
        <v/>
      </c>
      <c r="AX26" s="300"/>
      <c r="AY26" s="297" t="str">
        <f t="shared" si="37"/>
        <v/>
      </c>
      <c r="AZ26" s="297" t="str">
        <f t="shared" si="38"/>
        <v/>
      </c>
      <c r="BA26" s="301" t="str">
        <f t="shared" si="39"/>
        <v/>
      </c>
      <c r="BB26" s="302" t="str">
        <f t="shared" si="40"/>
        <v/>
      </c>
      <c r="BC26" s="303" t="str">
        <f t="shared" si="41"/>
        <v/>
      </c>
      <c r="BD26" s="301" t="str">
        <f t="shared" si="42"/>
        <v/>
      </c>
      <c r="BE26" s="302" t="str">
        <f t="shared" si="43"/>
        <v/>
      </c>
      <c r="BF26" s="303" t="str">
        <f t="shared" si="44"/>
        <v/>
      </c>
      <c r="BG26" s="301" t="str">
        <f t="shared" si="45"/>
        <v/>
      </c>
      <c r="BH26" s="304" t="str">
        <f t="shared" si="46"/>
        <v/>
      </c>
      <c r="BI26" s="305" t="str">
        <f t="shared" si="47"/>
        <v/>
      </c>
      <c r="BJ26" s="305" t="str">
        <f t="shared" si="48"/>
        <v/>
      </c>
      <c r="BK26" s="443" t="str">
        <f t="shared" si="49"/>
        <v/>
      </c>
      <c r="BL26" s="306" t="str">
        <f t="shared" si="56"/>
        <v/>
      </c>
      <c r="BM26" s="100" t="str">
        <f t="shared" si="57"/>
        <v/>
      </c>
      <c r="BN26" s="101" t="str">
        <f t="shared" si="58"/>
        <v/>
      </c>
      <c r="BO26" s="102" t="str">
        <f t="shared" si="59"/>
        <v/>
      </c>
      <c r="BP26" s="100" t="str">
        <f t="shared" si="60"/>
        <v/>
      </c>
      <c r="BQ26" s="101" t="str">
        <f t="shared" si="61"/>
        <v/>
      </c>
      <c r="BR26" s="102" t="str">
        <f t="shared" si="62"/>
        <v/>
      </c>
      <c r="BS26" s="100" t="str">
        <f t="shared" si="63"/>
        <v/>
      </c>
      <c r="BT26" s="105" t="str">
        <f t="shared" si="64"/>
        <v/>
      </c>
      <c r="BU26" s="305" t="str">
        <f t="shared" si="50"/>
        <v/>
      </c>
      <c r="BV26" s="305" t="str">
        <f t="shared" si="51"/>
        <v/>
      </c>
      <c r="BW26" s="305" t="str">
        <f t="shared" si="52"/>
        <v/>
      </c>
      <c r="BX26" s="307" t="str">
        <f t="shared" si="53"/>
        <v/>
      </c>
      <c r="BY26" s="308" t="str">
        <f t="shared" si="54"/>
        <v/>
      </c>
    </row>
    <row r="27" spans="1:77" s="4" customFormat="1" ht="15.5" x14ac:dyDescent="0.35">
      <c r="A27" s="106">
        <v>6</v>
      </c>
      <c r="B27" s="290"/>
      <c r="C27" s="20"/>
      <c r="D27" s="635"/>
      <c r="E27" s="637"/>
      <c r="F27" s="639"/>
      <c r="G27" s="45"/>
      <c r="H27" s="291"/>
      <c r="I27" s="291"/>
      <c r="J27" s="292"/>
      <c r="K27" s="293"/>
      <c r="L27" s="35" t="str">
        <f t="shared" si="0"/>
        <v/>
      </c>
      <c r="M27" s="35" t="str">
        <f t="shared" si="1"/>
        <v/>
      </c>
      <c r="N27" s="35" t="str">
        <f t="shared" si="2"/>
        <v/>
      </c>
      <c r="O27" s="36" t="str">
        <f t="shared" si="3"/>
        <v/>
      </c>
      <c r="P27" s="37" t="str">
        <f t="shared" si="55"/>
        <v/>
      </c>
      <c r="Q27" s="69" t="str">
        <f t="shared" si="4"/>
        <v/>
      </c>
      <c r="R27" s="294" t="str">
        <f t="shared" si="5"/>
        <v/>
      </c>
      <c r="S27" s="37" t="str">
        <f t="shared" si="6"/>
        <v/>
      </c>
      <c r="T27" s="69" t="str">
        <f t="shared" si="7"/>
        <v/>
      </c>
      <c r="U27" s="294" t="str">
        <f t="shared" si="8"/>
        <v/>
      </c>
      <c r="V27" s="37" t="str">
        <f t="shared" si="9"/>
        <v/>
      </c>
      <c r="W27" s="69" t="str">
        <f t="shared" si="10"/>
        <v/>
      </c>
      <c r="X27" s="38" t="str">
        <f t="shared" si="11"/>
        <v/>
      </c>
      <c r="Y27" s="38" t="str">
        <f t="shared" si="12"/>
        <v/>
      </c>
      <c r="Z27" s="38" t="str">
        <f t="shared" si="13"/>
        <v/>
      </c>
      <c r="AA27" s="39" t="str">
        <f t="shared" si="14"/>
        <v/>
      </c>
      <c r="AB27" s="295">
        <f t="shared" si="15"/>
        <v>0</v>
      </c>
      <c r="AC27" s="295" t="str">
        <f t="shared" si="16"/>
        <v/>
      </c>
      <c r="AD27" s="295" t="str">
        <f t="shared" si="17"/>
        <v/>
      </c>
      <c r="AE27" s="296" t="str">
        <f t="shared" si="18"/>
        <v/>
      </c>
      <c r="AF27" s="296" t="str">
        <f t="shared" si="19"/>
        <v/>
      </c>
      <c r="AG27" s="297" t="str">
        <f t="shared" si="20"/>
        <v/>
      </c>
      <c r="AH27" s="296" t="str">
        <f t="shared" si="21"/>
        <v/>
      </c>
      <c r="AI27" s="296" t="str">
        <f t="shared" si="22"/>
        <v/>
      </c>
      <c r="AJ27" s="297" t="str">
        <f t="shared" si="23"/>
        <v/>
      </c>
      <c r="AK27" s="296" t="str">
        <f t="shared" si="24"/>
        <v/>
      </c>
      <c r="AL27" s="296" t="str">
        <f t="shared" si="25"/>
        <v/>
      </c>
      <c r="AM27" s="297" t="str">
        <f t="shared" si="26"/>
        <v/>
      </c>
      <c r="AN27" s="298" t="str">
        <f t="shared" si="27"/>
        <v/>
      </c>
      <c r="AO27" s="299" t="str">
        <f t="shared" si="28"/>
        <v/>
      </c>
      <c r="AP27" s="296" t="str">
        <f t="shared" si="29"/>
        <v/>
      </c>
      <c r="AQ27" s="297" t="str">
        <f t="shared" si="30"/>
        <v/>
      </c>
      <c r="AR27" s="299" t="str">
        <f t="shared" si="31"/>
        <v/>
      </c>
      <c r="AS27" s="296" t="str">
        <f t="shared" si="32"/>
        <v/>
      </c>
      <c r="AT27" s="297" t="str">
        <f t="shared" si="33"/>
        <v/>
      </c>
      <c r="AU27" s="299" t="str">
        <f t="shared" si="34"/>
        <v/>
      </c>
      <c r="AV27" s="296" t="str">
        <f t="shared" si="35"/>
        <v/>
      </c>
      <c r="AW27" s="297" t="str">
        <f t="shared" si="36"/>
        <v/>
      </c>
      <c r="AX27" s="300"/>
      <c r="AY27" s="297" t="str">
        <f t="shared" si="37"/>
        <v/>
      </c>
      <c r="AZ27" s="297" t="str">
        <f t="shared" si="38"/>
        <v/>
      </c>
      <c r="BA27" s="301" t="str">
        <f t="shared" si="39"/>
        <v/>
      </c>
      <c r="BB27" s="302" t="str">
        <f t="shared" si="40"/>
        <v/>
      </c>
      <c r="BC27" s="303" t="str">
        <f t="shared" si="41"/>
        <v/>
      </c>
      <c r="BD27" s="301" t="str">
        <f t="shared" si="42"/>
        <v/>
      </c>
      <c r="BE27" s="302" t="str">
        <f t="shared" si="43"/>
        <v/>
      </c>
      <c r="BF27" s="303" t="str">
        <f t="shared" si="44"/>
        <v/>
      </c>
      <c r="BG27" s="301" t="str">
        <f t="shared" si="45"/>
        <v/>
      </c>
      <c r="BH27" s="304" t="str">
        <f t="shared" si="46"/>
        <v/>
      </c>
      <c r="BI27" s="305" t="str">
        <f t="shared" si="47"/>
        <v/>
      </c>
      <c r="BJ27" s="305" t="str">
        <f t="shared" si="48"/>
        <v/>
      </c>
      <c r="BK27" s="443" t="str">
        <f t="shared" si="49"/>
        <v/>
      </c>
      <c r="BL27" s="306" t="str">
        <f t="shared" si="56"/>
        <v/>
      </c>
      <c r="BM27" s="100" t="str">
        <f t="shared" si="57"/>
        <v/>
      </c>
      <c r="BN27" s="101" t="str">
        <f t="shared" si="58"/>
        <v/>
      </c>
      <c r="BO27" s="102" t="str">
        <f t="shared" si="59"/>
        <v/>
      </c>
      <c r="BP27" s="100" t="str">
        <f t="shared" si="60"/>
        <v/>
      </c>
      <c r="BQ27" s="101" t="str">
        <f t="shared" si="61"/>
        <v/>
      </c>
      <c r="BR27" s="102" t="str">
        <f t="shared" si="62"/>
        <v/>
      </c>
      <c r="BS27" s="100" t="str">
        <f t="shared" si="63"/>
        <v/>
      </c>
      <c r="BT27" s="105" t="str">
        <f t="shared" si="64"/>
        <v/>
      </c>
      <c r="BU27" s="305" t="str">
        <f t="shared" si="50"/>
        <v/>
      </c>
      <c r="BV27" s="305" t="str">
        <f t="shared" si="51"/>
        <v/>
      </c>
      <c r="BW27" s="305" t="str">
        <f t="shared" si="52"/>
        <v/>
      </c>
      <c r="BX27" s="307" t="str">
        <f t="shared" si="53"/>
        <v/>
      </c>
      <c r="BY27" s="308" t="str">
        <f t="shared" si="54"/>
        <v/>
      </c>
    </row>
    <row r="28" spans="1:77" s="4" customFormat="1" ht="15.5" x14ac:dyDescent="0.35">
      <c r="A28" s="106">
        <v>7</v>
      </c>
      <c r="B28" s="290"/>
      <c r="C28" s="20"/>
      <c r="D28" s="635"/>
      <c r="E28" s="637"/>
      <c r="F28" s="639"/>
      <c r="G28" s="45"/>
      <c r="H28" s="291"/>
      <c r="I28" s="291"/>
      <c r="J28" s="292"/>
      <c r="K28" s="293"/>
      <c r="L28" s="35" t="str">
        <f t="shared" si="0"/>
        <v/>
      </c>
      <c r="M28" s="35" t="str">
        <f t="shared" si="1"/>
        <v/>
      </c>
      <c r="N28" s="35" t="str">
        <f t="shared" si="2"/>
        <v/>
      </c>
      <c r="O28" s="36" t="str">
        <f t="shared" si="3"/>
        <v/>
      </c>
      <c r="P28" s="37" t="str">
        <f t="shared" si="55"/>
        <v/>
      </c>
      <c r="Q28" s="69" t="str">
        <f t="shared" si="4"/>
        <v/>
      </c>
      <c r="R28" s="294" t="str">
        <f t="shared" si="5"/>
        <v/>
      </c>
      <c r="S28" s="37" t="str">
        <f t="shared" si="6"/>
        <v/>
      </c>
      <c r="T28" s="69" t="str">
        <f t="shared" si="7"/>
        <v/>
      </c>
      <c r="U28" s="294" t="str">
        <f t="shared" si="8"/>
        <v/>
      </c>
      <c r="V28" s="37" t="str">
        <f t="shared" si="9"/>
        <v/>
      </c>
      <c r="W28" s="69" t="str">
        <f t="shared" si="10"/>
        <v/>
      </c>
      <c r="X28" s="38" t="str">
        <f t="shared" si="11"/>
        <v/>
      </c>
      <c r="Y28" s="38" t="str">
        <f t="shared" si="12"/>
        <v/>
      </c>
      <c r="Z28" s="38" t="str">
        <f t="shared" si="13"/>
        <v/>
      </c>
      <c r="AA28" s="39" t="str">
        <f t="shared" si="14"/>
        <v/>
      </c>
      <c r="AB28" s="295">
        <f t="shared" si="15"/>
        <v>0</v>
      </c>
      <c r="AC28" s="295" t="str">
        <f t="shared" si="16"/>
        <v/>
      </c>
      <c r="AD28" s="295" t="str">
        <f t="shared" si="17"/>
        <v/>
      </c>
      <c r="AE28" s="296" t="str">
        <f t="shared" si="18"/>
        <v/>
      </c>
      <c r="AF28" s="296" t="str">
        <f t="shared" si="19"/>
        <v/>
      </c>
      <c r="AG28" s="297" t="str">
        <f t="shared" si="20"/>
        <v/>
      </c>
      <c r="AH28" s="296" t="str">
        <f t="shared" si="21"/>
        <v/>
      </c>
      <c r="AI28" s="296" t="str">
        <f t="shared" si="22"/>
        <v/>
      </c>
      <c r="AJ28" s="297" t="str">
        <f t="shared" si="23"/>
        <v/>
      </c>
      <c r="AK28" s="296" t="str">
        <f t="shared" si="24"/>
        <v/>
      </c>
      <c r="AL28" s="296" t="str">
        <f t="shared" si="25"/>
        <v/>
      </c>
      <c r="AM28" s="297" t="str">
        <f t="shared" si="26"/>
        <v/>
      </c>
      <c r="AN28" s="298" t="str">
        <f t="shared" si="27"/>
        <v/>
      </c>
      <c r="AO28" s="299" t="str">
        <f t="shared" si="28"/>
        <v/>
      </c>
      <c r="AP28" s="296" t="str">
        <f t="shared" si="29"/>
        <v/>
      </c>
      <c r="AQ28" s="297" t="str">
        <f t="shared" si="30"/>
        <v/>
      </c>
      <c r="AR28" s="299" t="str">
        <f t="shared" si="31"/>
        <v/>
      </c>
      <c r="AS28" s="296" t="str">
        <f t="shared" si="32"/>
        <v/>
      </c>
      <c r="AT28" s="297" t="str">
        <f t="shared" si="33"/>
        <v/>
      </c>
      <c r="AU28" s="299" t="str">
        <f t="shared" si="34"/>
        <v/>
      </c>
      <c r="AV28" s="296" t="str">
        <f t="shared" si="35"/>
        <v/>
      </c>
      <c r="AW28" s="297" t="str">
        <f t="shared" si="36"/>
        <v/>
      </c>
      <c r="AX28" s="300"/>
      <c r="AY28" s="297" t="str">
        <f t="shared" si="37"/>
        <v/>
      </c>
      <c r="AZ28" s="297" t="str">
        <f t="shared" si="38"/>
        <v/>
      </c>
      <c r="BA28" s="301" t="str">
        <f t="shared" si="39"/>
        <v/>
      </c>
      <c r="BB28" s="302" t="str">
        <f t="shared" si="40"/>
        <v/>
      </c>
      <c r="BC28" s="303" t="str">
        <f t="shared" si="41"/>
        <v/>
      </c>
      <c r="BD28" s="301" t="str">
        <f t="shared" si="42"/>
        <v/>
      </c>
      <c r="BE28" s="302" t="str">
        <f t="shared" si="43"/>
        <v/>
      </c>
      <c r="BF28" s="303" t="str">
        <f t="shared" si="44"/>
        <v/>
      </c>
      <c r="BG28" s="301" t="str">
        <f t="shared" si="45"/>
        <v/>
      </c>
      <c r="BH28" s="304" t="str">
        <f t="shared" si="46"/>
        <v/>
      </c>
      <c r="BI28" s="305" t="str">
        <f t="shared" si="47"/>
        <v/>
      </c>
      <c r="BJ28" s="305" t="str">
        <f t="shared" si="48"/>
        <v/>
      </c>
      <c r="BK28" s="443" t="str">
        <f t="shared" si="49"/>
        <v/>
      </c>
      <c r="BL28" s="306" t="str">
        <f t="shared" si="56"/>
        <v/>
      </c>
      <c r="BM28" s="100" t="str">
        <f t="shared" si="57"/>
        <v/>
      </c>
      <c r="BN28" s="101" t="str">
        <f t="shared" si="58"/>
        <v/>
      </c>
      <c r="BO28" s="102" t="str">
        <f t="shared" si="59"/>
        <v/>
      </c>
      <c r="BP28" s="100" t="str">
        <f t="shared" si="60"/>
        <v/>
      </c>
      <c r="BQ28" s="101" t="str">
        <f t="shared" si="61"/>
        <v/>
      </c>
      <c r="BR28" s="102" t="str">
        <f t="shared" si="62"/>
        <v/>
      </c>
      <c r="BS28" s="100" t="str">
        <f t="shared" si="63"/>
        <v/>
      </c>
      <c r="BT28" s="105" t="str">
        <f t="shared" si="64"/>
        <v/>
      </c>
      <c r="BU28" s="305" t="str">
        <f t="shared" si="50"/>
        <v/>
      </c>
      <c r="BV28" s="305" t="str">
        <f t="shared" si="51"/>
        <v/>
      </c>
      <c r="BW28" s="305" t="str">
        <f t="shared" si="52"/>
        <v/>
      </c>
      <c r="BX28" s="307" t="str">
        <f t="shared" si="53"/>
        <v/>
      </c>
      <c r="BY28" s="308" t="str">
        <f t="shared" si="54"/>
        <v/>
      </c>
    </row>
    <row r="29" spans="1:77" s="4" customFormat="1" ht="15.5" x14ac:dyDescent="0.35">
      <c r="A29" s="106">
        <v>8</v>
      </c>
      <c r="B29" s="290"/>
      <c r="C29" s="20"/>
      <c r="D29" s="635"/>
      <c r="E29" s="637"/>
      <c r="F29" s="639"/>
      <c r="G29" s="45"/>
      <c r="H29" s="291"/>
      <c r="I29" s="291"/>
      <c r="J29" s="292"/>
      <c r="K29" s="293"/>
      <c r="L29" s="35" t="str">
        <f t="shared" si="0"/>
        <v/>
      </c>
      <c r="M29" s="35" t="str">
        <f t="shared" si="1"/>
        <v/>
      </c>
      <c r="N29" s="35" t="str">
        <f t="shared" si="2"/>
        <v/>
      </c>
      <c r="O29" s="36" t="str">
        <f t="shared" si="3"/>
        <v/>
      </c>
      <c r="P29" s="37" t="str">
        <f t="shared" si="55"/>
        <v/>
      </c>
      <c r="Q29" s="69" t="str">
        <f t="shared" si="4"/>
        <v/>
      </c>
      <c r="R29" s="294" t="str">
        <f t="shared" si="5"/>
        <v/>
      </c>
      <c r="S29" s="37" t="str">
        <f t="shared" si="6"/>
        <v/>
      </c>
      <c r="T29" s="69" t="str">
        <f t="shared" si="7"/>
        <v/>
      </c>
      <c r="U29" s="294" t="str">
        <f t="shared" si="8"/>
        <v/>
      </c>
      <c r="V29" s="37" t="str">
        <f t="shared" si="9"/>
        <v/>
      </c>
      <c r="W29" s="69" t="str">
        <f t="shared" si="10"/>
        <v/>
      </c>
      <c r="X29" s="38" t="str">
        <f t="shared" si="11"/>
        <v/>
      </c>
      <c r="Y29" s="38" t="str">
        <f t="shared" si="12"/>
        <v/>
      </c>
      <c r="Z29" s="38" t="str">
        <f t="shared" si="13"/>
        <v/>
      </c>
      <c r="AA29" s="39" t="str">
        <f t="shared" si="14"/>
        <v/>
      </c>
      <c r="AB29" s="295">
        <f t="shared" si="15"/>
        <v>0</v>
      </c>
      <c r="AC29" s="295" t="str">
        <f t="shared" si="16"/>
        <v/>
      </c>
      <c r="AD29" s="295" t="str">
        <f t="shared" si="17"/>
        <v/>
      </c>
      <c r="AE29" s="296" t="str">
        <f t="shared" si="18"/>
        <v/>
      </c>
      <c r="AF29" s="296" t="str">
        <f t="shared" si="19"/>
        <v/>
      </c>
      <c r="AG29" s="297" t="str">
        <f t="shared" si="20"/>
        <v/>
      </c>
      <c r="AH29" s="296" t="str">
        <f t="shared" si="21"/>
        <v/>
      </c>
      <c r="AI29" s="296" t="str">
        <f t="shared" si="22"/>
        <v/>
      </c>
      <c r="AJ29" s="297" t="str">
        <f t="shared" si="23"/>
        <v/>
      </c>
      <c r="AK29" s="296" t="str">
        <f t="shared" si="24"/>
        <v/>
      </c>
      <c r="AL29" s="296" t="str">
        <f t="shared" si="25"/>
        <v/>
      </c>
      <c r="AM29" s="297" t="str">
        <f t="shared" si="26"/>
        <v/>
      </c>
      <c r="AN29" s="298" t="str">
        <f t="shared" si="27"/>
        <v/>
      </c>
      <c r="AO29" s="299" t="str">
        <f t="shared" si="28"/>
        <v/>
      </c>
      <c r="AP29" s="296" t="str">
        <f t="shared" si="29"/>
        <v/>
      </c>
      <c r="AQ29" s="297" t="str">
        <f t="shared" si="30"/>
        <v/>
      </c>
      <c r="AR29" s="299" t="str">
        <f t="shared" si="31"/>
        <v/>
      </c>
      <c r="AS29" s="296" t="str">
        <f t="shared" si="32"/>
        <v/>
      </c>
      <c r="AT29" s="297" t="str">
        <f t="shared" si="33"/>
        <v/>
      </c>
      <c r="AU29" s="299" t="str">
        <f t="shared" si="34"/>
        <v/>
      </c>
      <c r="AV29" s="296" t="str">
        <f t="shared" si="35"/>
        <v/>
      </c>
      <c r="AW29" s="297" t="str">
        <f t="shared" si="36"/>
        <v/>
      </c>
      <c r="AX29" s="300"/>
      <c r="AY29" s="297" t="str">
        <f t="shared" si="37"/>
        <v/>
      </c>
      <c r="AZ29" s="297" t="str">
        <f t="shared" si="38"/>
        <v/>
      </c>
      <c r="BA29" s="301" t="str">
        <f t="shared" si="39"/>
        <v/>
      </c>
      <c r="BB29" s="302" t="str">
        <f t="shared" si="40"/>
        <v/>
      </c>
      <c r="BC29" s="303" t="str">
        <f t="shared" si="41"/>
        <v/>
      </c>
      <c r="BD29" s="301" t="str">
        <f t="shared" si="42"/>
        <v/>
      </c>
      <c r="BE29" s="302" t="str">
        <f t="shared" si="43"/>
        <v/>
      </c>
      <c r="BF29" s="303" t="str">
        <f t="shared" si="44"/>
        <v/>
      </c>
      <c r="BG29" s="301" t="str">
        <f t="shared" si="45"/>
        <v/>
      </c>
      <c r="BH29" s="304" t="str">
        <f t="shared" si="46"/>
        <v/>
      </c>
      <c r="BI29" s="305" t="str">
        <f t="shared" si="47"/>
        <v/>
      </c>
      <c r="BJ29" s="305" t="str">
        <f t="shared" si="48"/>
        <v/>
      </c>
      <c r="BK29" s="443" t="str">
        <f t="shared" si="49"/>
        <v/>
      </c>
      <c r="BL29" s="306" t="str">
        <f t="shared" si="56"/>
        <v/>
      </c>
      <c r="BM29" s="100" t="str">
        <f t="shared" si="57"/>
        <v/>
      </c>
      <c r="BN29" s="101" t="str">
        <f t="shared" si="58"/>
        <v/>
      </c>
      <c r="BO29" s="102" t="str">
        <f t="shared" si="59"/>
        <v/>
      </c>
      <c r="BP29" s="100" t="str">
        <f t="shared" si="60"/>
        <v/>
      </c>
      <c r="BQ29" s="101" t="str">
        <f t="shared" si="61"/>
        <v/>
      </c>
      <c r="BR29" s="102" t="str">
        <f t="shared" si="62"/>
        <v/>
      </c>
      <c r="BS29" s="100" t="str">
        <f t="shared" si="63"/>
        <v/>
      </c>
      <c r="BT29" s="105" t="str">
        <f t="shared" si="64"/>
        <v/>
      </c>
      <c r="BU29" s="305" t="str">
        <f t="shared" si="50"/>
        <v/>
      </c>
      <c r="BV29" s="305" t="str">
        <f t="shared" si="51"/>
        <v/>
      </c>
      <c r="BW29" s="305" t="str">
        <f t="shared" si="52"/>
        <v/>
      </c>
      <c r="BX29" s="307" t="str">
        <f t="shared" si="53"/>
        <v/>
      </c>
      <c r="BY29" s="308" t="str">
        <f t="shared" si="54"/>
        <v/>
      </c>
    </row>
    <row r="30" spans="1:77" s="4" customFormat="1" ht="15.5" x14ac:dyDescent="0.35">
      <c r="A30" s="106">
        <v>9</v>
      </c>
      <c r="B30" s="290"/>
      <c r="C30" s="20"/>
      <c r="D30" s="635"/>
      <c r="E30" s="637"/>
      <c r="F30" s="639"/>
      <c r="G30" s="45"/>
      <c r="H30" s="291"/>
      <c r="I30" s="291"/>
      <c r="J30" s="292"/>
      <c r="K30" s="293"/>
      <c r="L30" s="35" t="str">
        <f t="shared" si="0"/>
        <v/>
      </c>
      <c r="M30" s="35" t="str">
        <f t="shared" si="1"/>
        <v/>
      </c>
      <c r="N30" s="35" t="str">
        <f t="shared" si="2"/>
        <v/>
      </c>
      <c r="O30" s="36" t="str">
        <f t="shared" si="3"/>
        <v/>
      </c>
      <c r="P30" s="37" t="str">
        <f t="shared" si="55"/>
        <v/>
      </c>
      <c r="Q30" s="69" t="str">
        <f t="shared" si="4"/>
        <v/>
      </c>
      <c r="R30" s="294" t="str">
        <f t="shared" si="5"/>
        <v/>
      </c>
      <c r="S30" s="37" t="str">
        <f t="shared" si="6"/>
        <v/>
      </c>
      <c r="T30" s="69" t="str">
        <f t="shared" si="7"/>
        <v/>
      </c>
      <c r="U30" s="294" t="str">
        <f t="shared" si="8"/>
        <v/>
      </c>
      <c r="V30" s="37" t="str">
        <f t="shared" si="9"/>
        <v/>
      </c>
      <c r="W30" s="69" t="str">
        <f t="shared" si="10"/>
        <v/>
      </c>
      <c r="X30" s="38" t="str">
        <f t="shared" si="11"/>
        <v/>
      </c>
      <c r="Y30" s="38" t="str">
        <f t="shared" si="12"/>
        <v/>
      </c>
      <c r="Z30" s="38" t="str">
        <f t="shared" si="13"/>
        <v/>
      </c>
      <c r="AA30" s="39" t="str">
        <f t="shared" si="14"/>
        <v/>
      </c>
      <c r="AB30" s="295">
        <f t="shared" si="15"/>
        <v>0</v>
      </c>
      <c r="AC30" s="295" t="str">
        <f t="shared" si="16"/>
        <v/>
      </c>
      <c r="AD30" s="295" t="str">
        <f t="shared" si="17"/>
        <v/>
      </c>
      <c r="AE30" s="296" t="str">
        <f t="shared" si="18"/>
        <v/>
      </c>
      <c r="AF30" s="296" t="str">
        <f t="shared" si="19"/>
        <v/>
      </c>
      <c r="AG30" s="297" t="str">
        <f t="shared" si="20"/>
        <v/>
      </c>
      <c r="AH30" s="296" t="str">
        <f t="shared" si="21"/>
        <v/>
      </c>
      <c r="AI30" s="296" t="str">
        <f t="shared" si="22"/>
        <v/>
      </c>
      <c r="AJ30" s="297" t="str">
        <f t="shared" si="23"/>
        <v/>
      </c>
      <c r="AK30" s="296" t="str">
        <f t="shared" si="24"/>
        <v/>
      </c>
      <c r="AL30" s="296" t="str">
        <f t="shared" si="25"/>
        <v/>
      </c>
      <c r="AM30" s="297" t="str">
        <f t="shared" si="26"/>
        <v/>
      </c>
      <c r="AN30" s="298" t="str">
        <f t="shared" si="27"/>
        <v/>
      </c>
      <c r="AO30" s="299" t="str">
        <f t="shared" si="28"/>
        <v/>
      </c>
      <c r="AP30" s="296" t="str">
        <f t="shared" si="29"/>
        <v/>
      </c>
      <c r="AQ30" s="297" t="str">
        <f t="shared" si="30"/>
        <v/>
      </c>
      <c r="AR30" s="299" t="str">
        <f t="shared" si="31"/>
        <v/>
      </c>
      <c r="AS30" s="296" t="str">
        <f t="shared" si="32"/>
        <v/>
      </c>
      <c r="AT30" s="297" t="str">
        <f t="shared" si="33"/>
        <v/>
      </c>
      <c r="AU30" s="299" t="str">
        <f t="shared" si="34"/>
        <v/>
      </c>
      <c r="AV30" s="296" t="str">
        <f t="shared" si="35"/>
        <v/>
      </c>
      <c r="AW30" s="297" t="str">
        <f t="shared" si="36"/>
        <v/>
      </c>
      <c r="AX30" s="300"/>
      <c r="AY30" s="297" t="str">
        <f t="shared" si="37"/>
        <v/>
      </c>
      <c r="AZ30" s="297" t="str">
        <f t="shared" si="38"/>
        <v/>
      </c>
      <c r="BA30" s="301" t="str">
        <f t="shared" si="39"/>
        <v/>
      </c>
      <c r="BB30" s="302" t="str">
        <f t="shared" si="40"/>
        <v/>
      </c>
      <c r="BC30" s="303" t="str">
        <f t="shared" si="41"/>
        <v/>
      </c>
      <c r="BD30" s="301" t="str">
        <f t="shared" si="42"/>
        <v/>
      </c>
      <c r="BE30" s="302" t="str">
        <f t="shared" si="43"/>
        <v/>
      </c>
      <c r="BF30" s="303" t="str">
        <f t="shared" si="44"/>
        <v/>
      </c>
      <c r="BG30" s="301" t="str">
        <f t="shared" si="45"/>
        <v/>
      </c>
      <c r="BH30" s="304" t="str">
        <f t="shared" si="46"/>
        <v/>
      </c>
      <c r="BI30" s="305" t="str">
        <f t="shared" si="47"/>
        <v/>
      </c>
      <c r="BJ30" s="305" t="str">
        <f t="shared" si="48"/>
        <v/>
      </c>
      <c r="BK30" s="443" t="str">
        <f t="shared" si="49"/>
        <v/>
      </c>
      <c r="BL30" s="306" t="str">
        <f t="shared" si="56"/>
        <v/>
      </c>
      <c r="BM30" s="100" t="str">
        <f t="shared" si="57"/>
        <v/>
      </c>
      <c r="BN30" s="101" t="str">
        <f t="shared" si="58"/>
        <v/>
      </c>
      <c r="BO30" s="102" t="str">
        <f t="shared" si="59"/>
        <v/>
      </c>
      <c r="BP30" s="100" t="str">
        <f t="shared" si="60"/>
        <v/>
      </c>
      <c r="BQ30" s="101" t="str">
        <f t="shared" si="61"/>
        <v/>
      </c>
      <c r="BR30" s="102" t="str">
        <f t="shared" si="62"/>
        <v/>
      </c>
      <c r="BS30" s="100" t="str">
        <f t="shared" si="63"/>
        <v/>
      </c>
      <c r="BT30" s="105" t="str">
        <f t="shared" si="64"/>
        <v/>
      </c>
      <c r="BU30" s="305" t="str">
        <f t="shared" si="50"/>
        <v/>
      </c>
      <c r="BV30" s="305" t="str">
        <f t="shared" si="51"/>
        <v/>
      </c>
      <c r="BW30" s="305" t="str">
        <f t="shared" si="52"/>
        <v/>
      </c>
      <c r="BX30" s="307" t="str">
        <f t="shared" si="53"/>
        <v/>
      </c>
      <c r="BY30" s="308" t="str">
        <f t="shared" si="54"/>
        <v/>
      </c>
    </row>
    <row r="31" spans="1:77" s="4" customFormat="1" ht="15.5" x14ac:dyDescent="0.35">
      <c r="A31" s="106">
        <v>10</v>
      </c>
      <c r="B31" s="290"/>
      <c r="C31" s="20"/>
      <c r="D31" s="635"/>
      <c r="E31" s="637"/>
      <c r="F31" s="639"/>
      <c r="G31" s="45"/>
      <c r="H31" s="291"/>
      <c r="I31" s="291"/>
      <c r="J31" s="292"/>
      <c r="K31" s="293"/>
      <c r="L31" s="35" t="str">
        <f t="shared" si="0"/>
        <v/>
      </c>
      <c r="M31" s="35" t="str">
        <f t="shared" si="1"/>
        <v/>
      </c>
      <c r="N31" s="35" t="str">
        <f t="shared" si="2"/>
        <v/>
      </c>
      <c r="O31" s="36" t="str">
        <f t="shared" si="3"/>
        <v/>
      </c>
      <c r="P31" s="37" t="str">
        <f t="shared" si="55"/>
        <v/>
      </c>
      <c r="Q31" s="69" t="str">
        <f t="shared" si="4"/>
        <v/>
      </c>
      <c r="R31" s="294" t="str">
        <f t="shared" si="5"/>
        <v/>
      </c>
      <c r="S31" s="37" t="str">
        <f t="shared" si="6"/>
        <v/>
      </c>
      <c r="T31" s="69" t="str">
        <f t="shared" si="7"/>
        <v/>
      </c>
      <c r="U31" s="294" t="str">
        <f t="shared" si="8"/>
        <v/>
      </c>
      <c r="V31" s="37" t="str">
        <f t="shared" si="9"/>
        <v/>
      </c>
      <c r="W31" s="69" t="str">
        <f t="shared" si="10"/>
        <v/>
      </c>
      <c r="X31" s="38" t="str">
        <f t="shared" si="11"/>
        <v/>
      </c>
      <c r="Y31" s="38" t="str">
        <f t="shared" si="12"/>
        <v/>
      </c>
      <c r="Z31" s="38" t="str">
        <f t="shared" si="13"/>
        <v/>
      </c>
      <c r="AA31" s="39" t="str">
        <f t="shared" si="14"/>
        <v/>
      </c>
      <c r="AB31" s="295">
        <f t="shared" si="15"/>
        <v>0</v>
      </c>
      <c r="AC31" s="295" t="str">
        <f t="shared" si="16"/>
        <v/>
      </c>
      <c r="AD31" s="295" t="str">
        <f t="shared" si="17"/>
        <v/>
      </c>
      <c r="AE31" s="296" t="str">
        <f t="shared" si="18"/>
        <v/>
      </c>
      <c r="AF31" s="296" t="str">
        <f t="shared" si="19"/>
        <v/>
      </c>
      <c r="AG31" s="297" t="str">
        <f t="shared" si="20"/>
        <v/>
      </c>
      <c r="AH31" s="296" t="str">
        <f t="shared" si="21"/>
        <v/>
      </c>
      <c r="AI31" s="296" t="str">
        <f t="shared" si="22"/>
        <v/>
      </c>
      <c r="AJ31" s="297" t="str">
        <f t="shared" si="23"/>
        <v/>
      </c>
      <c r="AK31" s="296" t="str">
        <f t="shared" si="24"/>
        <v/>
      </c>
      <c r="AL31" s="296" t="str">
        <f t="shared" si="25"/>
        <v/>
      </c>
      <c r="AM31" s="297" t="str">
        <f t="shared" si="26"/>
        <v/>
      </c>
      <c r="AN31" s="298" t="str">
        <f t="shared" si="27"/>
        <v/>
      </c>
      <c r="AO31" s="299" t="str">
        <f t="shared" si="28"/>
        <v/>
      </c>
      <c r="AP31" s="296" t="str">
        <f t="shared" si="29"/>
        <v/>
      </c>
      <c r="AQ31" s="297" t="str">
        <f t="shared" si="30"/>
        <v/>
      </c>
      <c r="AR31" s="299" t="str">
        <f t="shared" si="31"/>
        <v/>
      </c>
      <c r="AS31" s="296" t="str">
        <f t="shared" si="32"/>
        <v/>
      </c>
      <c r="AT31" s="297" t="str">
        <f t="shared" si="33"/>
        <v/>
      </c>
      <c r="AU31" s="299" t="str">
        <f t="shared" si="34"/>
        <v/>
      </c>
      <c r="AV31" s="296" t="str">
        <f t="shared" si="35"/>
        <v/>
      </c>
      <c r="AW31" s="297" t="str">
        <f t="shared" si="36"/>
        <v/>
      </c>
      <c r="AX31" s="300"/>
      <c r="AY31" s="297" t="str">
        <f t="shared" si="37"/>
        <v/>
      </c>
      <c r="AZ31" s="297" t="str">
        <f t="shared" si="38"/>
        <v/>
      </c>
      <c r="BA31" s="301" t="str">
        <f t="shared" si="39"/>
        <v/>
      </c>
      <c r="BB31" s="302" t="str">
        <f t="shared" si="40"/>
        <v/>
      </c>
      <c r="BC31" s="303" t="str">
        <f t="shared" si="41"/>
        <v/>
      </c>
      <c r="BD31" s="301" t="str">
        <f t="shared" si="42"/>
        <v/>
      </c>
      <c r="BE31" s="302" t="str">
        <f t="shared" si="43"/>
        <v/>
      </c>
      <c r="BF31" s="303" t="str">
        <f t="shared" si="44"/>
        <v/>
      </c>
      <c r="BG31" s="301" t="str">
        <f t="shared" si="45"/>
        <v/>
      </c>
      <c r="BH31" s="304" t="str">
        <f t="shared" si="46"/>
        <v/>
      </c>
      <c r="BI31" s="305" t="str">
        <f t="shared" si="47"/>
        <v/>
      </c>
      <c r="BJ31" s="305" t="str">
        <f t="shared" si="48"/>
        <v/>
      </c>
      <c r="BK31" s="443" t="str">
        <f t="shared" si="49"/>
        <v/>
      </c>
      <c r="BL31" s="306" t="str">
        <f t="shared" si="56"/>
        <v/>
      </c>
      <c r="BM31" s="100" t="str">
        <f t="shared" si="57"/>
        <v/>
      </c>
      <c r="BN31" s="101" t="str">
        <f t="shared" si="58"/>
        <v/>
      </c>
      <c r="BO31" s="102" t="str">
        <f t="shared" si="59"/>
        <v/>
      </c>
      <c r="BP31" s="100" t="str">
        <f t="shared" si="60"/>
        <v/>
      </c>
      <c r="BQ31" s="101" t="str">
        <f t="shared" si="61"/>
        <v/>
      </c>
      <c r="BR31" s="102" t="str">
        <f t="shared" si="62"/>
        <v/>
      </c>
      <c r="BS31" s="100" t="str">
        <f t="shared" si="63"/>
        <v/>
      </c>
      <c r="BT31" s="105" t="str">
        <f t="shared" si="64"/>
        <v/>
      </c>
      <c r="BU31" s="305" t="str">
        <f t="shared" si="50"/>
        <v/>
      </c>
      <c r="BV31" s="305" t="str">
        <f t="shared" si="51"/>
        <v/>
      </c>
      <c r="BW31" s="305" t="str">
        <f t="shared" si="52"/>
        <v/>
      </c>
      <c r="BX31" s="307" t="str">
        <f t="shared" si="53"/>
        <v/>
      </c>
      <c r="BY31" s="308" t="str">
        <f t="shared" si="54"/>
        <v/>
      </c>
    </row>
    <row r="32" spans="1:77" s="4" customFormat="1" ht="15.5" x14ac:dyDescent="0.35">
      <c r="A32" s="106">
        <v>11</v>
      </c>
      <c r="B32" s="290"/>
      <c r="C32" s="20"/>
      <c r="D32" s="635"/>
      <c r="E32" s="637"/>
      <c r="F32" s="639"/>
      <c r="G32" s="45"/>
      <c r="H32" s="291"/>
      <c r="I32" s="291"/>
      <c r="J32" s="292"/>
      <c r="K32" s="293"/>
      <c r="L32" s="35" t="str">
        <f t="shared" si="0"/>
        <v/>
      </c>
      <c r="M32" s="35" t="str">
        <f t="shared" si="1"/>
        <v/>
      </c>
      <c r="N32" s="35" t="str">
        <f t="shared" si="2"/>
        <v/>
      </c>
      <c r="O32" s="36" t="str">
        <f t="shared" si="3"/>
        <v/>
      </c>
      <c r="P32" s="37" t="str">
        <f t="shared" si="55"/>
        <v/>
      </c>
      <c r="Q32" s="69" t="str">
        <f t="shared" si="4"/>
        <v/>
      </c>
      <c r="R32" s="294" t="str">
        <f t="shared" si="5"/>
        <v/>
      </c>
      <c r="S32" s="37" t="str">
        <f t="shared" si="6"/>
        <v/>
      </c>
      <c r="T32" s="69" t="str">
        <f t="shared" si="7"/>
        <v/>
      </c>
      <c r="U32" s="294" t="str">
        <f t="shared" si="8"/>
        <v/>
      </c>
      <c r="V32" s="37" t="str">
        <f t="shared" si="9"/>
        <v/>
      </c>
      <c r="W32" s="69" t="str">
        <f t="shared" si="10"/>
        <v/>
      </c>
      <c r="X32" s="38" t="str">
        <f t="shared" si="11"/>
        <v/>
      </c>
      <c r="Y32" s="38" t="str">
        <f t="shared" si="12"/>
        <v/>
      </c>
      <c r="Z32" s="38" t="str">
        <f t="shared" si="13"/>
        <v/>
      </c>
      <c r="AA32" s="39" t="str">
        <f t="shared" si="14"/>
        <v/>
      </c>
      <c r="AB32" s="295">
        <f t="shared" si="15"/>
        <v>0</v>
      </c>
      <c r="AC32" s="295" t="str">
        <f t="shared" si="16"/>
        <v/>
      </c>
      <c r="AD32" s="295" t="str">
        <f t="shared" si="17"/>
        <v/>
      </c>
      <c r="AE32" s="296" t="str">
        <f t="shared" si="18"/>
        <v/>
      </c>
      <c r="AF32" s="296" t="str">
        <f t="shared" si="19"/>
        <v/>
      </c>
      <c r="AG32" s="297" t="str">
        <f t="shared" si="20"/>
        <v/>
      </c>
      <c r="AH32" s="296" t="str">
        <f t="shared" si="21"/>
        <v/>
      </c>
      <c r="AI32" s="296" t="str">
        <f t="shared" si="22"/>
        <v/>
      </c>
      <c r="AJ32" s="297" t="str">
        <f t="shared" si="23"/>
        <v/>
      </c>
      <c r="AK32" s="296" t="str">
        <f t="shared" si="24"/>
        <v/>
      </c>
      <c r="AL32" s="296" t="str">
        <f t="shared" si="25"/>
        <v/>
      </c>
      <c r="AM32" s="297" t="str">
        <f t="shared" si="26"/>
        <v/>
      </c>
      <c r="AN32" s="298" t="str">
        <f t="shared" si="27"/>
        <v/>
      </c>
      <c r="AO32" s="299" t="str">
        <f t="shared" si="28"/>
        <v/>
      </c>
      <c r="AP32" s="296" t="str">
        <f t="shared" si="29"/>
        <v/>
      </c>
      <c r="AQ32" s="297" t="str">
        <f t="shared" si="30"/>
        <v/>
      </c>
      <c r="AR32" s="299" t="str">
        <f t="shared" si="31"/>
        <v/>
      </c>
      <c r="AS32" s="296" t="str">
        <f t="shared" si="32"/>
        <v/>
      </c>
      <c r="AT32" s="297" t="str">
        <f t="shared" si="33"/>
        <v/>
      </c>
      <c r="AU32" s="299" t="str">
        <f t="shared" si="34"/>
        <v/>
      </c>
      <c r="AV32" s="296" t="str">
        <f t="shared" si="35"/>
        <v/>
      </c>
      <c r="AW32" s="297" t="str">
        <f t="shared" si="36"/>
        <v/>
      </c>
      <c r="AX32" s="300"/>
      <c r="AY32" s="297" t="str">
        <f t="shared" si="37"/>
        <v/>
      </c>
      <c r="AZ32" s="297" t="str">
        <f t="shared" si="38"/>
        <v/>
      </c>
      <c r="BA32" s="301" t="str">
        <f t="shared" si="39"/>
        <v/>
      </c>
      <c r="BB32" s="302" t="str">
        <f t="shared" si="40"/>
        <v/>
      </c>
      <c r="BC32" s="303" t="str">
        <f t="shared" si="41"/>
        <v/>
      </c>
      <c r="BD32" s="301" t="str">
        <f t="shared" si="42"/>
        <v/>
      </c>
      <c r="BE32" s="302" t="str">
        <f t="shared" si="43"/>
        <v/>
      </c>
      <c r="BF32" s="303" t="str">
        <f t="shared" si="44"/>
        <v/>
      </c>
      <c r="BG32" s="301" t="str">
        <f t="shared" si="45"/>
        <v/>
      </c>
      <c r="BH32" s="304" t="str">
        <f t="shared" si="46"/>
        <v/>
      </c>
      <c r="BI32" s="305" t="str">
        <f t="shared" si="47"/>
        <v/>
      </c>
      <c r="BJ32" s="305" t="str">
        <f t="shared" si="48"/>
        <v/>
      </c>
      <c r="BK32" s="443" t="str">
        <f t="shared" si="49"/>
        <v/>
      </c>
      <c r="BL32" s="306" t="str">
        <f t="shared" si="56"/>
        <v/>
      </c>
      <c r="BM32" s="100" t="str">
        <f t="shared" si="57"/>
        <v/>
      </c>
      <c r="BN32" s="101" t="str">
        <f t="shared" si="58"/>
        <v/>
      </c>
      <c r="BO32" s="102" t="str">
        <f t="shared" si="59"/>
        <v/>
      </c>
      <c r="BP32" s="100" t="str">
        <f t="shared" si="60"/>
        <v/>
      </c>
      <c r="BQ32" s="101" t="str">
        <f t="shared" si="61"/>
        <v/>
      </c>
      <c r="BR32" s="102" t="str">
        <f t="shared" si="62"/>
        <v/>
      </c>
      <c r="BS32" s="100" t="str">
        <f t="shared" si="63"/>
        <v/>
      </c>
      <c r="BT32" s="105" t="str">
        <f t="shared" si="64"/>
        <v/>
      </c>
      <c r="BU32" s="305" t="str">
        <f t="shared" si="50"/>
        <v/>
      </c>
      <c r="BV32" s="305" t="str">
        <f t="shared" si="51"/>
        <v/>
      </c>
      <c r="BW32" s="305" t="str">
        <f t="shared" si="52"/>
        <v/>
      </c>
      <c r="BX32" s="307" t="str">
        <f t="shared" si="53"/>
        <v/>
      </c>
      <c r="BY32" s="308" t="str">
        <f t="shared" si="54"/>
        <v/>
      </c>
    </row>
    <row r="33" spans="1:77" s="4" customFormat="1" ht="15.5" x14ac:dyDescent="0.35">
      <c r="A33" s="106">
        <v>12</v>
      </c>
      <c r="B33" s="290"/>
      <c r="C33" s="20"/>
      <c r="D33" s="635"/>
      <c r="E33" s="637"/>
      <c r="F33" s="639"/>
      <c r="G33" s="45"/>
      <c r="H33" s="291"/>
      <c r="I33" s="291"/>
      <c r="J33" s="292"/>
      <c r="K33" s="293"/>
      <c r="L33" s="35" t="str">
        <f t="shared" si="0"/>
        <v/>
      </c>
      <c r="M33" s="35" t="str">
        <f t="shared" si="1"/>
        <v/>
      </c>
      <c r="N33" s="35" t="str">
        <f t="shared" si="2"/>
        <v/>
      </c>
      <c r="O33" s="36" t="str">
        <f t="shared" si="3"/>
        <v/>
      </c>
      <c r="P33" s="37" t="str">
        <f t="shared" si="55"/>
        <v/>
      </c>
      <c r="Q33" s="69" t="str">
        <f t="shared" si="4"/>
        <v/>
      </c>
      <c r="R33" s="294" t="str">
        <f t="shared" si="5"/>
        <v/>
      </c>
      <c r="S33" s="37" t="str">
        <f t="shared" si="6"/>
        <v/>
      </c>
      <c r="T33" s="69" t="str">
        <f t="shared" si="7"/>
        <v/>
      </c>
      <c r="U33" s="294" t="str">
        <f t="shared" si="8"/>
        <v/>
      </c>
      <c r="V33" s="37" t="str">
        <f t="shared" si="9"/>
        <v/>
      </c>
      <c r="W33" s="69" t="str">
        <f t="shared" si="10"/>
        <v/>
      </c>
      <c r="X33" s="38" t="str">
        <f t="shared" si="11"/>
        <v/>
      </c>
      <c r="Y33" s="38" t="str">
        <f t="shared" si="12"/>
        <v/>
      </c>
      <c r="Z33" s="38" t="str">
        <f t="shared" si="13"/>
        <v/>
      </c>
      <c r="AA33" s="39" t="str">
        <f t="shared" si="14"/>
        <v/>
      </c>
      <c r="AB33" s="295">
        <f t="shared" si="15"/>
        <v>0</v>
      </c>
      <c r="AC33" s="295" t="str">
        <f t="shared" si="16"/>
        <v/>
      </c>
      <c r="AD33" s="295" t="str">
        <f t="shared" si="17"/>
        <v/>
      </c>
      <c r="AE33" s="296" t="str">
        <f t="shared" si="18"/>
        <v/>
      </c>
      <c r="AF33" s="296" t="str">
        <f t="shared" si="19"/>
        <v/>
      </c>
      <c r="AG33" s="297" t="str">
        <f t="shared" si="20"/>
        <v/>
      </c>
      <c r="AH33" s="296" t="str">
        <f t="shared" si="21"/>
        <v/>
      </c>
      <c r="AI33" s="296" t="str">
        <f t="shared" si="22"/>
        <v/>
      </c>
      <c r="AJ33" s="297" t="str">
        <f t="shared" si="23"/>
        <v/>
      </c>
      <c r="AK33" s="296" t="str">
        <f t="shared" si="24"/>
        <v/>
      </c>
      <c r="AL33" s="296" t="str">
        <f t="shared" si="25"/>
        <v/>
      </c>
      <c r="AM33" s="297" t="str">
        <f t="shared" si="26"/>
        <v/>
      </c>
      <c r="AN33" s="298" t="str">
        <f t="shared" si="27"/>
        <v/>
      </c>
      <c r="AO33" s="299" t="str">
        <f t="shared" si="28"/>
        <v/>
      </c>
      <c r="AP33" s="296" t="str">
        <f t="shared" si="29"/>
        <v/>
      </c>
      <c r="AQ33" s="297" t="str">
        <f t="shared" si="30"/>
        <v/>
      </c>
      <c r="AR33" s="299" t="str">
        <f t="shared" si="31"/>
        <v/>
      </c>
      <c r="AS33" s="296" t="str">
        <f t="shared" si="32"/>
        <v/>
      </c>
      <c r="AT33" s="297" t="str">
        <f t="shared" si="33"/>
        <v/>
      </c>
      <c r="AU33" s="299" t="str">
        <f t="shared" si="34"/>
        <v/>
      </c>
      <c r="AV33" s="296" t="str">
        <f t="shared" si="35"/>
        <v/>
      </c>
      <c r="AW33" s="297" t="str">
        <f t="shared" si="36"/>
        <v/>
      </c>
      <c r="AX33" s="300"/>
      <c r="AY33" s="297" t="str">
        <f t="shared" si="37"/>
        <v/>
      </c>
      <c r="AZ33" s="297" t="str">
        <f t="shared" si="38"/>
        <v/>
      </c>
      <c r="BA33" s="301" t="str">
        <f t="shared" si="39"/>
        <v/>
      </c>
      <c r="BB33" s="302" t="str">
        <f t="shared" si="40"/>
        <v/>
      </c>
      <c r="BC33" s="303" t="str">
        <f t="shared" si="41"/>
        <v/>
      </c>
      <c r="BD33" s="301" t="str">
        <f t="shared" si="42"/>
        <v/>
      </c>
      <c r="BE33" s="302" t="str">
        <f t="shared" si="43"/>
        <v/>
      </c>
      <c r="BF33" s="303" t="str">
        <f t="shared" si="44"/>
        <v/>
      </c>
      <c r="BG33" s="301" t="str">
        <f t="shared" si="45"/>
        <v/>
      </c>
      <c r="BH33" s="304" t="str">
        <f t="shared" si="46"/>
        <v/>
      </c>
      <c r="BI33" s="305" t="str">
        <f t="shared" si="47"/>
        <v/>
      </c>
      <c r="BJ33" s="305" t="str">
        <f t="shared" si="48"/>
        <v/>
      </c>
      <c r="BK33" s="443" t="str">
        <f t="shared" si="49"/>
        <v/>
      </c>
      <c r="BL33" s="306" t="str">
        <f t="shared" si="56"/>
        <v/>
      </c>
      <c r="BM33" s="100" t="str">
        <f t="shared" si="57"/>
        <v/>
      </c>
      <c r="BN33" s="101" t="str">
        <f t="shared" si="58"/>
        <v/>
      </c>
      <c r="BO33" s="102" t="str">
        <f t="shared" si="59"/>
        <v/>
      </c>
      <c r="BP33" s="100" t="str">
        <f t="shared" si="60"/>
        <v/>
      </c>
      <c r="BQ33" s="101" t="str">
        <f t="shared" si="61"/>
        <v/>
      </c>
      <c r="BR33" s="102" t="str">
        <f t="shared" si="62"/>
        <v/>
      </c>
      <c r="BS33" s="100" t="str">
        <f t="shared" si="63"/>
        <v/>
      </c>
      <c r="BT33" s="105" t="str">
        <f t="shared" si="64"/>
        <v/>
      </c>
      <c r="BU33" s="305" t="str">
        <f t="shared" si="50"/>
        <v/>
      </c>
      <c r="BV33" s="305" t="str">
        <f t="shared" si="51"/>
        <v/>
      </c>
      <c r="BW33" s="305" t="str">
        <f t="shared" si="52"/>
        <v/>
      </c>
      <c r="BX33" s="307" t="str">
        <f t="shared" si="53"/>
        <v/>
      </c>
      <c r="BY33" s="308" t="str">
        <f t="shared" si="54"/>
        <v/>
      </c>
    </row>
    <row r="34" spans="1:77" s="4" customFormat="1" ht="15.5" x14ac:dyDescent="0.35">
      <c r="A34" s="106">
        <v>13</v>
      </c>
      <c r="B34" s="290"/>
      <c r="C34" s="20"/>
      <c r="D34" s="635"/>
      <c r="E34" s="637"/>
      <c r="F34" s="639"/>
      <c r="G34" s="45"/>
      <c r="H34" s="291"/>
      <c r="I34" s="291"/>
      <c r="J34" s="292"/>
      <c r="K34" s="293"/>
      <c r="L34" s="35" t="str">
        <f t="shared" si="0"/>
        <v/>
      </c>
      <c r="M34" s="35" t="str">
        <f t="shared" si="1"/>
        <v/>
      </c>
      <c r="N34" s="35" t="str">
        <f t="shared" si="2"/>
        <v/>
      </c>
      <c r="O34" s="36" t="str">
        <f t="shared" si="3"/>
        <v/>
      </c>
      <c r="P34" s="37" t="str">
        <f t="shared" si="55"/>
        <v/>
      </c>
      <c r="Q34" s="69" t="str">
        <f t="shared" si="4"/>
        <v/>
      </c>
      <c r="R34" s="294" t="str">
        <f t="shared" si="5"/>
        <v/>
      </c>
      <c r="S34" s="37" t="str">
        <f t="shared" si="6"/>
        <v/>
      </c>
      <c r="T34" s="69" t="str">
        <f t="shared" si="7"/>
        <v/>
      </c>
      <c r="U34" s="294" t="str">
        <f t="shared" si="8"/>
        <v/>
      </c>
      <c r="V34" s="37" t="str">
        <f t="shared" si="9"/>
        <v/>
      </c>
      <c r="W34" s="69" t="str">
        <f t="shared" si="10"/>
        <v/>
      </c>
      <c r="X34" s="38" t="str">
        <f t="shared" si="11"/>
        <v/>
      </c>
      <c r="Y34" s="38" t="str">
        <f t="shared" si="12"/>
        <v/>
      </c>
      <c r="Z34" s="38" t="str">
        <f t="shared" si="13"/>
        <v/>
      </c>
      <c r="AA34" s="39" t="str">
        <f t="shared" si="14"/>
        <v/>
      </c>
      <c r="AB34" s="295">
        <f t="shared" si="15"/>
        <v>0</v>
      </c>
      <c r="AC34" s="295" t="str">
        <f t="shared" si="16"/>
        <v/>
      </c>
      <c r="AD34" s="295" t="str">
        <f t="shared" si="17"/>
        <v/>
      </c>
      <c r="AE34" s="296" t="str">
        <f t="shared" si="18"/>
        <v/>
      </c>
      <c r="AF34" s="296" t="str">
        <f t="shared" si="19"/>
        <v/>
      </c>
      <c r="AG34" s="297" t="str">
        <f t="shared" si="20"/>
        <v/>
      </c>
      <c r="AH34" s="296" t="str">
        <f t="shared" si="21"/>
        <v/>
      </c>
      <c r="AI34" s="296" t="str">
        <f t="shared" si="22"/>
        <v/>
      </c>
      <c r="AJ34" s="297" t="str">
        <f t="shared" si="23"/>
        <v/>
      </c>
      <c r="AK34" s="296" t="str">
        <f t="shared" si="24"/>
        <v/>
      </c>
      <c r="AL34" s="296" t="str">
        <f t="shared" si="25"/>
        <v/>
      </c>
      <c r="AM34" s="297" t="str">
        <f t="shared" si="26"/>
        <v/>
      </c>
      <c r="AN34" s="298" t="str">
        <f t="shared" si="27"/>
        <v/>
      </c>
      <c r="AO34" s="299" t="str">
        <f t="shared" si="28"/>
        <v/>
      </c>
      <c r="AP34" s="296" t="str">
        <f t="shared" si="29"/>
        <v/>
      </c>
      <c r="AQ34" s="297" t="str">
        <f t="shared" si="30"/>
        <v/>
      </c>
      <c r="AR34" s="299" t="str">
        <f t="shared" si="31"/>
        <v/>
      </c>
      <c r="AS34" s="296" t="str">
        <f t="shared" si="32"/>
        <v/>
      </c>
      <c r="AT34" s="297" t="str">
        <f t="shared" si="33"/>
        <v/>
      </c>
      <c r="AU34" s="299" t="str">
        <f t="shared" si="34"/>
        <v/>
      </c>
      <c r="AV34" s="296" t="str">
        <f t="shared" si="35"/>
        <v/>
      </c>
      <c r="AW34" s="297" t="str">
        <f t="shared" si="36"/>
        <v/>
      </c>
      <c r="AX34" s="300"/>
      <c r="AY34" s="297" t="str">
        <f t="shared" si="37"/>
        <v/>
      </c>
      <c r="AZ34" s="297" t="str">
        <f t="shared" si="38"/>
        <v/>
      </c>
      <c r="BA34" s="301" t="str">
        <f t="shared" si="39"/>
        <v/>
      </c>
      <c r="BB34" s="302" t="str">
        <f t="shared" si="40"/>
        <v/>
      </c>
      <c r="BC34" s="303" t="str">
        <f t="shared" si="41"/>
        <v/>
      </c>
      <c r="BD34" s="301" t="str">
        <f t="shared" si="42"/>
        <v/>
      </c>
      <c r="BE34" s="302" t="str">
        <f t="shared" si="43"/>
        <v/>
      </c>
      <c r="BF34" s="303" t="str">
        <f t="shared" si="44"/>
        <v/>
      </c>
      <c r="BG34" s="301" t="str">
        <f t="shared" si="45"/>
        <v/>
      </c>
      <c r="BH34" s="304" t="str">
        <f t="shared" si="46"/>
        <v/>
      </c>
      <c r="BI34" s="305" t="str">
        <f t="shared" si="47"/>
        <v/>
      </c>
      <c r="BJ34" s="305" t="str">
        <f t="shared" si="48"/>
        <v/>
      </c>
      <c r="BK34" s="443" t="str">
        <f t="shared" si="49"/>
        <v/>
      </c>
      <c r="BL34" s="306" t="str">
        <f t="shared" si="56"/>
        <v/>
      </c>
      <c r="BM34" s="100" t="str">
        <f t="shared" si="57"/>
        <v/>
      </c>
      <c r="BN34" s="101" t="str">
        <f t="shared" si="58"/>
        <v/>
      </c>
      <c r="BO34" s="102" t="str">
        <f t="shared" si="59"/>
        <v/>
      </c>
      <c r="BP34" s="100" t="str">
        <f t="shared" si="60"/>
        <v/>
      </c>
      <c r="BQ34" s="101" t="str">
        <f t="shared" si="61"/>
        <v/>
      </c>
      <c r="BR34" s="102" t="str">
        <f t="shared" si="62"/>
        <v/>
      </c>
      <c r="BS34" s="100" t="str">
        <f t="shared" si="63"/>
        <v/>
      </c>
      <c r="BT34" s="105" t="str">
        <f t="shared" si="64"/>
        <v/>
      </c>
      <c r="BU34" s="305" t="str">
        <f t="shared" si="50"/>
        <v/>
      </c>
      <c r="BV34" s="305" t="str">
        <f t="shared" si="51"/>
        <v/>
      </c>
      <c r="BW34" s="305" t="str">
        <f t="shared" si="52"/>
        <v/>
      </c>
      <c r="BX34" s="307" t="str">
        <f t="shared" si="53"/>
        <v/>
      </c>
      <c r="BY34" s="308" t="str">
        <f t="shared" si="54"/>
        <v/>
      </c>
    </row>
    <row r="35" spans="1:77" s="4" customFormat="1" ht="15.5" x14ac:dyDescent="0.35">
      <c r="A35" s="106">
        <v>14</v>
      </c>
      <c r="B35" s="290"/>
      <c r="C35" s="20"/>
      <c r="D35" s="635"/>
      <c r="E35" s="637"/>
      <c r="F35" s="639"/>
      <c r="G35" s="45"/>
      <c r="H35" s="291"/>
      <c r="I35" s="291"/>
      <c r="J35" s="292"/>
      <c r="K35" s="293"/>
      <c r="L35" s="35" t="str">
        <f t="shared" si="0"/>
        <v/>
      </c>
      <c r="M35" s="35" t="str">
        <f t="shared" si="1"/>
        <v/>
      </c>
      <c r="N35" s="35" t="str">
        <f t="shared" si="2"/>
        <v/>
      </c>
      <c r="O35" s="36" t="str">
        <f t="shared" si="3"/>
        <v/>
      </c>
      <c r="P35" s="37" t="str">
        <f t="shared" si="55"/>
        <v/>
      </c>
      <c r="Q35" s="69" t="str">
        <f t="shared" si="4"/>
        <v/>
      </c>
      <c r="R35" s="294" t="str">
        <f t="shared" si="5"/>
        <v/>
      </c>
      <c r="S35" s="37" t="str">
        <f t="shared" si="6"/>
        <v/>
      </c>
      <c r="T35" s="69" t="str">
        <f t="shared" si="7"/>
        <v/>
      </c>
      <c r="U35" s="294" t="str">
        <f t="shared" si="8"/>
        <v/>
      </c>
      <c r="V35" s="37" t="str">
        <f t="shared" si="9"/>
        <v/>
      </c>
      <c r="W35" s="69" t="str">
        <f t="shared" si="10"/>
        <v/>
      </c>
      <c r="X35" s="38" t="str">
        <f t="shared" si="11"/>
        <v/>
      </c>
      <c r="Y35" s="38" t="str">
        <f t="shared" si="12"/>
        <v/>
      </c>
      <c r="Z35" s="38" t="str">
        <f t="shared" si="13"/>
        <v/>
      </c>
      <c r="AA35" s="39" t="str">
        <f t="shared" si="14"/>
        <v/>
      </c>
      <c r="AB35" s="295">
        <f t="shared" si="15"/>
        <v>0</v>
      </c>
      <c r="AC35" s="295" t="str">
        <f t="shared" si="16"/>
        <v/>
      </c>
      <c r="AD35" s="295" t="str">
        <f t="shared" si="17"/>
        <v/>
      </c>
      <c r="AE35" s="296" t="str">
        <f t="shared" si="18"/>
        <v/>
      </c>
      <c r="AF35" s="296" t="str">
        <f t="shared" si="19"/>
        <v/>
      </c>
      <c r="AG35" s="297" t="str">
        <f t="shared" si="20"/>
        <v/>
      </c>
      <c r="AH35" s="296" t="str">
        <f t="shared" si="21"/>
        <v/>
      </c>
      <c r="AI35" s="296" t="str">
        <f t="shared" si="22"/>
        <v/>
      </c>
      <c r="AJ35" s="297" t="str">
        <f t="shared" si="23"/>
        <v/>
      </c>
      <c r="AK35" s="296" t="str">
        <f t="shared" si="24"/>
        <v/>
      </c>
      <c r="AL35" s="296" t="str">
        <f t="shared" si="25"/>
        <v/>
      </c>
      <c r="AM35" s="297" t="str">
        <f t="shared" si="26"/>
        <v/>
      </c>
      <c r="AN35" s="298" t="str">
        <f t="shared" si="27"/>
        <v/>
      </c>
      <c r="AO35" s="299" t="str">
        <f t="shared" si="28"/>
        <v/>
      </c>
      <c r="AP35" s="296" t="str">
        <f t="shared" si="29"/>
        <v/>
      </c>
      <c r="AQ35" s="297" t="str">
        <f t="shared" si="30"/>
        <v/>
      </c>
      <c r="AR35" s="299" t="str">
        <f t="shared" si="31"/>
        <v/>
      </c>
      <c r="AS35" s="296" t="str">
        <f t="shared" si="32"/>
        <v/>
      </c>
      <c r="AT35" s="297" t="str">
        <f t="shared" si="33"/>
        <v/>
      </c>
      <c r="AU35" s="299" t="str">
        <f t="shared" si="34"/>
        <v/>
      </c>
      <c r="AV35" s="296" t="str">
        <f t="shared" si="35"/>
        <v/>
      </c>
      <c r="AW35" s="297" t="str">
        <f t="shared" si="36"/>
        <v/>
      </c>
      <c r="AX35" s="300"/>
      <c r="AY35" s="297" t="str">
        <f t="shared" si="37"/>
        <v/>
      </c>
      <c r="AZ35" s="297" t="str">
        <f t="shared" si="38"/>
        <v/>
      </c>
      <c r="BA35" s="301" t="str">
        <f t="shared" si="39"/>
        <v/>
      </c>
      <c r="BB35" s="302" t="str">
        <f t="shared" si="40"/>
        <v/>
      </c>
      <c r="BC35" s="303" t="str">
        <f t="shared" si="41"/>
        <v/>
      </c>
      <c r="BD35" s="301" t="str">
        <f t="shared" si="42"/>
        <v/>
      </c>
      <c r="BE35" s="302" t="str">
        <f t="shared" si="43"/>
        <v/>
      </c>
      <c r="BF35" s="303" t="str">
        <f t="shared" si="44"/>
        <v/>
      </c>
      <c r="BG35" s="301" t="str">
        <f t="shared" si="45"/>
        <v/>
      </c>
      <c r="BH35" s="304" t="str">
        <f t="shared" si="46"/>
        <v/>
      </c>
      <c r="BI35" s="305" t="str">
        <f t="shared" si="47"/>
        <v/>
      </c>
      <c r="BJ35" s="305" t="str">
        <f t="shared" si="48"/>
        <v/>
      </c>
      <c r="BK35" s="443" t="str">
        <f t="shared" si="49"/>
        <v/>
      </c>
      <c r="BL35" s="306" t="str">
        <f t="shared" si="56"/>
        <v/>
      </c>
      <c r="BM35" s="100" t="str">
        <f t="shared" si="57"/>
        <v/>
      </c>
      <c r="BN35" s="101" t="str">
        <f t="shared" si="58"/>
        <v/>
      </c>
      <c r="BO35" s="102" t="str">
        <f t="shared" si="59"/>
        <v/>
      </c>
      <c r="BP35" s="100" t="str">
        <f t="shared" si="60"/>
        <v/>
      </c>
      <c r="BQ35" s="101" t="str">
        <f t="shared" si="61"/>
        <v/>
      </c>
      <c r="BR35" s="102" t="str">
        <f t="shared" si="62"/>
        <v/>
      </c>
      <c r="BS35" s="100" t="str">
        <f t="shared" si="63"/>
        <v/>
      </c>
      <c r="BT35" s="105" t="str">
        <f t="shared" si="64"/>
        <v/>
      </c>
      <c r="BU35" s="305" t="str">
        <f t="shared" si="50"/>
        <v/>
      </c>
      <c r="BV35" s="305" t="str">
        <f t="shared" si="51"/>
        <v/>
      </c>
      <c r="BW35" s="305" t="str">
        <f t="shared" si="52"/>
        <v/>
      </c>
      <c r="BX35" s="307" t="str">
        <f t="shared" si="53"/>
        <v/>
      </c>
      <c r="BY35" s="308" t="str">
        <f t="shared" si="54"/>
        <v/>
      </c>
    </row>
    <row r="36" spans="1:77" s="4" customFormat="1" ht="15.5" x14ac:dyDescent="0.35">
      <c r="A36" s="106">
        <v>15</v>
      </c>
      <c r="B36" s="290"/>
      <c r="C36" s="20"/>
      <c r="D36" s="635"/>
      <c r="E36" s="637"/>
      <c r="F36" s="639"/>
      <c r="G36" s="45"/>
      <c r="H36" s="291"/>
      <c r="I36" s="291"/>
      <c r="J36" s="292"/>
      <c r="K36" s="293"/>
      <c r="L36" s="35" t="str">
        <f t="shared" si="0"/>
        <v/>
      </c>
      <c r="M36" s="35" t="str">
        <f t="shared" si="1"/>
        <v/>
      </c>
      <c r="N36" s="35" t="str">
        <f t="shared" si="2"/>
        <v/>
      </c>
      <c r="O36" s="36" t="str">
        <f t="shared" si="3"/>
        <v/>
      </c>
      <c r="P36" s="37" t="str">
        <f t="shared" si="55"/>
        <v/>
      </c>
      <c r="Q36" s="69" t="str">
        <f t="shared" si="4"/>
        <v/>
      </c>
      <c r="R36" s="294" t="str">
        <f t="shared" si="5"/>
        <v/>
      </c>
      <c r="S36" s="37" t="str">
        <f t="shared" si="6"/>
        <v/>
      </c>
      <c r="T36" s="69" t="str">
        <f t="shared" si="7"/>
        <v/>
      </c>
      <c r="U36" s="294" t="str">
        <f t="shared" si="8"/>
        <v/>
      </c>
      <c r="V36" s="37" t="str">
        <f t="shared" si="9"/>
        <v/>
      </c>
      <c r="W36" s="69" t="str">
        <f t="shared" si="10"/>
        <v/>
      </c>
      <c r="X36" s="38" t="str">
        <f t="shared" si="11"/>
        <v/>
      </c>
      <c r="Y36" s="38" t="str">
        <f t="shared" si="12"/>
        <v/>
      </c>
      <c r="Z36" s="38" t="str">
        <f t="shared" si="13"/>
        <v/>
      </c>
      <c r="AA36" s="39" t="str">
        <f t="shared" si="14"/>
        <v/>
      </c>
      <c r="AB36" s="295">
        <f t="shared" si="15"/>
        <v>0</v>
      </c>
      <c r="AC36" s="295" t="str">
        <f t="shared" si="16"/>
        <v/>
      </c>
      <c r="AD36" s="295" t="str">
        <f t="shared" si="17"/>
        <v/>
      </c>
      <c r="AE36" s="296" t="str">
        <f t="shared" si="18"/>
        <v/>
      </c>
      <c r="AF36" s="296" t="str">
        <f t="shared" si="19"/>
        <v/>
      </c>
      <c r="AG36" s="297" t="str">
        <f t="shared" si="20"/>
        <v/>
      </c>
      <c r="AH36" s="296" t="str">
        <f t="shared" si="21"/>
        <v/>
      </c>
      <c r="AI36" s="296" t="str">
        <f t="shared" si="22"/>
        <v/>
      </c>
      <c r="AJ36" s="297" t="str">
        <f t="shared" si="23"/>
        <v/>
      </c>
      <c r="AK36" s="296" t="str">
        <f t="shared" si="24"/>
        <v/>
      </c>
      <c r="AL36" s="296" t="str">
        <f t="shared" si="25"/>
        <v/>
      </c>
      <c r="AM36" s="297" t="str">
        <f t="shared" si="26"/>
        <v/>
      </c>
      <c r="AN36" s="298" t="str">
        <f t="shared" si="27"/>
        <v/>
      </c>
      <c r="AO36" s="299" t="str">
        <f t="shared" si="28"/>
        <v/>
      </c>
      <c r="AP36" s="296" t="str">
        <f t="shared" si="29"/>
        <v/>
      </c>
      <c r="AQ36" s="297" t="str">
        <f t="shared" si="30"/>
        <v/>
      </c>
      <c r="AR36" s="299" t="str">
        <f t="shared" si="31"/>
        <v/>
      </c>
      <c r="AS36" s="296" t="str">
        <f t="shared" si="32"/>
        <v/>
      </c>
      <c r="AT36" s="297" t="str">
        <f t="shared" si="33"/>
        <v/>
      </c>
      <c r="AU36" s="299" t="str">
        <f t="shared" si="34"/>
        <v/>
      </c>
      <c r="AV36" s="296" t="str">
        <f t="shared" si="35"/>
        <v/>
      </c>
      <c r="AW36" s="297" t="str">
        <f t="shared" si="36"/>
        <v/>
      </c>
      <c r="AX36" s="300"/>
      <c r="AY36" s="297" t="str">
        <f t="shared" si="37"/>
        <v/>
      </c>
      <c r="AZ36" s="297" t="str">
        <f t="shared" si="38"/>
        <v/>
      </c>
      <c r="BA36" s="301" t="str">
        <f t="shared" si="39"/>
        <v/>
      </c>
      <c r="BB36" s="302" t="str">
        <f t="shared" si="40"/>
        <v/>
      </c>
      <c r="BC36" s="303" t="str">
        <f t="shared" si="41"/>
        <v/>
      </c>
      <c r="BD36" s="301" t="str">
        <f t="shared" si="42"/>
        <v/>
      </c>
      <c r="BE36" s="302" t="str">
        <f t="shared" si="43"/>
        <v/>
      </c>
      <c r="BF36" s="303" t="str">
        <f t="shared" si="44"/>
        <v/>
      </c>
      <c r="BG36" s="301" t="str">
        <f t="shared" si="45"/>
        <v/>
      </c>
      <c r="BH36" s="304" t="str">
        <f t="shared" si="46"/>
        <v/>
      </c>
      <c r="BI36" s="305" t="str">
        <f t="shared" si="47"/>
        <v/>
      </c>
      <c r="BJ36" s="305" t="str">
        <f t="shared" si="48"/>
        <v/>
      </c>
      <c r="BK36" s="443" t="str">
        <f t="shared" si="49"/>
        <v/>
      </c>
      <c r="BL36" s="306" t="str">
        <f t="shared" si="56"/>
        <v/>
      </c>
      <c r="BM36" s="100" t="str">
        <f t="shared" si="57"/>
        <v/>
      </c>
      <c r="BN36" s="101" t="str">
        <f t="shared" si="58"/>
        <v/>
      </c>
      <c r="BO36" s="102" t="str">
        <f t="shared" si="59"/>
        <v/>
      </c>
      <c r="BP36" s="100" t="str">
        <f t="shared" si="60"/>
        <v/>
      </c>
      <c r="BQ36" s="101" t="str">
        <f t="shared" si="61"/>
        <v/>
      </c>
      <c r="BR36" s="102" t="str">
        <f t="shared" si="62"/>
        <v/>
      </c>
      <c r="BS36" s="100" t="str">
        <f t="shared" si="63"/>
        <v/>
      </c>
      <c r="BT36" s="105" t="str">
        <f t="shared" si="64"/>
        <v/>
      </c>
      <c r="BU36" s="305" t="str">
        <f t="shared" si="50"/>
        <v/>
      </c>
      <c r="BV36" s="305" t="str">
        <f t="shared" si="51"/>
        <v/>
      </c>
      <c r="BW36" s="305" t="str">
        <f t="shared" si="52"/>
        <v/>
      </c>
      <c r="BX36" s="307" t="str">
        <f t="shared" si="53"/>
        <v/>
      </c>
      <c r="BY36" s="308" t="str">
        <f t="shared" si="54"/>
        <v/>
      </c>
    </row>
    <row r="37" spans="1:77" s="4" customFormat="1" ht="15.5" x14ac:dyDescent="0.35">
      <c r="A37" s="106">
        <v>16</v>
      </c>
      <c r="B37" s="290"/>
      <c r="C37" s="20"/>
      <c r="D37" s="635"/>
      <c r="E37" s="637"/>
      <c r="F37" s="639"/>
      <c r="G37" s="45"/>
      <c r="H37" s="291"/>
      <c r="I37" s="291"/>
      <c r="J37" s="292"/>
      <c r="K37" s="293"/>
      <c r="L37" s="35" t="str">
        <f t="shared" si="0"/>
        <v/>
      </c>
      <c r="M37" s="35" t="str">
        <f t="shared" si="1"/>
        <v/>
      </c>
      <c r="N37" s="35" t="str">
        <f t="shared" si="2"/>
        <v/>
      </c>
      <c r="O37" s="36" t="str">
        <f t="shared" si="3"/>
        <v/>
      </c>
      <c r="P37" s="37" t="str">
        <f t="shared" si="55"/>
        <v/>
      </c>
      <c r="Q37" s="69" t="str">
        <f t="shared" si="4"/>
        <v/>
      </c>
      <c r="R37" s="294" t="str">
        <f t="shared" si="5"/>
        <v/>
      </c>
      <c r="S37" s="37" t="str">
        <f t="shared" si="6"/>
        <v/>
      </c>
      <c r="T37" s="69" t="str">
        <f t="shared" si="7"/>
        <v/>
      </c>
      <c r="U37" s="294" t="str">
        <f t="shared" si="8"/>
        <v/>
      </c>
      <c r="V37" s="37" t="str">
        <f t="shared" si="9"/>
        <v/>
      </c>
      <c r="W37" s="69" t="str">
        <f t="shared" si="10"/>
        <v/>
      </c>
      <c r="X37" s="38" t="str">
        <f t="shared" si="11"/>
        <v/>
      </c>
      <c r="Y37" s="38" t="str">
        <f t="shared" si="12"/>
        <v/>
      </c>
      <c r="Z37" s="38" t="str">
        <f t="shared" si="13"/>
        <v/>
      </c>
      <c r="AA37" s="39" t="str">
        <f t="shared" si="14"/>
        <v/>
      </c>
      <c r="AB37" s="295">
        <f t="shared" si="15"/>
        <v>0</v>
      </c>
      <c r="AC37" s="295" t="str">
        <f t="shared" si="16"/>
        <v/>
      </c>
      <c r="AD37" s="295" t="str">
        <f t="shared" si="17"/>
        <v/>
      </c>
      <c r="AE37" s="296" t="str">
        <f t="shared" si="18"/>
        <v/>
      </c>
      <c r="AF37" s="296" t="str">
        <f t="shared" si="19"/>
        <v/>
      </c>
      <c r="AG37" s="297" t="str">
        <f t="shared" si="20"/>
        <v/>
      </c>
      <c r="AH37" s="296" t="str">
        <f t="shared" si="21"/>
        <v/>
      </c>
      <c r="AI37" s="296" t="str">
        <f t="shared" si="22"/>
        <v/>
      </c>
      <c r="AJ37" s="297" t="str">
        <f t="shared" si="23"/>
        <v/>
      </c>
      <c r="AK37" s="296" t="str">
        <f t="shared" si="24"/>
        <v/>
      </c>
      <c r="AL37" s="296" t="str">
        <f t="shared" si="25"/>
        <v/>
      </c>
      <c r="AM37" s="297" t="str">
        <f t="shared" si="26"/>
        <v/>
      </c>
      <c r="AN37" s="298" t="str">
        <f t="shared" si="27"/>
        <v/>
      </c>
      <c r="AO37" s="299" t="str">
        <f t="shared" si="28"/>
        <v/>
      </c>
      <c r="AP37" s="296" t="str">
        <f t="shared" si="29"/>
        <v/>
      </c>
      <c r="AQ37" s="297" t="str">
        <f t="shared" si="30"/>
        <v/>
      </c>
      <c r="AR37" s="299" t="str">
        <f t="shared" si="31"/>
        <v/>
      </c>
      <c r="AS37" s="296" t="str">
        <f t="shared" si="32"/>
        <v/>
      </c>
      <c r="AT37" s="297" t="str">
        <f t="shared" si="33"/>
        <v/>
      </c>
      <c r="AU37" s="299" t="str">
        <f t="shared" si="34"/>
        <v/>
      </c>
      <c r="AV37" s="296" t="str">
        <f t="shared" si="35"/>
        <v/>
      </c>
      <c r="AW37" s="297" t="str">
        <f t="shared" si="36"/>
        <v/>
      </c>
      <c r="AX37" s="300"/>
      <c r="AY37" s="297" t="str">
        <f t="shared" si="37"/>
        <v/>
      </c>
      <c r="AZ37" s="297" t="str">
        <f t="shared" si="38"/>
        <v/>
      </c>
      <c r="BA37" s="301" t="str">
        <f t="shared" si="39"/>
        <v/>
      </c>
      <c r="BB37" s="302" t="str">
        <f t="shared" si="40"/>
        <v/>
      </c>
      <c r="BC37" s="303" t="str">
        <f t="shared" si="41"/>
        <v/>
      </c>
      <c r="BD37" s="301" t="str">
        <f t="shared" si="42"/>
        <v/>
      </c>
      <c r="BE37" s="302" t="str">
        <f t="shared" si="43"/>
        <v/>
      </c>
      <c r="BF37" s="303" t="str">
        <f t="shared" si="44"/>
        <v/>
      </c>
      <c r="BG37" s="301" t="str">
        <f t="shared" si="45"/>
        <v/>
      </c>
      <c r="BH37" s="304" t="str">
        <f t="shared" si="46"/>
        <v/>
      </c>
      <c r="BI37" s="305" t="str">
        <f t="shared" si="47"/>
        <v/>
      </c>
      <c r="BJ37" s="305" t="str">
        <f t="shared" si="48"/>
        <v/>
      </c>
      <c r="BK37" s="443" t="str">
        <f t="shared" si="49"/>
        <v/>
      </c>
      <c r="BL37" s="306" t="str">
        <f t="shared" si="56"/>
        <v/>
      </c>
      <c r="BM37" s="100" t="str">
        <f t="shared" si="57"/>
        <v/>
      </c>
      <c r="BN37" s="101" t="str">
        <f t="shared" si="58"/>
        <v/>
      </c>
      <c r="BO37" s="102" t="str">
        <f t="shared" si="59"/>
        <v/>
      </c>
      <c r="BP37" s="100" t="str">
        <f t="shared" si="60"/>
        <v/>
      </c>
      <c r="BQ37" s="101" t="str">
        <f t="shared" si="61"/>
        <v/>
      </c>
      <c r="BR37" s="102" t="str">
        <f t="shared" si="62"/>
        <v/>
      </c>
      <c r="BS37" s="100" t="str">
        <f t="shared" si="63"/>
        <v/>
      </c>
      <c r="BT37" s="105" t="str">
        <f t="shared" si="64"/>
        <v/>
      </c>
      <c r="BU37" s="305" t="str">
        <f t="shared" si="50"/>
        <v/>
      </c>
      <c r="BV37" s="305" t="str">
        <f t="shared" si="51"/>
        <v/>
      </c>
      <c r="BW37" s="305" t="str">
        <f t="shared" si="52"/>
        <v/>
      </c>
      <c r="BX37" s="307" t="str">
        <f t="shared" si="53"/>
        <v/>
      </c>
      <c r="BY37" s="308" t="str">
        <f t="shared" si="54"/>
        <v/>
      </c>
    </row>
    <row r="38" spans="1:77" s="4" customFormat="1" ht="15.5" x14ac:dyDescent="0.35">
      <c r="A38" s="106">
        <v>17</v>
      </c>
      <c r="B38" s="290"/>
      <c r="C38" s="20"/>
      <c r="D38" s="635"/>
      <c r="E38" s="637"/>
      <c r="F38" s="639"/>
      <c r="G38" s="45"/>
      <c r="H38" s="291"/>
      <c r="I38" s="291"/>
      <c r="J38" s="292"/>
      <c r="K38" s="293"/>
      <c r="L38" s="35" t="str">
        <f t="shared" si="0"/>
        <v/>
      </c>
      <c r="M38" s="35" t="str">
        <f t="shared" si="1"/>
        <v/>
      </c>
      <c r="N38" s="35" t="str">
        <f t="shared" si="2"/>
        <v/>
      </c>
      <c r="O38" s="36" t="str">
        <f t="shared" si="3"/>
        <v/>
      </c>
      <c r="P38" s="37" t="str">
        <f t="shared" si="55"/>
        <v/>
      </c>
      <c r="Q38" s="69" t="str">
        <f t="shared" si="4"/>
        <v/>
      </c>
      <c r="R38" s="294" t="str">
        <f t="shared" si="5"/>
        <v/>
      </c>
      <c r="S38" s="37" t="str">
        <f t="shared" si="6"/>
        <v/>
      </c>
      <c r="T38" s="69" t="str">
        <f t="shared" si="7"/>
        <v/>
      </c>
      <c r="U38" s="294" t="str">
        <f t="shared" si="8"/>
        <v/>
      </c>
      <c r="V38" s="37" t="str">
        <f t="shared" si="9"/>
        <v/>
      </c>
      <c r="W38" s="69" t="str">
        <f t="shared" si="10"/>
        <v/>
      </c>
      <c r="X38" s="38" t="str">
        <f t="shared" si="11"/>
        <v/>
      </c>
      <c r="Y38" s="38" t="str">
        <f t="shared" si="12"/>
        <v/>
      </c>
      <c r="Z38" s="38" t="str">
        <f t="shared" si="13"/>
        <v/>
      </c>
      <c r="AA38" s="39" t="str">
        <f t="shared" si="14"/>
        <v/>
      </c>
      <c r="AB38" s="295">
        <f t="shared" si="15"/>
        <v>0</v>
      </c>
      <c r="AC38" s="295" t="str">
        <f t="shared" si="16"/>
        <v/>
      </c>
      <c r="AD38" s="295" t="str">
        <f t="shared" si="17"/>
        <v/>
      </c>
      <c r="AE38" s="296" t="str">
        <f t="shared" si="18"/>
        <v/>
      </c>
      <c r="AF38" s="296" t="str">
        <f t="shared" si="19"/>
        <v/>
      </c>
      <c r="AG38" s="297" t="str">
        <f t="shared" si="20"/>
        <v/>
      </c>
      <c r="AH38" s="296" t="str">
        <f t="shared" si="21"/>
        <v/>
      </c>
      <c r="AI38" s="296" t="str">
        <f t="shared" si="22"/>
        <v/>
      </c>
      <c r="AJ38" s="297" t="str">
        <f t="shared" si="23"/>
        <v/>
      </c>
      <c r="AK38" s="296" t="str">
        <f t="shared" si="24"/>
        <v/>
      </c>
      <c r="AL38" s="296" t="str">
        <f t="shared" si="25"/>
        <v/>
      </c>
      <c r="AM38" s="297" t="str">
        <f t="shared" si="26"/>
        <v/>
      </c>
      <c r="AN38" s="298" t="str">
        <f t="shared" si="27"/>
        <v/>
      </c>
      <c r="AO38" s="299" t="str">
        <f t="shared" si="28"/>
        <v/>
      </c>
      <c r="AP38" s="296" t="str">
        <f t="shared" si="29"/>
        <v/>
      </c>
      <c r="AQ38" s="297" t="str">
        <f t="shared" si="30"/>
        <v/>
      </c>
      <c r="AR38" s="299" t="str">
        <f t="shared" si="31"/>
        <v/>
      </c>
      <c r="AS38" s="296" t="str">
        <f t="shared" si="32"/>
        <v/>
      </c>
      <c r="AT38" s="297" t="str">
        <f t="shared" si="33"/>
        <v/>
      </c>
      <c r="AU38" s="299" t="str">
        <f t="shared" si="34"/>
        <v/>
      </c>
      <c r="AV38" s="296" t="str">
        <f t="shared" si="35"/>
        <v/>
      </c>
      <c r="AW38" s="297" t="str">
        <f t="shared" si="36"/>
        <v/>
      </c>
      <c r="AX38" s="300"/>
      <c r="AY38" s="297" t="str">
        <f t="shared" si="37"/>
        <v/>
      </c>
      <c r="AZ38" s="297" t="str">
        <f t="shared" si="38"/>
        <v/>
      </c>
      <c r="BA38" s="301" t="str">
        <f t="shared" si="39"/>
        <v/>
      </c>
      <c r="BB38" s="302" t="str">
        <f t="shared" si="40"/>
        <v/>
      </c>
      <c r="BC38" s="303" t="str">
        <f t="shared" si="41"/>
        <v/>
      </c>
      <c r="BD38" s="301" t="str">
        <f t="shared" si="42"/>
        <v/>
      </c>
      <c r="BE38" s="302" t="str">
        <f t="shared" si="43"/>
        <v/>
      </c>
      <c r="BF38" s="303" t="str">
        <f t="shared" si="44"/>
        <v/>
      </c>
      <c r="BG38" s="301" t="str">
        <f t="shared" si="45"/>
        <v/>
      </c>
      <c r="BH38" s="304" t="str">
        <f t="shared" si="46"/>
        <v/>
      </c>
      <c r="BI38" s="305" t="str">
        <f t="shared" si="47"/>
        <v/>
      </c>
      <c r="BJ38" s="305" t="str">
        <f t="shared" si="48"/>
        <v/>
      </c>
      <c r="BK38" s="443" t="str">
        <f t="shared" si="49"/>
        <v/>
      </c>
      <c r="BL38" s="306" t="str">
        <f t="shared" si="56"/>
        <v/>
      </c>
      <c r="BM38" s="100" t="str">
        <f t="shared" si="57"/>
        <v/>
      </c>
      <c r="BN38" s="101" t="str">
        <f t="shared" si="58"/>
        <v/>
      </c>
      <c r="BO38" s="102" t="str">
        <f t="shared" si="59"/>
        <v/>
      </c>
      <c r="BP38" s="100" t="str">
        <f t="shared" si="60"/>
        <v/>
      </c>
      <c r="BQ38" s="101" t="str">
        <f t="shared" si="61"/>
        <v/>
      </c>
      <c r="BR38" s="102" t="str">
        <f t="shared" si="62"/>
        <v/>
      </c>
      <c r="BS38" s="100" t="str">
        <f t="shared" si="63"/>
        <v/>
      </c>
      <c r="BT38" s="105" t="str">
        <f t="shared" si="64"/>
        <v/>
      </c>
      <c r="BU38" s="305" t="str">
        <f t="shared" si="50"/>
        <v/>
      </c>
      <c r="BV38" s="305" t="str">
        <f t="shared" si="51"/>
        <v/>
      </c>
      <c r="BW38" s="305" t="str">
        <f t="shared" si="52"/>
        <v/>
      </c>
      <c r="BX38" s="307" t="str">
        <f t="shared" si="53"/>
        <v/>
      </c>
      <c r="BY38" s="308" t="str">
        <f t="shared" si="54"/>
        <v/>
      </c>
    </row>
    <row r="39" spans="1:77" s="4" customFormat="1" ht="15.5" x14ac:dyDescent="0.35">
      <c r="A39" s="106">
        <v>18</v>
      </c>
      <c r="B39" s="290"/>
      <c r="C39" s="20"/>
      <c r="D39" s="635"/>
      <c r="E39" s="637"/>
      <c r="F39" s="639"/>
      <c r="G39" s="45"/>
      <c r="H39" s="291"/>
      <c r="I39" s="291"/>
      <c r="J39" s="292"/>
      <c r="K39" s="293"/>
      <c r="L39" s="35" t="str">
        <f t="shared" si="0"/>
        <v/>
      </c>
      <c r="M39" s="35" t="str">
        <f t="shared" si="1"/>
        <v/>
      </c>
      <c r="N39" s="35" t="str">
        <f t="shared" si="2"/>
        <v/>
      </c>
      <c r="O39" s="36" t="str">
        <f t="shared" si="3"/>
        <v/>
      </c>
      <c r="P39" s="37" t="str">
        <f t="shared" si="55"/>
        <v/>
      </c>
      <c r="Q39" s="69" t="str">
        <f t="shared" si="4"/>
        <v/>
      </c>
      <c r="R39" s="294" t="str">
        <f t="shared" si="5"/>
        <v/>
      </c>
      <c r="S39" s="37" t="str">
        <f t="shared" si="6"/>
        <v/>
      </c>
      <c r="T39" s="69" t="str">
        <f t="shared" si="7"/>
        <v/>
      </c>
      <c r="U39" s="294" t="str">
        <f t="shared" si="8"/>
        <v/>
      </c>
      <c r="V39" s="37" t="str">
        <f t="shared" si="9"/>
        <v/>
      </c>
      <c r="W39" s="69" t="str">
        <f t="shared" si="10"/>
        <v/>
      </c>
      <c r="X39" s="38" t="str">
        <f t="shared" si="11"/>
        <v/>
      </c>
      <c r="Y39" s="38" t="str">
        <f t="shared" si="12"/>
        <v/>
      </c>
      <c r="Z39" s="38" t="str">
        <f t="shared" si="13"/>
        <v/>
      </c>
      <c r="AA39" s="39" t="str">
        <f t="shared" si="14"/>
        <v/>
      </c>
      <c r="AB39" s="295">
        <f t="shared" si="15"/>
        <v>0</v>
      </c>
      <c r="AC39" s="295" t="str">
        <f t="shared" si="16"/>
        <v/>
      </c>
      <c r="AD39" s="295" t="str">
        <f t="shared" si="17"/>
        <v/>
      </c>
      <c r="AE39" s="296" t="str">
        <f t="shared" si="18"/>
        <v/>
      </c>
      <c r="AF39" s="296" t="str">
        <f t="shared" si="19"/>
        <v/>
      </c>
      <c r="AG39" s="297" t="str">
        <f t="shared" si="20"/>
        <v/>
      </c>
      <c r="AH39" s="296" t="str">
        <f t="shared" si="21"/>
        <v/>
      </c>
      <c r="AI39" s="296" t="str">
        <f t="shared" si="22"/>
        <v/>
      </c>
      <c r="AJ39" s="297" t="str">
        <f t="shared" si="23"/>
        <v/>
      </c>
      <c r="AK39" s="296" t="str">
        <f t="shared" si="24"/>
        <v/>
      </c>
      <c r="AL39" s="296" t="str">
        <f t="shared" si="25"/>
        <v/>
      </c>
      <c r="AM39" s="297" t="str">
        <f t="shared" si="26"/>
        <v/>
      </c>
      <c r="AN39" s="298" t="str">
        <f t="shared" si="27"/>
        <v/>
      </c>
      <c r="AO39" s="299" t="str">
        <f t="shared" si="28"/>
        <v/>
      </c>
      <c r="AP39" s="296" t="str">
        <f t="shared" si="29"/>
        <v/>
      </c>
      <c r="AQ39" s="297" t="str">
        <f t="shared" si="30"/>
        <v/>
      </c>
      <c r="AR39" s="299" t="str">
        <f t="shared" si="31"/>
        <v/>
      </c>
      <c r="AS39" s="296" t="str">
        <f t="shared" si="32"/>
        <v/>
      </c>
      <c r="AT39" s="297" t="str">
        <f t="shared" si="33"/>
        <v/>
      </c>
      <c r="AU39" s="299" t="str">
        <f t="shared" si="34"/>
        <v/>
      </c>
      <c r="AV39" s="296" t="str">
        <f t="shared" si="35"/>
        <v/>
      </c>
      <c r="AW39" s="297" t="str">
        <f t="shared" si="36"/>
        <v/>
      </c>
      <c r="AX39" s="300"/>
      <c r="AY39" s="297" t="str">
        <f t="shared" si="37"/>
        <v/>
      </c>
      <c r="AZ39" s="297" t="str">
        <f t="shared" si="38"/>
        <v/>
      </c>
      <c r="BA39" s="301" t="str">
        <f t="shared" si="39"/>
        <v/>
      </c>
      <c r="BB39" s="302" t="str">
        <f t="shared" si="40"/>
        <v/>
      </c>
      <c r="BC39" s="303" t="str">
        <f t="shared" si="41"/>
        <v/>
      </c>
      <c r="BD39" s="301" t="str">
        <f t="shared" si="42"/>
        <v/>
      </c>
      <c r="BE39" s="302" t="str">
        <f t="shared" si="43"/>
        <v/>
      </c>
      <c r="BF39" s="303" t="str">
        <f t="shared" si="44"/>
        <v/>
      </c>
      <c r="BG39" s="301" t="str">
        <f t="shared" si="45"/>
        <v/>
      </c>
      <c r="BH39" s="304" t="str">
        <f t="shared" si="46"/>
        <v/>
      </c>
      <c r="BI39" s="305" t="str">
        <f t="shared" si="47"/>
        <v/>
      </c>
      <c r="BJ39" s="305" t="str">
        <f t="shared" si="48"/>
        <v/>
      </c>
      <c r="BK39" s="443" t="str">
        <f t="shared" si="49"/>
        <v/>
      </c>
      <c r="BL39" s="306" t="str">
        <f t="shared" si="56"/>
        <v/>
      </c>
      <c r="BM39" s="100" t="str">
        <f t="shared" si="57"/>
        <v/>
      </c>
      <c r="BN39" s="101" t="str">
        <f t="shared" si="58"/>
        <v/>
      </c>
      <c r="BO39" s="102" t="str">
        <f t="shared" si="59"/>
        <v/>
      </c>
      <c r="BP39" s="100" t="str">
        <f t="shared" si="60"/>
        <v/>
      </c>
      <c r="BQ39" s="101" t="str">
        <f t="shared" si="61"/>
        <v/>
      </c>
      <c r="BR39" s="102" t="str">
        <f t="shared" si="62"/>
        <v/>
      </c>
      <c r="BS39" s="100" t="str">
        <f t="shared" si="63"/>
        <v/>
      </c>
      <c r="BT39" s="105" t="str">
        <f t="shared" si="64"/>
        <v/>
      </c>
      <c r="BU39" s="305" t="str">
        <f t="shared" si="50"/>
        <v/>
      </c>
      <c r="BV39" s="305" t="str">
        <f t="shared" si="51"/>
        <v/>
      </c>
      <c r="BW39" s="305" t="str">
        <f t="shared" si="52"/>
        <v/>
      </c>
      <c r="BX39" s="307" t="str">
        <f t="shared" si="53"/>
        <v/>
      </c>
      <c r="BY39" s="308" t="str">
        <f t="shared" si="54"/>
        <v/>
      </c>
    </row>
    <row r="40" spans="1:77" s="4" customFormat="1" ht="15.5" x14ac:dyDescent="0.35">
      <c r="A40" s="106">
        <v>19</v>
      </c>
      <c r="B40" s="290"/>
      <c r="C40" s="20"/>
      <c r="D40" s="635"/>
      <c r="E40" s="637"/>
      <c r="F40" s="639"/>
      <c r="G40" s="45"/>
      <c r="H40" s="291"/>
      <c r="I40" s="291"/>
      <c r="J40" s="292"/>
      <c r="K40" s="293"/>
      <c r="L40" s="35" t="str">
        <f t="shared" si="0"/>
        <v/>
      </c>
      <c r="M40" s="35" t="str">
        <f t="shared" si="1"/>
        <v/>
      </c>
      <c r="N40" s="35" t="str">
        <f t="shared" si="2"/>
        <v/>
      </c>
      <c r="O40" s="36" t="str">
        <f t="shared" si="3"/>
        <v/>
      </c>
      <c r="P40" s="37" t="str">
        <f t="shared" si="55"/>
        <v/>
      </c>
      <c r="Q40" s="69" t="str">
        <f t="shared" si="4"/>
        <v/>
      </c>
      <c r="R40" s="294" t="str">
        <f t="shared" si="5"/>
        <v/>
      </c>
      <c r="S40" s="37" t="str">
        <f t="shared" si="6"/>
        <v/>
      </c>
      <c r="T40" s="69" t="str">
        <f t="shared" si="7"/>
        <v/>
      </c>
      <c r="U40" s="294" t="str">
        <f t="shared" si="8"/>
        <v/>
      </c>
      <c r="V40" s="37" t="str">
        <f t="shared" si="9"/>
        <v/>
      </c>
      <c r="W40" s="69" t="str">
        <f t="shared" si="10"/>
        <v/>
      </c>
      <c r="X40" s="38" t="str">
        <f t="shared" si="11"/>
        <v/>
      </c>
      <c r="Y40" s="38" t="str">
        <f t="shared" si="12"/>
        <v/>
      </c>
      <c r="Z40" s="38" t="str">
        <f t="shared" si="13"/>
        <v/>
      </c>
      <c r="AA40" s="39" t="str">
        <f t="shared" si="14"/>
        <v/>
      </c>
      <c r="AB40" s="295">
        <f t="shared" si="15"/>
        <v>0</v>
      </c>
      <c r="AC40" s="295" t="str">
        <f t="shared" si="16"/>
        <v/>
      </c>
      <c r="AD40" s="295" t="str">
        <f t="shared" si="17"/>
        <v/>
      </c>
      <c r="AE40" s="296" t="str">
        <f t="shared" si="18"/>
        <v/>
      </c>
      <c r="AF40" s="296" t="str">
        <f t="shared" si="19"/>
        <v/>
      </c>
      <c r="AG40" s="297" t="str">
        <f t="shared" si="20"/>
        <v/>
      </c>
      <c r="AH40" s="296" t="str">
        <f t="shared" si="21"/>
        <v/>
      </c>
      <c r="AI40" s="296" t="str">
        <f t="shared" si="22"/>
        <v/>
      </c>
      <c r="AJ40" s="297" t="str">
        <f t="shared" si="23"/>
        <v/>
      </c>
      <c r="AK40" s="296" t="str">
        <f t="shared" si="24"/>
        <v/>
      </c>
      <c r="AL40" s="296" t="str">
        <f t="shared" si="25"/>
        <v/>
      </c>
      <c r="AM40" s="297" t="str">
        <f t="shared" si="26"/>
        <v/>
      </c>
      <c r="AN40" s="298" t="str">
        <f t="shared" si="27"/>
        <v/>
      </c>
      <c r="AO40" s="299" t="str">
        <f t="shared" si="28"/>
        <v/>
      </c>
      <c r="AP40" s="296" t="str">
        <f t="shared" si="29"/>
        <v/>
      </c>
      <c r="AQ40" s="297" t="str">
        <f t="shared" si="30"/>
        <v/>
      </c>
      <c r="AR40" s="299" t="str">
        <f t="shared" si="31"/>
        <v/>
      </c>
      <c r="AS40" s="296" t="str">
        <f t="shared" si="32"/>
        <v/>
      </c>
      <c r="AT40" s="297" t="str">
        <f t="shared" si="33"/>
        <v/>
      </c>
      <c r="AU40" s="299" t="str">
        <f t="shared" si="34"/>
        <v/>
      </c>
      <c r="AV40" s="296" t="str">
        <f t="shared" si="35"/>
        <v/>
      </c>
      <c r="AW40" s="297" t="str">
        <f t="shared" si="36"/>
        <v/>
      </c>
      <c r="AX40" s="300"/>
      <c r="AY40" s="297" t="str">
        <f t="shared" si="37"/>
        <v/>
      </c>
      <c r="AZ40" s="297" t="str">
        <f t="shared" si="38"/>
        <v/>
      </c>
      <c r="BA40" s="301" t="str">
        <f t="shared" si="39"/>
        <v/>
      </c>
      <c r="BB40" s="302" t="str">
        <f t="shared" si="40"/>
        <v/>
      </c>
      <c r="BC40" s="303" t="str">
        <f t="shared" si="41"/>
        <v/>
      </c>
      <c r="BD40" s="301" t="str">
        <f t="shared" si="42"/>
        <v/>
      </c>
      <c r="BE40" s="302" t="str">
        <f t="shared" si="43"/>
        <v/>
      </c>
      <c r="BF40" s="303" t="str">
        <f t="shared" si="44"/>
        <v/>
      </c>
      <c r="BG40" s="301" t="str">
        <f t="shared" si="45"/>
        <v/>
      </c>
      <c r="BH40" s="304" t="str">
        <f t="shared" si="46"/>
        <v/>
      </c>
      <c r="BI40" s="305" t="str">
        <f t="shared" si="47"/>
        <v/>
      </c>
      <c r="BJ40" s="305" t="str">
        <f t="shared" si="48"/>
        <v/>
      </c>
      <c r="BK40" s="443" t="str">
        <f t="shared" si="49"/>
        <v/>
      </c>
      <c r="BL40" s="306" t="str">
        <f t="shared" si="56"/>
        <v/>
      </c>
      <c r="BM40" s="100" t="str">
        <f t="shared" si="57"/>
        <v/>
      </c>
      <c r="BN40" s="101" t="str">
        <f t="shared" si="58"/>
        <v/>
      </c>
      <c r="BO40" s="102" t="str">
        <f t="shared" si="59"/>
        <v/>
      </c>
      <c r="BP40" s="100" t="str">
        <f t="shared" si="60"/>
        <v/>
      </c>
      <c r="BQ40" s="101" t="str">
        <f t="shared" si="61"/>
        <v/>
      </c>
      <c r="BR40" s="102" t="str">
        <f t="shared" si="62"/>
        <v/>
      </c>
      <c r="BS40" s="100" t="str">
        <f t="shared" si="63"/>
        <v/>
      </c>
      <c r="BT40" s="105" t="str">
        <f t="shared" si="64"/>
        <v/>
      </c>
      <c r="BU40" s="305" t="str">
        <f t="shared" si="50"/>
        <v/>
      </c>
      <c r="BV40" s="305" t="str">
        <f t="shared" si="51"/>
        <v/>
      </c>
      <c r="BW40" s="305" t="str">
        <f t="shared" si="52"/>
        <v/>
      </c>
      <c r="BX40" s="307" t="str">
        <f t="shared" si="53"/>
        <v/>
      </c>
      <c r="BY40" s="308" t="str">
        <f t="shared" si="54"/>
        <v/>
      </c>
    </row>
    <row r="41" spans="1:77" s="4" customFormat="1" ht="15.5" x14ac:dyDescent="0.35">
      <c r="A41" s="106">
        <v>20</v>
      </c>
      <c r="B41" s="290"/>
      <c r="C41" s="20"/>
      <c r="D41" s="635"/>
      <c r="E41" s="637"/>
      <c r="F41" s="639"/>
      <c r="G41" s="45"/>
      <c r="H41" s="291"/>
      <c r="I41" s="291"/>
      <c r="J41" s="292"/>
      <c r="K41" s="293"/>
      <c r="L41" s="35" t="str">
        <f t="shared" si="0"/>
        <v/>
      </c>
      <c r="M41" s="35" t="str">
        <f t="shared" si="1"/>
        <v/>
      </c>
      <c r="N41" s="35" t="str">
        <f t="shared" si="2"/>
        <v/>
      </c>
      <c r="O41" s="36" t="str">
        <f t="shared" si="3"/>
        <v/>
      </c>
      <c r="P41" s="37" t="str">
        <f t="shared" si="55"/>
        <v/>
      </c>
      <c r="Q41" s="69" t="str">
        <f t="shared" si="4"/>
        <v/>
      </c>
      <c r="R41" s="294" t="str">
        <f t="shared" si="5"/>
        <v/>
      </c>
      <c r="S41" s="37" t="str">
        <f t="shared" si="6"/>
        <v/>
      </c>
      <c r="T41" s="69" t="str">
        <f t="shared" si="7"/>
        <v/>
      </c>
      <c r="U41" s="294" t="str">
        <f t="shared" si="8"/>
        <v/>
      </c>
      <c r="V41" s="37" t="str">
        <f t="shared" si="9"/>
        <v/>
      </c>
      <c r="W41" s="69" t="str">
        <f t="shared" si="10"/>
        <v/>
      </c>
      <c r="X41" s="38" t="str">
        <f t="shared" si="11"/>
        <v/>
      </c>
      <c r="Y41" s="38" t="str">
        <f t="shared" si="12"/>
        <v/>
      </c>
      <c r="Z41" s="38" t="str">
        <f t="shared" si="13"/>
        <v/>
      </c>
      <c r="AA41" s="39" t="str">
        <f t="shared" si="14"/>
        <v/>
      </c>
      <c r="AB41" s="295">
        <f t="shared" si="15"/>
        <v>0</v>
      </c>
      <c r="AC41" s="295" t="str">
        <f t="shared" si="16"/>
        <v/>
      </c>
      <c r="AD41" s="295" t="str">
        <f t="shared" si="17"/>
        <v/>
      </c>
      <c r="AE41" s="296" t="str">
        <f t="shared" si="18"/>
        <v/>
      </c>
      <c r="AF41" s="296" t="str">
        <f t="shared" si="19"/>
        <v/>
      </c>
      <c r="AG41" s="297" t="str">
        <f t="shared" si="20"/>
        <v/>
      </c>
      <c r="AH41" s="296" t="str">
        <f t="shared" si="21"/>
        <v/>
      </c>
      <c r="AI41" s="296" t="str">
        <f t="shared" si="22"/>
        <v/>
      </c>
      <c r="AJ41" s="297" t="str">
        <f t="shared" si="23"/>
        <v/>
      </c>
      <c r="AK41" s="296" t="str">
        <f t="shared" si="24"/>
        <v/>
      </c>
      <c r="AL41" s="296" t="str">
        <f t="shared" si="25"/>
        <v/>
      </c>
      <c r="AM41" s="297" t="str">
        <f t="shared" si="26"/>
        <v/>
      </c>
      <c r="AN41" s="298" t="str">
        <f t="shared" si="27"/>
        <v/>
      </c>
      <c r="AO41" s="299" t="str">
        <f t="shared" si="28"/>
        <v/>
      </c>
      <c r="AP41" s="296" t="str">
        <f t="shared" si="29"/>
        <v/>
      </c>
      <c r="AQ41" s="297" t="str">
        <f t="shared" si="30"/>
        <v/>
      </c>
      <c r="AR41" s="299" t="str">
        <f t="shared" si="31"/>
        <v/>
      </c>
      <c r="AS41" s="296" t="str">
        <f t="shared" si="32"/>
        <v/>
      </c>
      <c r="AT41" s="297" t="str">
        <f t="shared" si="33"/>
        <v/>
      </c>
      <c r="AU41" s="299" t="str">
        <f t="shared" si="34"/>
        <v/>
      </c>
      <c r="AV41" s="296" t="str">
        <f t="shared" si="35"/>
        <v/>
      </c>
      <c r="AW41" s="297" t="str">
        <f t="shared" si="36"/>
        <v/>
      </c>
      <c r="AX41" s="300"/>
      <c r="AY41" s="297" t="str">
        <f t="shared" si="37"/>
        <v/>
      </c>
      <c r="AZ41" s="297" t="str">
        <f t="shared" si="38"/>
        <v/>
      </c>
      <c r="BA41" s="301" t="str">
        <f t="shared" si="39"/>
        <v/>
      </c>
      <c r="BB41" s="302" t="str">
        <f t="shared" si="40"/>
        <v/>
      </c>
      <c r="BC41" s="303" t="str">
        <f t="shared" si="41"/>
        <v/>
      </c>
      <c r="BD41" s="301" t="str">
        <f t="shared" si="42"/>
        <v/>
      </c>
      <c r="BE41" s="302" t="str">
        <f t="shared" si="43"/>
        <v/>
      </c>
      <c r="BF41" s="303" t="str">
        <f t="shared" si="44"/>
        <v/>
      </c>
      <c r="BG41" s="301" t="str">
        <f t="shared" si="45"/>
        <v/>
      </c>
      <c r="BH41" s="304" t="str">
        <f t="shared" si="46"/>
        <v/>
      </c>
      <c r="BI41" s="305" t="str">
        <f t="shared" si="47"/>
        <v/>
      </c>
      <c r="BJ41" s="305" t="str">
        <f t="shared" si="48"/>
        <v/>
      </c>
      <c r="BK41" s="443" t="str">
        <f t="shared" si="49"/>
        <v/>
      </c>
      <c r="BL41" s="306" t="str">
        <f t="shared" si="56"/>
        <v/>
      </c>
      <c r="BM41" s="100" t="str">
        <f t="shared" si="57"/>
        <v/>
      </c>
      <c r="BN41" s="101" t="str">
        <f t="shared" si="58"/>
        <v/>
      </c>
      <c r="BO41" s="102" t="str">
        <f t="shared" si="59"/>
        <v/>
      </c>
      <c r="BP41" s="100" t="str">
        <f t="shared" si="60"/>
        <v/>
      </c>
      <c r="BQ41" s="101" t="str">
        <f t="shared" si="61"/>
        <v/>
      </c>
      <c r="BR41" s="102" t="str">
        <f t="shared" si="62"/>
        <v/>
      </c>
      <c r="BS41" s="100" t="str">
        <f t="shared" si="63"/>
        <v/>
      </c>
      <c r="BT41" s="105" t="str">
        <f t="shared" si="64"/>
        <v/>
      </c>
      <c r="BU41" s="305" t="str">
        <f t="shared" si="50"/>
        <v/>
      </c>
      <c r="BV41" s="305" t="str">
        <f t="shared" si="51"/>
        <v/>
      </c>
      <c r="BW41" s="305" t="str">
        <f t="shared" si="52"/>
        <v/>
      </c>
      <c r="BX41" s="307" t="str">
        <f t="shared" si="53"/>
        <v/>
      </c>
      <c r="BY41" s="308" t="str">
        <f t="shared" si="54"/>
        <v/>
      </c>
    </row>
    <row r="42" spans="1:77" s="4" customFormat="1" ht="15.5" x14ac:dyDescent="0.35">
      <c r="A42" s="106">
        <v>21</v>
      </c>
      <c r="B42" s="290"/>
      <c r="C42" s="20"/>
      <c r="D42" s="635"/>
      <c r="E42" s="637"/>
      <c r="F42" s="639"/>
      <c r="G42" s="45"/>
      <c r="H42" s="291"/>
      <c r="I42" s="291"/>
      <c r="J42" s="292"/>
      <c r="K42" s="293"/>
      <c r="L42" s="35" t="str">
        <f t="shared" si="0"/>
        <v/>
      </c>
      <c r="M42" s="35" t="str">
        <f t="shared" si="1"/>
        <v/>
      </c>
      <c r="N42" s="35" t="str">
        <f t="shared" si="2"/>
        <v/>
      </c>
      <c r="O42" s="36" t="str">
        <f t="shared" si="3"/>
        <v/>
      </c>
      <c r="P42" s="37" t="str">
        <f t="shared" si="55"/>
        <v/>
      </c>
      <c r="Q42" s="69" t="str">
        <f t="shared" si="4"/>
        <v/>
      </c>
      <c r="R42" s="294" t="str">
        <f t="shared" si="5"/>
        <v/>
      </c>
      <c r="S42" s="37" t="str">
        <f t="shared" si="6"/>
        <v/>
      </c>
      <c r="T42" s="69" t="str">
        <f t="shared" si="7"/>
        <v/>
      </c>
      <c r="U42" s="294" t="str">
        <f t="shared" si="8"/>
        <v/>
      </c>
      <c r="V42" s="37" t="str">
        <f t="shared" si="9"/>
        <v/>
      </c>
      <c r="W42" s="69" t="str">
        <f t="shared" si="10"/>
        <v/>
      </c>
      <c r="X42" s="38" t="str">
        <f t="shared" si="11"/>
        <v/>
      </c>
      <c r="Y42" s="38" t="str">
        <f t="shared" si="12"/>
        <v/>
      </c>
      <c r="Z42" s="38" t="str">
        <f t="shared" si="13"/>
        <v/>
      </c>
      <c r="AA42" s="39" t="str">
        <f t="shared" si="14"/>
        <v/>
      </c>
      <c r="AB42" s="295">
        <f t="shared" si="15"/>
        <v>0</v>
      </c>
      <c r="AC42" s="295" t="str">
        <f t="shared" si="16"/>
        <v/>
      </c>
      <c r="AD42" s="295" t="str">
        <f t="shared" si="17"/>
        <v/>
      </c>
      <c r="AE42" s="296" t="str">
        <f t="shared" si="18"/>
        <v/>
      </c>
      <c r="AF42" s="296" t="str">
        <f t="shared" si="19"/>
        <v/>
      </c>
      <c r="AG42" s="297" t="str">
        <f t="shared" si="20"/>
        <v/>
      </c>
      <c r="AH42" s="296" t="str">
        <f t="shared" si="21"/>
        <v/>
      </c>
      <c r="AI42" s="296" t="str">
        <f t="shared" si="22"/>
        <v/>
      </c>
      <c r="AJ42" s="297" t="str">
        <f t="shared" si="23"/>
        <v/>
      </c>
      <c r="AK42" s="296" t="str">
        <f t="shared" si="24"/>
        <v/>
      </c>
      <c r="AL42" s="296" t="str">
        <f t="shared" si="25"/>
        <v/>
      </c>
      <c r="AM42" s="297" t="str">
        <f t="shared" si="26"/>
        <v/>
      </c>
      <c r="AN42" s="298" t="str">
        <f t="shared" si="27"/>
        <v/>
      </c>
      <c r="AO42" s="299" t="str">
        <f t="shared" si="28"/>
        <v/>
      </c>
      <c r="AP42" s="296" t="str">
        <f t="shared" si="29"/>
        <v/>
      </c>
      <c r="AQ42" s="297" t="str">
        <f t="shared" si="30"/>
        <v/>
      </c>
      <c r="AR42" s="299" t="str">
        <f t="shared" si="31"/>
        <v/>
      </c>
      <c r="AS42" s="296" t="str">
        <f t="shared" si="32"/>
        <v/>
      </c>
      <c r="AT42" s="297" t="str">
        <f t="shared" si="33"/>
        <v/>
      </c>
      <c r="AU42" s="299" t="str">
        <f t="shared" si="34"/>
        <v/>
      </c>
      <c r="AV42" s="296" t="str">
        <f t="shared" si="35"/>
        <v/>
      </c>
      <c r="AW42" s="297" t="str">
        <f t="shared" si="36"/>
        <v/>
      </c>
      <c r="AX42" s="300"/>
      <c r="AY42" s="297" t="str">
        <f t="shared" si="37"/>
        <v/>
      </c>
      <c r="AZ42" s="297" t="str">
        <f t="shared" si="38"/>
        <v/>
      </c>
      <c r="BA42" s="301" t="str">
        <f t="shared" si="39"/>
        <v/>
      </c>
      <c r="BB42" s="302" t="str">
        <f t="shared" si="40"/>
        <v/>
      </c>
      <c r="BC42" s="303" t="str">
        <f t="shared" si="41"/>
        <v/>
      </c>
      <c r="BD42" s="301" t="str">
        <f t="shared" si="42"/>
        <v/>
      </c>
      <c r="BE42" s="302" t="str">
        <f t="shared" si="43"/>
        <v/>
      </c>
      <c r="BF42" s="303" t="str">
        <f t="shared" si="44"/>
        <v/>
      </c>
      <c r="BG42" s="301" t="str">
        <f t="shared" si="45"/>
        <v/>
      </c>
      <c r="BH42" s="304" t="str">
        <f t="shared" si="46"/>
        <v/>
      </c>
      <c r="BI42" s="305" t="str">
        <f t="shared" si="47"/>
        <v/>
      </c>
      <c r="BJ42" s="305" t="str">
        <f t="shared" si="48"/>
        <v/>
      </c>
      <c r="BK42" s="443" t="str">
        <f t="shared" si="49"/>
        <v/>
      </c>
      <c r="BL42" s="306" t="str">
        <f t="shared" si="56"/>
        <v/>
      </c>
      <c r="BM42" s="100" t="str">
        <f t="shared" si="57"/>
        <v/>
      </c>
      <c r="BN42" s="101" t="str">
        <f t="shared" si="58"/>
        <v/>
      </c>
      <c r="BO42" s="102" t="str">
        <f t="shared" si="59"/>
        <v/>
      </c>
      <c r="BP42" s="100" t="str">
        <f t="shared" si="60"/>
        <v/>
      </c>
      <c r="BQ42" s="101" t="str">
        <f t="shared" si="61"/>
        <v/>
      </c>
      <c r="BR42" s="102" t="str">
        <f t="shared" si="62"/>
        <v/>
      </c>
      <c r="BS42" s="100" t="str">
        <f t="shared" si="63"/>
        <v/>
      </c>
      <c r="BT42" s="105" t="str">
        <f t="shared" si="64"/>
        <v/>
      </c>
      <c r="BU42" s="305" t="str">
        <f t="shared" si="50"/>
        <v/>
      </c>
      <c r="BV42" s="305" t="str">
        <f t="shared" si="51"/>
        <v/>
      </c>
      <c r="BW42" s="305" t="str">
        <f t="shared" si="52"/>
        <v/>
      </c>
      <c r="BX42" s="307" t="str">
        <f t="shared" si="53"/>
        <v/>
      </c>
      <c r="BY42" s="308" t="str">
        <f t="shared" si="54"/>
        <v/>
      </c>
    </row>
    <row r="43" spans="1:77" s="4" customFormat="1" ht="15.5" x14ac:dyDescent="0.35">
      <c r="A43" s="106">
        <v>22</v>
      </c>
      <c r="B43" s="290"/>
      <c r="C43" s="20"/>
      <c r="D43" s="635"/>
      <c r="E43" s="637"/>
      <c r="F43" s="639"/>
      <c r="G43" s="45"/>
      <c r="H43" s="291"/>
      <c r="I43" s="291"/>
      <c r="J43" s="292"/>
      <c r="K43" s="293"/>
      <c r="L43" s="35" t="str">
        <f t="shared" si="0"/>
        <v/>
      </c>
      <c r="M43" s="35" t="str">
        <f t="shared" si="1"/>
        <v/>
      </c>
      <c r="N43" s="35" t="str">
        <f t="shared" si="2"/>
        <v/>
      </c>
      <c r="O43" s="36" t="str">
        <f t="shared" si="3"/>
        <v/>
      </c>
      <c r="P43" s="37" t="str">
        <f t="shared" si="55"/>
        <v/>
      </c>
      <c r="Q43" s="69" t="str">
        <f t="shared" si="4"/>
        <v/>
      </c>
      <c r="R43" s="294" t="str">
        <f t="shared" si="5"/>
        <v/>
      </c>
      <c r="S43" s="37" t="str">
        <f t="shared" si="6"/>
        <v/>
      </c>
      <c r="T43" s="69" t="str">
        <f t="shared" si="7"/>
        <v/>
      </c>
      <c r="U43" s="294" t="str">
        <f t="shared" si="8"/>
        <v/>
      </c>
      <c r="V43" s="37" t="str">
        <f t="shared" si="9"/>
        <v/>
      </c>
      <c r="W43" s="69" t="str">
        <f t="shared" si="10"/>
        <v/>
      </c>
      <c r="X43" s="38" t="str">
        <f t="shared" si="11"/>
        <v/>
      </c>
      <c r="Y43" s="38" t="str">
        <f t="shared" si="12"/>
        <v/>
      </c>
      <c r="Z43" s="38" t="str">
        <f t="shared" si="13"/>
        <v/>
      </c>
      <c r="AA43" s="39" t="str">
        <f t="shared" si="14"/>
        <v/>
      </c>
      <c r="AB43" s="295">
        <f t="shared" si="15"/>
        <v>0</v>
      </c>
      <c r="AC43" s="295" t="str">
        <f t="shared" si="16"/>
        <v/>
      </c>
      <c r="AD43" s="295" t="str">
        <f t="shared" si="17"/>
        <v/>
      </c>
      <c r="AE43" s="296" t="str">
        <f t="shared" si="18"/>
        <v/>
      </c>
      <c r="AF43" s="296" t="str">
        <f t="shared" si="19"/>
        <v/>
      </c>
      <c r="AG43" s="297" t="str">
        <f t="shared" si="20"/>
        <v/>
      </c>
      <c r="AH43" s="296" t="str">
        <f t="shared" si="21"/>
        <v/>
      </c>
      <c r="AI43" s="296" t="str">
        <f t="shared" si="22"/>
        <v/>
      </c>
      <c r="AJ43" s="297" t="str">
        <f t="shared" si="23"/>
        <v/>
      </c>
      <c r="AK43" s="296" t="str">
        <f t="shared" si="24"/>
        <v/>
      </c>
      <c r="AL43" s="296" t="str">
        <f t="shared" si="25"/>
        <v/>
      </c>
      <c r="AM43" s="297" t="str">
        <f t="shared" si="26"/>
        <v/>
      </c>
      <c r="AN43" s="298" t="str">
        <f t="shared" si="27"/>
        <v/>
      </c>
      <c r="AO43" s="299" t="str">
        <f t="shared" si="28"/>
        <v/>
      </c>
      <c r="AP43" s="296" t="str">
        <f t="shared" si="29"/>
        <v/>
      </c>
      <c r="AQ43" s="297" t="str">
        <f t="shared" si="30"/>
        <v/>
      </c>
      <c r="AR43" s="299" t="str">
        <f t="shared" si="31"/>
        <v/>
      </c>
      <c r="AS43" s="296" t="str">
        <f t="shared" si="32"/>
        <v/>
      </c>
      <c r="AT43" s="297" t="str">
        <f t="shared" si="33"/>
        <v/>
      </c>
      <c r="AU43" s="299" t="str">
        <f t="shared" si="34"/>
        <v/>
      </c>
      <c r="AV43" s="296" t="str">
        <f t="shared" si="35"/>
        <v/>
      </c>
      <c r="AW43" s="297" t="str">
        <f t="shared" si="36"/>
        <v/>
      </c>
      <c r="AX43" s="300"/>
      <c r="AY43" s="297" t="str">
        <f t="shared" si="37"/>
        <v/>
      </c>
      <c r="AZ43" s="297" t="str">
        <f t="shared" si="38"/>
        <v/>
      </c>
      <c r="BA43" s="301" t="str">
        <f t="shared" si="39"/>
        <v/>
      </c>
      <c r="BB43" s="302" t="str">
        <f t="shared" si="40"/>
        <v/>
      </c>
      <c r="BC43" s="303" t="str">
        <f t="shared" si="41"/>
        <v/>
      </c>
      <c r="BD43" s="301" t="str">
        <f t="shared" si="42"/>
        <v/>
      </c>
      <c r="BE43" s="302" t="str">
        <f t="shared" si="43"/>
        <v/>
      </c>
      <c r="BF43" s="303" t="str">
        <f t="shared" si="44"/>
        <v/>
      </c>
      <c r="BG43" s="301" t="str">
        <f t="shared" si="45"/>
        <v/>
      </c>
      <c r="BH43" s="304" t="str">
        <f t="shared" si="46"/>
        <v/>
      </c>
      <c r="BI43" s="305" t="str">
        <f t="shared" si="47"/>
        <v/>
      </c>
      <c r="BJ43" s="305" t="str">
        <f t="shared" si="48"/>
        <v/>
      </c>
      <c r="BK43" s="443" t="str">
        <f t="shared" si="49"/>
        <v/>
      </c>
      <c r="BL43" s="306" t="str">
        <f t="shared" si="56"/>
        <v/>
      </c>
      <c r="BM43" s="100" t="str">
        <f t="shared" si="57"/>
        <v/>
      </c>
      <c r="BN43" s="101" t="str">
        <f t="shared" si="58"/>
        <v/>
      </c>
      <c r="BO43" s="102" t="str">
        <f t="shared" si="59"/>
        <v/>
      </c>
      <c r="BP43" s="100" t="str">
        <f t="shared" si="60"/>
        <v/>
      </c>
      <c r="BQ43" s="101" t="str">
        <f t="shared" si="61"/>
        <v/>
      </c>
      <c r="BR43" s="102" t="str">
        <f t="shared" si="62"/>
        <v/>
      </c>
      <c r="BS43" s="100" t="str">
        <f t="shared" si="63"/>
        <v/>
      </c>
      <c r="BT43" s="105" t="str">
        <f t="shared" si="64"/>
        <v/>
      </c>
      <c r="BU43" s="305" t="str">
        <f t="shared" si="50"/>
        <v/>
      </c>
      <c r="BV43" s="305" t="str">
        <f t="shared" si="51"/>
        <v/>
      </c>
      <c r="BW43" s="305" t="str">
        <f t="shared" si="52"/>
        <v/>
      </c>
      <c r="BX43" s="307" t="str">
        <f t="shared" si="53"/>
        <v/>
      </c>
      <c r="BY43" s="308" t="str">
        <f t="shared" si="54"/>
        <v/>
      </c>
    </row>
    <row r="44" spans="1:77" s="4" customFormat="1" ht="15.5" x14ac:dyDescent="0.35">
      <c r="A44" s="106">
        <v>23</v>
      </c>
      <c r="B44" s="290"/>
      <c r="C44" s="20"/>
      <c r="D44" s="635"/>
      <c r="E44" s="637"/>
      <c r="F44" s="639"/>
      <c r="G44" s="45"/>
      <c r="H44" s="291"/>
      <c r="I44" s="291"/>
      <c r="J44" s="292"/>
      <c r="K44" s="293"/>
      <c r="L44" s="35" t="str">
        <f t="shared" si="0"/>
        <v/>
      </c>
      <c r="M44" s="35" t="str">
        <f t="shared" si="1"/>
        <v/>
      </c>
      <c r="N44" s="35" t="str">
        <f t="shared" si="2"/>
        <v/>
      </c>
      <c r="O44" s="36" t="str">
        <f t="shared" si="3"/>
        <v/>
      </c>
      <c r="P44" s="37" t="str">
        <f t="shared" si="55"/>
        <v/>
      </c>
      <c r="Q44" s="69" t="str">
        <f t="shared" si="4"/>
        <v/>
      </c>
      <c r="R44" s="294" t="str">
        <f t="shared" si="5"/>
        <v/>
      </c>
      <c r="S44" s="37" t="str">
        <f t="shared" si="6"/>
        <v/>
      </c>
      <c r="T44" s="69" t="str">
        <f t="shared" si="7"/>
        <v/>
      </c>
      <c r="U44" s="294" t="str">
        <f t="shared" si="8"/>
        <v/>
      </c>
      <c r="V44" s="37" t="str">
        <f t="shared" si="9"/>
        <v/>
      </c>
      <c r="W44" s="69" t="str">
        <f t="shared" si="10"/>
        <v/>
      </c>
      <c r="X44" s="38" t="str">
        <f t="shared" si="11"/>
        <v/>
      </c>
      <c r="Y44" s="38" t="str">
        <f t="shared" si="12"/>
        <v/>
      </c>
      <c r="Z44" s="38" t="str">
        <f t="shared" si="13"/>
        <v/>
      </c>
      <c r="AA44" s="39" t="str">
        <f t="shared" si="14"/>
        <v/>
      </c>
      <c r="AB44" s="295">
        <f t="shared" si="15"/>
        <v>0</v>
      </c>
      <c r="AC44" s="295" t="str">
        <f t="shared" si="16"/>
        <v/>
      </c>
      <c r="AD44" s="295" t="str">
        <f t="shared" si="17"/>
        <v/>
      </c>
      <c r="AE44" s="296" t="str">
        <f t="shared" si="18"/>
        <v/>
      </c>
      <c r="AF44" s="296" t="str">
        <f t="shared" si="19"/>
        <v/>
      </c>
      <c r="AG44" s="297" t="str">
        <f t="shared" si="20"/>
        <v/>
      </c>
      <c r="AH44" s="296" t="str">
        <f t="shared" si="21"/>
        <v/>
      </c>
      <c r="AI44" s="296" t="str">
        <f t="shared" si="22"/>
        <v/>
      </c>
      <c r="AJ44" s="297" t="str">
        <f t="shared" si="23"/>
        <v/>
      </c>
      <c r="AK44" s="296" t="str">
        <f t="shared" si="24"/>
        <v/>
      </c>
      <c r="AL44" s="296" t="str">
        <f t="shared" si="25"/>
        <v/>
      </c>
      <c r="AM44" s="297" t="str">
        <f t="shared" si="26"/>
        <v/>
      </c>
      <c r="AN44" s="298" t="str">
        <f t="shared" si="27"/>
        <v/>
      </c>
      <c r="AO44" s="299" t="str">
        <f t="shared" si="28"/>
        <v/>
      </c>
      <c r="AP44" s="296" t="str">
        <f t="shared" si="29"/>
        <v/>
      </c>
      <c r="AQ44" s="297" t="str">
        <f t="shared" si="30"/>
        <v/>
      </c>
      <c r="AR44" s="299" t="str">
        <f t="shared" si="31"/>
        <v/>
      </c>
      <c r="AS44" s="296" t="str">
        <f t="shared" si="32"/>
        <v/>
      </c>
      <c r="AT44" s="297" t="str">
        <f t="shared" si="33"/>
        <v/>
      </c>
      <c r="AU44" s="299" t="str">
        <f t="shared" si="34"/>
        <v/>
      </c>
      <c r="AV44" s="296" t="str">
        <f t="shared" si="35"/>
        <v/>
      </c>
      <c r="AW44" s="297" t="str">
        <f t="shared" si="36"/>
        <v/>
      </c>
      <c r="AX44" s="300"/>
      <c r="AY44" s="297" t="str">
        <f t="shared" si="37"/>
        <v/>
      </c>
      <c r="AZ44" s="297" t="str">
        <f t="shared" si="38"/>
        <v/>
      </c>
      <c r="BA44" s="301" t="str">
        <f t="shared" si="39"/>
        <v/>
      </c>
      <c r="BB44" s="302" t="str">
        <f t="shared" si="40"/>
        <v/>
      </c>
      <c r="BC44" s="303" t="str">
        <f t="shared" si="41"/>
        <v/>
      </c>
      <c r="BD44" s="301" t="str">
        <f t="shared" si="42"/>
        <v/>
      </c>
      <c r="BE44" s="302" t="str">
        <f t="shared" si="43"/>
        <v/>
      </c>
      <c r="BF44" s="303" t="str">
        <f t="shared" si="44"/>
        <v/>
      </c>
      <c r="BG44" s="301" t="str">
        <f t="shared" si="45"/>
        <v/>
      </c>
      <c r="BH44" s="304" t="str">
        <f t="shared" si="46"/>
        <v/>
      </c>
      <c r="BI44" s="305" t="str">
        <f t="shared" si="47"/>
        <v/>
      </c>
      <c r="BJ44" s="305" t="str">
        <f t="shared" si="48"/>
        <v/>
      </c>
      <c r="BK44" s="443" t="str">
        <f t="shared" si="49"/>
        <v/>
      </c>
      <c r="BL44" s="306" t="str">
        <f t="shared" si="56"/>
        <v/>
      </c>
      <c r="BM44" s="100" t="str">
        <f t="shared" si="57"/>
        <v/>
      </c>
      <c r="BN44" s="101" t="str">
        <f t="shared" si="58"/>
        <v/>
      </c>
      <c r="BO44" s="102" t="str">
        <f t="shared" si="59"/>
        <v/>
      </c>
      <c r="BP44" s="100" t="str">
        <f t="shared" si="60"/>
        <v/>
      </c>
      <c r="BQ44" s="101" t="str">
        <f t="shared" si="61"/>
        <v/>
      </c>
      <c r="BR44" s="102" t="str">
        <f t="shared" si="62"/>
        <v/>
      </c>
      <c r="BS44" s="100" t="str">
        <f t="shared" si="63"/>
        <v/>
      </c>
      <c r="BT44" s="105" t="str">
        <f t="shared" si="64"/>
        <v/>
      </c>
      <c r="BU44" s="305" t="str">
        <f t="shared" si="50"/>
        <v/>
      </c>
      <c r="BV44" s="305" t="str">
        <f t="shared" si="51"/>
        <v/>
      </c>
      <c r="BW44" s="305" t="str">
        <f t="shared" si="52"/>
        <v/>
      </c>
      <c r="BX44" s="307" t="str">
        <f t="shared" si="53"/>
        <v/>
      </c>
      <c r="BY44" s="308" t="str">
        <f t="shared" si="54"/>
        <v/>
      </c>
    </row>
    <row r="45" spans="1:77" s="4" customFormat="1" ht="15.5" x14ac:dyDescent="0.35">
      <c r="A45" s="106">
        <v>24</v>
      </c>
      <c r="B45" s="290"/>
      <c r="C45" s="20"/>
      <c r="D45" s="635"/>
      <c r="E45" s="637"/>
      <c r="F45" s="639"/>
      <c r="G45" s="45"/>
      <c r="H45" s="291"/>
      <c r="I45" s="291"/>
      <c r="J45" s="292"/>
      <c r="K45" s="293"/>
      <c r="L45" s="35" t="str">
        <f t="shared" si="0"/>
        <v/>
      </c>
      <c r="M45" s="35" t="str">
        <f t="shared" si="1"/>
        <v/>
      </c>
      <c r="N45" s="35" t="str">
        <f t="shared" si="2"/>
        <v/>
      </c>
      <c r="O45" s="36" t="str">
        <f t="shared" si="3"/>
        <v/>
      </c>
      <c r="P45" s="37" t="str">
        <f t="shared" si="55"/>
        <v/>
      </c>
      <c r="Q45" s="69" t="str">
        <f t="shared" si="4"/>
        <v/>
      </c>
      <c r="R45" s="294" t="str">
        <f t="shared" si="5"/>
        <v/>
      </c>
      <c r="S45" s="37" t="str">
        <f t="shared" si="6"/>
        <v/>
      </c>
      <c r="T45" s="69" t="str">
        <f t="shared" si="7"/>
        <v/>
      </c>
      <c r="U45" s="294" t="str">
        <f t="shared" si="8"/>
        <v/>
      </c>
      <c r="V45" s="37" t="str">
        <f t="shared" si="9"/>
        <v/>
      </c>
      <c r="W45" s="69" t="str">
        <f t="shared" si="10"/>
        <v/>
      </c>
      <c r="X45" s="38" t="str">
        <f t="shared" si="11"/>
        <v/>
      </c>
      <c r="Y45" s="38" t="str">
        <f t="shared" si="12"/>
        <v/>
      </c>
      <c r="Z45" s="38" t="str">
        <f t="shared" si="13"/>
        <v/>
      </c>
      <c r="AA45" s="39" t="str">
        <f t="shared" si="14"/>
        <v/>
      </c>
      <c r="AB45" s="295">
        <f t="shared" si="15"/>
        <v>0</v>
      </c>
      <c r="AC45" s="295" t="str">
        <f t="shared" si="16"/>
        <v/>
      </c>
      <c r="AD45" s="295" t="str">
        <f t="shared" si="17"/>
        <v/>
      </c>
      <c r="AE45" s="296" t="str">
        <f t="shared" si="18"/>
        <v/>
      </c>
      <c r="AF45" s="296" t="str">
        <f t="shared" si="19"/>
        <v/>
      </c>
      <c r="AG45" s="297" t="str">
        <f t="shared" si="20"/>
        <v/>
      </c>
      <c r="AH45" s="296" t="str">
        <f t="shared" si="21"/>
        <v/>
      </c>
      <c r="AI45" s="296" t="str">
        <f t="shared" si="22"/>
        <v/>
      </c>
      <c r="AJ45" s="297" t="str">
        <f t="shared" si="23"/>
        <v/>
      </c>
      <c r="AK45" s="296" t="str">
        <f t="shared" si="24"/>
        <v/>
      </c>
      <c r="AL45" s="296" t="str">
        <f t="shared" si="25"/>
        <v/>
      </c>
      <c r="AM45" s="297" t="str">
        <f t="shared" si="26"/>
        <v/>
      </c>
      <c r="AN45" s="298" t="str">
        <f t="shared" si="27"/>
        <v/>
      </c>
      <c r="AO45" s="299" t="str">
        <f t="shared" si="28"/>
        <v/>
      </c>
      <c r="AP45" s="296" t="str">
        <f t="shared" si="29"/>
        <v/>
      </c>
      <c r="AQ45" s="297" t="str">
        <f t="shared" si="30"/>
        <v/>
      </c>
      <c r="AR45" s="299" t="str">
        <f t="shared" si="31"/>
        <v/>
      </c>
      <c r="AS45" s="296" t="str">
        <f t="shared" si="32"/>
        <v/>
      </c>
      <c r="AT45" s="297" t="str">
        <f t="shared" si="33"/>
        <v/>
      </c>
      <c r="AU45" s="299" t="str">
        <f t="shared" si="34"/>
        <v/>
      </c>
      <c r="AV45" s="296" t="str">
        <f t="shared" si="35"/>
        <v/>
      </c>
      <c r="AW45" s="297" t="str">
        <f t="shared" si="36"/>
        <v/>
      </c>
      <c r="AX45" s="300"/>
      <c r="AY45" s="297" t="str">
        <f t="shared" si="37"/>
        <v/>
      </c>
      <c r="AZ45" s="297" t="str">
        <f t="shared" si="38"/>
        <v/>
      </c>
      <c r="BA45" s="301" t="str">
        <f t="shared" si="39"/>
        <v/>
      </c>
      <c r="BB45" s="302" t="str">
        <f t="shared" si="40"/>
        <v/>
      </c>
      <c r="BC45" s="303" t="str">
        <f t="shared" si="41"/>
        <v/>
      </c>
      <c r="BD45" s="301" t="str">
        <f t="shared" si="42"/>
        <v/>
      </c>
      <c r="BE45" s="302" t="str">
        <f t="shared" si="43"/>
        <v/>
      </c>
      <c r="BF45" s="303" t="str">
        <f t="shared" si="44"/>
        <v/>
      </c>
      <c r="BG45" s="301" t="str">
        <f t="shared" si="45"/>
        <v/>
      </c>
      <c r="BH45" s="304" t="str">
        <f t="shared" si="46"/>
        <v/>
      </c>
      <c r="BI45" s="305" t="str">
        <f t="shared" si="47"/>
        <v/>
      </c>
      <c r="BJ45" s="305" t="str">
        <f t="shared" si="48"/>
        <v/>
      </c>
      <c r="BK45" s="443" t="str">
        <f t="shared" si="49"/>
        <v/>
      </c>
      <c r="BL45" s="306" t="str">
        <f t="shared" si="56"/>
        <v/>
      </c>
      <c r="BM45" s="100" t="str">
        <f t="shared" si="57"/>
        <v/>
      </c>
      <c r="BN45" s="101" t="str">
        <f t="shared" si="58"/>
        <v/>
      </c>
      <c r="BO45" s="102" t="str">
        <f t="shared" si="59"/>
        <v/>
      </c>
      <c r="BP45" s="100" t="str">
        <f t="shared" si="60"/>
        <v/>
      </c>
      <c r="BQ45" s="101" t="str">
        <f t="shared" si="61"/>
        <v/>
      </c>
      <c r="BR45" s="102" t="str">
        <f t="shared" si="62"/>
        <v/>
      </c>
      <c r="BS45" s="100" t="str">
        <f t="shared" si="63"/>
        <v/>
      </c>
      <c r="BT45" s="105" t="str">
        <f t="shared" si="64"/>
        <v/>
      </c>
      <c r="BU45" s="305" t="str">
        <f t="shared" si="50"/>
        <v/>
      </c>
      <c r="BV45" s="305" t="str">
        <f t="shared" si="51"/>
        <v/>
      </c>
      <c r="BW45" s="305" t="str">
        <f t="shared" si="52"/>
        <v/>
      </c>
      <c r="BX45" s="307" t="str">
        <f t="shared" si="53"/>
        <v/>
      </c>
      <c r="BY45" s="308" t="str">
        <f t="shared" si="54"/>
        <v/>
      </c>
    </row>
    <row r="46" spans="1:77" s="10" customFormat="1" ht="16" thickBot="1" x14ac:dyDescent="0.4">
      <c r="A46" s="106">
        <v>25</v>
      </c>
      <c r="B46" s="290"/>
      <c r="C46" s="20"/>
      <c r="D46" s="635"/>
      <c r="E46" s="637"/>
      <c r="F46" s="639"/>
      <c r="G46" s="45"/>
      <c r="H46" s="291"/>
      <c r="I46" s="291"/>
      <c r="J46" s="292"/>
      <c r="K46" s="293"/>
      <c r="L46" s="35" t="str">
        <f t="shared" si="0"/>
        <v/>
      </c>
      <c r="M46" s="35" t="str">
        <f t="shared" si="1"/>
        <v/>
      </c>
      <c r="N46" s="35" t="str">
        <f t="shared" si="2"/>
        <v/>
      </c>
      <c r="O46" s="36" t="str">
        <f t="shared" si="3"/>
        <v/>
      </c>
      <c r="P46" s="37" t="str">
        <f t="shared" si="55"/>
        <v/>
      </c>
      <c r="Q46" s="69" t="str">
        <f t="shared" si="4"/>
        <v/>
      </c>
      <c r="R46" s="294" t="str">
        <f t="shared" si="5"/>
        <v/>
      </c>
      <c r="S46" s="37" t="str">
        <f t="shared" si="6"/>
        <v/>
      </c>
      <c r="T46" s="69" t="str">
        <f t="shared" si="7"/>
        <v/>
      </c>
      <c r="U46" s="294" t="str">
        <f t="shared" si="8"/>
        <v/>
      </c>
      <c r="V46" s="37" t="str">
        <f t="shared" si="9"/>
        <v/>
      </c>
      <c r="W46" s="69" t="str">
        <f t="shared" si="10"/>
        <v/>
      </c>
      <c r="X46" s="38" t="str">
        <f t="shared" si="11"/>
        <v/>
      </c>
      <c r="Y46" s="38" t="str">
        <f t="shared" si="12"/>
        <v/>
      </c>
      <c r="Z46" s="38" t="str">
        <f t="shared" si="13"/>
        <v/>
      </c>
      <c r="AA46" s="39" t="str">
        <f t="shared" si="14"/>
        <v/>
      </c>
      <c r="AB46" s="295">
        <f t="shared" si="15"/>
        <v>0</v>
      </c>
      <c r="AC46" s="295" t="str">
        <f t="shared" si="16"/>
        <v/>
      </c>
      <c r="AD46" s="295" t="str">
        <f t="shared" si="17"/>
        <v/>
      </c>
      <c r="AE46" s="296" t="str">
        <f t="shared" si="18"/>
        <v/>
      </c>
      <c r="AF46" s="296" t="str">
        <f t="shared" si="19"/>
        <v/>
      </c>
      <c r="AG46" s="297" t="str">
        <f t="shared" si="20"/>
        <v/>
      </c>
      <c r="AH46" s="296" t="str">
        <f t="shared" si="21"/>
        <v/>
      </c>
      <c r="AI46" s="296" t="str">
        <f t="shared" si="22"/>
        <v/>
      </c>
      <c r="AJ46" s="297" t="str">
        <f t="shared" si="23"/>
        <v/>
      </c>
      <c r="AK46" s="296" t="str">
        <f t="shared" si="24"/>
        <v/>
      </c>
      <c r="AL46" s="296" t="str">
        <f t="shared" si="25"/>
        <v/>
      </c>
      <c r="AM46" s="297" t="str">
        <f t="shared" si="26"/>
        <v/>
      </c>
      <c r="AN46" s="298" t="str">
        <f t="shared" si="27"/>
        <v/>
      </c>
      <c r="AO46" s="299" t="str">
        <f t="shared" si="28"/>
        <v/>
      </c>
      <c r="AP46" s="296" t="str">
        <f t="shared" si="29"/>
        <v/>
      </c>
      <c r="AQ46" s="297" t="str">
        <f t="shared" si="30"/>
        <v/>
      </c>
      <c r="AR46" s="299" t="str">
        <f t="shared" si="31"/>
        <v/>
      </c>
      <c r="AS46" s="296" t="str">
        <f t="shared" si="32"/>
        <v/>
      </c>
      <c r="AT46" s="297" t="str">
        <f t="shared" si="33"/>
        <v/>
      </c>
      <c r="AU46" s="299" t="str">
        <f t="shared" si="34"/>
        <v/>
      </c>
      <c r="AV46" s="296" t="str">
        <f t="shared" si="35"/>
        <v/>
      </c>
      <c r="AW46" s="297" t="str">
        <f t="shared" si="36"/>
        <v/>
      </c>
      <c r="AX46" s="300"/>
      <c r="AY46" s="297" t="str">
        <f t="shared" si="37"/>
        <v/>
      </c>
      <c r="AZ46" s="297" t="str">
        <f t="shared" si="38"/>
        <v/>
      </c>
      <c r="BA46" s="301" t="str">
        <f t="shared" si="39"/>
        <v/>
      </c>
      <c r="BB46" s="302" t="str">
        <f t="shared" si="40"/>
        <v/>
      </c>
      <c r="BC46" s="303" t="str">
        <f t="shared" si="41"/>
        <v/>
      </c>
      <c r="BD46" s="301" t="str">
        <f t="shared" si="42"/>
        <v/>
      </c>
      <c r="BE46" s="302" t="str">
        <f t="shared" si="43"/>
        <v/>
      </c>
      <c r="BF46" s="303" t="str">
        <f t="shared" si="44"/>
        <v/>
      </c>
      <c r="BG46" s="301" t="str">
        <f t="shared" si="45"/>
        <v/>
      </c>
      <c r="BH46" s="304" t="str">
        <f t="shared" si="46"/>
        <v/>
      </c>
      <c r="BI46" s="305" t="str">
        <f t="shared" si="47"/>
        <v/>
      </c>
      <c r="BJ46" s="305" t="str">
        <f t="shared" si="48"/>
        <v/>
      </c>
      <c r="BK46" s="443" t="str">
        <f t="shared" si="49"/>
        <v/>
      </c>
      <c r="BL46" s="306" t="str">
        <f t="shared" si="56"/>
        <v/>
      </c>
      <c r="BM46" s="100" t="str">
        <f t="shared" si="57"/>
        <v/>
      </c>
      <c r="BN46" s="101" t="str">
        <f t="shared" si="58"/>
        <v/>
      </c>
      <c r="BO46" s="102" t="str">
        <f t="shared" si="59"/>
        <v/>
      </c>
      <c r="BP46" s="100" t="str">
        <f t="shared" si="60"/>
        <v/>
      </c>
      <c r="BQ46" s="101" t="str">
        <f t="shared" si="61"/>
        <v/>
      </c>
      <c r="BR46" s="102" t="str">
        <f t="shared" si="62"/>
        <v/>
      </c>
      <c r="BS46" s="100" t="str">
        <f t="shared" si="63"/>
        <v/>
      </c>
      <c r="BT46" s="105" t="str">
        <f t="shared" si="64"/>
        <v/>
      </c>
      <c r="BU46" s="305" t="str">
        <f t="shared" si="50"/>
        <v/>
      </c>
      <c r="BV46" s="305" t="str">
        <f t="shared" si="51"/>
        <v/>
      </c>
      <c r="BW46" s="305" t="str">
        <f t="shared" si="52"/>
        <v/>
      </c>
      <c r="BX46" s="307" t="str">
        <f t="shared" si="53"/>
        <v/>
      </c>
      <c r="BY46" s="308" t="str">
        <f t="shared" si="54"/>
        <v/>
      </c>
    </row>
    <row r="47" spans="1:77" s="4" customFormat="1" ht="15.5" x14ac:dyDescent="0.35">
      <c r="A47" s="106">
        <v>26</v>
      </c>
      <c r="B47" s="290"/>
      <c r="C47" s="20"/>
      <c r="D47" s="635"/>
      <c r="E47" s="637"/>
      <c r="F47" s="639"/>
      <c r="G47" s="45"/>
      <c r="H47" s="291"/>
      <c r="I47" s="291"/>
      <c r="J47" s="292"/>
      <c r="K47" s="293"/>
      <c r="L47" s="35" t="str">
        <f t="shared" si="0"/>
        <v/>
      </c>
      <c r="M47" s="35" t="str">
        <f t="shared" si="1"/>
        <v/>
      </c>
      <c r="N47" s="35" t="str">
        <f t="shared" si="2"/>
        <v/>
      </c>
      <c r="O47" s="36" t="str">
        <f t="shared" si="3"/>
        <v/>
      </c>
      <c r="P47" s="37" t="str">
        <f t="shared" si="55"/>
        <v/>
      </c>
      <c r="Q47" s="69" t="str">
        <f t="shared" si="4"/>
        <v/>
      </c>
      <c r="R47" s="294" t="str">
        <f t="shared" si="5"/>
        <v/>
      </c>
      <c r="S47" s="37" t="str">
        <f t="shared" si="6"/>
        <v/>
      </c>
      <c r="T47" s="69" t="str">
        <f t="shared" si="7"/>
        <v/>
      </c>
      <c r="U47" s="294" t="str">
        <f t="shared" si="8"/>
        <v/>
      </c>
      <c r="V47" s="37" t="str">
        <f t="shared" si="9"/>
        <v/>
      </c>
      <c r="W47" s="69" t="str">
        <f t="shared" si="10"/>
        <v/>
      </c>
      <c r="X47" s="38" t="str">
        <f t="shared" si="11"/>
        <v/>
      </c>
      <c r="Y47" s="38" t="str">
        <f t="shared" si="12"/>
        <v/>
      </c>
      <c r="Z47" s="38" t="str">
        <f t="shared" si="13"/>
        <v/>
      </c>
      <c r="AA47" s="39" t="str">
        <f t="shared" si="14"/>
        <v/>
      </c>
      <c r="AB47" s="295">
        <f t="shared" si="15"/>
        <v>0</v>
      </c>
      <c r="AC47" s="295" t="str">
        <f t="shared" si="16"/>
        <v/>
      </c>
      <c r="AD47" s="295" t="str">
        <f t="shared" si="17"/>
        <v/>
      </c>
      <c r="AE47" s="296" t="str">
        <f t="shared" si="18"/>
        <v/>
      </c>
      <c r="AF47" s="296" t="str">
        <f t="shared" si="19"/>
        <v/>
      </c>
      <c r="AG47" s="297" t="str">
        <f t="shared" si="20"/>
        <v/>
      </c>
      <c r="AH47" s="296" t="str">
        <f t="shared" si="21"/>
        <v/>
      </c>
      <c r="AI47" s="296" t="str">
        <f t="shared" si="22"/>
        <v/>
      </c>
      <c r="AJ47" s="297" t="str">
        <f t="shared" si="23"/>
        <v/>
      </c>
      <c r="AK47" s="296" t="str">
        <f t="shared" si="24"/>
        <v/>
      </c>
      <c r="AL47" s="296" t="str">
        <f t="shared" si="25"/>
        <v/>
      </c>
      <c r="AM47" s="297" t="str">
        <f t="shared" si="26"/>
        <v/>
      </c>
      <c r="AN47" s="298" t="str">
        <f t="shared" si="27"/>
        <v/>
      </c>
      <c r="AO47" s="299" t="str">
        <f t="shared" si="28"/>
        <v/>
      </c>
      <c r="AP47" s="296" t="str">
        <f t="shared" si="29"/>
        <v/>
      </c>
      <c r="AQ47" s="297" t="str">
        <f t="shared" si="30"/>
        <v/>
      </c>
      <c r="AR47" s="299" t="str">
        <f t="shared" si="31"/>
        <v/>
      </c>
      <c r="AS47" s="296" t="str">
        <f t="shared" si="32"/>
        <v/>
      </c>
      <c r="AT47" s="297" t="str">
        <f t="shared" si="33"/>
        <v/>
      </c>
      <c r="AU47" s="299" t="str">
        <f t="shared" si="34"/>
        <v/>
      </c>
      <c r="AV47" s="296" t="str">
        <f t="shared" si="35"/>
        <v/>
      </c>
      <c r="AW47" s="297" t="str">
        <f t="shared" si="36"/>
        <v/>
      </c>
      <c r="AX47" s="300"/>
      <c r="AY47" s="297" t="str">
        <f t="shared" si="37"/>
        <v/>
      </c>
      <c r="AZ47" s="297" t="str">
        <f t="shared" si="38"/>
        <v/>
      </c>
      <c r="BA47" s="301" t="str">
        <f t="shared" si="39"/>
        <v/>
      </c>
      <c r="BB47" s="302" t="str">
        <f t="shared" si="40"/>
        <v/>
      </c>
      <c r="BC47" s="303" t="str">
        <f t="shared" si="41"/>
        <v/>
      </c>
      <c r="BD47" s="301" t="str">
        <f t="shared" si="42"/>
        <v/>
      </c>
      <c r="BE47" s="302" t="str">
        <f t="shared" si="43"/>
        <v/>
      </c>
      <c r="BF47" s="303" t="str">
        <f t="shared" si="44"/>
        <v/>
      </c>
      <c r="BG47" s="301" t="str">
        <f t="shared" si="45"/>
        <v/>
      </c>
      <c r="BH47" s="304" t="str">
        <f t="shared" si="46"/>
        <v/>
      </c>
      <c r="BI47" s="305" t="str">
        <f t="shared" si="47"/>
        <v/>
      </c>
      <c r="BJ47" s="305" t="str">
        <f t="shared" si="48"/>
        <v/>
      </c>
      <c r="BK47" s="443" t="str">
        <f t="shared" si="49"/>
        <v/>
      </c>
      <c r="BL47" s="306" t="str">
        <f t="shared" si="56"/>
        <v/>
      </c>
      <c r="BM47" s="100" t="str">
        <f t="shared" si="57"/>
        <v/>
      </c>
      <c r="BN47" s="101" t="str">
        <f t="shared" si="58"/>
        <v/>
      </c>
      <c r="BO47" s="102" t="str">
        <f t="shared" si="59"/>
        <v/>
      </c>
      <c r="BP47" s="100" t="str">
        <f t="shared" si="60"/>
        <v/>
      </c>
      <c r="BQ47" s="101" t="str">
        <f t="shared" si="61"/>
        <v/>
      </c>
      <c r="BR47" s="102" t="str">
        <f t="shared" si="62"/>
        <v/>
      </c>
      <c r="BS47" s="100" t="str">
        <f t="shared" si="63"/>
        <v/>
      </c>
      <c r="BT47" s="105" t="str">
        <f t="shared" si="64"/>
        <v/>
      </c>
      <c r="BU47" s="305" t="str">
        <f t="shared" si="50"/>
        <v/>
      </c>
      <c r="BV47" s="305" t="str">
        <f t="shared" si="51"/>
        <v/>
      </c>
      <c r="BW47" s="305" t="str">
        <f t="shared" si="52"/>
        <v/>
      </c>
      <c r="BX47" s="307" t="str">
        <f t="shared" si="53"/>
        <v/>
      </c>
      <c r="BY47" s="308" t="str">
        <f t="shared" si="54"/>
        <v/>
      </c>
    </row>
    <row r="48" spans="1:77" s="4" customFormat="1" ht="15.5" x14ac:dyDescent="0.35">
      <c r="A48" s="106">
        <v>27</v>
      </c>
      <c r="B48" s="290"/>
      <c r="C48" s="20"/>
      <c r="D48" s="635"/>
      <c r="E48" s="637"/>
      <c r="F48" s="639"/>
      <c r="G48" s="45"/>
      <c r="H48" s="291"/>
      <c r="I48" s="291"/>
      <c r="J48" s="292"/>
      <c r="K48" s="293"/>
      <c r="L48" s="35" t="str">
        <f t="shared" si="0"/>
        <v/>
      </c>
      <c r="M48" s="35" t="str">
        <f t="shared" si="1"/>
        <v/>
      </c>
      <c r="N48" s="35" t="str">
        <f t="shared" si="2"/>
        <v/>
      </c>
      <c r="O48" s="36" t="str">
        <f t="shared" si="3"/>
        <v/>
      </c>
      <c r="P48" s="37" t="str">
        <f t="shared" si="55"/>
        <v/>
      </c>
      <c r="Q48" s="69" t="str">
        <f t="shared" si="4"/>
        <v/>
      </c>
      <c r="R48" s="294" t="str">
        <f t="shared" si="5"/>
        <v/>
      </c>
      <c r="S48" s="37" t="str">
        <f t="shared" si="6"/>
        <v/>
      </c>
      <c r="T48" s="69" t="str">
        <f t="shared" si="7"/>
        <v/>
      </c>
      <c r="U48" s="294" t="str">
        <f t="shared" si="8"/>
        <v/>
      </c>
      <c r="V48" s="37" t="str">
        <f t="shared" si="9"/>
        <v/>
      </c>
      <c r="W48" s="69" t="str">
        <f t="shared" si="10"/>
        <v/>
      </c>
      <c r="X48" s="38" t="str">
        <f t="shared" si="11"/>
        <v/>
      </c>
      <c r="Y48" s="38" t="str">
        <f t="shared" si="12"/>
        <v/>
      </c>
      <c r="Z48" s="38" t="str">
        <f t="shared" si="13"/>
        <v/>
      </c>
      <c r="AA48" s="39" t="str">
        <f t="shared" si="14"/>
        <v/>
      </c>
      <c r="AB48" s="295">
        <f t="shared" si="15"/>
        <v>0</v>
      </c>
      <c r="AC48" s="295" t="str">
        <f t="shared" si="16"/>
        <v/>
      </c>
      <c r="AD48" s="295" t="str">
        <f t="shared" si="17"/>
        <v/>
      </c>
      <c r="AE48" s="296" t="str">
        <f t="shared" si="18"/>
        <v/>
      </c>
      <c r="AF48" s="296" t="str">
        <f t="shared" si="19"/>
        <v/>
      </c>
      <c r="AG48" s="297" t="str">
        <f t="shared" si="20"/>
        <v/>
      </c>
      <c r="AH48" s="296" t="str">
        <f t="shared" si="21"/>
        <v/>
      </c>
      <c r="AI48" s="296" t="str">
        <f t="shared" si="22"/>
        <v/>
      </c>
      <c r="AJ48" s="297" t="str">
        <f t="shared" si="23"/>
        <v/>
      </c>
      <c r="AK48" s="296" t="str">
        <f t="shared" si="24"/>
        <v/>
      </c>
      <c r="AL48" s="296" t="str">
        <f t="shared" si="25"/>
        <v/>
      </c>
      <c r="AM48" s="297" t="str">
        <f t="shared" si="26"/>
        <v/>
      </c>
      <c r="AN48" s="298" t="str">
        <f t="shared" si="27"/>
        <v/>
      </c>
      <c r="AO48" s="299" t="str">
        <f t="shared" si="28"/>
        <v/>
      </c>
      <c r="AP48" s="296" t="str">
        <f t="shared" si="29"/>
        <v/>
      </c>
      <c r="AQ48" s="297" t="str">
        <f t="shared" si="30"/>
        <v/>
      </c>
      <c r="AR48" s="299" t="str">
        <f t="shared" si="31"/>
        <v/>
      </c>
      <c r="AS48" s="296" t="str">
        <f t="shared" si="32"/>
        <v/>
      </c>
      <c r="AT48" s="297" t="str">
        <f t="shared" si="33"/>
        <v/>
      </c>
      <c r="AU48" s="299" t="str">
        <f t="shared" si="34"/>
        <v/>
      </c>
      <c r="AV48" s="296" t="str">
        <f t="shared" si="35"/>
        <v/>
      </c>
      <c r="AW48" s="297" t="str">
        <f t="shared" si="36"/>
        <v/>
      </c>
      <c r="AX48" s="300"/>
      <c r="AY48" s="297" t="str">
        <f t="shared" si="37"/>
        <v/>
      </c>
      <c r="AZ48" s="297" t="str">
        <f t="shared" si="38"/>
        <v/>
      </c>
      <c r="BA48" s="301" t="str">
        <f t="shared" si="39"/>
        <v/>
      </c>
      <c r="BB48" s="302" t="str">
        <f t="shared" si="40"/>
        <v/>
      </c>
      <c r="BC48" s="303" t="str">
        <f t="shared" si="41"/>
        <v/>
      </c>
      <c r="BD48" s="301" t="str">
        <f t="shared" si="42"/>
        <v/>
      </c>
      <c r="BE48" s="302" t="str">
        <f t="shared" si="43"/>
        <v/>
      </c>
      <c r="BF48" s="303" t="str">
        <f t="shared" si="44"/>
        <v/>
      </c>
      <c r="BG48" s="301" t="str">
        <f t="shared" si="45"/>
        <v/>
      </c>
      <c r="BH48" s="304" t="str">
        <f t="shared" si="46"/>
        <v/>
      </c>
      <c r="BI48" s="305" t="str">
        <f t="shared" si="47"/>
        <v/>
      </c>
      <c r="BJ48" s="305" t="str">
        <f t="shared" si="48"/>
        <v/>
      </c>
      <c r="BK48" s="443" t="str">
        <f t="shared" si="49"/>
        <v/>
      </c>
      <c r="BL48" s="306" t="str">
        <f t="shared" si="56"/>
        <v/>
      </c>
      <c r="BM48" s="100" t="str">
        <f t="shared" si="57"/>
        <v/>
      </c>
      <c r="BN48" s="101" t="str">
        <f t="shared" si="58"/>
        <v/>
      </c>
      <c r="BO48" s="102" t="str">
        <f t="shared" si="59"/>
        <v/>
      </c>
      <c r="BP48" s="100" t="str">
        <f t="shared" si="60"/>
        <v/>
      </c>
      <c r="BQ48" s="101" t="str">
        <f t="shared" si="61"/>
        <v/>
      </c>
      <c r="BR48" s="102" t="str">
        <f t="shared" si="62"/>
        <v/>
      </c>
      <c r="BS48" s="100" t="str">
        <f t="shared" si="63"/>
        <v/>
      </c>
      <c r="BT48" s="105" t="str">
        <f t="shared" si="64"/>
        <v/>
      </c>
      <c r="BU48" s="305" t="str">
        <f t="shared" si="50"/>
        <v/>
      </c>
      <c r="BV48" s="305" t="str">
        <f t="shared" si="51"/>
        <v/>
      </c>
      <c r="BW48" s="305" t="str">
        <f t="shared" si="52"/>
        <v/>
      </c>
      <c r="BX48" s="307" t="str">
        <f t="shared" si="53"/>
        <v/>
      </c>
      <c r="BY48" s="308" t="str">
        <f t="shared" si="54"/>
        <v/>
      </c>
    </row>
    <row r="49" spans="1:77" s="4" customFormat="1" ht="15.5" x14ac:dyDescent="0.35">
      <c r="A49" s="106">
        <v>28</v>
      </c>
      <c r="B49" s="290"/>
      <c r="C49" s="20"/>
      <c r="D49" s="635"/>
      <c r="E49" s="637"/>
      <c r="F49" s="639"/>
      <c r="G49" s="45"/>
      <c r="H49" s="291"/>
      <c r="I49" s="291"/>
      <c r="J49" s="292"/>
      <c r="K49" s="293"/>
      <c r="L49" s="35" t="str">
        <f t="shared" si="0"/>
        <v/>
      </c>
      <c r="M49" s="35" t="str">
        <f t="shared" si="1"/>
        <v/>
      </c>
      <c r="N49" s="35" t="str">
        <f t="shared" si="2"/>
        <v/>
      </c>
      <c r="O49" s="36" t="str">
        <f t="shared" si="3"/>
        <v/>
      </c>
      <c r="P49" s="37" t="str">
        <f t="shared" si="55"/>
        <v/>
      </c>
      <c r="Q49" s="69" t="str">
        <f t="shared" si="4"/>
        <v/>
      </c>
      <c r="R49" s="294" t="str">
        <f t="shared" si="5"/>
        <v/>
      </c>
      <c r="S49" s="37" t="str">
        <f t="shared" si="6"/>
        <v/>
      </c>
      <c r="T49" s="69" t="str">
        <f t="shared" si="7"/>
        <v/>
      </c>
      <c r="U49" s="294" t="str">
        <f t="shared" si="8"/>
        <v/>
      </c>
      <c r="V49" s="37" t="str">
        <f t="shared" si="9"/>
        <v/>
      </c>
      <c r="W49" s="69" t="str">
        <f t="shared" si="10"/>
        <v/>
      </c>
      <c r="X49" s="38" t="str">
        <f t="shared" si="11"/>
        <v/>
      </c>
      <c r="Y49" s="38" t="str">
        <f t="shared" si="12"/>
        <v/>
      </c>
      <c r="Z49" s="38" t="str">
        <f t="shared" si="13"/>
        <v/>
      </c>
      <c r="AA49" s="39" t="str">
        <f t="shared" si="14"/>
        <v/>
      </c>
      <c r="AB49" s="295">
        <f t="shared" si="15"/>
        <v>0</v>
      </c>
      <c r="AC49" s="295" t="str">
        <f t="shared" si="16"/>
        <v/>
      </c>
      <c r="AD49" s="295" t="str">
        <f t="shared" si="17"/>
        <v/>
      </c>
      <c r="AE49" s="296" t="str">
        <f t="shared" si="18"/>
        <v/>
      </c>
      <c r="AF49" s="296" t="str">
        <f t="shared" si="19"/>
        <v/>
      </c>
      <c r="AG49" s="297" t="str">
        <f t="shared" si="20"/>
        <v/>
      </c>
      <c r="AH49" s="296" t="str">
        <f t="shared" si="21"/>
        <v/>
      </c>
      <c r="AI49" s="296" t="str">
        <f t="shared" si="22"/>
        <v/>
      </c>
      <c r="AJ49" s="297" t="str">
        <f t="shared" si="23"/>
        <v/>
      </c>
      <c r="AK49" s="296" t="str">
        <f t="shared" si="24"/>
        <v/>
      </c>
      <c r="AL49" s="296" t="str">
        <f t="shared" si="25"/>
        <v/>
      </c>
      <c r="AM49" s="297" t="str">
        <f t="shared" si="26"/>
        <v/>
      </c>
      <c r="AN49" s="298" t="str">
        <f t="shared" si="27"/>
        <v/>
      </c>
      <c r="AO49" s="299" t="str">
        <f t="shared" si="28"/>
        <v/>
      </c>
      <c r="AP49" s="296" t="str">
        <f t="shared" si="29"/>
        <v/>
      </c>
      <c r="AQ49" s="297" t="str">
        <f t="shared" si="30"/>
        <v/>
      </c>
      <c r="AR49" s="299" t="str">
        <f t="shared" si="31"/>
        <v/>
      </c>
      <c r="AS49" s="296" t="str">
        <f t="shared" si="32"/>
        <v/>
      </c>
      <c r="AT49" s="297" t="str">
        <f t="shared" si="33"/>
        <v/>
      </c>
      <c r="AU49" s="299" t="str">
        <f t="shared" si="34"/>
        <v/>
      </c>
      <c r="AV49" s="296" t="str">
        <f t="shared" si="35"/>
        <v/>
      </c>
      <c r="AW49" s="297" t="str">
        <f t="shared" si="36"/>
        <v/>
      </c>
      <c r="AX49" s="300"/>
      <c r="AY49" s="297" t="str">
        <f t="shared" si="37"/>
        <v/>
      </c>
      <c r="AZ49" s="297" t="str">
        <f t="shared" si="38"/>
        <v/>
      </c>
      <c r="BA49" s="301" t="str">
        <f t="shared" si="39"/>
        <v/>
      </c>
      <c r="BB49" s="302" t="str">
        <f t="shared" si="40"/>
        <v/>
      </c>
      <c r="BC49" s="303" t="str">
        <f t="shared" si="41"/>
        <v/>
      </c>
      <c r="BD49" s="301" t="str">
        <f t="shared" si="42"/>
        <v/>
      </c>
      <c r="BE49" s="302" t="str">
        <f t="shared" si="43"/>
        <v/>
      </c>
      <c r="BF49" s="303" t="str">
        <f t="shared" si="44"/>
        <v/>
      </c>
      <c r="BG49" s="301" t="str">
        <f t="shared" si="45"/>
        <v/>
      </c>
      <c r="BH49" s="304" t="str">
        <f t="shared" si="46"/>
        <v/>
      </c>
      <c r="BI49" s="305" t="str">
        <f t="shared" si="47"/>
        <v/>
      </c>
      <c r="BJ49" s="305" t="str">
        <f t="shared" si="48"/>
        <v/>
      </c>
      <c r="BK49" s="443" t="str">
        <f t="shared" si="49"/>
        <v/>
      </c>
      <c r="BL49" s="306" t="str">
        <f t="shared" si="56"/>
        <v/>
      </c>
      <c r="BM49" s="100" t="str">
        <f t="shared" si="57"/>
        <v/>
      </c>
      <c r="BN49" s="101" t="str">
        <f t="shared" si="58"/>
        <v/>
      </c>
      <c r="BO49" s="102" t="str">
        <f t="shared" si="59"/>
        <v/>
      </c>
      <c r="BP49" s="100" t="str">
        <f t="shared" si="60"/>
        <v/>
      </c>
      <c r="BQ49" s="101" t="str">
        <f t="shared" si="61"/>
        <v/>
      </c>
      <c r="BR49" s="102" t="str">
        <f t="shared" si="62"/>
        <v/>
      </c>
      <c r="BS49" s="100" t="str">
        <f t="shared" si="63"/>
        <v/>
      </c>
      <c r="BT49" s="105" t="str">
        <f t="shared" si="64"/>
        <v/>
      </c>
      <c r="BU49" s="305" t="str">
        <f t="shared" si="50"/>
        <v/>
      </c>
      <c r="BV49" s="305" t="str">
        <f t="shared" si="51"/>
        <v/>
      </c>
      <c r="BW49" s="305" t="str">
        <f t="shared" si="52"/>
        <v/>
      </c>
      <c r="BX49" s="307" t="str">
        <f t="shared" si="53"/>
        <v/>
      </c>
      <c r="BY49" s="308" t="str">
        <f t="shared" si="54"/>
        <v/>
      </c>
    </row>
    <row r="50" spans="1:77" s="4" customFormat="1" ht="15.5" x14ac:dyDescent="0.35">
      <c r="A50" s="106">
        <v>29</v>
      </c>
      <c r="B50" s="290"/>
      <c r="C50" s="20"/>
      <c r="D50" s="635"/>
      <c r="E50" s="637"/>
      <c r="F50" s="639"/>
      <c r="G50" s="45"/>
      <c r="H50" s="291"/>
      <c r="I50" s="291"/>
      <c r="J50" s="292"/>
      <c r="K50" s="293"/>
      <c r="L50" s="35" t="str">
        <f t="shared" si="0"/>
        <v/>
      </c>
      <c r="M50" s="35" t="str">
        <f t="shared" si="1"/>
        <v/>
      </c>
      <c r="N50" s="35" t="str">
        <f t="shared" si="2"/>
        <v/>
      </c>
      <c r="O50" s="36" t="str">
        <f t="shared" si="3"/>
        <v/>
      </c>
      <c r="P50" s="37" t="str">
        <f t="shared" si="55"/>
        <v/>
      </c>
      <c r="Q50" s="69" t="str">
        <f t="shared" si="4"/>
        <v/>
      </c>
      <c r="R50" s="294" t="str">
        <f t="shared" si="5"/>
        <v/>
      </c>
      <c r="S50" s="37" t="str">
        <f t="shared" si="6"/>
        <v/>
      </c>
      <c r="T50" s="69" t="str">
        <f t="shared" si="7"/>
        <v/>
      </c>
      <c r="U50" s="294" t="str">
        <f t="shared" si="8"/>
        <v/>
      </c>
      <c r="V50" s="37" t="str">
        <f t="shared" si="9"/>
        <v/>
      </c>
      <c r="W50" s="69" t="str">
        <f t="shared" si="10"/>
        <v/>
      </c>
      <c r="X50" s="38" t="str">
        <f t="shared" si="11"/>
        <v/>
      </c>
      <c r="Y50" s="38" t="str">
        <f t="shared" si="12"/>
        <v/>
      </c>
      <c r="Z50" s="38" t="str">
        <f t="shared" si="13"/>
        <v/>
      </c>
      <c r="AA50" s="39" t="str">
        <f t="shared" si="14"/>
        <v/>
      </c>
      <c r="AB50" s="295">
        <f t="shared" si="15"/>
        <v>0</v>
      </c>
      <c r="AC50" s="295" t="str">
        <f t="shared" si="16"/>
        <v/>
      </c>
      <c r="AD50" s="295" t="str">
        <f t="shared" si="17"/>
        <v/>
      </c>
      <c r="AE50" s="296" t="str">
        <f t="shared" si="18"/>
        <v/>
      </c>
      <c r="AF50" s="296" t="str">
        <f t="shared" si="19"/>
        <v/>
      </c>
      <c r="AG50" s="297" t="str">
        <f t="shared" si="20"/>
        <v/>
      </c>
      <c r="AH50" s="296" t="str">
        <f t="shared" si="21"/>
        <v/>
      </c>
      <c r="AI50" s="296" t="str">
        <f t="shared" si="22"/>
        <v/>
      </c>
      <c r="AJ50" s="297" t="str">
        <f t="shared" si="23"/>
        <v/>
      </c>
      <c r="AK50" s="296" t="str">
        <f t="shared" si="24"/>
        <v/>
      </c>
      <c r="AL50" s="296" t="str">
        <f t="shared" si="25"/>
        <v/>
      </c>
      <c r="AM50" s="297" t="str">
        <f t="shared" si="26"/>
        <v/>
      </c>
      <c r="AN50" s="298" t="str">
        <f t="shared" si="27"/>
        <v/>
      </c>
      <c r="AO50" s="299" t="str">
        <f t="shared" si="28"/>
        <v/>
      </c>
      <c r="AP50" s="296" t="str">
        <f t="shared" si="29"/>
        <v/>
      </c>
      <c r="AQ50" s="297" t="str">
        <f t="shared" si="30"/>
        <v/>
      </c>
      <c r="AR50" s="299" t="str">
        <f t="shared" si="31"/>
        <v/>
      </c>
      <c r="AS50" s="296" t="str">
        <f t="shared" si="32"/>
        <v/>
      </c>
      <c r="AT50" s="297" t="str">
        <f t="shared" si="33"/>
        <v/>
      </c>
      <c r="AU50" s="299" t="str">
        <f t="shared" si="34"/>
        <v/>
      </c>
      <c r="AV50" s="296" t="str">
        <f t="shared" si="35"/>
        <v/>
      </c>
      <c r="AW50" s="297" t="str">
        <f t="shared" si="36"/>
        <v/>
      </c>
      <c r="AX50" s="300"/>
      <c r="AY50" s="297" t="str">
        <f t="shared" si="37"/>
        <v/>
      </c>
      <c r="AZ50" s="297" t="str">
        <f t="shared" si="38"/>
        <v/>
      </c>
      <c r="BA50" s="301" t="str">
        <f t="shared" si="39"/>
        <v/>
      </c>
      <c r="BB50" s="302" t="str">
        <f t="shared" si="40"/>
        <v/>
      </c>
      <c r="BC50" s="303" t="str">
        <f t="shared" si="41"/>
        <v/>
      </c>
      <c r="BD50" s="301" t="str">
        <f t="shared" si="42"/>
        <v/>
      </c>
      <c r="BE50" s="302" t="str">
        <f t="shared" si="43"/>
        <v/>
      </c>
      <c r="BF50" s="303" t="str">
        <f t="shared" si="44"/>
        <v/>
      </c>
      <c r="BG50" s="301" t="str">
        <f t="shared" si="45"/>
        <v/>
      </c>
      <c r="BH50" s="304" t="str">
        <f t="shared" si="46"/>
        <v/>
      </c>
      <c r="BI50" s="305" t="str">
        <f t="shared" si="47"/>
        <v/>
      </c>
      <c r="BJ50" s="305" t="str">
        <f t="shared" si="48"/>
        <v/>
      </c>
      <c r="BK50" s="443" t="str">
        <f t="shared" si="49"/>
        <v/>
      </c>
      <c r="BL50" s="306" t="str">
        <f t="shared" si="56"/>
        <v/>
      </c>
      <c r="BM50" s="100" t="str">
        <f t="shared" si="57"/>
        <v/>
      </c>
      <c r="BN50" s="101" t="str">
        <f t="shared" si="58"/>
        <v/>
      </c>
      <c r="BO50" s="102" t="str">
        <f t="shared" si="59"/>
        <v/>
      </c>
      <c r="BP50" s="100" t="str">
        <f t="shared" si="60"/>
        <v/>
      </c>
      <c r="BQ50" s="101" t="str">
        <f t="shared" si="61"/>
        <v/>
      </c>
      <c r="BR50" s="102" t="str">
        <f t="shared" si="62"/>
        <v/>
      </c>
      <c r="BS50" s="100" t="str">
        <f t="shared" si="63"/>
        <v/>
      </c>
      <c r="BT50" s="105" t="str">
        <f t="shared" si="64"/>
        <v/>
      </c>
      <c r="BU50" s="305" t="str">
        <f t="shared" si="50"/>
        <v/>
      </c>
      <c r="BV50" s="305" t="str">
        <f t="shared" si="51"/>
        <v/>
      </c>
      <c r="BW50" s="305" t="str">
        <f t="shared" si="52"/>
        <v/>
      </c>
      <c r="BX50" s="307" t="str">
        <f t="shared" si="53"/>
        <v/>
      </c>
      <c r="BY50" s="308" t="str">
        <f t="shared" si="54"/>
        <v/>
      </c>
    </row>
    <row r="51" spans="1:77" s="4" customFormat="1" ht="15.5" x14ac:dyDescent="0.35">
      <c r="A51" s="106">
        <v>30</v>
      </c>
      <c r="B51" s="290"/>
      <c r="C51" s="20"/>
      <c r="D51" s="635"/>
      <c r="E51" s="637"/>
      <c r="F51" s="639"/>
      <c r="G51" s="45"/>
      <c r="H51" s="291"/>
      <c r="I51" s="291"/>
      <c r="J51" s="292"/>
      <c r="K51" s="293"/>
      <c r="L51" s="35" t="str">
        <f t="shared" si="0"/>
        <v/>
      </c>
      <c r="M51" s="35" t="str">
        <f t="shared" si="1"/>
        <v/>
      </c>
      <c r="N51" s="35" t="str">
        <f t="shared" si="2"/>
        <v/>
      </c>
      <c r="O51" s="36" t="str">
        <f t="shared" si="3"/>
        <v/>
      </c>
      <c r="P51" s="37" t="str">
        <f t="shared" si="55"/>
        <v/>
      </c>
      <c r="Q51" s="69" t="str">
        <f t="shared" si="4"/>
        <v/>
      </c>
      <c r="R51" s="294" t="str">
        <f t="shared" si="5"/>
        <v/>
      </c>
      <c r="S51" s="37" t="str">
        <f t="shared" si="6"/>
        <v/>
      </c>
      <c r="T51" s="69" t="str">
        <f t="shared" si="7"/>
        <v/>
      </c>
      <c r="U51" s="294" t="str">
        <f t="shared" si="8"/>
        <v/>
      </c>
      <c r="V51" s="37" t="str">
        <f t="shared" si="9"/>
        <v/>
      </c>
      <c r="W51" s="69" t="str">
        <f t="shared" si="10"/>
        <v/>
      </c>
      <c r="X51" s="38" t="str">
        <f t="shared" si="11"/>
        <v/>
      </c>
      <c r="Y51" s="38" t="str">
        <f t="shared" si="12"/>
        <v/>
      </c>
      <c r="Z51" s="38" t="str">
        <f t="shared" si="13"/>
        <v/>
      </c>
      <c r="AA51" s="39" t="str">
        <f t="shared" si="14"/>
        <v/>
      </c>
      <c r="AB51" s="295">
        <f t="shared" si="15"/>
        <v>0</v>
      </c>
      <c r="AC51" s="295" t="str">
        <f t="shared" si="16"/>
        <v/>
      </c>
      <c r="AD51" s="295" t="str">
        <f t="shared" si="17"/>
        <v/>
      </c>
      <c r="AE51" s="296" t="str">
        <f t="shared" si="18"/>
        <v/>
      </c>
      <c r="AF51" s="296" t="str">
        <f t="shared" si="19"/>
        <v/>
      </c>
      <c r="AG51" s="297" t="str">
        <f t="shared" si="20"/>
        <v/>
      </c>
      <c r="AH51" s="296" t="str">
        <f t="shared" si="21"/>
        <v/>
      </c>
      <c r="AI51" s="296" t="str">
        <f t="shared" si="22"/>
        <v/>
      </c>
      <c r="AJ51" s="297" t="str">
        <f t="shared" si="23"/>
        <v/>
      </c>
      <c r="AK51" s="296" t="str">
        <f t="shared" si="24"/>
        <v/>
      </c>
      <c r="AL51" s="296" t="str">
        <f t="shared" si="25"/>
        <v/>
      </c>
      <c r="AM51" s="297" t="str">
        <f t="shared" si="26"/>
        <v/>
      </c>
      <c r="AN51" s="298" t="str">
        <f t="shared" si="27"/>
        <v/>
      </c>
      <c r="AO51" s="299" t="str">
        <f t="shared" si="28"/>
        <v/>
      </c>
      <c r="AP51" s="296" t="str">
        <f t="shared" si="29"/>
        <v/>
      </c>
      <c r="AQ51" s="297" t="str">
        <f t="shared" si="30"/>
        <v/>
      </c>
      <c r="AR51" s="299" t="str">
        <f t="shared" si="31"/>
        <v/>
      </c>
      <c r="AS51" s="296" t="str">
        <f t="shared" si="32"/>
        <v/>
      </c>
      <c r="AT51" s="297" t="str">
        <f t="shared" si="33"/>
        <v/>
      </c>
      <c r="AU51" s="299" t="str">
        <f t="shared" si="34"/>
        <v/>
      </c>
      <c r="AV51" s="296" t="str">
        <f t="shared" si="35"/>
        <v/>
      </c>
      <c r="AW51" s="297" t="str">
        <f t="shared" si="36"/>
        <v/>
      </c>
      <c r="AX51" s="300"/>
      <c r="AY51" s="297" t="str">
        <f t="shared" si="37"/>
        <v/>
      </c>
      <c r="AZ51" s="297" t="str">
        <f t="shared" si="38"/>
        <v/>
      </c>
      <c r="BA51" s="301" t="str">
        <f t="shared" si="39"/>
        <v/>
      </c>
      <c r="BB51" s="302" t="str">
        <f t="shared" si="40"/>
        <v/>
      </c>
      <c r="BC51" s="303" t="str">
        <f t="shared" si="41"/>
        <v/>
      </c>
      <c r="BD51" s="301" t="str">
        <f t="shared" si="42"/>
        <v/>
      </c>
      <c r="BE51" s="302" t="str">
        <f t="shared" si="43"/>
        <v/>
      </c>
      <c r="BF51" s="303" t="str">
        <f t="shared" si="44"/>
        <v/>
      </c>
      <c r="BG51" s="301" t="str">
        <f t="shared" si="45"/>
        <v/>
      </c>
      <c r="BH51" s="304" t="str">
        <f t="shared" si="46"/>
        <v/>
      </c>
      <c r="BI51" s="305" t="str">
        <f t="shared" si="47"/>
        <v/>
      </c>
      <c r="BJ51" s="305" t="str">
        <f t="shared" si="48"/>
        <v/>
      </c>
      <c r="BK51" s="443" t="str">
        <f t="shared" si="49"/>
        <v/>
      </c>
      <c r="BL51" s="306" t="str">
        <f t="shared" si="56"/>
        <v/>
      </c>
      <c r="BM51" s="100" t="str">
        <f t="shared" si="57"/>
        <v/>
      </c>
      <c r="BN51" s="101" t="str">
        <f t="shared" si="58"/>
        <v/>
      </c>
      <c r="BO51" s="102" t="str">
        <f t="shared" si="59"/>
        <v/>
      </c>
      <c r="BP51" s="100" t="str">
        <f t="shared" si="60"/>
        <v/>
      </c>
      <c r="BQ51" s="101" t="str">
        <f t="shared" si="61"/>
        <v/>
      </c>
      <c r="BR51" s="102" t="str">
        <f t="shared" si="62"/>
        <v/>
      </c>
      <c r="BS51" s="100" t="str">
        <f t="shared" si="63"/>
        <v/>
      </c>
      <c r="BT51" s="105" t="str">
        <f t="shared" si="64"/>
        <v/>
      </c>
      <c r="BU51" s="305" t="str">
        <f t="shared" si="50"/>
        <v/>
      </c>
      <c r="BV51" s="305" t="str">
        <f t="shared" si="51"/>
        <v/>
      </c>
      <c r="BW51" s="305" t="str">
        <f t="shared" si="52"/>
        <v/>
      </c>
      <c r="BX51" s="307" t="str">
        <f t="shared" si="53"/>
        <v/>
      </c>
      <c r="BY51" s="308" t="str">
        <f t="shared" si="54"/>
        <v/>
      </c>
    </row>
    <row r="52" spans="1:77" s="4" customFormat="1" ht="15.5" x14ac:dyDescent="0.35">
      <c r="A52" s="106">
        <v>31</v>
      </c>
      <c r="B52" s="290"/>
      <c r="C52" s="20"/>
      <c r="D52" s="635"/>
      <c r="E52" s="637"/>
      <c r="F52" s="639"/>
      <c r="G52" s="45"/>
      <c r="H52" s="291"/>
      <c r="I52" s="291"/>
      <c r="J52" s="292"/>
      <c r="K52" s="293"/>
      <c r="L52" s="35" t="str">
        <f t="shared" si="0"/>
        <v/>
      </c>
      <c r="M52" s="35" t="str">
        <f t="shared" si="1"/>
        <v/>
      </c>
      <c r="N52" s="35" t="str">
        <f t="shared" si="2"/>
        <v/>
      </c>
      <c r="O52" s="36" t="str">
        <f t="shared" si="3"/>
        <v/>
      </c>
      <c r="P52" s="37" t="str">
        <f t="shared" si="55"/>
        <v/>
      </c>
      <c r="Q52" s="69" t="str">
        <f t="shared" si="4"/>
        <v/>
      </c>
      <c r="R52" s="294" t="str">
        <f t="shared" si="5"/>
        <v/>
      </c>
      <c r="S52" s="37" t="str">
        <f t="shared" si="6"/>
        <v/>
      </c>
      <c r="T52" s="69" t="str">
        <f t="shared" si="7"/>
        <v/>
      </c>
      <c r="U52" s="294" t="str">
        <f t="shared" si="8"/>
        <v/>
      </c>
      <c r="V52" s="37" t="str">
        <f t="shared" si="9"/>
        <v/>
      </c>
      <c r="W52" s="69" t="str">
        <f t="shared" si="10"/>
        <v/>
      </c>
      <c r="X52" s="38" t="str">
        <f t="shared" si="11"/>
        <v/>
      </c>
      <c r="Y52" s="38" t="str">
        <f t="shared" si="12"/>
        <v/>
      </c>
      <c r="Z52" s="38" t="str">
        <f t="shared" si="13"/>
        <v/>
      </c>
      <c r="AA52" s="39" t="str">
        <f t="shared" si="14"/>
        <v/>
      </c>
      <c r="AB52" s="295">
        <f t="shared" si="15"/>
        <v>0</v>
      </c>
      <c r="AC52" s="295" t="str">
        <f t="shared" si="16"/>
        <v/>
      </c>
      <c r="AD52" s="295" t="str">
        <f t="shared" si="17"/>
        <v/>
      </c>
      <c r="AE52" s="296" t="str">
        <f t="shared" si="18"/>
        <v/>
      </c>
      <c r="AF52" s="296" t="str">
        <f t="shared" si="19"/>
        <v/>
      </c>
      <c r="AG52" s="297" t="str">
        <f t="shared" si="20"/>
        <v/>
      </c>
      <c r="AH52" s="296" t="str">
        <f t="shared" si="21"/>
        <v/>
      </c>
      <c r="AI52" s="296" t="str">
        <f t="shared" si="22"/>
        <v/>
      </c>
      <c r="AJ52" s="297" t="str">
        <f t="shared" si="23"/>
        <v/>
      </c>
      <c r="AK52" s="296" t="str">
        <f t="shared" si="24"/>
        <v/>
      </c>
      <c r="AL52" s="296" t="str">
        <f t="shared" si="25"/>
        <v/>
      </c>
      <c r="AM52" s="297" t="str">
        <f t="shared" si="26"/>
        <v/>
      </c>
      <c r="AN52" s="298" t="str">
        <f t="shared" si="27"/>
        <v/>
      </c>
      <c r="AO52" s="299" t="str">
        <f t="shared" si="28"/>
        <v/>
      </c>
      <c r="AP52" s="296" t="str">
        <f t="shared" si="29"/>
        <v/>
      </c>
      <c r="AQ52" s="297" t="str">
        <f t="shared" si="30"/>
        <v/>
      </c>
      <c r="AR52" s="299" t="str">
        <f t="shared" si="31"/>
        <v/>
      </c>
      <c r="AS52" s="296" t="str">
        <f t="shared" si="32"/>
        <v/>
      </c>
      <c r="AT52" s="297" t="str">
        <f t="shared" si="33"/>
        <v/>
      </c>
      <c r="AU52" s="299" t="str">
        <f t="shared" si="34"/>
        <v/>
      </c>
      <c r="AV52" s="296" t="str">
        <f t="shared" si="35"/>
        <v/>
      </c>
      <c r="AW52" s="297" t="str">
        <f t="shared" si="36"/>
        <v/>
      </c>
      <c r="AX52" s="300"/>
      <c r="AY52" s="297" t="str">
        <f t="shared" si="37"/>
        <v/>
      </c>
      <c r="AZ52" s="297" t="str">
        <f t="shared" si="38"/>
        <v/>
      </c>
      <c r="BA52" s="301" t="str">
        <f t="shared" si="39"/>
        <v/>
      </c>
      <c r="BB52" s="302" t="str">
        <f t="shared" si="40"/>
        <v/>
      </c>
      <c r="BC52" s="303" t="str">
        <f t="shared" si="41"/>
        <v/>
      </c>
      <c r="BD52" s="301" t="str">
        <f t="shared" si="42"/>
        <v/>
      </c>
      <c r="BE52" s="302" t="str">
        <f t="shared" si="43"/>
        <v/>
      </c>
      <c r="BF52" s="303" t="str">
        <f t="shared" si="44"/>
        <v/>
      </c>
      <c r="BG52" s="301" t="str">
        <f t="shared" si="45"/>
        <v/>
      </c>
      <c r="BH52" s="304" t="str">
        <f t="shared" si="46"/>
        <v/>
      </c>
      <c r="BI52" s="305" t="str">
        <f t="shared" si="47"/>
        <v/>
      </c>
      <c r="BJ52" s="305" t="str">
        <f t="shared" si="48"/>
        <v/>
      </c>
      <c r="BK52" s="443" t="str">
        <f t="shared" si="49"/>
        <v/>
      </c>
      <c r="BL52" s="306" t="str">
        <f t="shared" si="56"/>
        <v/>
      </c>
      <c r="BM52" s="100" t="str">
        <f t="shared" si="57"/>
        <v/>
      </c>
      <c r="BN52" s="101" t="str">
        <f t="shared" si="58"/>
        <v/>
      </c>
      <c r="BO52" s="102" t="str">
        <f t="shared" si="59"/>
        <v/>
      </c>
      <c r="BP52" s="100" t="str">
        <f t="shared" si="60"/>
        <v/>
      </c>
      <c r="BQ52" s="101" t="str">
        <f t="shared" si="61"/>
        <v/>
      </c>
      <c r="BR52" s="102" t="str">
        <f t="shared" si="62"/>
        <v/>
      </c>
      <c r="BS52" s="100" t="str">
        <f t="shared" si="63"/>
        <v/>
      </c>
      <c r="BT52" s="105" t="str">
        <f t="shared" si="64"/>
        <v/>
      </c>
      <c r="BU52" s="305" t="str">
        <f t="shared" si="50"/>
        <v/>
      </c>
      <c r="BV52" s="305" t="str">
        <f t="shared" si="51"/>
        <v/>
      </c>
      <c r="BW52" s="305" t="str">
        <f t="shared" si="52"/>
        <v/>
      </c>
      <c r="BX52" s="307" t="str">
        <f t="shared" si="53"/>
        <v/>
      </c>
      <c r="BY52" s="308" t="str">
        <f t="shared" si="54"/>
        <v/>
      </c>
    </row>
    <row r="53" spans="1:77" s="4" customFormat="1" ht="15.5" x14ac:dyDescent="0.35">
      <c r="A53" s="106">
        <v>32</v>
      </c>
      <c r="B53" s="290"/>
      <c r="C53" s="20"/>
      <c r="D53" s="635"/>
      <c r="E53" s="637"/>
      <c r="F53" s="639"/>
      <c r="G53" s="45"/>
      <c r="H53" s="291"/>
      <c r="I53" s="291"/>
      <c r="J53" s="292"/>
      <c r="K53" s="293"/>
      <c r="L53" s="35" t="str">
        <f t="shared" si="0"/>
        <v/>
      </c>
      <c r="M53" s="35" t="str">
        <f t="shared" si="1"/>
        <v/>
      </c>
      <c r="N53" s="35" t="str">
        <f t="shared" si="2"/>
        <v/>
      </c>
      <c r="O53" s="36" t="str">
        <f t="shared" si="3"/>
        <v/>
      </c>
      <c r="P53" s="37" t="str">
        <f t="shared" si="55"/>
        <v/>
      </c>
      <c r="Q53" s="69" t="str">
        <f t="shared" si="4"/>
        <v/>
      </c>
      <c r="R53" s="294" t="str">
        <f t="shared" si="5"/>
        <v/>
      </c>
      <c r="S53" s="37" t="str">
        <f t="shared" si="6"/>
        <v/>
      </c>
      <c r="T53" s="69" t="str">
        <f t="shared" si="7"/>
        <v/>
      </c>
      <c r="U53" s="294" t="str">
        <f t="shared" si="8"/>
        <v/>
      </c>
      <c r="V53" s="37" t="str">
        <f t="shared" si="9"/>
        <v/>
      </c>
      <c r="W53" s="69" t="str">
        <f t="shared" si="10"/>
        <v/>
      </c>
      <c r="X53" s="38" t="str">
        <f t="shared" si="11"/>
        <v/>
      </c>
      <c r="Y53" s="38" t="str">
        <f t="shared" si="12"/>
        <v/>
      </c>
      <c r="Z53" s="38" t="str">
        <f t="shared" si="13"/>
        <v/>
      </c>
      <c r="AA53" s="39" t="str">
        <f t="shared" si="14"/>
        <v/>
      </c>
      <c r="AB53" s="295">
        <f t="shared" si="15"/>
        <v>0</v>
      </c>
      <c r="AC53" s="295" t="str">
        <f t="shared" si="16"/>
        <v/>
      </c>
      <c r="AD53" s="295" t="str">
        <f t="shared" si="17"/>
        <v/>
      </c>
      <c r="AE53" s="296" t="str">
        <f t="shared" si="18"/>
        <v/>
      </c>
      <c r="AF53" s="296" t="str">
        <f t="shared" si="19"/>
        <v/>
      </c>
      <c r="AG53" s="297" t="str">
        <f t="shared" si="20"/>
        <v/>
      </c>
      <c r="AH53" s="296" t="str">
        <f t="shared" si="21"/>
        <v/>
      </c>
      <c r="AI53" s="296" t="str">
        <f t="shared" si="22"/>
        <v/>
      </c>
      <c r="AJ53" s="297" t="str">
        <f t="shared" si="23"/>
        <v/>
      </c>
      <c r="AK53" s="296" t="str">
        <f t="shared" si="24"/>
        <v/>
      </c>
      <c r="AL53" s="296" t="str">
        <f t="shared" si="25"/>
        <v/>
      </c>
      <c r="AM53" s="297" t="str">
        <f t="shared" si="26"/>
        <v/>
      </c>
      <c r="AN53" s="298" t="str">
        <f t="shared" si="27"/>
        <v/>
      </c>
      <c r="AO53" s="299" t="str">
        <f t="shared" si="28"/>
        <v/>
      </c>
      <c r="AP53" s="296" t="str">
        <f t="shared" si="29"/>
        <v/>
      </c>
      <c r="AQ53" s="297" t="str">
        <f t="shared" si="30"/>
        <v/>
      </c>
      <c r="AR53" s="299" t="str">
        <f t="shared" si="31"/>
        <v/>
      </c>
      <c r="AS53" s="296" t="str">
        <f t="shared" si="32"/>
        <v/>
      </c>
      <c r="AT53" s="297" t="str">
        <f t="shared" si="33"/>
        <v/>
      </c>
      <c r="AU53" s="299" t="str">
        <f t="shared" si="34"/>
        <v/>
      </c>
      <c r="AV53" s="296" t="str">
        <f t="shared" si="35"/>
        <v/>
      </c>
      <c r="AW53" s="297" t="str">
        <f t="shared" si="36"/>
        <v/>
      </c>
      <c r="AX53" s="300"/>
      <c r="AY53" s="297" t="str">
        <f t="shared" si="37"/>
        <v/>
      </c>
      <c r="AZ53" s="297" t="str">
        <f t="shared" si="38"/>
        <v/>
      </c>
      <c r="BA53" s="301" t="str">
        <f t="shared" si="39"/>
        <v/>
      </c>
      <c r="BB53" s="302" t="str">
        <f t="shared" si="40"/>
        <v/>
      </c>
      <c r="BC53" s="303" t="str">
        <f t="shared" si="41"/>
        <v/>
      </c>
      <c r="BD53" s="301" t="str">
        <f t="shared" si="42"/>
        <v/>
      </c>
      <c r="BE53" s="302" t="str">
        <f t="shared" si="43"/>
        <v/>
      </c>
      <c r="BF53" s="303" t="str">
        <f t="shared" si="44"/>
        <v/>
      </c>
      <c r="BG53" s="301" t="str">
        <f t="shared" si="45"/>
        <v/>
      </c>
      <c r="BH53" s="304" t="str">
        <f t="shared" si="46"/>
        <v/>
      </c>
      <c r="BI53" s="305" t="str">
        <f t="shared" si="47"/>
        <v/>
      </c>
      <c r="BJ53" s="305" t="str">
        <f t="shared" si="48"/>
        <v/>
      </c>
      <c r="BK53" s="443" t="str">
        <f t="shared" si="49"/>
        <v/>
      </c>
      <c r="BL53" s="306" t="str">
        <f t="shared" si="56"/>
        <v/>
      </c>
      <c r="BM53" s="100" t="str">
        <f t="shared" si="57"/>
        <v/>
      </c>
      <c r="BN53" s="101" t="str">
        <f t="shared" si="58"/>
        <v/>
      </c>
      <c r="BO53" s="102" t="str">
        <f t="shared" si="59"/>
        <v/>
      </c>
      <c r="BP53" s="100" t="str">
        <f t="shared" si="60"/>
        <v/>
      </c>
      <c r="BQ53" s="101" t="str">
        <f t="shared" si="61"/>
        <v/>
      </c>
      <c r="BR53" s="102" t="str">
        <f t="shared" si="62"/>
        <v/>
      </c>
      <c r="BS53" s="100" t="str">
        <f t="shared" si="63"/>
        <v/>
      </c>
      <c r="BT53" s="105" t="str">
        <f t="shared" si="64"/>
        <v/>
      </c>
      <c r="BU53" s="305" t="str">
        <f t="shared" si="50"/>
        <v/>
      </c>
      <c r="BV53" s="305" t="str">
        <f t="shared" si="51"/>
        <v/>
      </c>
      <c r="BW53" s="305" t="str">
        <f t="shared" si="52"/>
        <v/>
      </c>
      <c r="BX53" s="307" t="str">
        <f t="shared" si="53"/>
        <v/>
      </c>
      <c r="BY53" s="308" t="str">
        <f t="shared" si="54"/>
        <v/>
      </c>
    </row>
    <row r="54" spans="1:77" s="4" customFormat="1" ht="15.5" x14ac:dyDescent="0.35">
      <c r="A54" s="106">
        <v>33</v>
      </c>
      <c r="B54" s="290"/>
      <c r="C54" s="20"/>
      <c r="D54" s="635"/>
      <c r="E54" s="637"/>
      <c r="F54" s="639"/>
      <c r="G54" s="45"/>
      <c r="H54" s="291"/>
      <c r="I54" s="291"/>
      <c r="J54" s="292"/>
      <c r="K54" s="293"/>
      <c r="L54" s="35" t="str">
        <f t="shared" si="0"/>
        <v/>
      </c>
      <c r="M54" s="35" t="str">
        <f t="shared" si="1"/>
        <v/>
      </c>
      <c r="N54" s="35" t="str">
        <f t="shared" si="2"/>
        <v/>
      </c>
      <c r="O54" s="36" t="str">
        <f t="shared" si="3"/>
        <v/>
      </c>
      <c r="P54" s="37" t="str">
        <f t="shared" si="55"/>
        <v/>
      </c>
      <c r="Q54" s="69" t="str">
        <f t="shared" si="4"/>
        <v/>
      </c>
      <c r="R54" s="294" t="str">
        <f t="shared" si="5"/>
        <v/>
      </c>
      <c r="S54" s="37" t="str">
        <f t="shared" si="6"/>
        <v/>
      </c>
      <c r="T54" s="69" t="str">
        <f t="shared" si="7"/>
        <v/>
      </c>
      <c r="U54" s="294" t="str">
        <f t="shared" si="8"/>
        <v/>
      </c>
      <c r="V54" s="37" t="str">
        <f t="shared" si="9"/>
        <v/>
      </c>
      <c r="W54" s="69" t="str">
        <f t="shared" si="10"/>
        <v/>
      </c>
      <c r="X54" s="38" t="str">
        <f t="shared" si="11"/>
        <v/>
      </c>
      <c r="Y54" s="38" t="str">
        <f t="shared" si="12"/>
        <v/>
      </c>
      <c r="Z54" s="38" t="str">
        <f t="shared" si="13"/>
        <v/>
      </c>
      <c r="AA54" s="39" t="str">
        <f t="shared" si="14"/>
        <v/>
      </c>
      <c r="AB54" s="295">
        <f t="shared" si="15"/>
        <v>0</v>
      </c>
      <c r="AC54" s="295" t="str">
        <f t="shared" si="16"/>
        <v/>
      </c>
      <c r="AD54" s="295" t="str">
        <f t="shared" si="17"/>
        <v/>
      </c>
      <c r="AE54" s="296" t="str">
        <f t="shared" si="18"/>
        <v/>
      </c>
      <c r="AF54" s="296" t="str">
        <f t="shared" si="19"/>
        <v/>
      </c>
      <c r="AG54" s="297" t="str">
        <f t="shared" si="20"/>
        <v/>
      </c>
      <c r="AH54" s="296" t="str">
        <f t="shared" si="21"/>
        <v/>
      </c>
      <c r="AI54" s="296" t="str">
        <f t="shared" si="22"/>
        <v/>
      </c>
      <c r="AJ54" s="297" t="str">
        <f t="shared" si="23"/>
        <v/>
      </c>
      <c r="AK54" s="296" t="str">
        <f t="shared" si="24"/>
        <v/>
      </c>
      <c r="AL54" s="296" t="str">
        <f t="shared" si="25"/>
        <v/>
      </c>
      <c r="AM54" s="297" t="str">
        <f t="shared" si="26"/>
        <v/>
      </c>
      <c r="AN54" s="298" t="str">
        <f t="shared" si="27"/>
        <v/>
      </c>
      <c r="AO54" s="299" t="str">
        <f t="shared" si="28"/>
        <v/>
      </c>
      <c r="AP54" s="296" t="str">
        <f t="shared" si="29"/>
        <v/>
      </c>
      <c r="AQ54" s="297" t="str">
        <f t="shared" si="30"/>
        <v/>
      </c>
      <c r="AR54" s="299" t="str">
        <f t="shared" si="31"/>
        <v/>
      </c>
      <c r="AS54" s="296" t="str">
        <f t="shared" si="32"/>
        <v/>
      </c>
      <c r="AT54" s="297" t="str">
        <f t="shared" si="33"/>
        <v/>
      </c>
      <c r="AU54" s="299" t="str">
        <f t="shared" si="34"/>
        <v/>
      </c>
      <c r="AV54" s="296" t="str">
        <f t="shared" si="35"/>
        <v/>
      </c>
      <c r="AW54" s="297" t="str">
        <f t="shared" si="36"/>
        <v/>
      </c>
      <c r="AX54" s="300"/>
      <c r="AY54" s="297" t="str">
        <f t="shared" si="37"/>
        <v/>
      </c>
      <c r="AZ54" s="297" t="str">
        <f t="shared" si="38"/>
        <v/>
      </c>
      <c r="BA54" s="301" t="str">
        <f t="shared" si="39"/>
        <v/>
      </c>
      <c r="BB54" s="302" t="str">
        <f t="shared" si="40"/>
        <v/>
      </c>
      <c r="BC54" s="303" t="str">
        <f t="shared" si="41"/>
        <v/>
      </c>
      <c r="BD54" s="301" t="str">
        <f t="shared" si="42"/>
        <v/>
      </c>
      <c r="BE54" s="302" t="str">
        <f t="shared" si="43"/>
        <v/>
      </c>
      <c r="BF54" s="303" t="str">
        <f t="shared" si="44"/>
        <v/>
      </c>
      <c r="BG54" s="301" t="str">
        <f t="shared" si="45"/>
        <v/>
      </c>
      <c r="BH54" s="304" t="str">
        <f t="shared" si="46"/>
        <v/>
      </c>
      <c r="BI54" s="305" t="str">
        <f t="shared" si="47"/>
        <v/>
      </c>
      <c r="BJ54" s="305" t="str">
        <f t="shared" si="48"/>
        <v/>
      </c>
      <c r="BK54" s="443" t="str">
        <f t="shared" si="49"/>
        <v/>
      </c>
      <c r="BL54" s="306" t="str">
        <f t="shared" si="56"/>
        <v/>
      </c>
      <c r="BM54" s="100" t="str">
        <f t="shared" si="57"/>
        <v/>
      </c>
      <c r="BN54" s="101" t="str">
        <f t="shared" si="58"/>
        <v/>
      </c>
      <c r="BO54" s="102" t="str">
        <f t="shared" si="59"/>
        <v/>
      </c>
      <c r="BP54" s="100" t="str">
        <f t="shared" si="60"/>
        <v/>
      </c>
      <c r="BQ54" s="101" t="str">
        <f t="shared" si="61"/>
        <v/>
      </c>
      <c r="BR54" s="102" t="str">
        <f t="shared" si="62"/>
        <v/>
      </c>
      <c r="BS54" s="100" t="str">
        <f t="shared" si="63"/>
        <v/>
      </c>
      <c r="BT54" s="105" t="str">
        <f t="shared" si="64"/>
        <v/>
      </c>
      <c r="BU54" s="305" t="str">
        <f t="shared" si="50"/>
        <v/>
      </c>
      <c r="BV54" s="305" t="str">
        <f t="shared" si="51"/>
        <v/>
      </c>
      <c r="BW54" s="305" t="str">
        <f t="shared" si="52"/>
        <v/>
      </c>
      <c r="BX54" s="307" t="str">
        <f t="shared" si="53"/>
        <v/>
      </c>
      <c r="BY54" s="308" t="str">
        <f t="shared" si="54"/>
        <v/>
      </c>
    </row>
    <row r="55" spans="1:77" s="4" customFormat="1" ht="15.5" x14ac:dyDescent="0.35">
      <c r="A55" s="106">
        <v>34</v>
      </c>
      <c r="B55" s="290"/>
      <c r="C55" s="20"/>
      <c r="D55" s="635"/>
      <c r="E55" s="637"/>
      <c r="F55" s="639"/>
      <c r="G55" s="45"/>
      <c r="H55" s="291"/>
      <c r="I55" s="291"/>
      <c r="J55" s="292"/>
      <c r="K55" s="293"/>
      <c r="L55" s="35" t="str">
        <f t="shared" si="0"/>
        <v/>
      </c>
      <c r="M55" s="35" t="str">
        <f t="shared" si="1"/>
        <v/>
      </c>
      <c r="N55" s="35" t="str">
        <f t="shared" si="2"/>
        <v/>
      </c>
      <c r="O55" s="36" t="str">
        <f t="shared" si="3"/>
        <v/>
      </c>
      <c r="P55" s="37" t="str">
        <f t="shared" si="55"/>
        <v/>
      </c>
      <c r="Q55" s="69" t="str">
        <f t="shared" si="4"/>
        <v/>
      </c>
      <c r="R55" s="294" t="str">
        <f t="shared" si="5"/>
        <v/>
      </c>
      <c r="S55" s="37" t="str">
        <f t="shared" si="6"/>
        <v/>
      </c>
      <c r="T55" s="69" t="str">
        <f t="shared" si="7"/>
        <v/>
      </c>
      <c r="U55" s="294" t="str">
        <f t="shared" si="8"/>
        <v/>
      </c>
      <c r="V55" s="37" t="str">
        <f t="shared" si="9"/>
        <v/>
      </c>
      <c r="W55" s="69" t="str">
        <f t="shared" si="10"/>
        <v/>
      </c>
      <c r="X55" s="38" t="str">
        <f t="shared" si="11"/>
        <v/>
      </c>
      <c r="Y55" s="38" t="str">
        <f t="shared" si="12"/>
        <v/>
      </c>
      <c r="Z55" s="38" t="str">
        <f t="shared" si="13"/>
        <v/>
      </c>
      <c r="AA55" s="39" t="str">
        <f t="shared" si="14"/>
        <v/>
      </c>
      <c r="AB55" s="295">
        <f t="shared" si="15"/>
        <v>0</v>
      </c>
      <c r="AC55" s="295" t="str">
        <f t="shared" si="16"/>
        <v/>
      </c>
      <c r="AD55" s="295" t="str">
        <f t="shared" si="17"/>
        <v/>
      </c>
      <c r="AE55" s="296" t="str">
        <f t="shared" si="18"/>
        <v/>
      </c>
      <c r="AF55" s="296" t="str">
        <f t="shared" si="19"/>
        <v/>
      </c>
      <c r="AG55" s="297" t="str">
        <f t="shared" si="20"/>
        <v/>
      </c>
      <c r="AH55" s="296" t="str">
        <f t="shared" si="21"/>
        <v/>
      </c>
      <c r="AI55" s="296" t="str">
        <f t="shared" si="22"/>
        <v/>
      </c>
      <c r="AJ55" s="297" t="str">
        <f t="shared" si="23"/>
        <v/>
      </c>
      <c r="AK55" s="296" t="str">
        <f t="shared" si="24"/>
        <v/>
      </c>
      <c r="AL55" s="296" t="str">
        <f t="shared" si="25"/>
        <v/>
      </c>
      <c r="AM55" s="297" t="str">
        <f t="shared" si="26"/>
        <v/>
      </c>
      <c r="AN55" s="298" t="str">
        <f t="shared" si="27"/>
        <v/>
      </c>
      <c r="AO55" s="299" t="str">
        <f t="shared" si="28"/>
        <v/>
      </c>
      <c r="AP55" s="296" t="str">
        <f t="shared" si="29"/>
        <v/>
      </c>
      <c r="AQ55" s="297" t="str">
        <f t="shared" si="30"/>
        <v/>
      </c>
      <c r="AR55" s="299" t="str">
        <f t="shared" si="31"/>
        <v/>
      </c>
      <c r="AS55" s="296" t="str">
        <f t="shared" si="32"/>
        <v/>
      </c>
      <c r="AT55" s="297" t="str">
        <f t="shared" si="33"/>
        <v/>
      </c>
      <c r="AU55" s="299" t="str">
        <f t="shared" si="34"/>
        <v/>
      </c>
      <c r="AV55" s="296" t="str">
        <f t="shared" si="35"/>
        <v/>
      </c>
      <c r="AW55" s="297" t="str">
        <f t="shared" si="36"/>
        <v/>
      </c>
      <c r="AX55" s="300"/>
      <c r="AY55" s="297" t="str">
        <f t="shared" si="37"/>
        <v/>
      </c>
      <c r="AZ55" s="297" t="str">
        <f t="shared" si="38"/>
        <v/>
      </c>
      <c r="BA55" s="301" t="str">
        <f t="shared" si="39"/>
        <v/>
      </c>
      <c r="BB55" s="302" t="str">
        <f t="shared" si="40"/>
        <v/>
      </c>
      <c r="BC55" s="303" t="str">
        <f t="shared" si="41"/>
        <v/>
      </c>
      <c r="BD55" s="301" t="str">
        <f t="shared" si="42"/>
        <v/>
      </c>
      <c r="BE55" s="302" t="str">
        <f t="shared" si="43"/>
        <v/>
      </c>
      <c r="BF55" s="303" t="str">
        <f t="shared" si="44"/>
        <v/>
      </c>
      <c r="BG55" s="301" t="str">
        <f t="shared" si="45"/>
        <v/>
      </c>
      <c r="BH55" s="304" t="str">
        <f t="shared" si="46"/>
        <v/>
      </c>
      <c r="BI55" s="305" t="str">
        <f t="shared" si="47"/>
        <v/>
      </c>
      <c r="BJ55" s="305" t="str">
        <f t="shared" si="48"/>
        <v/>
      </c>
      <c r="BK55" s="443" t="str">
        <f t="shared" si="49"/>
        <v/>
      </c>
      <c r="BL55" s="306" t="str">
        <f t="shared" si="56"/>
        <v/>
      </c>
      <c r="BM55" s="100" t="str">
        <f t="shared" si="57"/>
        <v/>
      </c>
      <c r="BN55" s="101" t="str">
        <f t="shared" si="58"/>
        <v/>
      </c>
      <c r="BO55" s="102" t="str">
        <f t="shared" si="59"/>
        <v/>
      </c>
      <c r="BP55" s="100" t="str">
        <f t="shared" si="60"/>
        <v/>
      </c>
      <c r="BQ55" s="101" t="str">
        <f t="shared" si="61"/>
        <v/>
      </c>
      <c r="BR55" s="102" t="str">
        <f t="shared" si="62"/>
        <v/>
      </c>
      <c r="BS55" s="100" t="str">
        <f t="shared" si="63"/>
        <v/>
      </c>
      <c r="BT55" s="105" t="str">
        <f t="shared" si="64"/>
        <v/>
      </c>
      <c r="BU55" s="305" t="str">
        <f t="shared" si="50"/>
        <v/>
      </c>
      <c r="BV55" s="305" t="str">
        <f t="shared" si="51"/>
        <v/>
      </c>
      <c r="BW55" s="305" t="str">
        <f t="shared" si="52"/>
        <v/>
      </c>
      <c r="BX55" s="307" t="str">
        <f t="shared" si="53"/>
        <v/>
      </c>
      <c r="BY55" s="308" t="str">
        <f t="shared" si="54"/>
        <v/>
      </c>
    </row>
    <row r="56" spans="1:77" s="4" customFormat="1" ht="15.5" x14ac:dyDescent="0.35">
      <c r="A56" s="106">
        <v>35</v>
      </c>
      <c r="B56" s="290"/>
      <c r="C56" s="20"/>
      <c r="D56" s="635"/>
      <c r="E56" s="637"/>
      <c r="F56" s="639"/>
      <c r="G56" s="45"/>
      <c r="H56" s="291"/>
      <c r="I56" s="291"/>
      <c r="J56" s="292"/>
      <c r="K56" s="293"/>
      <c r="L56" s="35" t="str">
        <f t="shared" si="0"/>
        <v/>
      </c>
      <c r="M56" s="35" t="str">
        <f t="shared" si="1"/>
        <v/>
      </c>
      <c r="N56" s="35" t="str">
        <f t="shared" si="2"/>
        <v/>
      </c>
      <c r="O56" s="36" t="str">
        <f t="shared" si="3"/>
        <v/>
      </c>
      <c r="P56" s="37" t="str">
        <f t="shared" si="55"/>
        <v/>
      </c>
      <c r="Q56" s="69" t="str">
        <f t="shared" si="4"/>
        <v/>
      </c>
      <c r="R56" s="294" t="str">
        <f t="shared" si="5"/>
        <v/>
      </c>
      <c r="S56" s="37" t="str">
        <f t="shared" si="6"/>
        <v/>
      </c>
      <c r="T56" s="69" t="str">
        <f t="shared" si="7"/>
        <v/>
      </c>
      <c r="U56" s="294" t="str">
        <f t="shared" si="8"/>
        <v/>
      </c>
      <c r="V56" s="37" t="str">
        <f t="shared" si="9"/>
        <v/>
      </c>
      <c r="W56" s="69" t="str">
        <f t="shared" si="10"/>
        <v/>
      </c>
      <c r="X56" s="38" t="str">
        <f t="shared" si="11"/>
        <v/>
      </c>
      <c r="Y56" s="38" t="str">
        <f t="shared" si="12"/>
        <v/>
      </c>
      <c r="Z56" s="38" t="str">
        <f t="shared" si="13"/>
        <v/>
      </c>
      <c r="AA56" s="39" t="str">
        <f t="shared" si="14"/>
        <v/>
      </c>
      <c r="AB56" s="295">
        <f t="shared" si="15"/>
        <v>0</v>
      </c>
      <c r="AC56" s="295" t="str">
        <f t="shared" si="16"/>
        <v/>
      </c>
      <c r="AD56" s="295" t="str">
        <f t="shared" si="17"/>
        <v/>
      </c>
      <c r="AE56" s="296" t="str">
        <f t="shared" si="18"/>
        <v/>
      </c>
      <c r="AF56" s="296" t="str">
        <f t="shared" si="19"/>
        <v/>
      </c>
      <c r="AG56" s="297" t="str">
        <f t="shared" si="20"/>
        <v/>
      </c>
      <c r="AH56" s="296" t="str">
        <f t="shared" si="21"/>
        <v/>
      </c>
      <c r="AI56" s="296" t="str">
        <f t="shared" si="22"/>
        <v/>
      </c>
      <c r="AJ56" s="297" t="str">
        <f t="shared" si="23"/>
        <v/>
      </c>
      <c r="AK56" s="296" t="str">
        <f t="shared" si="24"/>
        <v/>
      </c>
      <c r="AL56" s="296" t="str">
        <f t="shared" si="25"/>
        <v/>
      </c>
      <c r="AM56" s="297" t="str">
        <f t="shared" si="26"/>
        <v/>
      </c>
      <c r="AN56" s="298" t="str">
        <f t="shared" si="27"/>
        <v/>
      </c>
      <c r="AO56" s="299" t="str">
        <f t="shared" si="28"/>
        <v/>
      </c>
      <c r="AP56" s="296" t="str">
        <f t="shared" si="29"/>
        <v/>
      </c>
      <c r="AQ56" s="297" t="str">
        <f t="shared" si="30"/>
        <v/>
      </c>
      <c r="AR56" s="299" t="str">
        <f t="shared" si="31"/>
        <v/>
      </c>
      <c r="AS56" s="296" t="str">
        <f t="shared" si="32"/>
        <v/>
      </c>
      <c r="AT56" s="297" t="str">
        <f t="shared" si="33"/>
        <v/>
      </c>
      <c r="AU56" s="299" t="str">
        <f t="shared" si="34"/>
        <v/>
      </c>
      <c r="AV56" s="296" t="str">
        <f t="shared" si="35"/>
        <v/>
      </c>
      <c r="AW56" s="297" t="str">
        <f t="shared" si="36"/>
        <v/>
      </c>
      <c r="AX56" s="300"/>
      <c r="AY56" s="297" t="str">
        <f t="shared" si="37"/>
        <v/>
      </c>
      <c r="AZ56" s="297" t="str">
        <f t="shared" si="38"/>
        <v/>
      </c>
      <c r="BA56" s="301" t="str">
        <f t="shared" si="39"/>
        <v/>
      </c>
      <c r="BB56" s="302" t="str">
        <f t="shared" si="40"/>
        <v/>
      </c>
      <c r="BC56" s="303" t="str">
        <f t="shared" si="41"/>
        <v/>
      </c>
      <c r="BD56" s="301" t="str">
        <f t="shared" si="42"/>
        <v/>
      </c>
      <c r="BE56" s="302" t="str">
        <f t="shared" si="43"/>
        <v/>
      </c>
      <c r="BF56" s="303" t="str">
        <f t="shared" si="44"/>
        <v/>
      </c>
      <c r="BG56" s="301" t="str">
        <f t="shared" si="45"/>
        <v/>
      </c>
      <c r="BH56" s="304" t="str">
        <f t="shared" si="46"/>
        <v/>
      </c>
      <c r="BI56" s="305" t="str">
        <f t="shared" si="47"/>
        <v/>
      </c>
      <c r="BJ56" s="305" t="str">
        <f t="shared" si="48"/>
        <v/>
      </c>
      <c r="BK56" s="443" t="str">
        <f t="shared" si="49"/>
        <v/>
      </c>
      <c r="BL56" s="306" t="str">
        <f t="shared" si="56"/>
        <v/>
      </c>
      <c r="BM56" s="100" t="str">
        <f t="shared" si="57"/>
        <v/>
      </c>
      <c r="BN56" s="101" t="str">
        <f t="shared" si="58"/>
        <v/>
      </c>
      <c r="BO56" s="102" t="str">
        <f t="shared" si="59"/>
        <v/>
      </c>
      <c r="BP56" s="100" t="str">
        <f t="shared" si="60"/>
        <v/>
      </c>
      <c r="BQ56" s="101" t="str">
        <f t="shared" si="61"/>
        <v/>
      </c>
      <c r="BR56" s="102" t="str">
        <f t="shared" si="62"/>
        <v/>
      </c>
      <c r="BS56" s="100" t="str">
        <f t="shared" si="63"/>
        <v/>
      </c>
      <c r="BT56" s="105" t="str">
        <f t="shared" si="64"/>
        <v/>
      </c>
      <c r="BU56" s="305" t="str">
        <f t="shared" si="50"/>
        <v/>
      </c>
      <c r="BV56" s="305" t="str">
        <f t="shared" si="51"/>
        <v/>
      </c>
      <c r="BW56" s="305" t="str">
        <f t="shared" si="52"/>
        <v/>
      </c>
      <c r="BX56" s="307" t="str">
        <f t="shared" si="53"/>
        <v/>
      </c>
      <c r="BY56" s="308" t="str">
        <f t="shared" si="54"/>
        <v/>
      </c>
    </row>
    <row r="57" spans="1:77" s="4" customFormat="1" ht="15.5" x14ac:dyDescent="0.35">
      <c r="A57" s="106">
        <v>36</v>
      </c>
      <c r="B57" s="290"/>
      <c r="C57" s="20"/>
      <c r="D57" s="635"/>
      <c r="E57" s="637"/>
      <c r="F57" s="639"/>
      <c r="G57" s="45"/>
      <c r="H57" s="291"/>
      <c r="I57" s="291"/>
      <c r="J57" s="292"/>
      <c r="K57" s="293"/>
      <c r="L57" s="35" t="str">
        <f t="shared" si="0"/>
        <v/>
      </c>
      <c r="M57" s="35" t="str">
        <f t="shared" si="1"/>
        <v/>
      </c>
      <c r="N57" s="35" t="str">
        <f t="shared" si="2"/>
        <v/>
      </c>
      <c r="O57" s="36" t="str">
        <f t="shared" si="3"/>
        <v/>
      </c>
      <c r="P57" s="37" t="str">
        <f t="shared" si="55"/>
        <v/>
      </c>
      <c r="Q57" s="69" t="str">
        <f t="shared" si="4"/>
        <v/>
      </c>
      <c r="R57" s="294" t="str">
        <f t="shared" si="5"/>
        <v/>
      </c>
      <c r="S57" s="37" t="str">
        <f t="shared" si="6"/>
        <v/>
      </c>
      <c r="T57" s="69" t="str">
        <f t="shared" si="7"/>
        <v/>
      </c>
      <c r="U57" s="294" t="str">
        <f t="shared" si="8"/>
        <v/>
      </c>
      <c r="V57" s="37" t="str">
        <f t="shared" si="9"/>
        <v/>
      </c>
      <c r="W57" s="69" t="str">
        <f t="shared" si="10"/>
        <v/>
      </c>
      <c r="X57" s="38" t="str">
        <f t="shared" si="11"/>
        <v/>
      </c>
      <c r="Y57" s="38" t="str">
        <f t="shared" si="12"/>
        <v/>
      </c>
      <c r="Z57" s="38" t="str">
        <f t="shared" si="13"/>
        <v/>
      </c>
      <c r="AA57" s="39" t="str">
        <f t="shared" si="14"/>
        <v/>
      </c>
      <c r="AB57" s="295">
        <f t="shared" si="15"/>
        <v>0</v>
      </c>
      <c r="AC57" s="295" t="str">
        <f t="shared" si="16"/>
        <v/>
      </c>
      <c r="AD57" s="295" t="str">
        <f t="shared" si="17"/>
        <v/>
      </c>
      <c r="AE57" s="296" t="str">
        <f t="shared" si="18"/>
        <v/>
      </c>
      <c r="AF57" s="296" t="str">
        <f t="shared" si="19"/>
        <v/>
      </c>
      <c r="AG57" s="297" t="str">
        <f t="shared" si="20"/>
        <v/>
      </c>
      <c r="AH57" s="296" t="str">
        <f t="shared" si="21"/>
        <v/>
      </c>
      <c r="AI57" s="296" t="str">
        <f t="shared" si="22"/>
        <v/>
      </c>
      <c r="AJ57" s="297" t="str">
        <f t="shared" si="23"/>
        <v/>
      </c>
      <c r="AK57" s="296" t="str">
        <f t="shared" si="24"/>
        <v/>
      </c>
      <c r="AL57" s="296" t="str">
        <f t="shared" si="25"/>
        <v/>
      </c>
      <c r="AM57" s="297" t="str">
        <f t="shared" si="26"/>
        <v/>
      </c>
      <c r="AN57" s="298" t="str">
        <f t="shared" si="27"/>
        <v/>
      </c>
      <c r="AO57" s="299" t="str">
        <f t="shared" si="28"/>
        <v/>
      </c>
      <c r="AP57" s="296" t="str">
        <f t="shared" si="29"/>
        <v/>
      </c>
      <c r="AQ57" s="297" t="str">
        <f t="shared" si="30"/>
        <v/>
      </c>
      <c r="AR57" s="299" t="str">
        <f t="shared" si="31"/>
        <v/>
      </c>
      <c r="AS57" s="296" t="str">
        <f t="shared" si="32"/>
        <v/>
      </c>
      <c r="AT57" s="297" t="str">
        <f t="shared" si="33"/>
        <v/>
      </c>
      <c r="AU57" s="299" t="str">
        <f t="shared" si="34"/>
        <v/>
      </c>
      <c r="AV57" s="296" t="str">
        <f t="shared" si="35"/>
        <v/>
      </c>
      <c r="AW57" s="297" t="str">
        <f t="shared" si="36"/>
        <v/>
      </c>
      <c r="AX57" s="300"/>
      <c r="AY57" s="297" t="str">
        <f t="shared" si="37"/>
        <v/>
      </c>
      <c r="AZ57" s="297" t="str">
        <f t="shared" si="38"/>
        <v/>
      </c>
      <c r="BA57" s="301" t="str">
        <f t="shared" si="39"/>
        <v/>
      </c>
      <c r="BB57" s="302" t="str">
        <f t="shared" si="40"/>
        <v/>
      </c>
      <c r="BC57" s="303" t="str">
        <f t="shared" si="41"/>
        <v/>
      </c>
      <c r="BD57" s="301" t="str">
        <f t="shared" si="42"/>
        <v/>
      </c>
      <c r="BE57" s="302" t="str">
        <f t="shared" si="43"/>
        <v/>
      </c>
      <c r="BF57" s="303" t="str">
        <f t="shared" si="44"/>
        <v/>
      </c>
      <c r="BG57" s="301" t="str">
        <f t="shared" si="45"/>
        <v/>
      </c>
      <c r="BH57" s="304" t="str">
        <f t="shared" si="46"/>
        <v/>
      </c>
      <c r="BI57" s="305" t="str">
        <f t="shared" si="47"/>
        <v/>
      </c>
      <c r="BJ57" s="305" t="str">
        <f t="shared" si="48"/>
        <v/>
      </c>
      <c r="BK57" s="443" t="str">
        <f t="shared" si="49"/>
        <v/>
      </c>
      <c r="BL57" s="306" t="str">
        <f t="shared" si="56"/>
        <v/>
      </c>
      <c r="BM57" s="100" t="str">
        <f t="shared" si="57"/>
        <v/>
      </c>
      <c r="BN57" s="101" t="str">
        <f t="shared" si="58"/>
        <v/>
      </c>
      <c r="BO57" s="102" t="str">
        <f t="shared" si="59"/>
        <v/>
      </c>
      <c r="BP57" s="100" t="str">
        <f t="shared" si="60"/>
        <v/>
      </c>
      <c r="BQ57" s="101" t="str">
        <f t="shared" si="61"/>
        <v/>
      </c>
      <c r="BR57" s="102" t="str">
        <f t="shared" si="62"/>
        <v/>
      </c>
      <c r="BS57" s="100" t="str">
        <f t="shared" si="63"/>
        <v/>
      </c>
      <c r="BT57" s="105" t="str">
        <f t="shared" si="64"/>
        <v/>
      </c>
      <c r="BU57" s="305" t="str">
        <f t="shared" si="50"/>
        <v/>
      </c>
      <c r="BV57" s="305" t="str">
        <f t="shared" si="51"/>
        <v/>
      </c>
      <c r="BW57" s="305" t="str">
        <f t="shared" si="52"/>
        <v/>
      </c>
      <c r="BX57" s="307" t="str">
        <f t="shared" si="53"/>
        <v/>
      </c>
      <c r="BY57" s="308" t="str">
        <f t="shared" si="54"/>
        <v/>
      </c>
    </row>
    <row r="58" spans="1:77" s="4" customFormat="1" ht="15.5" x14ac:dyDescent="0.35">
      <c r="A58" s="106">
        <v>37</v>
      </c>
      <c r="B58" s="290"/>
      <c r="C58" s="20"/>
      <c r="D58" s="635"/>
      <c r="E58" s="637"/>
      <c r="F58" s="639"/>
      <c r="G58" s="45"/>
      <c r="H58" s="291"/>
      <c r="I58" s="291"/>
      <c r="J58" s="292"/>
      <c r="K58" s="293"/>
      <c r="L58" s="35" t="str">
        <f t="shared" si="0"/>
        <v/>
      </c>
      <c r="M58" s="35" t="str">
        <f t="shared" si="1"/>
        <v/>
      </c>
      <c r="N58" s="35" t="str">
        <f t="shared" si="2"/>
        <v/>
      </c>
      <c r="O58" s="36" t="str">
        <f t="shared" si="3"/>
        <v/>
      </c>
      <c r="P58" s="37" t="str">
        <f t="shared" si="55"/>
        <v/>
      </c>
      <c r="Q58" s="69" t="str">
        <f t="shared" si="4"/>
        <v/>
      </c>
      <c r="R58" s="294" t="str">
        <f t="shared" si="5"/>
        <v/>
      </c>
      <c r="S58" s="37" t="str">
        <f t="shared" si="6"/>
        <v/>
      </c>
      <c r="T58" s="69" t="str">
        <f t="shared" si="7"/>
        <v/>
      </c>
      <c r="U58" s="294" t="str">
        <f t="shared" si="8"/>
        <v/>
      </c>
      <c r="V58" s="37" t="str">
        <f t="shared" si="9"/>
        <v/>
      </c>
      <c r="W58" s="69" t="str">
        <f t="shared" si="10"/>
        <v/>
      </c>
      <c r="X58" s="38" t="str">
        <f t="shared" si="11"/>
        <v/>
      </c>
      <c r="Y58" s="38" t="str">
        <f t="shared" si="12"/>
        <v/>
      </c>
      <c r="Z58" s="38" t="str">
        <f t="shared" si="13"/>
        <v/>
      </c>
      <c r="AA58" s="39" t="str">
        <f t="shared" si="14"/>
        <v/>
      </c>
      <c r="AB58" s="295">
        <f t="shared" si="15"/>
        <v>0</v>
      </c>
      <c r="AC58" s="295" t="str">
        <f t="shared" si="16"/>
        <v/>
      </c>
      <c r="AD58" s="295" t="str">
        <f t="shared" si="17"/>
        <v/>
      </c>
      <c r="AE58" s="296" t="str">
        <f t="shared" si="18"/>
        <v/>
      </c>
      <c r="AF58" s="296" t="str">
        <f t="shared" si="19"/>
        <v/>
      </c>
      <c r="AG58" s="297" t="str">
        <f t="shared" si="20"/>
        <v/>
      </c>
      <c r="AH58" s="296" t="str">
        <f t="shared" si="21"/>
        <v/>
      </c>
      <c r="AI58" s="296" t="str">
        <f t="shared" si="22"/>
        <v/>
      </c>
      <c r="AJ58" s="297" t="str">
        <f t="shared" si="23"/>
        <v/>
      </c>
      <c r="AK58" s="296" t="str">
        <f t="shared" si="24"/>
        <v/>
      </c>
      <c r="AL58" s="296" t="str">
        <f t="shared" si="25"/>
        <v/>
      </c>
      <c r="AM58" s="297" t="str">
        <f t="shared" si="26"/>
        <v/>
      </c>
      <c r="AN58" s="298" t="str">
        <f t="shared" si="27"/>
        <v/>
      </c>
      <c r="AO58" s="299" t="str">
        <f t="shared" si="28"/>
        <v/>
      </c>
      <c r="AP58" s="296" t="str">
        <f t="shared" si="29"/>
        <v/>
      </c>
      <c r="AQ58" s="297" t="str">
        <f t="shared" si="30"/>
        <v/>
      </c>
      <c r="AR58" s="299" t="str">
        <f t="shared" si="31"/>
        <v/>
      </c>
      <c r="AS58" s="296" t="str">
        <f t="shared" si="32"/>
        <v/>
      </c>
      <c r="AT58" s="297" t="str">
        <f t="shared" si="33"/>
        <v/>
      </c>
      <c r="AU58" s="299" t="str">
        <f t="shared" si="34"/>
        <v/>
      </c>
      <c r="AV58" s="296" t="str">
        <f t="shared" si="35"/>
        <v/>
      </c>
      <c r="AW58" s="297" t="str">
        <f t="shared" si="36"/>
        <v/>
      </c>
      <c r="AX58" s="300"/>
      <c r="AY58" s="297" t="str">
        <f t="shared" si="37"/>
        <v/>
      </c>
      <c r="AZ58" s="297" t="str">
        <f t="shared" si="38"/>
        <v/>
      </c>
      <c r="BA58" s="301" t="str">
        <f t="shared" si="39"/>
        <v/>
      </c>
      <c r="BB58" s="302" t="str">
        <f t="shared" si="40"/>
        <v/>
      </c>
      <c r="BC58" s="303" t="str">
        <f t="shared" si="41"/>
        <v/>
      </c>
      <c r="BD58" s="301" t="str">
        <f t="shared" si="42"/>
        <v/>
      </c>
      <c r="BE58" s="302" t="str">
        <f t="shared" si="43"/>
        <v/>
      </c>
      <c r="BF58" s="303" t="str">
        <f t="shared" si="44"/>
        <v/>
      </c>
      <c r="BG58" s="301" t="str">
        <f t="shared" si="45"/>
        <v/>
      </c>
      <c r="BH58" s="304" t="str">
        <f t="shared" si="46"/>
        <v/>
      </c>
      <c r="BI58" s="305" t="str">
        <f t="shared" si="47"/>
        <v/>
      </c>
      <c r="BJ58" s="305" t="str">
        <f t="shared" si="48"/>
        <v/>
      </c>
      <c r="BK58" s="443" t="str">
        <f t="shared" si="49"/>
        <v/>
      </c>
      <c r="BL58" s="306" t="str">
        <f t="shared" si="56"/>
        <v/>
      </c>
      <c r="BM58" s="100" t="str">
        <f t="shared" si="57"/>
        <v/>
      </c>
      <c r="BN58" s="101" t="str">
        <f t="shared" si="58"/>
        <v/>
      </c>
      <c r="BO58" s="102" t="str">
        <f t="shared" si="59"/>
        <v/>
      </c>
      <c r="BP58" s="100" t="str">
        <f t="shared" si="60"/>
        <v/>
      </c>
      <c r="BQ58" s="101" t="str">
        <f t="shared" si="61"/>
        <v/>
      </c>
      <c r="BR58" s="102" t="str">
        <f t="shared" si="62"/>
        <v/>
      </c>
      <c r="BS58" s="100" t="str">
        <f t="shared" si="63"/>
        <v/>
      </c>
      <c r="BT58" s="105" t="str">
        <f t="shared" si="64"/>
        <v/>
      </c>
      <c r="BU58" s="305" t="str">
        <f t="shared" si="50"/>
        <v/>
      </c>
      <c r="BV58" s="305" t="str">
        <f t="shared" si="51"/>
        <v/>
      </c>
      <c r="BW58" s="305" t="str">
        <f t="shared" si="52"/>
        <v/>
      </c>
      <c r="BX58" s="307" t="str">
        <f t="shared" si="53"/>
        <v/>
      </c>
      <c r="BY58" s="308" t="str">
        <f t="shared" si="54"/>
        <v/>
      </c>
    </row>
    <row r="59" spans="1:77" s="4" customFormat="1" ht="15.5" x14ac:dyDescent="0.35">
      <c r="A59" s="106">
        <v>38</v>
      </c>
      <c r="B59" s="290"/>
      <c r="C59" s="20"/>
      <c r="D59" s="635"/>
      <c r="E59" s="637"/>
      <c r="F59" s="639"/>
      <c r="G59" s="45"/>
      <c r="H59" s="291"/>
      <c r="I59" s="291"/>
      <c r="J59" s="292"/>
      <c r="K59" s="293"/>
      <c r="L59" s="35" t="str">
        <f t="shared" si="0"/>
        <v/>
      </c>
      <c r="M59" s="35" t="str">
        <f t="shared" si="1"/>
        <v/>
      </c>
      <c r="N59" s="35" t="str">
        <f t="shared" si="2"/>
        <v/>
      </c>
      <c r="O59" s="36" t="str">
        <f t="shared" si="3"/>
        <v/>
      </c>
      <c r="P59" s="37" t="str">
        <f t="shared" si="55"/>
        <v/>
      </c>
      <c r="Q59" s="69" t="str">
        <f t="shared" si="4"/>
        <v/>
      </c>
      <c r="R59" s="294" t="str">
        <f t="shared" si="5"/>
        <v/>
      </c>
      <c r="S59" s="37" t="str">
        <f t="shared" si="6"/>
        <v/>
      </c>
      <c r="T59" s="69" t="str">
        <f t="shared" si="7"/>
        <v/>
      </c>
      <c r="U59" s="294" t="str">
        <f t="shared" si="8"/>
        <v/>
      </c>
      <c r="V59" s="37" t="str">
        <f t="shared" si="9"/>
        <v/>
      </c>
      <c r="W59" s="69" t="str">
        <f t="shared" si="10"/>
        <v/>
      </c>
      <c r="X59" s="38" t="str">
        <f t="shared" si="11"/>
        <v/>
      </c>
      <c r="Y59" s="38" t="str">
        <f t="shared" si="12"/>
        <v/>
      </c>
      <c r="Z59" s="38" t="str">
        <f t="shared" si="13"/>
        <v/>
      </c>
      <c r="AA59" s="39" t="str">
        <f t="shared" si="14"/>
        <v/>
      </c>
      <c r="AB59" s="295">
        <f t="shared" si="15"/>
        <v>0</v>
      </c>
      <c r="AC59" s="295" t="str">
        <f t="shared" si="16"/>
        <v/>
      </c>
      <c r="AD59" s="295" t="str">
        <f t="shared" si="17"/>
        <v/>
      </c>
      <c r="AE59" s="296" t="str">
        <f t="shared" si="18"/>
        <v/>
      </c>
      <c r="AF59" s="296" t="str">
        <f t="shared" si="19"/>
        <v/>
      </c>
      <c r="AG59" s="297" t="str">
        <f t="shared" si="20"/>
        <v/>
      </c>
      <c r="AH59" s="296" t="str">
        <f t="shared" si="21"/>
        <v/>
      </c>
      <c r="AI59" s="296" t="str">
        <f t="shared" si="22"/>
        <v/>
      </c>
      <c r="AJ59" s="297" t="str">
        <f t="shared" si="23"/>
        <v/>
      </c>
      <c r="AK59" s="296" t="str">
        <f t="shared" si="24"/>
        <v/>
      </c>
      <c r="AL59" s="296" t="str">
        <f t="shared" si="25"/>
        <v/>
      </c>
      <c r="AM59" s="297" t="str">
        <f t="shared" si="26"/>
        <v/>
      </c>
      <c r="AN59" s="298" t="str">
        <f t="shared" si="27"/>
        <v/>
      </c>
      <c r="AO59" s="299" t="str">
        <f t="shared" si="28"/>
        <v/>
      </c>
      <c r="AP59" s="296" t="str">
        <f t="shared" si="29"/>
        <v/>
      </c>
      <c r="AQ59" s="297" t="str">
        <f t="shared" si="30"/>
        <v/>
      </c>
      <c r="AR59" s="299" t="str">
        <f t="shared" si="31"/>
        <v/>
      </c>
      <c r="AS59" s="296" t="str">
        <f t="shared" si="32"/>
        <v/>
      </c>
      <c r="AT59" s="297" t="str">
        <f t="shared" si="33"/>
        <v/>
      </c>
      <c r="AU59" s="299" t="str">
        <f t="shared" si="34"/>
        <v/>
      </c>
      <c r="AV59" s="296" t="str">
        <f t="shared" si="35"/>
        <v/>
      </c>
      <c r="AW59" s="297" t="str">
        <f t="shared" si="36"/>
        <v/>
      </c>
      <c r="AX59" s="300"/>
      <c r="AY59" s="297" t="str">
        <f t="shared" si="37"/>
        <v/>
      </c>
      <c r="AZ59" s="297" t="str">
        <f t="shared" si="38"/>
        <v/>
      </c>
      <c r="BA59" s="301" t="str">
        <f t="shared" si="39"/>
        <v/>
      </c>
      <c r="BB59" s="302" t="str">
        <f t="shared" si="40"/>
        <v/>
      </c>
      <c r="BC59" s="303" t="str">
        <f t="shared" si="41"/>
        <v/>
      </c>
      <c r="BD59" s="301" t="str">
        <f t="shared" si="42"/>
        <v/>
      </c>
      <c r="BE59" s="302" t="str">
        <f t="shared" si="43"/>
        <v/>
      </c>
      <c r="BF59" s="303" t="str">
        <f t="shared" si="44"/>
        <v/>
      </c>
      <c r="BG59" s="301" t="str">
        <f t="shared" si="45"/>
        <v/>
      </c>
      <c r="BH59" s="304" t="str">
        <f t="shared" si="46"/>
        <v/>
      </c>
      <c r="BI59" s="305" t="str">
        <f t="shared" si="47"/>
        <v/>
      </c>
      <c r="BJ59" s="305" t="str">
        <f t="shared" si="48"/>
        <v/>
      </c>
      <c r="BK59" s="443" t="str">
        <f t="shared" si="49"/>
        <v/>
      </c>
      <c r="BL59" s="306" t="str">
        <f t="shared" si="56"/>
        <v/>
      </c>
      <c r="BM59" s="100" t="str">
        <f t="shared" si="57"/>
        <v/>
      </c>
      <c r="BN59" s="101" t="str">
        <f t="shared" si="58"/>
        <v/>
      </c>
      <c r="BO59" s="102" t="str">
        <f t="shared" si="59"/>
        <v/>
      </c>
      <c r="BP59" s="100" t="str">
        <f t="shared" si="60"/>
        <v/>
      </c>
      <c r="BQ59" s="101" t="str">
        <f t="shared" si="61"/>
        <v/>
      </c>
      <c r="BR59" s="102" t="str">
        <f t="shared" si="62"/>
        <v/>
      </c>
      <c r="BS59" s="100" t="str">
        <f t="shared" si="63"/>
        <v/>
      </c>
      <c r="BT59" s="105" t="str">
        <f t="shared" si="64"/>
        <v/>
      </c>
      <c r="BU59" s="305" t="str">
        <f t="shared" si="50"/>
        <v/>
      </c>
      <c r="BV59" s="305" t="str">
        <f t="shared" si="51"/>
        <v/>
      </c>
      <c r="BW59" s="305" t="str">
        <f t="shared" si="52"/>
        <v/>
      </c>
      <c r="BX59" s="307" t="str">
        <f t="shared" si="53"/>
        <v/>
      </c>
      <c r="BY59" s="308" t="str">
        <f t="shared" si="54"/>
        <v/>
      </c>
    </row>
    <row r="60" spans="1:77" s="4" customFormat="1" ht="15.5" x14ac:dyDescent="0.35">
      <c r="A60" s="106">
        <v>39</v>
      </c>
      <c r="B60" s="290"/>
      <c r="C60" s="20"/>
      <c r="D60" s="635"/>
      <c r="E60" s="637"/>
      <c r="F60" s="639"/>
      <c r="G60" s="45"/>
      <c r="H60" s="291"/>
      <c r="I60" s="291"/>
      <c r="J60" s="292"/>
      <c r="K60" s="293"/>
      <c r="L60" s="35" t="str">
        <f t="shared" si="0"/>
        <v/>
      </c>
      <c r="M60" s="35" t="str">
        <f t="shared" si="1"/>
        <v/>
      </c>
      <c r="N60" s="35" t="str">
        <f t="shared" si="2"/>
        <v/>
      </c>
      <c r="O60" s="36" t="str">
        <f t="shared" si="3"/>
        <v/>
      </c>
      <c r="P60" s="37" t="str">
        <f t="shared" si="55"/>
        <v/>
      </c>
      <c r="Q60" s="69" t="str">
        <f t="shared" si="4"/>
        <v/>
      </c>
      <c r="R60" s="294" t="str">
        <f t="shared" si="5"/>
        <v/>
      </c>
      <c r="S60" s="37" t="str">
        <f t="shared" si="6"/>
        <v/>
      </c>
      <c r="T60" s="69" t="str">
        <f t="shared" si="7"/>
        <v/>
      </c>
      <c r="U60" s="294" t="str">
        <f t="shared" si="8"/>
        <v/>
      </c>
      <c r="V60" s="37" t="str">
        <f t="shared" si="9"/>
        <v/>
      </c>
      <c r="W60" s="69" t="str">
        <f t="shared" si="10"/>
        <v/>
      </c>
      <c r="X60" s="38" t="str">
        <f t="shared" si="11"/>
        <v/>
      </c>
      <c r="Y60" s="38" t="str">
        <f t="shared" si="12"/>
        <v/>
      </c>
      <c r="Z60" s="38" t="str">
        <f t="shared" si="13"/>
        <v/>
      </c>
      <c r="AA60" s="39" t="str">
        <f t="shared" si="14"/>
        <v/>
      </c>
      <c r="AB60" s="295">
        <f t="shared" si="15"/>
        <v>0</v>
      </c>
      <c r="AC60" s="295" t="str">
        <f t="shared" si="16"/>
        <v/>
      </c>
      <c r="AD60" s="295" t="str">
        <f t="shared" si="17"/>
        <v/>
      </c>
      <c r="AE60" s="296" t="str">
        <f t="shared" si="18"/>
        <v/>
      </c>
      <c r="AF60" s="296" t="str">
        <f t="shared" si="19"/>
        <v/>
      </c>
      <c r="AG60" s="297" t="str">
        <f t="shared" si="20"/>
        <v/>
      </c>
      <c r="AH60" s="296" t="str">
        <f t="shared" si="21"/>
        <v/>
      </c>
      <c r="AI60" s="296" t="str">
        <f t="shared" si="22"/>
        <v/>
      </c>
      <c r="AJ60" s="297" t="str">
        <f t="shared" si="23"/>
        <v/>
      </c>
      <c r="AK60" s="296" t="str">
        <f t="shared" si="24"/>
        <v/>
      </c>
      <c r="AL60" s="296" t="str">
        <f t="shared" si="25"/>
        <v/>
      </c>
      <c r="AM60" s="297" t="str">
        <f t="shared" si="26"/>
        <v/>
      </c>
      <c r="AN60" s="298" t="str">
        <f t="shared" si="27"/>
        <v/>
      </c>
      <c r="AO60" s="299" t="str">
        <f t="shared" si="28"/>
        <v/>
      </c>
      <c r="AP60" s="296" t="str">
        <f t="shared" si="29"/>
        <v/>
      </c>
      <c r="AQ60" s="297" t="str">
        <f t="shared" si="30"/>
        <v/>
      </c>
      <c r="AR60" s="299" t="str">
        <f t="shared" si="31"/>
        <v/>
      </c>
      <c r="AS60" s="296" t="str">
        <f t="shared" si="32"/>
        <v/>
      </c>
      <c r="AT60" s="297" t="str">
        <f t="shared" si="33"/>
        <v/>
      </c>
      <c r="AU60" s="299" t="str">
        <f t="shared" si="34"/>
        <v/>
      </c>
      <c r="AV60" s="296" t="str">
        <f t="shared" si="35"/>
        <v/>
      </c>
      <c r="AW60" s="297" t="str">
        <f t="shared" si="36"/>
        <v/>
      </c>
      <c r="AX60" s="300"/>
      <c r="AY60" s="297" t="str">
        <f t="shared" si="37"/>
        <v/>
      </c>
      <c r="AZ60" s="297" t="str">
        <f t="shared" si="38"/>
        <v/>
      </c>
      <c r="BA60" s="301" t="str">
        <f t="shared" si="39"/>
        <v/>
      </c>
      <c r="BB60" s="302" t="str">
        <f t="shared" si="40"/>
        <v/>
      </c>
      <c r="BC60" s="303" t="str">
        <f t="shared" si="41"/>
        <v/>
      </c>
      <c r="BD60" s="301" t="str">
        <f t="shared" si="42"/>
        <v/>
      </c>
      <c r="BE60" s="302" t="str">
        <f t="shared" si="43"/>
        <v/>
      </c>
      <c r="BF60" s="303" t="str">
        <f t="shared" si="44"/>
        <v/>
      </c>
      <c r="BG60" s="301" t="str">
        <f t="shared" si="45"/>
        <v/>
      </c>
      <c r="BH60" s="304" t="str">
        <f t="shared" si="46"/>
        <v/>
      </c>
      <c r="BI60" s="305" t="str">
        <f t="shared" si="47"/>
        <v/>
      </c>
      <c r="BJ60" s="305" t="str">
        <f t="shared" si="48"/>
        <v/>
      </c>
      <c r="BK60" s="443" t="str">
        <f t="shared" si="49"/>
        <v/>
      </c>
      <c r="BL60" s="306" t="str">
        <f t="shared" si="56"/>
        <v/>
      </c>
      <c r="BM60" s="100" t="str">
        <f t="shared" si="57"/>
        <v/>
      </c>
      <c r="BN60" s="101" t="str">
        <f t="shared" si="58"/>
        <v/>
      </c>
      <c r="BO60" s="102" t="str">
        <f t="shared" si="59"/>
        <v/>
      </c>
      <c r="BP60" s="100" t="str">
        <f t="shared" si="60"/>
        <v/>
      </c>
      <c r="BQ60" s="101" t="str">
        <f t="shared" si="61"/>
        <v/>
      </c>
      <c r="BR60" s="102" t="str">
        <f t="shared" si="62"/>
        <v/>
      </c>
      <c r="BS60" s="100" t="str">
        <f t="shared" si="63"/>
        <v/>
      </c>
      <c r="BT60" s="105" t="str">
        <f t="shared" si="64"/>
        <v/>
      </c>
      <c r="BU60" s="305" t="str">
        <f t="shared" si="50"/>
        <v/>
      </c>
      <c r="BV60" s="305" t="str">
        <f t="shared" si="51"/>
        <v/>
      </c>
      <c r="BW60" s="305" t="str">
        <f t="shared" si="52"/>
        <v/>
      </c>
      <c r="BX60" s="307" t="str">
        <f t="shared" si="53"/>
        <v/>
      </c>
      <c r="BY60" s="308" t="str">
        <f t="shared" si="54"/>
        <v/>
      </c>
    </row>
    <row r="61" spans="1:77" s="4" customFormat="1" ht="15.5" x14ac:dyDescent="0.35">
      <c r="A61" s="106">
        <v>40</v>
      </c>
      <c r="B61" s="290"/>
      <c r="C61" s="20"/>
      <c r="D61" s="635"/>
      <c r="E61" s="637"/>
      <c r="F61" s="639"/>
      <c r="G61" s="45"/>
      <c r="H61" s="291"/>
      <c r="I61" s="291"/>
      <c r="J61" s="292"/>
      <c r="K61" s="293"/>
      <c r="L61" s="35" t="str">
        <f t="shared" si="0"/>
        <v/>
      </c>
      <c r="M61" s="35" t="str">
        <f t="shared" si="1"/>
        <v/>
      </c>
      <c r="N61" s="35" t="str">
        <f t="shared" si="2"/>
        <v/>
      </c>
      <c r="O61" s="36" t="str">
        <f t="shared" si="3"/>
        <v/>
      </c>
      <c r="P61" s="37" t="str">
        <f t="shared" si="55"/>
        <v/>
      </c>
      <c r="Q61" s="69" t="str">
        <f t="shared" si="4"/>
        <v/>
      </c>
      <c r="R61" s="294" t="str">
        <f t="shared" si="5"/>
        <v/>
      </c>
      <c r="S61" s="37" t="str">
        <f t="shared" si="6"/>
        <v/>
      </c>
      <c r="T61" s="69" t="str">
        <f t="shared" si="7"/>
        <v/>
      </c>
      <c r="U61" s="294" t="str">
        <f t="shared" si="8"/>
        <v/>
      </c>
      <c r="V61" s="37" t="str">
        <f t="shared" si="9"/>
        <v/>
      </c>
      <c r="W61" s="69" t="str">
        <f t="shared" si="10"/>
        <v/>
      </c>
      <c r="X61" s="38" t="str">
        <f t="shared" si="11"/>
        <v/>
      </c>
      <c r="Y61" s="38" t="str">
        <f t="shared" si="12"/>
        <v/>
      </c>
      <c r="Z61" s="38" t="str">
        <f t="shared" si="13"/>
        <v/>
      </c>
      <c r="AA61" s="39" t="str">
        <f t="shared" si="14"/>
        <v/>
      </c>
      <c r="AB61" s="295">
        <f t="shared" si="15"/>
        <v>0</v>
      </c>
      <c r="AC61" s="295" t="str">
        <f t="shared" si="16"/>
        <v/>
      </c>
      <c r="AD61" s="295" t="str">
        <f t="shared" si="17"/>
        <v/>
      </c>
      <c r="AE61" s="296" t="str">
        <f t="shared" si="18"/>
        <v/>
      </c>
      <c r="AF61" s="296" t="str">
        <f t="shared" si="19"/>
        <v/>
      </c>
      <c r="AG61" s="297" t="str">
        <f t="shared" si="20"/>
        <v/>
      </c>
      <c r="AH61" s="296" t="str">
        <f t="shared" si="21"/>
        <v/>
      </c>
      <c r="AI61" s="296" t="str">
        <f t="shared" si="22"/>
        <v/>
      </c>
      <c r="AJ61" s="297" t="str">
        <f t="shared" si="23"/>
        <v/>
      </c>
      <c r="AK61" s="296" t="str">
        <f t="shared" si="24"/>
        <v/>
      </c>
      <c r="AL61" s="296" t="str">
        <f t="shared" si="25"/>
        <v/>
      </c>
      <c r="AM61" s="297" t="str">
        <f t="shared" si="26"/>
        <v/>
      </c>
      <c r="AN61" s="298" t="str">
        <f t="shared" si="27"/>
        <v/>
      </c>
      <c r="AO61" s="299" t="str">
        <f t="shared" si="28"/>
        <v/>
      </c>
      <c r="AP61" s="296" t="str">
        <f t="shared" si="29"/>
        <v/>
      </c>
      <c r="AQ61" s="297" t="str">
        <f t="shared" si="30"/>
        <v/>
      </c>
      <c r="AR61" s="299" t="str">
        <f t="shared" si="31"/>
        <v/>
      </c>
      <c r="AS61" s="296" t="str">
        <f t="shared" si="32"/>
        <v/>
      </c>
      <c r="AT61" s="297" t="str">
        <f t="shared" si="33"/>
        <v/>
      </c>
      <c r="AU61" s="299" t="str">
        <f t="shared" si="34"/>
        <v/>
      </c>
      <c r="AV61" s="296" t="str">
        <f t="shared" si="35"/>
        <v/>
      </c>
      <c r="AW61" s="297" t="str">
        <f t="shared" si="36"/>
        <v/>
      </c>
      <c r="AX61" s="300"/>
      <c r="AY61" s="297" t="str">
        <f t="shared" si="37"/>
        <v/>
      </c>
      <c r="AZ61" s="297" t="str">
        <f t="shared" si="38"/>
        <v/>
      </c>
      <c r="BA61" s="301" t="str">
        <f t="shared" si="39"/>
        <v/>
      </c>
      <c r="BB61" s="302" t="str">
        <f t="shared" si="40"/>
        <v/>
      </c>
      <c r="BC61" s="303" t="str">
        <f t="shared" si="41"/>
        <v/>
      </c>
      <c r="BD61" s="301" t="str">
        <f t="shared" si="42"/>
        <v/>
      </c>
      <c r="BE61" s="302" t="str">
        <f t="shared" si="43"/>
        <v/>
      </c>
      <c r="BF61" s="303" t="str">
        <f t="shared" si="44"/>
        <v/>
      </c>
      <c r="BG61" s="301" t="str">
        <f t="shared" si="45"/>
        <v/>
      </c>
      <c r="BH61" s="304" t="str">
        <f t="shared" si="46"/>
        <v/>
      </c>
      <c r="BI61" s="305" t="str">
        <f t="shared" si="47"/>
        <v/>
      </c>
      <c r="BJ61" s="305" t="str">
        <f t="shared" si="48"/>
        <v/>
      </c>
      <c r="BK61" s="443" t="str">
        <f t="shared" si="49"/>
        <v/>
      </c>
      <c r="BL61" s="306" t="str">
        <f t="shared" si="56"/>
        <v/>
      </c>
      <c r="BM61" s="100" t="str">
        <f t="shared" si="57"/>
        <v/>
      </c>
      <c r="BN61" s="101" t="str">
        <f t="shared" si="58"/>
        <v/>
      </c>
      <c r="BO61" s="102" t="str">
        <f t="shared" si="59"/>
        <v/>
      </c>
      <c r="BP61" s="100" t="str">
        <f t="shared" si="60"/>
        <v/>
      </c>
      <c r="BQ61" s="101" t="str">
        <f t="shared" si="61"/>
        <v/>
      </c>
      <c r="BR61" s="102" t="str">
        <f t="shared" si="62"/>
        <v/>
      </c>
      <c r="BS61" s="100" t="str">
        <f t="shared" si="63"/>
        <v/>
      </c>
      <c r="BT61" s="105" t="str">
        <f t="shared" si="64"/>
        <v/>
      </c>
      <c r="BU61" s="305" t="str">
        <f t="shared" si="50"/>
        <v/>
      </c>
      <c r="BV61" s="305" t="str">
        <f t="shared" si="51"/>
        <v/>
      </c>
      <c r="BW61" s="305" t="str">
        <f t="shared" si="52"/>
        <v/>
      </c>
      <c r="BX61" s="307" t="str">
        <f t="shared" si="53"/>
        <v/>
      </c>
      <c r="BY61" s="308" t="str">
        <f t="shared" si="54"/>
        <v/>
      </c>
    </row>
    <row r="62" spans="1:77" s="4" customFormat="1" ht="15.5" x14ac:dyDescent="0.35">
      <c r="A62" s="106">
        <v>41</v>
      </c>
      <c r="B62" s="290"/>
      <c r="C62" s="20"/>
      <c r="D62" s="635"/>
      <c r="E62" s="637"/>
      <c r="F62" s="639"/>
      <c r="G62" s="45"/>
      <c r="H62" s="291"/>
      <c r="I62" s="291"/>
      <c r="J62" s="292"/>
      <c r="K62" s="293"/>
      <c r="L62" s="35" t="str">
        <f t="shared" si="0"/>
        <v/>
      </c>
      <c r="M62" s="35" t="str">
        <f t="shared" si="1"/>
        <v/>
      </c>
      <c r="N62" s="35" t="str">
        <f t="shared" si="2"/>
        <v/>
      </c>
      <c r="O62" s="36" t="str">
        <f t="shared" si="3"/>
        <v/>
      </c>
      <c r="P62" s="37" t="str">
        <f t="shared" si="55"/>
        <v/>
      </c>
      <c r="Q62" s="69" t="str">
        <f t="shared" si="4"/>
        <v/>
      </c>
      <c r="R62" s="294" t="str">
        <f t="shared" si="5"/>
        <v/>
      </c>
      <c r="S62" s="37" t="str">
        <f t="shared" si="6"/>
        <v/>
      </c>
      <c r="T62" s="69" t="str">
        <f t="shared" si="7"/>
        <v/>
      </c>
      <c r="U62" s="294" t="str">
        <f t="shared" si="8"/>
        <v/>
      </c>
      <c r="V62" s="37" t="str">
        <f t="shared" si="9"/>
        <v/>
      </c>
      <c r="W62" s="69" t="str">
        <f t="shared" si="10"/>
        <v/>
      </c>
      <c r="X62" s="38" t="str">
        <f t="shared" si="11"/>
        <v/>
      </c>
      <c r="Y62" s="38" t="str">
        <f t="shared" si="12"/>
        <v/>
      </c>
      <c r="Z62" s="38" t="str">
        <f t="shared" si="13"/>
        <v/>
      </c>
      <c r="AA62" s="39" t="str">
        <f t="shared" si="14"/>
        <v/>
      </c>
      <c r="AB62" s="295">
        <f t="shared" si="15"/>
        <v>0</v>
      </c>
      <c r="AC62" s="295" t="str">
        <f t="shared" si="16"/>
        <v/>
      </c>
      <c r="AD62" s="295" t="str">
        <f t="shared" si="17"/>
        <v/>
      </c>
      <c r="AE62" s="296" t="str">
        <f t="shared" si="18"/>
        <v/>
      </c>
      <c r="AF62" s="296" t="str">
        <f t="shared" si="19"/>
        <v/>
      </c>
      <c r="AG62" s="297" t="str">
        <f t="shared" si="20"/>
        <v/>
      </c>
      <c r="AH62" s="296" t="str">
        <f t="shared" si="21"/>
        <v/>
      </c>
      <c r="AI62" s="296" t="str">
        <f t="shared" si="22"/>
        <v/>
      </c>
      <c r="AJ62" s="297" t="str">
        <f t="shared" si="23"/>
        <v/>
      </c>
      <c r="AK62" s="296" t="str">
        <f t="shared" si="24"/>
        <v/>
      </c>
      <c r="AL62" s="296" t="str">
        <f t="shared" si="25"/>
        <v/>
      </c>
      <c r="AM62" s="297" t="str">
        <f t="shared" si="26"/>
        <v/>
      </c>
      <c r="AN62" s="298" t="str">
        <f t="shared" si="27"/>
        <v/>
      </c>
      <c r="AO62" s="299" t="str">
        <f t="shared" si="28"/>
        <v/>
      </c>
      <c r="AP62" s="296" t="str">
        <f t="shared" si="29"/>
        <v/>
      </c>
      <c r="AQ62" s="297" t="str">
        <f t="shared" si="30"/>
        <v/>
      </c>
      <c r="AR62" s="299" t="str">
        <f t="shared" si="31"/>
        <v/>
      </c>
      <c r="AS62" s="296" t="str">
        <f t="shared" si="32"/>
        <v/>
      </c>
      <c r="AT62" s="297" t="str">
        <f t="shared" si="33"/>
        <v/>
      </c>
      <c r="AU62" s="299" t="str">
        <f t="shared" si="34"/>
        <v/>
      </c>
      <c r="AV62" s="296" t="str">
        <f t="shared" si="35"/>
        <v/>
      </c>
      <c r="AW62" s="297" t="str">
        <f t="shared" si="36"/>
        <v/>
      </c>
      <c r="AX62" s="300"/>
      <c r="AY62" s="297" t="str">
        <f t="shared" si="37"/>
        <v/>
      </c>
      <c r="AZ62" s="297" t="str">
        <f t="shared" si="38"/>
        <v/>
      </c>
      <c r="BA62" s="301" t="str">
        <f t="shared" si="39"/>
        <v/>
      </c>
      <c r="BB62" s="302" t="str">
        <f t="shared" si="40"/>
        <v/>
      </c>
      <c r="BC62" s="303" t="str">
        <f t="shared" si="41"/>
        <v/>
      </c>
      <c r="BD62" s="301" t="str">
        <f t="shared" si="42"/>
        <v/>
      </c>
      <c r="BE62" s="302" t="str">
        <f t="shared" si="43"/>
        <v/>
      </c>
      <c r="BF62" s="303" t="str">
        <f t="shared" si="44"/>
        <v/>
      </c>
      <c r="BG62" s="301" t="str">
        <f t="shared" si="45"/>
        <v/>
      </c>
      <c r="BH62" s="304" t="str">
        <f t="shared" si="46"/>
        <v/>
      </c>
      <c r="BI62" s="305" t="str">
        <f t="shared" si="47"/>
        <v/>
      </c>
      <c r="BJ62" s="305" t="str">
        <f t="shared" si="48"/>
        <v/>
      </c>
      <c r="BK62" s="443" t="str">
        <f t="shared" si="49"/>
        <v/>
      </c>
      <c r="BL62" s="306" t="str">
        <f t="shared" si="56"/>
        <v/>
      </c>
      <c r="BM62" s="100" t="str">
        <f t="shared" si="57"/>
        <v/>
      </c>
      <c r="BN62" s="101" t="str">
        <f t="shared" si="58"/>
        <v/>
      </c>
      <c r="BO62" s="102" t="str">
        <f t="shared" si="59"/>
        <v/>
      </c>
      <c r="BP62" s="100" t="str">
        <f t="shared" si="60"/>
        <v/>
      </c>
      <c r="BQ62" s="101" t="str">
        <f t="shared" si="61"/>
        <v/>
      </c>
      <c r="BR62" s="102" t="str">
        <f t="shared" si="62"/>
        <v/>
      </c>
      <c r="BS62" s="100" t="str">
        <f t="shared" si="63"/>
        <v/>
      </c>
      <c r="BT62" s="105" t="str">
        <f t="shared" si="64"/>
        <v/>
      </c>
      <c r="BU62" s="305" t="str">
        <f t="shared" si="50"/>
        <v/>
      </c>
      <c r="BV62" s="305" t="str">
        <f t="shared" si="51"/>
        <v/>
      </c>
      <c r="BW62" s="305" t="str">
        <f t="shared" si="52"/>
        <v/>
      </c>
      <c r="BX62" s="307" t="str">
        <f t="shared" si="53"/>
        <v/>
      </c>
      <c r="BY62" s="308" t="str">
        <f t="shared" si="54"/>
        <v/>
      </c>
    </row>
    <row r="63" spans="1:77" s="4" customFormat="1" ht="15.5" x14ac:dyDescent="0.35">
      <c r="A63" s="106">
        <v>42</v>
      </c>
      <c r="B63" s="290"/>
      <c r="C63" s="20"/>
      <c r="D63" s="635"/>
      <c r="E63" s="637"/>
      <c r="F63" s="639"/>
      <c r="G63" s="45"/>
      <c r="H63" s="291"/>
      <c r="I63" s="291"/>
      <c r="J63" s="292"/>
      <c r="K63" s="293"/>
      <c r="L63" s="35" t="str">
        <f t="shared" si="0"/>
        <v/>
      </c>
      <c r="M63" s="35" t="str">
        <f t="shared" si="1"/>
        <v/>
      </c>
      <c r="N63" s="35" t="str">
        <f t="shared" si="2"/>
        <v/>
      </c>
      <c r="O63" s="36" t="str">
        <f t="shared" si="3"/>
        <v/>
      </c>
      <c r="P63" s="37" t="str">
        <f t="shared" si="55"/>
        <v/>
      </c>
      <c r="Q63" s="69" t="str">
        <f t="shared" si="4"/>
        <v/>
      </c>
      <c r="R63" s="294" t="str">
        <f t="shared" si="5"/>
        <v/>
      </c>
      <c r="S63" s="37" t="str">
        <f t="shared" si="6"/>
        <v/>
      </c>
      <c r="T63" s="69" t="str">
        <f t="shared" si="7"/>
        <v/>
      </c>
      <c r="U63" s="294" t="str">
        <f t="shared" si="8"/>
        <v/>
      </c>
      <c r="V63" s="37" t="str">
        <f t="shared" si="9"/>
        <v/>
      </c>
      <c r="W63" s="69" t="str">
        <f t="shared" si="10"/>
        <v/>
      </c>
      <c r="X63" s="38" t="str">
        <f t="shared" si="11"/>
        <v/>
      </c>
      <c r="Y63" s="38" t="str">
        <f t="shared" si="12"/>
        <v/>
      </c>
      <c r="Z63" s="38" t="str">
        <f t="shared" si="13"/>
        <v/>
      </c>
      <c r="AA63" s="39" t="str">
        <f t="shared" si="14"/>
        <v/>
      </c>
      <c r="AB63" s="295">
        <f t="shared" si="15"/>
        <v>0</v>
      </c>
      <c r="AC63" s="295" t="str">
        <f t="shared" si="16"/>
        <v/>
      </c>
      <c r="AD63" s="295" t="str">
        <f t="shared" si="17"/>
        <v/>
      </c>
      <c r="AE63" s="296" t="str">
        <f t="shared" si="18"/>
        <v/>
      </c>
      <c r="AF63" s="296" t="str">
        <f t="shared" si="19"/>
        <v/>
      </c>
      <c r="AG63" s="297" t="str">
        <f t="shared" si="20"/>
        <v/>
      </c>
      <c r="AH63" s="296" t="str">
        <f t="shared" si="21"/>
        <v/>
      </c>
      <c r="AI63" s="296" t="str">
        <f t="shared" si="22"/>
        <v/>
      </c>
      <c r="AJ63" s="297" t="str">
        <f t="shared" si="23"/>
        <v/>
      </c>
      <c r="AK63" s="296" t="str">
        <f t="shared" si="24"/>
        <v/>
      </c>
      <c r="AL63" s="296" t="str">
        <f t="shared" si="25"/>
        <v/>
      </c>
      <c r="AM63" s="297" t="str">
        <f t="shared" si="26"/>
        <v/>
      </c>
      <c r="AN63" s="298" t="str">
        <f t="shared" si="27"/>
        <v/>
      </c>
      <c r="AO63" s="299" t="str">
        <f t="shared" si="28"/>
        <v/>
      </c>
      <c r="AP63" s="296" t="str">
        <f t="shared" si="29"/>
        <v/>
      </c>
      <c r="AQ63" s="297" t="str">
        <f t="shared" si="30"/>
        <v/>
      </c>
      <c r="AR63" s="299" t="str">
        <f t="shared" si="31"/>
        <v/>
      </c>
      <c r="AS63" s="296" t="str">
        <f t="shared" si="32"/>
        <v/>
      </c>
      <c r="AT63" s="297" t="str">
        <f t="shared" si="33"/>
        <v/>
      </c>
      <c r="AU63" s="299" t="str">
        <f t="shared" si="34"/>
        <v/>
      </c>
      <c r="AV63" s="296" t="str">
        <f t="shared" si="35"/>
        <v/>
      </c>
      <c r="AW63" s="297" t="str">
        <f t="shared" si="36"/>
        <v/>
      </c>
      <c r="AX63" s="300"/>
      <c r="AY63" s="297" t="str">
        <f t="shared" si="37"/>
        <v/>
      </c>
      <c r="AZ63" s="297" t="str">
        <f t="shared" si="38"/>
        <v/>
      </c>
      <c r="BA63" s="301" t="str">
        <f t="shared" si="39"/>
        <v/>
      </c>
      <c r="BB63" s="302" t="str">
        <f t="shared" si="40"/>
        <v/>
      </c>
      <c r="BC63" s="303" t="str">
        <f t="shared" si="41"/>
        <v/>
      </c>
      <c r="BD63" s="301" t="str">
        <f t="shared" si="42"/>
        <v/>
      </c>
      <c r="BE63" s="302" t="str">
        <f t="shared" si="43"/>
        <v/>
      </c>
      <c r="BF63" s="303" t="str">
        <f t="shared" si="44"/>
        <v/>
      </c>
      <c r="BG63" s="301" t="str">
        <f t="shared" si="45"/>
        <v/>
      </c>
      <c r="BH63" s="304" t="str">
        <f t="shared" si="46"/>
        <v/>
      </c>
      <c r="BI63" s="305" t="str">
        <f t="shared" si="47"/>
        <v/>
      </c>
      <c r="BJ63" s="305" t="str">
        <f t="shared" si="48"/>
        <v/>
      </c>
      <c r="BK63" s="443" t="str">
        <f t="shared" si="49"/>
        <v/>
      </c>
      <c r="BL63" s="306" t="str">
        <f t="shared" si="56"/>
        <v/>
      </c>
      <c r="BM63" s="100" t="str">
        <f t="shared" si="57"/>
        <v/>
      </c>
      <c r="BN63" s="101" t="str">
        <f t="shared" si="58"/>
        <v/>
      </c>
      <c r="BO63" s="102" t="str">
        <f t="shared" si="59"/>
        <v/>
      </c>
      <c r="BP63" s="100" t="str">
        <f t="shared" si="60"/>
        <v/>
      </c>
      <c r="BQ63" s="101" t="str">
        <f t="shared" si="61"/>
        <v/>
      </c>
      <c r="BR63" s="102" t="str">
        <f t="shared" si="62"/>
        <v/>
      </c>
      <c r="BS63" s="100" t="str">
        <f t="shared" si="63"/>
        <v/>
      </c>
      <c r="BT63" s="105" t="str">
        <f t="shared" si="64"/>
        <v/>
      </c>
      <c r="BU63" s="305" t="str">
        <f t="shared" si="50"/>
        <v/>
      </c>
      <c r="BV63" s="305" t="str">
        <f t="shared" si="51"/>
        <v/>
      </c>
      <c r="BW63" s="305" t="str">
        <f t="shared" si="52"/>
        <v/>
      </c>
      <c r="BX63" s="307" t="str">
        <f t="shared" si="53"/>
        <v/>
      </c>
      <c r="BY63" s="308" t="str">
        <f t="shared" si="54"/>
        <v/>
      </c>
    </row>
    <row r="64" spans="1:77" s="4" customFormat="1" ht="15.5" x14ac:dyDescent="0.35">
      <c r="A64" s="106">
        <v>43</v>
      </c>
      <c r="B64" s="290"/>
      <c r="C64" s="20"/>
      <c r="D64" s="635"/>
      <c r="E64" s="637"/>
      <c r="F64" s="639"/>
      <c r="G64" s="45"/>
      <c r="H64" s="291"/>
      <c r="I64" s="291"/>
      <c r="J64" s="292"/>
      <c r="K64" s="293"/>
      <c r="L64" s="35" t="str">
        <f t="shared" si="0"/>
        <v/>
      </c>
      <c r="M64" s="35" t="str">
        <f t="shared" si="1"/>
        <v/>
      </c>
      <c r="N64" s="35" t="str">
        <f t="shared" si="2"/>
        <v/>
      </c>
      <c r="O64" s="36" t="str">
        <f t="shared" si="3"/>
        <v/>
      </c>
      <c r="P64" s="37" t="str">
        <f t="shared" si="55"/>
        <v/>
      </c>
      <c r="Q64" s="69" t="str">
        <f t="shared" si="4"/>
        <v/>
      </c>
      <c r="R64" s="294" t="str">
        <f t="shared" si="5"/>
        <v/>
      </c>
      <c r="S64" s="37" t="str">
        <f t="shared" si="6"/>
        <v/>
      </c>
      <c r="T64" s="69" t="str">
        <f t="shared" si="7"/>
        <v/>
      </c>
      <c r="U64" s="294" t="str">
        <f t="shared" si="8"/>
        <v/>
      </c>
      <c r="V64" s="37" t="str">
        <f t="shared" si="9"/>
        <v/>
      </c>
      <c r="W64" s="69" t="str">
        <f t="shared" si="10"/>
        <v/>
      </c>
      <c r="X64" s="38" t="str">
        <f t="shared" si="11"/>
        <v/>
      </c>
      <c r="Y64" s="38" t="str">
        <f t="shared" si="12"/>
        <v/>
      </c>
      <c r="Z64" s="38" t="str">
        <f t="shared" si="13"/>
        <v/>
      </c>
      <c r="AA64" s="39" t="str">
        <f t="shared" si="14"/>
        <v/>
      </c>
      <c r="AB64" s="295">
        <f t="shared" si="15"/>
        <v>0</v>
      </c>
      <c r="AC64" s="295" t="str">
        <f t="shared" si="16"/>
        <v/>
      </c>
      <c r="AD64" s="295" t="str">
        <f t="shared" si="17"/>
        <v/>
      </c>
      <c r="AE64" s="296" t="str">
        <f t="shared" si="18"/>
        <v/>
      </c>
      <c r="AF64" s="296" t="str">
        <f t="shared" si="19"/>
        <v/>
      </c>
      <c r="AG64" s="297" t="str">
        <f t="shared" si="20"/>
        <v/>
      </c>
      <c r="AH64" s="296" t="str">
        <f t="shared" si="21"/>
        <v/>
      </c>
      <c r="AI64" s="296" t="str">
        <f t="shared" si="22"/>
        <v/>
      </c>
      <c r="AJ64" s="297" t="str">
        <f t="shared" si="23"/>
        <v/>
      </c>
      <c r="AK64" s="296" t="str">
        <f t="shared" si="24"/>
        <v/>
      </c>
      <c r="AL64" s="296" t="str">
        <f t="shared" si="25"/>
        <v/>
      </c>
      <c r="AM64" s="297" t="str">
        <f t="shared" si="26"/>
        <v/>
      </c>
      <c r="AN64" s="298" t="str">
        <f t="shared" si="27"/>
        <v/>
      </c>
      <c r="AO64" s="299" t="str">
        <f t="shared" si="28"/>
        <v/>
      </c>
      <c r="AP64" s="296" t="str">
        <f t="shared" si="29"/>
        <v/>
      </c>
      <c r="AQ64" s="297" t="str">
        <f t="shared" si="30"/>
        <v/>
      </c>
      <c r="AR64" s="299" t="str">
        <f t="shared" si="31"/>
        <v/>
      </c>
      <c r="AS64" s="296" t="str">
        <f t="shared" si="32"/>
        <v/>
      </c>
      <c r="AT64" s="297" t="str">
        <f t="shared" si="33"/>
        <v/>
      </c>
      <c r="AU64" s="299" t="str">
        <f t="shared" si="34"/>
        <v/>
      </c>
      <c r="AV64" s="296" t="str">
        <f t="shared" si="35"/>
        <v/>
      </c>
      <c r="AW64" s="297" t="str">
        <f t="shared" si="36"/>
        <v/>
      </c>
      <c r="AX64" s="300"/>
      <c r="AY64" s="297" t="str">
        <f t="shared" si="37"/>
        <v/>
      </c>
      <c r="AZ64" s="297" t="str">
        <f t="shared" si="38"/>
        <v/>
      </c>
      <c r="BA64" s="301" t="str">
        <f t="shared" si="39"/>
        <v/>
      </c>
      <c r="BB64" s="302" t="str">
        <f t="shared" si="40"/>
        <v/>
      </c>
      <c r="BC64" s="303" t="str">
        <f t="shared" si="41"/>
        <v/>
      </c>
      <c r="BD64" s="301" t="str">
        <f t="shared" si="42"/>
        <v/>
      </c>
      <c r="BE64" s="302" t="str">
        <f t="shared" si="43"/>
        <v/>
      </c>
      <c r="BF64" s="303" t="str">
        <f t="shared" si="44"/>
        <v/>
      </c>
      <c r="BG64" s="301" t="str">
        <f t="shared" si="45"/>
        <v/>
      </c>
      <c r="BH64" s="304" t="str">
        <f t="shared" si="46"/>
        <v/>
      </c>
      <c r="BI64" s="305" t="str">
        <f t="shared" si="47"/>
        <v/>
      </c>
      <c r="BJ64" s="305" t="str">
        <f t="shared" si="48"/>
        <v/>
      </c>
      <c r="BK64" s="443" t="str">
        <f t="shared" si="49"/>
        <v/>
      </c>
      <c r="BL64" s="306" t="str">
        <f t="shared" si="56"/>
        <v/>
      </c>
      <c r="BM64" s="100" t="str">
        <f t="shared" si="57"/>
        <v/>
      </c>
      <c r="BN64" s="101" t="str">
        <f t="shared" si="58"/>
        <v/>
      </c>
      <c r="BO64" s="102" t="str">
        <f t="shared" si="59"/>
        <v/>
      </c>
      <c r="BP64" s="100" t="str">
        <f t="shared" si="60"/>
        <v/>
      </c>
      <c r="BQ64" s="101" t="str">
        <f t="shared" si="61"/>
        <v/>
      </c>
      <c r="BR64" s="102" t="str">
        <f t="shared" si="62"/>
        <v/>
      </c>
      <c r="BS64" s="100" t="str">
        <f t="shared" si="63"/>
        <v/>
      </c>
      <c r="BT64" s="105" t="str">
        <f t="shared" si="64"/>
        <v/>
      </c>
      <c r="BU64" s="305" t="str">
        <f t="shared" si="50"/>
        <v/>
      </c>
      <c r="BV64" s="305" t="str">
        <f t="shared" si="51"/>
        <v/>
      </c>
      <c r="BW64" s="305" t="str">
        <f t="shared" si="52"/>
        <v/>
      </c>
      <c r="BX64" s="307" t="str">
        <f t="shared" si="53"/>
        <v/>
      </c>
      <c r="BY64" s="308" t="str">
        <f t="shared" si="54"/>
        <v/>
      </c>
    </row>
    <row r="65" spans="1:77" s="4" customFormat="1" ht="15.5" x14ac:dyDescent="0.35">
      <c r="A65" s="106">
        <v>44</v>
      </c>
      <c r="B65" s="290"/>
      <c r="C65" s="20"/>
      <c r="D65" s="635"/>
      <c r="E65" s="637"/>
      <c r="F65" s="639"/>
      <c r="G65" s="45"/>
      <c r="H65" s="291"/>
      <c r="I65" s="291"/>
      <c r="J65" s="292"/>
      <c r="K65" s="293"/>
      <c r="L65" s="35" t="str">
        <f t="shared" si="0"/>
        <v/>
      </c>
      <c r="M65" s="35" t="str">
        <f t="shared" si="1"/>
        <v/>
      </c>
      <c r="N65" s="35" t="str">
        <f t="shared" si="2"/>
        <v/>
      </c>
      <c r="O65" s="36" t="str">
        <f t="shared" si="3"/>
        <v/>
      </c>
      <c r="P65" s="37" t="str">
        <f t="shared" si="55"/>
        <v/>
      </c>
      <c r="Q65" s="69" t="str">
        <f t="shared" si="4"/>
        <v/>
      </c>
      <c r="R65" s="294" t="str">
        <f t="shared" si="5"/>
        <v/>
      </c>
      <c r="S65" s="37" t="str">
        <f t="shared" si="6"/>
        <v/>
      </c>
      <c r="T65" s="69" t="str">
        <f t="shared" si="7"/>
        <v/>
      </c>
      <c r="U65" s="294" t="str">
        <f t="shared" si="8"/>
        <v/>
      </c>
      <c r="V65" s="37" t="str">
        <f t="shared" si="9"/>
        <v/>
      </c>
      <c r="W65" s="69" t="str">
        <f t="shared" si="10"/>
        <v/>
      </c>
      <c r="X65" s="38" t="str">
        <f t="shared" si="11"/>
        <v/>
      </c>
      <c r="Y65" s="38" t="str">
        <f t="shared" si="12"/>
        <v/>
      </c>
      <c r="Z65" s="38" t="str">
        <f t="shared" si="13"/>
        <v/>
      </c>
      <c r="AA65" s="39" t="str">
        <f t="shared" si="14"/>
        <v/>
      </c>
      <c r="AB65" s="295">
        <f t="shared" si="15"/>
        <v>0</v>
      </c>
      <c r="AC65" s="295" t="str">
        <f t="shared" si="16"/>
        <v/>
      </c>
      <c r="AD65" s="295" t="str">
        <f t="shared" si="17"/>
        <v/>
      </c>
      <c r="AE65" s="296" t="str">
        <f t="shared" si="18"/>
        <v/>
      </c>
      <c r="AF65" s="296" t="str">
        <f t="shared" si="19"/>
        <v/>
      </c>
      <c r="AG65" s="297" t="str">
        <f t="shared" si="20"/>
        <v/>
      </c>
      <c r="AH65" s="296" t="str">
        <f t="shared" si="21"/>
        <v/>
      </c>
      <c r="AI65" s="296" t="str">
        <f t="shared" si="22"/>
        <v/>
      </c>
      <c r="AJ65" s="297" t="str">
        <f t="shared" si="23"/>
        <v/>
      </c>
      <c r="AK65" s="296" t="str">
        <f t="shared" si="24"/>
        <v/>
      </c>
      <c r="AL65" s="296" t="str">
        <f t="shared" si="25"/>
        <v/>
      </c>
      <c r="AM65" s="297" t="str">
        <f t="shared" si="26"/>
        <v/>
      </c>
      <c r="AN65" s="298" t="str">
        <f t="shared" si="27"/>
        <v/>
      </c>
      <c r="AO65" s="299" t="str">
        <f t="shared" si="28"/>
        <v/>
      </c>
      <c r="AP65" s="296" t="str">
        <f t="shared" si="29"/>
        <v/>
      </c>
      <c r="AQ65" s="297" t="str">
        <f t="shared" si="30"/>
        <v/>
      </c>
      <c r="AR65" s="299" t="str">
        <f t="shared" si="31"/>
        <v/>
      </c>
      <c r="AS65" s="296" t="str">
        <f t="shared" si="32"/>
        <v/>
      </c>
      <c r="AT65" s="297" t="str">
        <f t="shared" si="33"/>
        <v/>
      </c>
      <c r="AU65" s="299" t="str">
        <f t="shared" si="34"/>
        <v/>
      </c>
      <c r="AV65" s="296" t="str">
        <f t="shared" si="35"/>
        <v/>
      </c>
      <c r="AW65" s="297" t="str">
        <f t="shared" si="36"/>
        <v/>
      </c>
      <c r="AX65" s="300"/>
      <c r="AY65" s="297" t="str">
        <f t="shared" si="37"/>
        <v/>
      </c>
      <c r="AZ65" s="297" t="str">
        <f t="shared" si="38"/>
        <v/>
      </c>
      <c r="BA65" s="301" t="str">
        <f t="shared" si="39"/>
        <v/>
      </c>
      <c r="BB65" s="302" t="str">
        <f t="shared" si="40"/>
        <v/>
      </c>
      <c r="BC65" s="303" t="str">
        <f t="shared" si="41"/>
        <v/>
      </c>
      <c r="BD65" s="301" t="str">
        <f t="shared" si="42"/>
        <v/>
      </c>
      <c r="BE65" s="302" t="str">
        <f t="shared" si="43"/>
        <v/>
      </c>
      <c r="BF65" s="303" t="str">
        <f t="shared" si="44"/>
        <v/>
      </c>
      <c r="BG65" s="301" t="str">
        <f t="shared" si="45"/>
        <v/>
      </c>
      <c r="BH65" s="304" t="str">
        <f t="shared" si="46"/>
        <v/>
      </c>
      <c r="BI65" s="305" t="str">
        <f t="shared" si="47"/>
        <v/>
      </c>
      <c r="BJ65" s="305" t="str">
        <f t="shared" si="48"/>
        <v/>
      </c>
      <c r="BK65" s="443" t="str">
        <f t="shared" si="49"/>
        <v/>
      </c>
      <c r="BL65" s="306" t="str">
        <f t="shared" si="56"/>
        <v/>
      </c>
      <c r="BM65" s="100" t="str">
        <f t="shared" si="57"/>
        <v/>
      </c>
      <c r="BN65" s="101" t="str">
        <f t="shared" si="58"/>
        <v/>
      </c>
      <c r="BO65" s="102" t="str">
        <f t="shared" si="59"/>
        <v/>
      </c>
      <c r="BP65" s="100" t="str">
        <f t="shared" si="60"/>
        <v/>
      </c>
      <c r="BQ65" s="101" t="str">
        <f t="shared" si="61"/>
        <v/>
      </c>
      <c r="BR65" s="102" t="str">
        <f t="shared" si="62"/>
        <v/>
      </c>
      <c r="BS65" s="100" t="str">
        <f t="shared" si="63"/>
        <v/>
      </c>
      <c r="BT65" s="105" t="str">
        <f t="shared" si="64"/>
        <v/>
      </c>
      <c r="BU65" s="305" t="str">
        <f t="shared" si="50"/>
        <v/>
      </c>
      <c r="BV65" s="305" t="str">
        <f t="shared" si="51"/>
        <v/>
      </c>
      <c r="BW65" s="305" t="str">
        <f t="shared" si="52"/>
        <v/>
      </c>
      <c r="BX65" s="307" t="str">
        <f t="shared" si="53"/>
        <v/>
      </c>
      <c r="BY65" s="308" t="str">
        <f t="shared" si="54"/>
        <v/>
      </c>
    </row>
    <row r="66" spans="1:77" s="4" customFormat="1" ht="15.5" x14ac:dyDescent="0.35">
      <c r="A66" s="106">
        <v>45</v>
      </c>
      <c r="B66" s="290"/>
      <c r="C66" s="20"/>
      <c r="D66" s="635"/>
      <c r="E66" s="637"/>
      <c r="F66" s="639"/>
      <c r="G66" s="45"/>
      <c r="H66" s="291"/>
      <c r="I66" s="291"/>
      <c r="J66" s="292"/>
      <c r="K66" s="293"/>
      <c r="L66" s="35" t="str">
        <f t="shared" si="0"/>
        <v/>
      </c>
      <c r="M66" s="35" t="str">
        <f t="shared" si="1"/>
        <v/>
      </c>
      <c r="N66" s="35" t="str">
        <f t="shared" si="2"/>
        <v/>
      </c>
      <c r="O66" s="36" t="str">
        <f t="shared" si="3"/>
        <v/>
      </c>
      <c r="P66" s="37" t="str">
        <f t="shared" si="55"/>
        <v/>
      </c>
      <c r="Q66" s="69" t="str">
        <f t="shared" si="4"/>
        <v/>
      </c>
      <c r="R66" s="294" t="str">
        <f t="shared" si="5"/>
        <v/>
      </c>
      <c r="S66" s="37" t="str">
        <f t="shared" si="6"/>
        <v/>
      </c>
      <c r="T66" s="69" t="str">
        <f t="shared" si="7"/>
        <v/>
      </c>
      <c r="U66" s="294" t="str">
        <f t="shared" si="8"/>
        <v/>
      </c>
      <c r="V66" s="37" t="str">
        <f t="shared" si="9"/>
        <v/>
      </c>
      <c r="W66" s="69" t="str">
        <f t="shared" si="10"/>
        <v/>
      </c>
      <c r="X66" s="38" t="str">
        <f t="shared" si="11"/>
        <v/>
      </c>
      <c r="Y66" s="38" t="str">
        <f t="shared" si="12"/>
        <v/>
      </c>
      <c r="Z66" s="38" t="str">
        <f t="shared" si="13"/>
        <v/>
      </c>
      <c r="AA66" s="39" t="str">
        <f t="shared" si="14"/>
        <v/>
      </c>
      <c r="AB66" s="295">
        <f t="shared" si="15"/>
        <v>0</v>
      </c>
      <c r="AC66" s="295" t="str">
        <f t="shared" si="16"/>
        <v/>
      </c>
      <c r="AD66" s="295" t="str">
        <f t="shared" si="17"/>
        <v/>
      </c>
      <c r="AE66" s="296" t="str">
        <f t="shared" si="18"/>
        <v/>
      </c>
      <c r="AF66" s="296" t="str">
        <f t="shared" si="19"/>
        <v/>
      </c>
      <c r="AG66" s="297" t="str">
        <f t="shared" si="20"/>
        <v/>
      </c>
      <c r="AH66" s="296" t="str">
        <f t="shared" si="21"/>
        <v/>
      </c>
      <c r="AI66" s="296" t="str">
        <f t="shared" si="22"/>
        <v/>
      </c>
      <c r="AJ66" s="297" t="str">
        <f t="shared" si="23"/>
        <v/>
      </c>
      <c r="AK66" s="296" t="str">
        <f t="shared" si="24"/>
        <v/>
      </c>
      <c r="AL66" s="296" t="str">
        <f t="shared" si="25"/>
        <v/>
      </c>
      <c r="AM66" s="297" t="str">
        <f t="shared" si="26"/>
        <v/>
      </c>
      <c r="AN66" s="298" t="str">
        <f t="shared" si="27"/>
        <v/>
      </c>
      <c r="AO66" s="299" t="str">
        <f t="shared" si="28"/>
        <v/>
      </c>
      <c r="AP66" s="296" t="str">
        <f t="shared" si="29"/>
        <v/>
      </c>
      <c r="AQ66" s="297" t="str">
        <f t="shared" si="30"/>
        <v/>
      </c>
      <c r="AR66" s="299" t="str">
        <f t="shared" si="31"/>
        <v/>
      </c>
      <c r="AS66" s="296" t="str">
        <f t="shared" si="32"/>
        <v/>
      </c>
      <c r="AT66" s="297" t="str">
        <f t="shared" si="33"/>
        <v/>
      </c>
      <c r="AU66" s="299" t="str">
        <f t="shared" si="34"/>
        <v/>
      </c>
      <c r="AV66" s="296" t="str">
        <f t="shared" si="35"/>
        <v/>
      </c>
      <c r="AW66" s="297" t="str">
        <f t="shared" si="36"/>
        <v/>
      </c>
      <c r="AX66" s="300"/>
      <c r="AY66" s="297" t="str">
        <f t="shared" si="37"/>
        <v/>
      </c>
      <c r="AZ66" s="297" t="str">
        <f t="shared" si="38"/>
        <v/>
      </c>
      <c r="BA66" s="301" t="str">
        <f t="shared" si="39"/>
        <v/>
      </c>
      <c r="BB66" s="302" t="str">
        <f t="shared" si="40"/>
        <v/>
      </c>
      <c r="BC66" s="303" t="str">
        <f t="shared" si="41"/>
        <v/>
      </c>
      <c r="BD66" s="301" t="str">
        <f t="shared" si="42"/>
        <v/>
      </c>
      <c r="BE66" s="302" t="str">
        <f t="shared" si="43"/>
        <v/>
      </c>
      <c r="BF66" s="303" t="str">
        <f t="shared" si="44"/>
        <v/>
      </c>
      <c r="BG66" s="301" t="str">
        <f t="shared" si="45"/>
        <v/>
      </c>
      <c r="BH66" s="304" t="str">
        <f t="shared" si="46"/>
        <v/>
      </c>
      <c r="BI66" s="305" t="str">
        <f t="shared" si="47"/>
        <v/>
      </c>
      <c r="BJ66" s="305" t="str">
        <f t="shared" si="48"/>
        <v/>
      </c>
      <c r="BK66" s="443" t="str">
        <f t="shared" si="49"/>
        <v/>
      </c>
      <c r="BL66" s="306" t="str">
        <f t="shared" si="56"/>
        <v/>
      </c>
      <c r="BM66" s="100" t="str">
        <f t="shared" si="57"/>
        <v/>
      </c>
      <c r="BN66" s="101" t="str">
        <f t="shared" si="58"/>
        <v/>
      </c>
      <c r="BO66" s="102" t="str">
        <f t="shared" si="59"/>
        <v/>
      </c>
      <c r="BP66" s="100" t="str">
        <f t="shared" si="60"/>
        <v/>
      </c>
      <c r="BQ66" s="101" t="str">
        <f t="shared" si="61"/>
        <v/>
      </c>
      <c r="BR66" s="102" t="str">
        <f t="shared" si="62"/>
        <v/>
      </c>
      <c r="BS66" s="100" t="str">
        <f t="shared" si="63"/>
        <v/>
      </c>
      <c r="BT66" s="105" t="str">
        <f t="shared" si="64"/>
        <v/>
      </c>
      <c r="BU66" s="305" t="str">
        <f t="shared" si="50"/>
        <v/>
      </c>
      <c r="BV66" s="305" t="str">
        <f t="shared" si="51"/>
        <v/>
      </c>
      <c r="BW66" s="305" t="str">
        <f t="shared" si="52"/>
        <v/>
      </c>
      <c r="BX66" s="307" t="str">
        <f t="shared" si="53"/>
        <v/>
      </c>
      <c r="BY66" s="308" t="str">
        <f t="shared" si="54"/>
        <v/>
      </c>
    </row>
    <row r="67" spans="1:77" s="4" customFormat="1" ht="15.5" x14ac:dyDescent="0.35">
      <c r="A67" s="106">
        <v>46</v>
      </c>
      <c r="B67" s="290"/>
      <c r="C67" s="20"/>
      <c r="D67" s="635"/>
      <c r="E67" s="637"/>
      <c r="F67" s="639"/>
      <c r="G67" s="45"/>
      <c r="H67" s="291"/>
      <c r="I67" s="291"/>
      <c r="J67" s="292"/>
      <c r="K67" s="293"/>
      <c r="L67" s="35" t="str">
        <f t="shared" si="0"/>
        <v/>
      </c>
      <c r="M67" s="35" t="str">
        <f t="shared" si="1"/>
        <v/>
      </c>
      <c r="N67" s="35" t="str">
        <f t="shared" si="2"/>
        <v/>
      </c>
      <c r="O67" s="36" t="str">
        <f t="shared" si="3"/>
        <v/>
      </c>
      <c r="P67" s="37" t="str">
        <f t="shared" si="55"/>
        <v/>
      </c>
      <c r="Q67" s="69" t="str">
        <f t="shared" si="4"/>
        <v/>
      </c>
      <c r="R67" s="294" t="str">
        <f t="shared" si="5"/>
        <v/>
      </c>
      <c r="S67" s="37" t="str">
        <f t="shared" si="6"/>
        <v/>
      </c>
      <c r="T67" s="69" t="str">
        <f t="shared" si="7"/>
        <v/>
      </c>
      <c r="U67" s="294" t="str">
        <f t="shared" si="8"/>
        <v/>
      </c>
      <c r="V67" s="37" t="str">
        <f t="shared" si="9"/>
        <v/>
      </c>
      <c r="W67" s="69" t="str">
        <f t="shared" si="10"/>
        <v/>
      </c>
      <c r="X67" s="38" t="str">
        <f t="shared" si="11"/>
        <v/>
      </c>
      <c r="Y67" s="38" t="str">
        <f t="shared" si="12"/>
        <v/>
      </c>
      <c r="Z67" s="38" t="str">
        <f t="shared" si="13"/>
        <v/>
      </c>
      <c r="AA67" s="39" t="str">
        <f t="shared" si="14"/>
        <v/>
      </c>
      <c r="AB67" s="295">
        <f t="shared" si="15"/>
        <v>0</v>
      </c>
      <c r="AC67" s="295" t="str">
        <f t="shared" si="16"/>
        <v/>
      </c>
      <c r="AD67" s="295" t="str">
        <f t="shared" si="17"/>
        <v/>
      </c>
      <c r="AE67" s="296" t="str">
        <f t="shared" si="18"/>
        <v/>
      </c>
      <c r="AF67" s="296" t="str">
        <f t="shared" si="19"/>
        <v/>
      </c>
      <c r="AG67" s="297" t="str">
        <f t="shared" si="20"/>
        <v/>
      </c>
      <c r="AH67" s="296" t="str">
        <f t="shared" si="21"/>
        <v/>
      </c>
      <c r="AI67" s="296" t="str">
        <f t="shared" si="22"/>
        <v/>
      </c>
      <c r="AJ67" s="297" t="str">
        <f t="shared" si="23"/>
        <v/>
      </c>
      <c r="AK67" s="296" t="str">
        <f t="shared" si="24"/>
        <v/>
      </c>
      <c r="AL67" s="296" t="str">
        <f t="shared" si="25"/>
        <v/>
      </c>
      <c r="AM67" s="297" t="str">
        <f t="shared" si="26"/>
        <v/>
      </c>
      <c r="AN67" s="298" t="str">
        <f t="shared" si="27"/>
        <v/>
      </c>
      <c r="AO67" s="299" t="str">
        <f t="shared" si="28"/>
        <v/>
      </c>
      <c r="AP67" s="296" t="str">
        <f t="shared" si="29"/>
        <v/>
      </c>
      <c r="AQ67" s="297" t="str">
        <f t="shared" si="30"/>
        <v/>
      </c>
      <c r="AR67" s="299" t="str">
        <f t="shared" si="31"/>
        <v/>
      </c>
      <c r="AS67" s="296" t="str">
        <f t="shared" si="32"/>
        <v/>
      </c>
      <c r="AT67" s="297" t="str">
        <f t="shared" si="33"/>
        <v/>
      </c>
      <c r="AU67" s="299" t="str">
        <f t="shared" si="34"/>
        <v/>
      </c>
      <c r="AV67" s="296" t="str">
        <f t="shared" si="35"/>
        <v/>
      </c>
      <c r="AW67" s="297" t="str">
        <f t="shared" si="36"/>
        <v/>
      </c>
      <c r="AX67" s="300"/>
      <c r="AY67" s="297" t="str">
        <f t="shared" si="37"/>
        <v/>
      </c>
      <c r="AZ67" s="297" t="str">
        <f t="shared" si="38"/>
        <v/>
      </c>
      <c r="BA67" s="301" t="str">
        <f t="shared" si="39"/>
        <v/>
      </c>
      <c r="BB67" s="302" t="str">
        <f t="shared" si="40"/>
        <v/>
      </c>
      <c r="BC67" s="303" t="str">
        <f t="shared" si="41"/>
        <v/>
      </c>
      <c r="BD67" s="301" t="str">
        <f t="shared" si="42"/>
        <v/>
      </c>
      <c r="BE67" s="302" t="str">
        <f t="shared" si="43"/>
        <v/>
      </c>
      <c r="BF67" s="303" t="str">
        <f t="shared" si="44"/>
        <v/>
      </c>
      <c r="BG67" s="301" t="str">
        <f t="shared" si="45"/>
        <v/>
      </c>
      <c r="BH67" s="304" t="str">
        <f t="shared" si="46"/>
        <v/>
      </c>
      <c r="BI67" s="305" t="str">
        <f t="shared" si="47"/>
        <v/>
      </c>
      <c r="BJ67" s="305" t="str">
        <f t="shared" si="48"/>
        <v/>
      </c>
      <c r="BK67" s="443" t="str">
        <f t="shared" si="49"/>
        <v/>
      </c>
      <c r="BL67" s="306" t="str">
        <f t="shared" si="56"/>
        <v/>
      </c>
      <c r="BM67" s="100" t="str">
        <f t="shared" si="57"/>
        <v/>
      </c>
      <c r="BN67" s="101" t="str">
        <f t="shared" si="58"/>
        <v/>
      </c>
      <c r="BO67" s="102" t="str">
        <f t="shared" si="59"/>
        <v/>
      </c>
      <c r="BP67" s="100" t="str">
        <f t="shared" si="60"/>
        <v/>
      </c>
      <c r="BQ67" s="101" t="str">
        <f t="shared" si="61"/>
        <v/>
      </c>
      <c r="BR67" s="102" t="str">
        <f t="shared" si="62"/>
        <v/>
      </c>
      <c r="BS67" s="100" t="str">
        <f t="shared" si="63"/>
        <v/>
      </c>
      <c r="BT67" s="105" t="str">
        <f t="shared" si="64"/>
        <v/>
      </c>
      <c r="BU67" s="305" t="str">
        <f t="shared" si="50"/>
        <v/>
      </c>
      <c r="BV67" s="305" t="str">
        <f t="shared" si="51"/>
        <v/>
      </c>
      <c r="BW67" s="305" t="str">
        <f t="shared" si="52"/>
        <v/>
      </c>
      <c r="BX67" s="307" t="str">
        <f t="shared" si="53"/>
        <v/>
      </c>
      <c r="BY67" s="308" t="str">
        <f t="shared" si="54"/>
        <v/>
      </c>
    </row>
    <row r="68" spans="1:77" s="4" customFormat="1" ht="15.5" x14ac:dyDescent="0.35">
      <c r="A68" s="106">
        <v>47</v>
      </c>
      <c r="B68" s="290"/>
      <c r="C68" s="20"/>
      <c r="D68" s="635"/>
      <c r="E68" s="637"/>
      <c r="F68" s="639"/>
      <c r="G68" s="45"/>
      <c r="H68" s="291"/>
      <c r="I68" s="291"/>
      <c r="J68" s="292"/>
      <c r="K68" s="293"/>
      <c r="L68" s="35" t="str">
        <f t="shared" si="0"/>
        <v/>
      </c>
      <c r="M68" s="35" t="str">
        <f t="shared" si="1"/>
        <v/>
      </c>
      <c r="N68" s="35" t="str">
        <f t="shared" si="2"/>
        <v/>
      </c>
      <c r="O68" s="36" t="str">
        <f t="shared" si="3"/>
        <v/>
      </c>
      <c r="P68" s="37" t="str">
        <f t="shared" si="55"/>
        <v/>
      </c>
      <c r="Q68" s="69" t="str">
        <f t="shared" si="4"/>
        <v/>
      </c>
      <c r="R68" s="294" t="str">
        <f t="shared" si="5"/>
        <v/>
      </c>
      <c r="S68" s="37" t="str">
        <f t="shared" si="6"/>
        <v/>
      </c>
      <c r="T68" s="69" t="str">
        <f t="shared" si="7"/>
        <v/>
      </c>
      <c r="U68" s="294" t="str">
        <f t="shared" si="8"/>
        <v/>
      </c>
      <c r="V68" s="37" t="str">
        <f t="shared" si="9"/>
        <v/>
      </c>
      <c r="W68" s="69" t="str">
        <f t="shared" si="10"/>
        <v/>
      </c>
      <c r="X68" s="38" t="str">
        <f t="shared" si="11"/>
        <v/>
      </c>
      <c r="Y68" s="38" t="str">
        <f t="shared" si="12"/>
        <v/>
      </c>
      <c r="Z68" s="38" t="str">
        <f t="shared" si="13"/>
        <v/>
      </c>
      <c r="AA68" s="39" t="str">
        <f t="shared" si="14"/>
        <v/>
      </c>
      <c r="AB68" s="295">
        <f t="shared" si="15"/>
        <v>0</v>
      </c>
      <c r="AC68" s="295" t="str">
        <f t="shared" si="16"/>
        <v/>
      </c>
      <c r="AD68" s="295" t="str">
        <f t="shared" si="17"/>
        <v/>
      </c>
      <c r="AE68" s="296" t="str">
        <f t="shared" si="18"/>
        <v/>
      </c>
      <c r="AF68" s="296" t="str">
        <f t="shared" si="19"/>
        <v/>
      </c>
      <c r="AG68" s="297" t="str">
        <f t="shared" si="20"/>
        <v/>
      </c>
      <c r="AH68" s="296" t="str">
        <f t="shared" si="21"/>
        <v/>
      </c>
      <c r="AI68" s="296" t="str">
        <f t="shared" si="22"/>
        <v/>
      </c>
      <c r="AJ68" s="297" t="str">
        <f t="shared" si="23"/>
        <v/>
      </c>
      <c r="AK68" s="296" t="str">
        <f t="shared" si="24"/>
        <v/>
      </c>
      <c r="AL68" s="296" t="str">
        <f t="shared" si="25"/>
        <v/>
      </c>
      <c r="AM68" s="297" t="str">
        <f t="shared" si="26"/>
        <v/>
      </c>
      <c r="AN68" s="298" t="str">
        <f t="shared" si="27"/>
        <v/>
      </c>
      <c r="AO68" s="299" t="str">
        <f t="shared" si="28"/>
        <v/>
      </c>
      <c r="AP68" s="296" t="str">
        <f t="shared" si="29"/>
        <v/>
      </c>
      <c r="AQ68" s="297" t="str">
        <f t="shared" si="30"/>
        <v/>
      </c>
      <c r="AR68" s="299" t="str">
        <f t="shared" si="31"/>
        <v/>
      </c>
      <c r="AS68" s="296" t="str">
        <f t="shared" si="32"/>
        <v/>
      </c>
      <c r="AT68" s="297" t="str">
        <f t="shared" si="33"/>
        <v/>
      </c>
      <c r="AU68" s="299" t="str">
        <f t="shared" si="34"/>
        <v/>
      </c>
      <c r="AV68" s="296" t="str">
        <f t="shared" si="35"/>
        <v/>
      </c>
      <c r="AW68" s="297" t="str">
        <f t="shared" si="36"/>
        <v/>
      </c>
      <c r="AX68" s="300"/>
      <c r="AY68" s="297" t="str">
        <f t="shared" si="37"/>
        <v/>
      </c>
      <c r="AZ68" s="297" t="str">
        <f t="shared" si="38"/>
        <v/>
      </c>
      <c r="BA68" s="301" t="str">
        <f t="shared" si="39"/>
        <v/>
      </c>
      <c r="BB68" s="302" t="str">
        <f t="shared" si="40"/>
        <v/>
      </c>
      <c r="BC68" s="303" t="str">
        <f t="shared" si="41"/>
        <v/>
      </c>
      <c r="BD68" s="301" t="str">
        <f t="shared" si="42"/>
        <v/>
      </c>
      <c r="BE68" s="302" t="str">
        <f t="shared" si="43"/>
        <v/>
      </c>
      <c r="BF68" s="303" t="str">
        <f t="shared" si="44"/>
        <v/>
      </c>
      <c r="BG68" s="301" t="str">
        <f t="shared" si="45"/>
        <v/>
      </c>
      <c r="BH68" s="304" t="str">
        <f t="shared" si="46"/>
        <v/>
      </c>
      <c r="BI68" s="305" t="str">
        <f t="shared" si="47"/>
        <v/>
      </c>
      <c r="BJ68" s="305" t="str">
        <f t="shared" si="48"/>
        <v/>
      </c>
      <c r="BK68" s="443" t="str">
        <f t="shared" si="49"/>
        <v/>
      </c>
      <c r="BL68" s="306" t="str">
        <f t="shared" si="56"/>
        <v/>
      </c>
      <c r="BM68" s="100" t="str">
        <f t="shared" si="57"/>
        <v/>
      </c>
      <c r="BN68" s="101" t="str">
        <f t="shared" si="58"/>
        <v/>
      </c>
      <c r="BO68" s="102" t="str">
        <f t="shared" si="59"/>
        <v/>
      </c>
      <c r="BP68" s="100" t="str">
        <f t="shared" si="60"/>
        <v/>
      </c>
      <c r="BQ68" s="101" t="str">
        <f t="shared" si="61"/>
        <v/>
      </c>
      <c r="BR68" s="102" t="str">
        <f t="shared" si="62"/>
        <v/>
      </c>
      <c r="BS68" s="100" t="str">
        <f t="shared" si="63"/>
        <v/>
      </c>
      <c r="BT68" s="105" t="str">
        <f t="shared" si="64"/>
        <v/>
      </c>
      <c r="BU68" s="305" t="str">
        <f t="shared" si="50"/>
        <v/>
      </c>
      <c r="BV68" s="305" t="str">
        <f t="shared" si="51"/>
        <v/>
      </c>
      <c r="BW68" s="305" t="str">
        <f t="shared" si="52"/>
        <v/>
      </c>
      <c r="BX68" s="307" t="str">
        <f t="shared" si="53"/>
        <v/>
      </c>
      <c r="BY68" s="308" t="str">
        <f t="shared" si="54"/>
        <v/>
      </c>
    </row>
    <row r="69" spans="1:77" s="4" customFormat="1" ht="15.5" x14ac:dyDescent="0.35">
      <c r="A69" s="106">
        <v>48</v>
      </c>
      <c r="B69" s="290"/>
      <c r="C69" s="20"/>
      <c r="D69" s="635"/>
      <c r="E69" s="637"/>
      <c r="F69" s="639"/>
      <c r="G69" s="45"/>
      <c r="H69" s="291"/>
      <c r="I69" s="291"/>
      <c r="J69" s="292"/>
      <c r="K69" s="293"/>
      <c r="L69" s="35" t="str">
        <f t="shared" si="0"/>
        <v/>
      </c>
      <c r="M69" s="35" t="str">
        <f t="shared" si="1"/>
        <v/>
      </c>
      <c r="N69" s="35" t="str">
        <f t="shared" si="2"/>
        <v/>
      </c>
      <c r="O69" s="36" t="str">
        <f t="shared" si="3"/>
        <v/>
      </c>
      <c r="P69" s="37" t="str">
        <f t="shared" si="55"/>
        <v/>
      </c>
      <c r="Q69" s="69" t="str">
        <f t="shared" si="4"/>
        <v/>
      </c>
      <c r="R69" s="294" t="str">
        <f t="shared" si="5"/>
        <v/>
      </c>
      <c r="S69" s="37" t="str">
        <f t="shared" si="6"/>
        <v/>
      </c>
      <c r="T69" s="69" t="str">
        <f t="shared" si="7"/>
        <v/>
      </c>
      <c r="U69" s="294" t="str">
        <f t="shared" si="8"/>
        <v/>
      </c>
      <c r="V69" s="37" t="str">
        <f t="shared" si="9"/>
        <v/>
      </c>
      <c r="W69" s="69" t="str">
        <f t="shared" si="10"/>
        <v/>
      </c>
      <c r="X69" s="38" t="str">
        <f t="shared" si="11"/>
        <v/>
      </c>
      <c r="Y69" s="38" t="str">
        <f t="shared" si="12"/>
        <v/>
      </c>
      <c r="Z69" s="38" t="str">
        <f t="shared" si="13"/>
        <v/>
      </c>
      <c r="AA69" s="39" t="str">
        <f t="shared" si="14"/>
        <v/>
      </c>
      <c r="AB69" s="295">
        <f t="shared" si="15"/>
        <v>0</v>
      </c>
      <c r="AC69" s="295" t="str">
        <f t="shared" si="16"/>
        <v/>
      </c>
      <c r="AD69" s="295" t="str">
        <f t="shared" si="17"/>
        <v/>
      </c>
      <c r="AE69" s="296" t="str">
        <f t="shared" si="18"/>
        <v/>
      </c>
      <c r="AF69" s="296" t="str">
        <f t="shared" si="19"/>
        <v/>
      </c>
      <c r="AG69" s="297" t="str">
        <f t="shared" si="20"/>
        <v/>
      </c>
      <c r="AH69" s="296" t="str">
        <f t="shared" si="21"/>
        <v/>
      </c>
      <c r="AI69" s="296" t="str">
        <f t="shared" si="22"/>
        <v/>
      </c>
      <c r="AJ69" s="297" t="str">
        <f t="shared" si="23"/>
        <v/>
      </c>
      <c r="AK69" s="296" t="str">
        <f t="shared" si="24"/>
        <v/>
      </c>
      <c r="AL69" s="296" t="str">
        <f t="shared" si="25"/>
        <v/>
      </c>
      <c r="AM69" s="297" t="str">
        <f t="shared" si="26"/>
        <v/>
      </c>
      <c r="AN69" s="298" t="str">
        <f t="shared" si="27"/>
        <v/>
      </c>
      <c r="AO69" s="299" t="str">
        <f t="shared" si="28"/>
        <v/>
      </c>
      <c r="AP69" s="296" t="str">
        <f t="shared" si="29"/>
        <v/>
      </c>
      <c r="AQ69" s="297" t="str">
        <f t="shared" si="30"/>
        <v/>
      </c>
      <c r="AR69" s="299" t="str">
        <f t="shared" si="31"/>
        <v/>
      </c>
      <c r="AS69" s="296" t="str">
        <f t="shared" si="32"/>
        <v/>
      </c>
      <c r="AT69" s="297" t="str">
        <f t="shared" si="33"/>
        <v/>
      </c>
      <c r="AU69" s="299" t="str">
        <f t="shared" si="34"/>
        <v/>
      </c>
      <c r="AV69" s="296" t="str">
        <f t="shared" si="35"/>
        <v/>
      </c>
      <c r="AW69" s="297" t="str">
        <f t="shared" si="36"/>
        <v/>
      </c>
      <c r="AX69" s="300"/>
      <c r="AY69" s="297" t="str">
        <f t="shared" si="37"/>
        <v/>
      </c>
      <c r="AZ69" s="297" t="str">
        <f t="shared" si="38"/>
        <v/>
      </c>
      <c r="BA69" s="301" t="str">
        <f t="shared" si="39"/>
        <v/>
      </c>
      <c r="BB69" s="302" t="str">
        <f t="shared" si="40"/>
        <v/>
      </c>
      <c r="BC69" s="303" t="str">
        <f t="shared" si="41"/>
        <v/>
      </c>
      <c r="BD69" s="301" t="str">
        <f t="shared" si="42"/>
        <v/>
      </c>
      <c r="BE69" s="302" t="str">
        <f t="shared" si="43"/>
        <v/>
      </c>
      <c r="BF69" s="303" t="str">
        <f t="shared" si="44"/>
        <v/>
      </c>
      <c r="BG69" s="301" t="str">
        <f t="shared" si="45"/>
        <v/>
      </c>
      <c r="BH69" s="304" t="str">
        <f t="shared" si="46"/>
        <v/>
      </c>
      <c r="BI69" s="305" t="str">
        <f t="shared" si="47"/>
        <v/>
      </c>
      <c r="BJ69" s="305" t="str">
        <f t="shared" si="48"/>
        <v/>
      </c>
      <c r="BK69" s="443" t="str">
        <f t="shared" si="49"/>
        <v/>
      </c>
      <c r="BL69" s="306" t="str">
        <f t="shared" si="56"/>
        <v/>
      </c>
      <c r="BM69" s="100" t="str">
        <f t="shared" si="57"/>
        <v/>
      </c>
      <c r="BN69" s="101" t="str">
        <f t="shared" si="58"/>
        <v/>
      </c>
      <c r="BO69" s="102" t="str">
        <f t="shared" si="59"/>
        <v/>
      </c>
      <c r="BP69" s="100" t="str">
        <f t="shared" si="60"/>
        <v/>
      </c>
      <c r="BQ69" s="101" t="str">
        <f t="shared" si="61"/>
        <v/>
      </c>
      <c r="BR69" s="102" t="str">
        <f t="shared" si="62"/>
        <v/>
      </c>
      <c r="BS69" s="100" t="str">
        <f t="shared" si="63"/>
        <v/>
      </c>
      <c r="BT69" s="105" t="str">
        <f t="shared" si="64"/>
        <v/>
      </c>
      <c r="BU69" s="305" t="str">
        <f t="shared" si="50"/>
        <v/>
      </c>
      <c r="BV69" s="305" t="str">
        <f t="shared" si="51"/>
        <v/>
      </c>
      <c r="BW69" s="305" t="str">
        <f t="shared" si="52"/>
        <v/>
      </c>
      <c r="BX69" s="307" t="str">
        <f t="shared" si="53"/>
        <v/>
      </c>
      <c r="BY69" s="308" t="str">
        <f t="shared" si="54"/>
        <v/>
      </c>
    </row>
    <row r="70" spans="1:77" s="4" customFormat="1" ht="15.5" x14ac:dyDescent="0.35">
      <c r="A70" s="106">
        <v>49</v>
      </c>
      <c r="B70" s="290"/>
      <c r="C70" s="20"/>
      <c r="D70" s="635"/>
      <c r="E70" s="637"/>
      <c r="F70" s="639"/>
      <c r="G70" s="45"/>
      <c r="H70" s="291"/>
      <c r="I70" s="291"/>
      <c r="J70" s="292"/>
      <c r="K70" s="293"/>
      <c r="L70" s="35" t="str">
        <f t="shared" si="0"/>
        <v/>
      </c>
      <c r="M70" s="35" t="str">
        <f t="shared" si="1"/>
        <v/>
      </c>
      <c r="N70" s="35" t="str">
        <f t="shared" si="2"/>
        <v/>
      </c>
      <c r="O70" s="36" t="str">
        <f t="shared" si="3"/>
        <v/>
      </c>
      <c r="P70" s="37" t="str">
        <f t="shared" si="55"/>
        <v/>
      </c>
      <c r="Q70" s="69" t="str">
        <f t="shared" si="4"/>
        <v/>
      </c>
      <c r="R70" s="294" t="str">
        <f t="shared" si="5"/>
        <v/>
      </c>
      <c r="S70" s="37" t="str">
        <f t="shared" si="6"/>
        <v/>
      </c>
      <c r="T70" s="69" t="str">
        <f t="shared" si="7"/>
        <v/>
      </c>
      <c r="U70" s="294" t="str">
        <f t="shared" si="8"/>
        <v/>
      </c>
      <c r="V70" s="37" t="str">
        <f t="shared" si="9"/>
        <v/>
      </c>
      <c r="W70" s="69" t="str">
        <f t="shared" si="10"/>
        <v/>
      </c>
      <c r="X70" s="38" t="str">
        <f t="shared" si="11"/>
        <v/>
      </c>
      <c r="Y70" s="38" t="str">
        <f t="shared" si="12"/>
        <v/>
      </c>
      <c r="Z70" s="38" t="str">
        <f t="shared" si="13"/>
        <v/>
      </c>
      <c r="AA70" s="39" t="str">
        <f t="shared" si="14"/>
        <v/>
      </c>
      <c r="AB70" s="295">
        <f t="shared" si="15"/>
        <v>0</v>
      </c>
      <c r="AC70" s="295" t="str">
        <f t="shared" si="16"/>
        <v/>
      </c>
      <c r="AD70" s="295" t="str">
        <f t="shared" si="17"/>
        <v/>
      </c>
      <c r="AE70" s="296" t="str">
        <f t="shared" si="18"/>
        <v/>
      </c>
      <c r="AF70" s="296" t="str">
        <f t="shared" si="19"/>
        <v/>
      </c>
      <c r="AG70" s="297" t="str">
        <f t="shared" si="20"/>
        <v/>
      </c>
      <c r="AH70" s="296" t="str">
        <f t="shared" si="21"/>
        <v/>
      </c>
      <c r="AI70" s="296" t="str">
        <f t="shared" si="22"/>
        <v/>
      </c>
      <c r="AJ70" s="297" t="str">
        <f t="shared" si="23"/>
        <v/>
      </c>
      <c r="AK70" s="296" t="str">
        <f t="shared" si="24"/>
        <v/>
      </c>
      <c r="AL70" s="296" t="str">
        <f t="shared" si="25"/>
        <v/>
      </c>
      <c r="AM70" s="297" t="str">
        <f t="shared" si="26"/>
        <v/>
      </c>
      <c r="AN70" s="298" t="str">
        <f t="shared" si="27"/>
        <v/>
      </c>
      <c r="AO70" s="299" t="str">
        <f t="shared" si="28"/>
        <v/>
      </c>
      <c r="AP70" s="296" t="str">
        <f t="shared" si="29"/>
        <v/>
      </c>
      <c r="AQ70" s="297" t="str">
        <f t="shared" si="30"/>
        <v/>
      </c>
      <c r="AR70" s="299" t="str">
        <f t="shared" si="31"/>
        <v/>
      </c>
      <c r="AS70" s="296" t="str">
        <f t="shared" si="32"/>
        <v/>
      </c>
      <c r="AT70" s="297" t="str">
        <f t="shared" si="33"/>
        <v/>
      </c>
      <c r="AU70" s="299" t="str">
        <f t="shared" si="34"/>
        <v/>
      </c>
      <c r="AV70" s="296" t="str">
        <f t="shared" si="35"/>
        <v/>
      </c>
      <c r="AW70" s="297" t="str">
        <f t="shared" si="36"/>
        <v/>
      </c>
      <c r="AX70" s="300"/>
      <c r="AY70" s="297" t="str">
        <f t="shared" si="37"/>
        <v/>
      </c>
      <c r="AZ70" s="297" t="str">
        <f t="shared" si="38"/>
        <v/>
      </c>
      <c r="BA70" s="301" t="str">
        <f t="shared" si="39"/>
        <v/>
      </c>
      <c r="BB70" s="302" t="str">
        <f t="shared" si="40"/>
        <v/>
      </c>
      <c r="BC70" s="303" t="str">
        <f t="shared" si="41"/>
        <v/>
      </c>
      <c r="BD70" s="301" t="str">
        <f t="shared" si="42"/>
        <v/>
      </c>
      <c r="BE70" s="302" t="str">
        <f t="shared" si="43"/>
        <v/>
      </c>
      <c r="BF70" s="303" t="str">
        <f t="shared" si="44"/>
        <v/>
      </c>
      <c r="BG70" s="301" t="str">
        <f t="shared" si="45"/>
        <v/>
      </c>
      <c r="BH70" s="304" t="str">
        <f t="shared" si="46"/>
        <v/>
      </c>
      <c r="BI70" s="305" t="str">
        <f t="shared" si="47"/>
        <v/>
      </c>
      <c r="BJ70" s="305" t="str">
        <f t="shared" si="48"/>
        <v/>
      </c>
      <c r="BK70" s="443" t="str">
        <f t="shared" si="49"/>
        <v/>
      </c>
      <c r="BL70" s="306" t="str">
        <f t="shared" si="56"/>
        <v/>
      </c>
      <c r="BM70" s="100" t="str">
        <f t="shared" si="57"/>
        <v/>
      </c>
      <c r="BN70" s="101" t="str">
        <f t="shared" si="58"/>
        <v/>
      </c>
      <c r="BO70" s="102" t="str">
        <f t="shared" si="59"/>
        <v/>
      </c>
      <c r="BP70" s="100" t="str">
        <f t="shared" si="60"/>
        <v/>
      </c>
      <c r="BQ70" s="101" t="str">
        <f t="shared" si="61"/>
        <v/>
      </c>
      <c r="BR70" s="102" t="str">
        <f t="shared" si="62"/>
        <v/>
      </c>
      <c r="BS70" s="100" t="str">
        <f t="shared" si="63"/>
        <v/>
      </c>
      <c r="BT70" s="105" t="str">
        <f t="shared" si="64"/>
        <v/>
      </c>
      <c r="BU70" s="305" t="str">
        <f t="shared" si="50"/>
        <v/>
      </c>
      <c r="BV70" s="305" t="str">
        <f t="shared" si="51"/>
        <v/>
      </c>
      <c r="BW70" s="305" t="str">
        <f t="shared" si="52"/>
        <v/>
      </c>
      <c r="BX70" s="307" t="str">
        <f t="shared" si="53"/>
        <v/>
      </c>
      <c r="BY70" s="308" t="str">
        <f t="shared" si="54"/>
        <v/>
      </c>
    </row>
    <row r="71" spans="1:77" s="4" customFormat="1" ht="15.5" x14ac:dyDescent="0.35">
      <c r="A71" s="106">
        <v>50</v>
      </c>
      <c r="B71" s="290"/>
      <c r="C71" s="20"/>
      <c r="D71" s="635"/>
      <c r="E71" s="637"/>
      <c r="F71" s="639"/>
      <c r="G71" s="45"/>
      <c r="H71" s="291"/>
      <c r="I71" s="291"/>
      <c r="J71" s="292"/>
      <c r="K71" s="293"/>
      <c r="L71" s="35" t="str">
        <f t="shared" si="0"/>
        <v/>
      </c>
      <c r="M71" s="35" t="str">
        <f t="shared" si="1"/>
        <v/>
      </c>
      <c r="N71" s="35" t="str">
        <f t="shared" si="2"/>
        <v/>
      </c>
      <c r="O71" s="36" t="str">
        <f t="shared" si="3"/>
        <v/>
      </c>
      <c r="P71" s="37" t="str">
        <f t="shared" si="55"/>
        <v/>
      </c>
      <c r="Q71" s="69" t="str">
        <f t="shared" si="4"/>
        <v/>
      </c>
      <c r="R71" s="294" t="str">
        <f t="shared" si="5"/>
        <v/>
      </c>
      <c r="S71" s="37" t="str">
        <f t="shared" si="6"/>
        <v/>
      </c>
      <c r="T71" s="69" t="str">
        <f t="shared" si="7"/>
        <v/>
      </c>
      <c r="U71" s="294" t="str">
        <f t="shared" si="8"/>
        <v/>
      </c>
      <c r="V71" s="37" t="str">
        <f t="shared" si="9"/>
        <v/>
      </c>
      <c r="W71" s="69" t="str">
        <f t="shared" si="10"/>
        <v/>
      </c>
      <c r="X71" s="38" t="str">
        <f t="shared" si="11"/>
        <v/>
      </c>
      <c r="Y71" s="38" t="str">
        <f t="shared" si="12"/>
        <v/>
      </c>
      <c r="Z71" s="38" t="str">
        <f t="shared" si="13"/>
        <v/>
      </c>
      <c r="AA71" s="39" t="str">
        <f t="shared" si="14"/>
        <v/>
      </c>
      <c r="AB71" s="295">
        <f t="shared" si="15"/>
        <v>0</v>
      </c>
      <c r="AC71" s="295" t="str">
        <f t="shared" si="16"/>
        <v/>
      </c>
      <c r="AD71" s="295" t="str">
        <f t="shared" si="17"/>
        <v/>
      </c>
      <c r="AE71" s="296" t="str">
        <f t="shared" si="18"/>
        <v/>
      </c>
      <c r="AF71" s="296" t="str">
        <f t="shared" si="19"/>
        <v/>
      </c>
      <c r="AG71" s="297" t="str">
        <f t="shared" si="20"/>
        <v/>
      </c>
      <c r="AH71" s="296" t="str">
        <f t="shared" si="21"/>
        <v/>
      </c>
      <c r="AI71" s="296" t="str">
        <f t="shared" si="22"/>
        <v/>
      </c>
      <c r="AJ71" s="297" t="str">
        <f t="shared" si="23"/>
        <v/>
      </c>
      <c r="AK71" s="296" t="str">
        <f t="shared" si="24"/>
        <v/>
      </c>
      <c r="AL71" s="296" t="str">
        <f t="shared" si="25"/>
        <v/>
      </c>
      <c r="AM71" s="297" t="str">
        <f t="shared" si="26"/>
        <v/>
      </c>
      <c r="AN71" s="298" t="str">
        <f t="shared" si="27"/>
        <v/>
      </c>
      <c r="AO71" s="299" t="str">
        <f t="shared" si="28"/>
        <v/>
      </c>
      <c r="AP71" s="296" t="str">
        <f t="shared" si="29"/>
        <v/>
      </c>
      <c r="AQ71" s="297" t="str">
        <f t="shared" si="30"/>
        <v/>
      </c>
      <c r="AR71" s="299" t="str">
        <f t="shared" si="31"/>
        <v/>
      </c>
      <c r="AS71" s="296" t="str">
        <f t="shared" si="32"/>
        <v/>
      </c>
      <c r="AT71" s="297" t="str">
        <f t="shared" si="33"/>
        <v/>
      </c>
      <c r="AU71" s="299" t="str">
        <f t="shared" si="34"/>
        <v/>
      </c>
      <c r="AV71" s="296" t="str">
        <f t="shared" si="35"/>
        <v/>
      </c>
      <c r="AW71" s="297" t="str">
        <f t="shared" si="36"/>
        <v/>
      </c>
      <c r="AX71" s="300"/>
      <c r="AY71" s="297" t="str">
        <f t="shared" si="37"/>
        <v/>
      </c>
      <c r="AZ71" s="297" t="str">
        <f t="shared" si="38"/>
        <v/>
      </c>
      <c r="BA71" s="301" t="str">
        <f t="shared" si="39"/>
        <v/>
      </c>
      <c r="BB71" s="302" t="str">
        <f t="shared" si="40"/>
        <v/>
      </c>
      <c r="BC71" s="303" t="str">
        <f t="shared" si="41"/>
        <v/>
      </c>
      <c r="BD71" s="301" t="str">
        <f t="shared" si="42"/>
        <v/>
      </c>
      <c r="BE71" s="302" t="str">
        <f t="shared" si="43"/>
        <v/>
      </c>
      <c r="BF71" s="303" t="str">
        <f t="shared" si="44"/>
        <v/>
      </c>
      <c r="BG71" s="301" t="str">
        <f t="shared" si="45"/>
        <v/>
      </c>
      <c r="BH71" s="304" t="str">
        <f t="shared" si="46"/>
        <v/>
      </c>
      <c r="BI71" s="305" t="str">
        <f t="shared" si="47"/>
        <v/>
      </c>
      <c r="BJ71" s="305" t="str">
        <f t="shared" si="48"/>
        <v/>
      </c>
      <c r="BK71" s="443" t="str">
        <f t="shared" si="49"/>
        <v/>
      </c>
      <c r="BL71" s="306" t="str">
        <f t="shared" si="56"/>
        <v/>
      </c>
      <c r="BM71" s="100" t="str">
        <f t="shared" si="57"/>
        <v/>
      </c>
      <c r="BN71" s="101" t="str">
        <f t="shared" si="58"/>
        <v/>
      </c>
      <c r="BO71" s="102" t="str">
        <f t="shared" si="59"/>
        <v/>
      </c>
      <c r="BP71" s="100" t="str">
        <f t="shared" si="60"/>
        <v/>
      </c>
      <c r="BQ71" s="101" t="str">
        <f t="shared" si="61"/>
        <v/>
      </c>
      <c r="BR71" s="102" t="str">
        <f t="shared" si="62"/>
        <v/>
      </c>
      <c r="BS71" s="100" t="str">
        <f t="shared" si="63"/>
        <v/>
      </c>
      <c r="BT71" s="105" t="str">
        <f t="shared" si="64"/>
        <v/>
      </c>
      <c r="BU71" s="305" t="str">
        <f t="shared" si="50"/>
        <v/>
      </c>
      <c r="BV71" s="305" t="str">
        <f t="shared" si="51"/>
        <v/>
      </c>
      <c r="BW71" s="305" t="str">
        <f t="shared" si="52"/>
        <v/>
      </c>
      <c r="BX71" s="307" t="str">
        <f t="shared" si="53"/>
        <v/>
      </c>
      <c r="BY71" s="308" t="str">
        <f t="shared" si="54"/>
        <v/>
      </c>
    </row>
    <row r="72" spans="1:77" s="4" customFormat="1" ht="15.5" x14ac:dyDescent="0.35">
      <c r="A72" s="106">
        <v>51</v>
      </c>
      <c r="B72" s="290"/>
      <c r="C72" s="20"/>
      <c r="D72" s="635"/>
      <c r="E72" s="637"/>
      <c r="F72" s="639"/>
      <c r="G72" s="45"/>
      <c r="H72" s="291"/>
      <c r="I72" s="291"/>
      <c r="J72" s="292"/>
      <c r="K72" s="293"/>
      <c r="L72" s="35" t="str">
        <f t="shared" si="0"/>
        <v/>
      </c>
      <c r="M72" s="35" t="str">
        <f t="shared" si="1"/>
        <v/>
      </c>
      <c r="N72" s="35" t="str">
        <f t="shared" si="2"/>
        <v/>
      </c>
      <c r="O72" s="36" t="str">
        <f t="shared" si="3"/>
        <v/>
      </c>
      <c r="P72" s="37" t="str">
        <f t="shared" si="55"/>
        <v/>
      </c>
      <c r="Q72" s="69" t="str">
        <f t="shared" si="4"/>
        <v/>
      </c>
      <c r="R72" s="294" t="str">
        <f t="shared" si="5"/>
        <v/>
      </c>
      <c r="S72" s="37" t="str">
        <f t="shared" si="6"/>
        <v/>
      </c>
      <c r="T72" s="69" t="str">
        <f t="shared" si="7"/>
        <v/>
      </c>
      <c r="U72" s="294" t="str">
        <f t="shared" si="8"/>
        <v/>
      </c>
      <c r="V72" s="37" t="str">
        <f t="shared" si="9"/>
        <v/>
      </c>
      <c r="W72" s="69" t="str">
        <f t="shared" si="10"/>
        <v/>
      </c>
      <c r="X72" s="38" t="str">
        <f t="shared" si="11"/>
        <v/>
      </c>
      <c r="Y72" s="38" t="str">
        <f t="shared" si="12"/>
        <v/>
      </c>
      <c r="Z72" s="38" t="str">
        <f t="shared" si="13"/>
        <v/>
      </c>
      <c r="AA72" s="39" t="str">
        <f t="shared" si="14"/>
        <v/>
      </c>
      <c r="AB72" s="295">
        <f t="shared" si="15"/>
        <v>0</v>
      </c>
      <c r="AC72" s="295" t="str">
        <f t="shared" si="16"/>
        <v/>
      </c>
      <c r="AD72" s="295" t="str">
        <f t="shared" si="17"/>
        <v/>
      </c>
      <c r="AE72" s="296" t="str">
        <f t="shared" si="18"/>
        <v/>
      </c>
      <c r="AF72" s="296" t="str">
        <f t="shared" si="19"/>
        <v/>
      </c>
      <c r="AG72" s="297" t="str">
        <f t="shared" si="20"/>
        <v/>
      </c>
      <c r="AH72" s="296" t="str">
        <f t="shared" si="21"/>
        <v/>
      </c>
      <c r="AI72" s="296" t="str">
        <f t="shared" si="22"/>
        <v/>
      </c>
      <c r="AJ72" s="297" t="str">
        <f t="shared" si="23"/>
        <v/>
      </c>
      <c r="AK72" s="296" t="str">
        <f t="shared" si="24"/>
        <v/>
      </c>
      <c r="AL72" s="296" t="str">
        <f t="shared" si="25"/>
        <v/>
      </c>
      <c r="AM72" s="297" t="str">
        <f t="shared" si="26"/>
        <v/>
      </c>
      <c r="AN72" s="298" t="str">
        <f t="shared" si="27"/>
        <v/>
      </c>
      <c r="AO72" s="299" t="str">
        <f t="shared" si="28"/>
        <v/>
      </c>
      <c r="AP72" s="296" t="str">
        <f t="shared" si="29"/>
        <v/>
      </c>
      <c r="AQ72" s="297" t="str">
        <f t="shared" si="30"/>
        <v/>
      </c>
      <c r="AR72" s="299" t="str">
        <f t="shared" si="31"/>
        <v/>
      </c>
      <c r="AS72" s="296" t="str">
        <f t="shared" si="32"/>
        <v/>
      </c>
      <c r="AT72" s="297" t="str">
        <f t="shared" si="33"/>
        <v/>
      </c>
      <c r="AU72" s="299" t="str">
        <f t="shared" si="34"/>
        <v/>
      </c>
      <c r="AV72" s="296" t="str">
        <f t="shared" si="35"/>
        <v/>
      </c>
      <c r="AW72" s="297" t="str">
        <f t="shared" si="36"/>
        <v/>
      </c>
      <c r="AX72" s="300"/>
      <c r="AY72" s="297" t="str">
        <f t="shared" si="37"/>
        <v/>
      </c>
      <c r="AZ72" s="297" t="str">
        <f t="shared" si="38"/>
        <v/>
      </c>
      <c r="BA72" s="301" t="str">
        <f t="shared" si="39"/>
        <v/>
      </c>
      <c r="BB72" s="302" t="str">
        <f t="shared" si="40"/>
        <v/>
      </c>
      <c r="BC72" s="303" t="str">
        <f t="shared" si="41"/>
        <v/>
      </c>
      <c r="BD72" s="301" t="str">
        <f t="shared" si="42"/>
        <v/>
      </c>
      <c r="BE72" s="302" t="str">
        <f t="shared" si="43"/>
        <v/>
      </c>
      <c r="BF72" s="303" t="str">
        <f t="shared" si="44"/>
        <v/>
      </c>
      <c r="BG72" s="301" t="str">
        <f t="shared" si="45"/>
        <v/>
      </c>
      <c r="BH72" s="304" t="str">
        <f t="shared" si="46"/>
        <v/>
      </c>
      <c r="BI72" s="305" t="str">
        <f t="shared" si="47"/>
        <v/>
      </c>
      <c r="BJ72" s="305" t="str">
        <f t="shared" si="48"/>
        <v/>
      </c>
      <c r="BK72" s="443" t="str">
        <f t="shared" si="49"/>
        <v/>
      </c>
      <c r="BL72" s="306" t="str">
        <f t="shared" si="56"/>
        <v/>
      </c>
      <c r="BM72" s="100" t="str">
        <f t="shared" si="57"/>
        <v/>
      </c>
      <c r="BN72" s="101" t="str">
        <f t="shared" si="58"/>
        <v/>
      </c>
      <c r="BO72" s="102" t="str">
        <f t="shared" si="59"/>
        <v/>
      </c>
      <c r="BP72" s="100" t="str">
        <f t="shared" si="60"/>
        <v/>
      </c>
      <c r="BQ72" s="101" t="str">
        <f t="shared" si="61"/>
        <v/>
      </c>
      <c r="BR72" s="102" t="str">
        <f t="shared" si="62"/>
        <v/>
      </c>
      <c r="BS72" s="100" t="str">
        <f t="shared" si="63"/>
        <v/>
      </c>
      <c r="BT72" s="105" t="str">
        <f t="shared" si="64"/>
        <v/>
      </c>
      <c r="BU72" s="305" t="str">
        <f t="shared" si="50"/>
        <v/>
      </c>
      <c r="BV72" s="305" t="str">
        <f t="shared" si="51"/>
        <v/>
      </c>
      <c r="BW72" s="305" t="str">
        <f t="shared" si="52"/>
        <v/>
      </c>
      <c r="BX72" s="307" t="str">
        <f t="shared" si="53"/>
        <v/>
      </c>
      <c r="BY72" s="308" t="str">
        <f t="shared" si="54"/>
        <v/>
      </c>
    </row>
    <row r="73" spans="1:77" s="4" customFormat="1" ht="15.5" x14ac:dyDescent="0.35">
      <c r="A73" s="106">
        <v>52</v>
      </c>
      <c r="B73" s="290"/>
      <c r="C73" s="20"/>
      <c r="D73" s="635"/>
      <c r="E73" s="637"/>
      <c r="F73" s="639"/>
      <c r="G73" s="45"/>
      <c r="H73" s="291"/>
      <c r="I73" s="291"/>
      <c r="J73" s="292"/>
      <c r="K73" s="293"/>
      <c r="L73" s="35" t="str">
        <f t="shared" si="0"/>
        <v/>
      </c>
      <c r="M73" s="35" t="str">
        <f t="shared" si="1"/>
        <v/>
      </c>
      <c r="N73" s="35" t="str">
        <f t="shared" si="2"/>
        <v/>
      </c>
      <c r="O73" s="36" t="str">
        <f t="shared" si="3"/>
        <v/>
      </c>
      <c r="P73" s="37" t="str">
        <f t="shared" si="55"/>
        <v/>
      </c>
      <c r="Q73" s="69" t="str">
        <f t="shared" si="4"/>
        <v/>
      </c>
      <c r="R73" s="294" t="str">
        <f t="shared" si="5"/>
        <v/>
      </c>
      <c r="S73" s="37" t="str">
        <f t="shared" si="6"/>
        <v/>
      </c>
      <c r="T73" s="69" t="str">
        <f t="shared" si="7"/>
        <v/>
      </c>
      <c r="U73" s="294" t="str">
        <f t="shared" si="8"/>
        <v/>
      </c>
      <c r="V73" s="37" t="str">
        <f t="shared" si="9"/>
        <v/>
      </c>
      <c r="W73" s="69" t="str">
        <f t="shared" si="10"/>
        <v/>
      </c>
      <c r="X73" s="38" t="str">
        <f t="shared" si="11"/>
        <v/>
      </c>
      <c r="Y73" s="38" t="str">
        <f t="shared" si="12"/>
        <v/>
      </c>
      <c r="Z73" s="38" t="str">
        <f t="shared" si="13"/>
        <v/>
      </c>
      <c r="AA73" s="39" t="str">
        <f t="shared" si="14"/>
        <v/>
      </c>
      <c r="AB73" s="295">
        <f t="shared" si="15"/>
        <v>0</v>
      </c>
      <c r="AC73" s="295" t="str">
        <f t="shared" si="16"/>
        <v/>
      </c>
      <c r="AD73" s="295" t="str">
        <f t="shared" si="17"/>
        <v/>
      </c>
      <c r="AE73" s="296" t="str">
        <f t="shared" si="18"/>
        <v/>
      </c>
      <c r="AF73" s="296" t="str">
        <f t="shared" si="19"/>
        <v/>
      </c>
      <c r="AG73" s="297" t="str">
        <f t="shared" si="20"/>
        <v/>
      </c>
      <c r="AH73" s="296" t="str">
        <f t="shared" si="21"/>
        <v/>
      </c>
      <c r="AI73" s="296" t="str">
        <f t="shared" si="22"/>
        <v/>
      </c>
      <c r="AJ73" s="297" t="str">
        <f t="shared" si="23"/>
        <v/>
      </c>
      <c r="AK73" s="296" t="str">
        <f t="shared" si="24"/>
        <v/>
      </c>
      <c r="AL73" s="296" t="str">
        <f t="shared" si="25"/>
        <v/>
      </c>
      <c r="AM73" s="297" t="str">
        <f t="shared" si="26"/>
        <v/>
      </c>
      <c r="AN73" s="298" t="str">
        <f t="shared" si="27"/>
        <v/>
      </c>
      <c r="AO73" s="299" t="str">
        <f t="shared" si="28"/>
        <v/>
      </c>
      <c r="AP73" s="296" t="str">
        <f t="shared" si="29"/>
        <v/>
      </c>
      <c r="AQ73" s="297" t="str">
        <f t="shared" si="30"/>
        <v/>
      </c>
      <c r="AR73" s="299" t="str">
        <f t="shared" si="31"/>
        <v/>
      </c>
      <c r="AS73" s="296" t="str">
        <f t="shared" si="32"/>
        <v/>
      </c>
      <c r="AT73" s="297" t="str">
        <f t="shared" si="33"/>
        <v/>
      </c>
      <c r="AU73" s="299" t="str">
        <f t="shared" si="34"/>
        <v/>
      </c>
      <c r="AV73" s="296" t="str">
        <f t="shared" si="35"/>
        <v/>
      </c>
      <c r="AW73" s="297" t="str">
        <f t="shared" si="36"/>
        <v/>
      </c>
      <c r="AX73" s="300"/>
      <c r="AY73" s="297" t="str">
        <f t="shared" si="37"/>
        <v/>
      </c>
      <c r="AZ73" s="297" t="str">
        <f t="shared" si="38"/>
        <v/>
      </c>
      <c r="BA73" s="301" t="str">
        <f t="shared" si="39"/>
        <v/>
      </c>
      <c r="BB73" s="302" t="str">
        <f t="shared" si="40"/>
        <v/>
      </c>
      <c r="BC73" s="303" t="str">
        <f t="shared" si="41"/>
        <v/>
      </c>
      <c r="BD73" s="301" t="str">
        <f t="shared" si="42"/>
        <v/>
      </c>
      <c r="BE73" s="302" t="str">
        <f t="shared" si="43"/>
        <v/>
      </c>
      <c r="BF73" s="303" t="str">
        <f t="shared" si="44"/>
        <v/>
      </c>
      <c r="BG73" s="301" t="str">
        <f t="shared" si="45"/>
        <v/>
      </c>
      <c r="BH73" s="304" t="str">
        <f t="shared" si="46"/>
        <v/>
      </c>
      <c r="BI73" s="305" t="str">
        <f t="shared" si="47"/>
        <v/>
      </c>
      <c r="BJ73" s="305" t="str">
        <f t="shared" si="48"/>
        <v/>
      </c>
      <c r="BK73" s="443" t="str">
        <f t="shared" si="49"/>
        <v/>
      </c>
      <c r="BL73" s="306" t="str">
        <f t="shared" si="56"/>
        <v/>
      </c>
      <c r="BM73" s="100" t="str">
        <f t="shared" si="57"/>
        <v/>
      </c>
      <c r="BN73" s="101" t="str">
        <f t="shared" si="58"/>
        <v/>
      </c>
      <c r="BO73" s="102" t="str">
        <f t="shared" si="59"/>
        <v/>
      </c>
      <c r="BP73" s="100" t="str">
        <f t="shared" si="60"/>
        <v/>
      </c>
      <c r="BQ73" s="101" t="str">
        <f t="shared" si="61"/>
        <v/>
      </c>
      <c r="BR73" s="102" t="str">
        <f t="shared" si="62"/>
        <v/>
      </c>
      <c r="BS73" s="100" t="str">
        <f t="shared" si="63"/>
        <v/>
      </c>
      <c r="BT73" s="105" t="str">
        <f t="shared" si="64"/>
        <v/>
      </c>
      <c r="BU73" s="305" t="str">
        <f t="shared" si="50"/>
        <v/>
      </c>
      <c r="BV73" s="305" t="str">
        <f t="shared" si="51"/>
        <v/>
      </c>
      <c r="BW73" s="305" t="str">
        <f t="shared" si="52"/>
        <v/>
      </c>
      <c r="BX73" s="307" t="str">
        <f t="shared" si="53"/>
        <v/>
      </c>
      <c r="BY73" s="308" t="str">
        <f t="shared" si="54"/>
        <v/>
      </c>
    </row>
    <row r="74" spans="1:77" s="4" customFormat="1" ht="15.5" x14ac:dyDescent="0.35">
      <c r="A74" s="106">
        <v>53</v>
      </c>
      <c r="B74" s="290"/>
      <c r="C74" s="20"/>
      <c r="D74" s="635"/>
      <c r="E74" s="637"/>
      <c r="F74" s="639"/>
      <c r="G74" s="45"/>
      <c r="H74" s="291"/>
      <c r="I74" s="291"/>
      <c r="J74" s="292"/>
      <c r="K74" s="293"/>
      <c r="L74" s="35" t="str">
        <f t="shared" si="0"/>
        <v/>
      </c>
      <c r="M74" s="35" t="str">
        <f t="shared" si="1"/>
        <v/>
      </c>
      <c r="N74" s="35" t="str">
        <f t="shared" si="2"/>
        <v/>
      </c>
      <c r="O74" s="36" t="str">
        <f t="shared" si="3"/>
        <v/>
      </c>
      <c r="P74" s="37" t="str">
        <f t="shared" si="55"/>
        <v/>
      </c>
      <c r="Q74" s="69" t="str">
        <f t="shared" si="4"/>
        <v/>
      </c>
      <c r="R74" s="294" t="str">
        <f t="shared" si="5"/>
        <v/>
      </c>
      <c r="S74" s="37" t="str">
        <f t="shared" si="6"/>
        <v/>
      </c>
      <c r="T74" s="69" t="str">
        <f t="shared" si="7"/>
        <v/>
      </c>
      <c r="U74" s="294" t="str">
        <f t="shared" si="8"/>
        <v/>
      </c>
      <c r="V74" s="37" t="str">
        <f t="shared" si="9"/>
        <v/>
      </c>
      <c r="W74" s="69" t="str">
        <f t="shared" si="10"/>
        <v/>
      </c>
      <c r="X74" s="38" t="str">
        <f t="shared" si="11"/>
        <v/>
      </c>
      <c r="Y74" s="38" t="str">
        <f t="shared" si="12"/>
        <v/>
      </c>
      <c r="Z74" s="38" t="str">
        <f t="shared" si="13"/>
        <v/>
      </c>
      <c r="AA74" s="39" t="str">
        <f t="shared" si="14"/>
        <v/>
      </c>
      <c r="AB74" s="295">
        <f t="shared" si="15"/>
        <v>0</v>
      </c>
      <c r="AC74" s="295" t="str">
        <f t="shared" si="16"/>
        <v/>
      </c>
      <c r="AD74" s="295" t="str">
        <f t="shared" si="17"/>
        <v/>
      </c>
      <c r="AE74" s="296" t="str">
        <f t="shared" si="18"/>
        <v/>
      </c>
      <c r="AF74" s="296" t="str">
        <f t="shared" si="19"/>
        <v/>
      </c>
      <c r="AG74" s="297" t="str">
        <f t="shared" si="20"/>
        <v/>
      </c>
      <c r="AH74" s="296" t="str">
        <f t="shared" si="21"/>
        <v/>
      </c>
      <c r="AI74" s="296" t="str">
        <f t="shared" si="22"/>
        <v/>
      </c>
      <c r="AJ74" s="297" t="str">
        <f t="shared" si="23"/>
        <v/>
      </c>
      <c r="AK74" s="296" t="str">
        <f t="shared" si="24"/>
        <v/>
      </c>
      <c r="AL74" s="296" t="str">
        <f t="shared" si="25"/>
        <v/>
      </c>
      <c r="AM74" s="297" t="str">
        <f t="shared" si="26"/>
        <v/>
      </c>
      <c r="AN74" s="298" t="str">
        <f t="shared" si="27"/>
        <v/>
      </c>
      <c r="AO74" s="299" t="str">
        <f t="shared" si="28"/>
        <v/>
      </c>
      <c r="AP74" s="296" t="str">
        <f t="shared" si="29"/>
        <v/>
      </c>
      <c r="AQ74" s="297" t="str">
        <f t="shared" si="30"/>
        <v/>
      </c>
      <c r="AR74" s="299" t="str">
        <f t="shared" si="31"/>
        <v/>
      </c>
      <c r="AS74" s="296" t="str">
        <f t="shared" si="32"/>
        <v/>
      </c>
      <c r="AT74" s="297" t="str">
        <f t="shared" si="33"/>
        <v/>
      </c>
      <c r="AU74" s="299" t="str">
        <f t="shared" si="34"/>
        <v/>
      </c>
      <c r="AV74" s="296" t="str">
        <f t="shared" si="35"/>
        <v/>
      </c>
      <c r="AW74" s="297" t="str">
        <f t="shared" si="36"/>
        <v/>
      </c>
      <c r="AX74" s="300"/>
      <c r="AY74" s="297" t="str">
        <f t="shared" si="37"/>
        <v/>
      </c>
      <c r="AZ74" s="297" t="str">
        <f t="shared" si="38"/>
        <v/>
      </c>
      <c r="BA74" s="301" t="str">
        <f t="shared" si="39"/>
        <v/>
      </c>
      <c r="BB74" s="302" t="str">
        <f t="shared" si="40"/>
        <v/>
      </c>
      <c r="BC74" s="303" t="str">
        <f t="shared" si="41"/>
        <v/>
      </c>
      <c r="BD74" s="301" t="str">
        <f t="shared" si="42"/>
        <v/>
      </c>
      <c r="BE74" s="302" t="str">
        <f t="shared" si="43"/>
        <v/>
      </c>
      <c r="BF74" s="303" t="str">
        <f t="shared" si="44"/>
        <v/>
      </c>
      <c r="BG74" s="301" t="str">
        <f t="shared" si="45"/>
        <v/>
      </c>
      <c r="BH74" s="304" t="str">
        <f t="shared" si="46"/>
        <v/>
      </c>
      <c r="BI74" s="305" t="str">
        <f t="shared" si="47"/>
        <v/>
      </c>
      <c r="BJ74" s="305" t="str">
        <f t="shared" si="48"/>
        <v/>
      </c>
      <c r="BK74" s="443" t="str">
        <f t="shared" si="49"/>
        <v/>
      </c>
      <c r="BL74" s="306" t="str">
        <f t="shared" si="56"/>
        <v/>
      </c>
      <c r="BM74" s="100" t="str">
        <f t="shared" si="57"/>
        <v/>
      </c>
      <c r="BN74" s="101" t="str">
        <f t="shared" si="58"/>
        <v/>
      </c>
      <c r="BO74" s="102" t="str">
        <f t="shared" si="59"/>
        <v/>
      </c>
      <c r="BP74" s="100" t="str">
        <f t="shared" si="60"/>
        <v/>
      </c>
      <c r="BQ74" s="101" t="str">
        <f t="shared" si="61"/>
        <v/>
      </c>
      <c r="BR74" s="102" t="str">
        <f t="shared" si="62"/>
        <v/>
      </c>
      <c r="BS74" s="100" t="str">
        <f t="shared" si="63"/>
        <v/>
      </c>
      <c r="BT74" s="105" t="str">
        <f t="shared" si="64"/>
        <v/>
      </c>
      <c r="BU74" s="305" t="str">
        <f t="shared" si="50"/>
        <v/>
      </c>
      <c r="BV74" s="305" t="str">
        <f t="shared" si="51"/>
        <v/>
      </c>
      <c r="BW74" s="305" t="str">
        <f t="shared" si="52"/>
        <v/>
      </c>
      <c r="BX74" s="307" t="str">
        <f t="shared" si="53"/>
        <v/>
      </c>
      <c r="BY74" s="308" t="str">
        <f t="shared" si="54"/>
        <v/>
      </c>
    </row>
    <row r="75" spans="1:77" s="4" customFormat="1" ht="15.5" x14ac:dyDescent="0.35">
      <c r="A75" s="106">
        <v>54</v>
      </c>
      <c r="B75" s="290"/>
      <c r="C75" s="20"/>
      <c r="D75" s="635"/>
      <c r="E75" s="637"/>
      <c r="F75" s="639"/>
      <c r="G75" s="45"/>
      <c r="H75" s="291"/>
      <c r="I75" s="291"/>
      <c r="J75" s="292"/>
      <c r="K75" s="293"/>
      <c r="L75" s="35" t="str">
        <f t="shared" si="0"/>
        <v/>
      </c>
      <c r="M75" s="35" t="str">
        <f t="shared" si="1"/>
        <v/>
      </c>
      <c r="N75" s="35" t="str">
        <f t="shared" si="2"/>
        <v/>
      </c>
      <c r="O75" s="36" t="str">
        <f t="shared" si="3"/>
        <v/>
      </c>
      <c r="P75" s="37" t="str">
        <f t="shared" si="55"/>
        <v/>
      </c>
      <c r="Q75" s="69" t="str">
        <f t="shared" si="4"/>
        <v/>
      </c>
      <c r="R75" s="294" t="str">
        <f t="shared" si="5"/>
        <v/>
      </c>
      <c r="S75" s="37" t="str">
        <f t="shared" si="6"/>
        <v/>
      </c>
      <c r="T75" s="69" t="str">
        <f t="shared" si="7"/>
        <v/>
      </c>
      <c r="U75" s="294" t="str">
        <f t="shared" si="8"/>
        <v/>
      </c>
      <c r="V75" s="37" t="str">
        <f t="shared" si="9"/>
        <v/>
      </c>
      <c r="W75" s="69" t="str">
        <f t="shared" si="10"/>
        <v/>
      </c>
      <c r="X75" s="38" t="str">
        <f t="shared" si="11"/>
        <v/>
      </c>
      <c r="Y75" s="38" t="str">
        <f t="shared" si="12"/>
        <v/>
      </c>
      <c r="Z75" s="38" t="str">
        <f t="shared" si="13"/>
        <v/>
      </c>
      <c r="AA75" s="39" t="str">
        <f t="shared" si="14"/>
        <v/>
      </c>
      <c r="AB75" s="295">
        <f t="shared" si="15"/>
        <v>0</v>
      </c>
      <c r="AC75" s="295" t="str">
        <f t="shared" si="16"/>
        <v/>
      </c>
      <c r="AD75" s="295" t="str">
        <f t="shared" si="17"/>
        <v/>
      </c>
      <c r="AE75" s="296" t="str">
        <f t="shared" si="18"/>
        <v/>
      </c>
      <c r="AF75" s="296" t="str">
        <f t="shared" si="19"/>
        <v/>
      </c>
      <c r="AG75" s="297" t="str">
        <f t="shared" si="20"/>
        <v/>
      </c>
      <c r="AH75" s="296" t="str">
        <f t="shared" si="21"/>
        <v/>
      </c>
      <c r="AI75" s="296" t="str">
        <f t="shared" si="22"/>
        <v/>
      </c>
      <c r="AJ75" s="297" t="str">
        <f t="shared" si="23"/>
        <v/>
      </c>
      <c r="AK75" s="296" t="str">
        <f t="shared" si="24"/>
        <v/>
      </c>
      <c r="AL75" s="296" t="str">
        <f t="shared" si="25"/>
        <v/>
      </c>
      <c r="AM75" s="297" t="str">
        <f t="shared" si="26"/>
        <v/>
      </c>
      <c r="AN75" s="298" t="str">
        <f t="shared" si="27"/>
        <v/>
      </c>
      <c r="AO75" s="299" t="str">
        <f t="shared" si="28"/>
        <v/>
      </c>
      <c r="AP75" s="296" t="str">
        <f t="shared" si="29"/>
        <v/>
      </c>
      <c r="AQ75" s="297" t="str">
        <f t="shared" si="30"/>
        <v/>
      </c>
      <c r="AR75" s="299" t="str">
        <f t="shared" si="31"/>
        <v/>
      </c>
      <c r="AS75" s="296" t="str">
        <f t="shared" si="32"/>
        <v/>
      </c>
      <c r="AT75" s="297" t="str">
        <f t="shared" si="33"/>
        <v/>
      </c>
      <c r="AU75" s="299" t="str">
        <f t="shared" si="34"/>
        <v/>
      </c>
      <c r="AV75" s="296" t="str">
        <f t="shared" si="35"/>
        <v/>
      </c>
      <c r="AW75" s="297" t="str">
        <f t="shared" si="36"/>
        <v/>
      </c>
      <c r="AX75" s="300"/>
      <c r="AY75" s="297" t="str">
        <f t="shared" si="37"/>
        <v/>
      </c>
      <c r="AZ75" s="297" t="str">
        <f t="shared" si="38"/>
        <v/>
      </c>
      <c r="BA75" s="301" t="str">
        <f t="shared" si="39"/>
        <v/>
      </c>
      <c r="BB75" s="302" t="str">
        <f t="shared" si="40"/>
        <v/>
      </c>
      <c r="BC75" s="303" t="str">
        <f t="shared" si="41"/>
        <v/>
      </c>
      <c r="BD75" s="301" t="str">
        <f t="shared" si="42"/>
        <v/>
      </c>
      <c r="BE75" s="302" t="str">
        <f t="shared" si="43"/>
        <v/>
      </c>
      <c r="BF75" s="303" t="str">
        <f t="shared" si="44"/>
        <v/>
      </c>
      <c r="BG75" s="301" t="str">
        <f t="shared" si="45"/>
        <v/>
      </c>
      <c r="BH75" s="304" t="str">
        <f t="shared" si="46"/>
        <v/>
      </c>
      <c r="BI75" s="305" t="str">
        <f t="shared" si="47"/>
        <v/>
      </c>
      <c r="BJ75" s="305" t="str">
        <f t="shared" si="48"/>
        <v/>
      </c>
      <c r="BK75" s="443" t="str">
        <f t="shared" si="49"/>
        <v/>
      </c>
      <c r="BL75" s="306" t="str">
        <f t="shared" si="56"/>
        <v/>
      </c>
      <c r="BM75" s="100" t="str">
        <f t="shared" si="57"/>
        <v/>
      </c>
      <c r="BN75" s="101" t="str">
        <f t="shared" si="58"/>
        <v/>
      </c>
      <c r="BO75" s="102" t="str">
        <f t="shared" si="59"/>
        <v/>
      </c>
      <c r="BP75" s="100" t="str">
        <f t="shared" si="60"/>
        <v/>
      </c>
      <c r="BQ75" s="101" t="str">
        <f t="shared" si="61"/>
        <v/>
      </c>
      <c r="BR75" s="102" t="str">
        <f t="shared" si="62"/>
        <v/>
      </c>
      <c r="BS75" s="100" t="str">
        <f t="shared" si="63"/>
        <v/>
      </c>
      <c r="BT75" s="105" t="str">
        <f t="shared" si="64"/>
        <v/>
      </c>
      <c r="BU75" s="305" t="str">
        <f t="shared" si="50"/>
        <v/>
      </c>
      <c r="BV75" s="305" t="str">
        <f t="shared" si="51"/>
        <v/>
      </c>
      <c r="BW75" s="305" t="str">
        <f t="shared" si="52"/>
        <v/>
      </c>
      <c r="BX75" s="307" t="str">
        <f t="shared" si="53"/>
        <v/>
      </c>
      <c r="BY75" s="308" t="str">
        <f t="shared" si="54"/>
        <v/>
      </c>
    </row>
    <row r="76" spans="1:77" s="4" customFormat="1" ht="15.5" x14ac:dyDescent="0.35">
      <c r="A76" s="106">
        <v>55</v>
      </c>
      <c r="B76" s="290"/>
      <c r="C76" s="20"/>
      <c r="D76" s="635"/>
      <c r="E76" s="637"/>
      <c r="F76" s="639"/>
      <c r="G76" s="45"/>
      <c r="H76" s="291"/>
      <c r="I76" s="291"/>
      <c r="J76" s="292"/>
      <c r="K76" s="293"/>
      <c r="L76" s="35" t="str">
        <f t="shared" si="0"/>
        <v/>
      </c>
      <c r="M76" s="35" t="str">
        <f t="shared" si="1"/>
        <v/>
      </c>
      <c r="N76" s="35" t="str">
        <f t="shared" si="2"/>
        <v/>
      </c>
      <c r="O76" s="36" t="str">
        <f t="shared" si="3"/>
        <v/>
      </c>
      <c r="P76" s="37" t="str">
        <f t="shared" si="55"/>
        <v/>
      </c>
      <c r="Q76" s="69" t="str">
        <f t="shared" si="4"/>
        <v/>
      </c>
      <c r="R76" s="294" t="str">
        <f t="shared" si="5"/>
        <v/>
      </c>
      <c r="S76" s="37" t="str">
        <f t="shared" si="6"/>
        <v/>
      </c>
      <c r="T76" s="69" t="str">
        <f t="shared" si="7"/>
        <v/>
      </c>
      <c r="U76" s="294" t="str">
        <f t="shared" si="8"/>
        <v/>
      </c>
      <c r="V76" s="37" t="str">
        <f t="shared" si="9"/>
        <v/>
      </c>
      <c r="W76" s="69" t="str">
        <f t="shared" si="10"/>
        <v/>
      </c>
      <c r="X76" s="38" t="str">
        <f t="shared" si="11"/>
        <v/>
      </c>
      <c r="Y76" s="38" t="str">
        <f t="shared" si="12"/>
        <v/>
      </c>
      <c r="Z76" s="38" t="str">
        <f t="shared" si="13"/>
        <v/>
      </c>
      <c r="AA76" s="39" t="str">
        <f t="shared" si="14"/>
        <v/>
      </c>
      <c r="AB76" s="295">
        <f t="shared" si="15"/>
        <v>0</v>
      </c>
      <c r="AC76" s="295" t="str">
        <f t="shared" si="16"/>
        <v/>
      </c>
      <c r="AD76" s="295" t="str">
        <f t="shared" si="17"/>
        <v/>
      </c>
      <c r="AE76" s="296" t="str">
        <f t="shared" si="18"/>
        <v/>
      </c>
      <c r="AF76" s="296" t="str">
        <f t="shared" si="19"/>
        <v/>
      </c>
      <c r="AG76" s="297" t="str">
        <f t="shared" si="20"/>
        <v/>
      </c>
      <c r="AH76" s="296" t="str">
        <f t="shared" si="21"/>
        <v/>
      </c>
      <c r="AI76" s="296" t="str">
        <f t="shared" si="22"/>
        <v/>
      </c>
      <c r="AJ76" s="297" t="str">
        <f t="shared" si="23"/>
        <v/>
      </c>
      <c r="AK76" s="296" t="str">
        <f t="shared" si="24"/>
        <v/>
      </c>
      <c r="AL76" s="296" t="str">
        <f t="shared" si="25"/>
        <v/>
      </c>
      <c r="AM76" s="297" t="str">
        <f t="shared" si="26"/>
        <v/>
      </c>
      <c r="AN76" s="298" t="str">
        <f t="shared" si="27"/>
        <v/>
      </c>
      <c r="AO76" s="299" t="str">
        <f t="shared" si="28"/>
        <v/>
      </c>
      <c r="AP76" s="296" t="str">
        <f t="shared" si="29"/>
        <v/>
      </c>
      <c r="AQ76" s="297" t="str">
        <f t="shared" si="30"/>
        <v/>
      </c>
      <c r="AR76" s="299" t="str">
        <f t="shared" si="31"/>
        <v/>
      </c>
      <c r="AS76" s="296" t="str">
        <f t="shared" si="32"/>
        <v/>
      </c>
      <c r="AT76" s="297" t="str">
        <f t="shared" si="33"/>
        <v/>
      </c>
      <c r="AU76" s="299" t="str">
        <f t="shared" si="34"/>
        <v/>
      </c>
      <c r="AV76" s="296" t="str">
        <f t="shared" si="35"/>
        <v/>
      </c>
      <c r="AW76" s="297" t="str">
        <f t="shared" si="36"/>
        <v/>
      </c>
      <c r="AX76" s="300"/>
      <c r="AY76" s="297" t="str">
        <f t="shared" si="37"/>
        <v/>
      </c>
      <c r="AZ76" s="297" t="str">
        <f t="shared" si="38"/>
        <v/>
      </c>
      <c r="BA76" s="301" t="str">
        <f t="shared" si="39"/>
        <v/>
      </c>
      <c r="BB76" s="302" t="str">
        <f t="shared" si="40"/>
        <v/>
      </c>
      <c r="BC76" s="303" t="str">
        <f t="shared" si="41"/>
        <v/>
      </c>
      <c r="BD76" s="301" t="str">
        <f t="shared" si="42"/>
        <v/>
      </c>
      <c r="BE76" s="302" t="str">
        <f t="shared" si="43"/>
        <v/>
      </c>
      <c r="BF76" s="303" t="str">
        <f t="shared" si="44"/>
        <v/>
      </c>
      <c r="BG76" s="301" t="str">
        <f t="shared" si="45"/>
        <v/>
      </c>
      <c r="BH76" s="304" t="str">
        <f t="shared" si="46"/>
        <v/>
      </c>
      <c r="BI76" s="305" t="str">
        <f t="shared" si="47"/>
        <v/>
      </c>
      <c r="BJ76" s="305" t="str">
        <f t="shared" si="48"/>
        <v/>
      </c>
      <c r="BK76" s="443" t="str">
        <f t="shared" si="49"/>
        <v/>
      </c>
      <c r="BL76" s="306" t="str">
        <f t="shared" si="56"/>
        <v/>
      </c>
      <c r="BM76" s="100" t="str">
        <f t="shared" si="57"/>
        <v/>
      </c>
      <c r="BN76" s="101" t="str">
        <f t="shared" si="58"/>
        <v/>
      </c>
      <c r="BO76" s="102" t="str">
        <f t="shared" si="59"/>
        <v/>
      </c>
      <c r="BP76" s="100" t="str">
        <f t="shared" si="60"/>
        <v/>
      </c>
      <c r="BQ76" s="101" t="str">
        <f t="shared" si="61"/>
        <v/>
      </c>
      <c r="BR76" s="102" t="str">
        <f t="shared" si="62"/>
        <v/>
      </c>
      <c r="BS76" s="100" t="str">
        <f t="shared" si="63"/>
        <v/>
      </c>
      <c r="BT76" s="105" t="str">
        <f t="shared" si="64"/>
        <v/>
      </c>
      <c r="BU76" s="305" t="str">
        <f t="shared" si="50"/>
        <v/>
      </c>
      <c r="BV76" s="305" t="str">
        <f t="shared" si="51"/>
        <v/>
      </c>
      <c r="BW76" s="305" t="str">
        <f t="shared" si="52"/>
        <v/>
      </c>
      <c r="BX76" s="307" t="str">
        <f t="shared" si="53"/>
        <v/>
      </c>
      <c r="BY76" s="308" t="str">
        <f t="shared" si="54"/>
        <v/>
      </c>
    </row>
    <row r="77" spans="1:77" s="4" customFormat="1" ht="15.5" x14ac:dyDescent="0.35">
      <c r="A77" s="106">
        <v>56</v>
      </c>
      <c r="B77" s="290"/>
      <c r="C77" s="20"/>
      <c r="D77" s="635"/>
      <c r="E77" s="637"/>
      <c r="F77" s="639"/>
      <c r="G77" s="45"/>
      <c r="H77" s="291"/>
      <c r="I77" s="291"/>
      <c r="J77" s="292"/>
      <c r="K77" s="293"/>
      <c r="L77" s="35" t="str">
        <f t="shared" si="0"/>
        <v/>
      </c>
      <c r="M77" s="35" t="str">
        <f t="shared" si="1"/>
        <v/>
      </c>
      <c r="N77" s="35" t="str">
        <f t="shared" si="2"/>
        <v/>
      </c>
      <c r="O77" s="36" t="str">
        <f t="shared" si="3"/>
        <v/>
      </c>
      <c r="P77" s="37" t="str">
        <f t="shared" si="55"/>
        <v/>
      </c>
      <c r="Q77" s="69" t="str">
        <f t="shared" si="4"/>
        <v/>
      </c>
      <c r="R77" s="294" t="str">
        <f t="shared" si="5"/>
        <v/>
      </c>
      <c r="S77" s="37" t="str">
        <f t="shared" si="6"/>
        <v/>
      </c>
      <c r="T77" s="69" t="str">
        <f t="shared" si="7"/>
        <v/>
      </c>
      <c r="U77" s="294" t="str">
        <f t="shared" si="8"/>
        <v/>
      </c>
      <c r="V77" s="37" t="str">
        <f t="shared" si="9"/>
        <v/>
      </c>
      <c r="W77" s="69" t="str">
        <f t="shared" si="10"/>
        <v/>
      </c>
      <c r="X77" s="38" t="str">
        <f t="shared" si="11"/>
        <v/>
      </c>
      <c r="Y77" s="38" t="str">
        <f t="shared" si="12"/>
        <v/>
      </c>
      <c r="Z77" s="38" t="str">
        <f t="shared" si="13"/>
        <v/>
      </c>
      <c r="AA77" s="39" t="str">
        <f t="shared" si="14"/>
        <v/>
      </c>
      <c r="AB77" s="295">
        <f t="shared" si="15"/>
        <v>0</v>
      </c>
      <c r="AC77" s="295" t="str">
        <f t="shared" si="16"/>
        <v/>
      </c>
      <c r="AD77" s="295" t="str">
        <f t="shared" si="17"/>
        <v/>
      </c>
      <c r="AE77" s="296" t="str">
        <f t="shared" si="18"/>
        <v/>
      </c>
      <c r="AF77" s="296" t="str">
        <f t="shared" si="19"/>
        <v/>
      </c>
      <c r="AG77" s="297" t="str">
        <f t="shared" si="20"/>
        <v/>
      </c>
      <c r="AH77" s="296" t="str">
        <f t="shared" si="21"/>
        <v/>
      </c>
      <c r="AI77" s="296" t="str">
        <f t="shared" si="22"/>
        <v/>
      </c>
      <c r="AJ77" s="297" t="str">
        <f t="shared" si="23"/>
        <v/>
      </c>
      <c r="AK77" s="296" t="str">
        <f t="shared" si="24"/>
        <v/>
      </c>
      <c r="AL77" s="296" t="str">
        <f t="shared" si="25"/>
        <v/>
      </c>
      <c r="AM77" s="297" t="str">
        <f t="shared" si="26"/>
        <v/>
      </c>
      <c r="AN77" s="298" t="str">
        <f t="shared" si="27"/>
        <v/>
      </c>
      <c r="AO77" s="299" t="str">
        <f t="shared" si="28"/>
        <v/>
      </c>
      <c r="AP77" s="296" t="str">
        <f t="shared" si="29"/>
        <v/>
      </c>
      <c r="AQ77" s="297" t="str">
        <f t="shared" si="30"/>
        <v/>
      </c>
      <c r="AR77" s="299" t="str">
        <f t="shared" si="31"/>
        <v/>
      </c>
      <c r="AS77" s="296" t="str">
        <f t="shared" si="32"/>
        <v/>
      </c>
      <c r="AT77" s="297" t="str">
        <f t="shared" si="33"/>
        <v/>
      </c>
      <c r="AU77" s="299" t="str">
        <f t="shared" si="34"/>
        <v/>
      </c>
      <c r="AV77" s="296" t="str">
        <f t="shared" si="35"/>
        <v/>
      </c>
      <c r="AW77" s="297" t="str">
        <f t="shared" si="36"/>
        <v/>
      </c>
      <c r="AX77" s="300"/>
      <c r="AY77" s="297" t="str">
        <f t="shared" si="37"/>
        <v/>
      </c>
      <c r="AZ77" s="297" t="str">
        <f t="shared" si="38"/>
        <v/>
      </c>
      <c r="BA77" s="301" t="str">
        <f t="shared" si="39"/>
        <v/>
      </c>
      <c r="BB77" s="302" t="str">
        <f t="shared" si="40"/>
        <v/>
      </c>
      <c r="BC77" s="303" t="str">
        <f t="shared" si="41"/>
        <v/>
      </c>
      <c r="BD77" s="301" t="str">
        <f t="shared" si="42"/>
        <v/>
      </c>
      <c r="BE77" s="302" t="str">
        <f t="shared" si="43"/>
        <v/>
      </c>
      <c r="BF77" s="303" t="str">
        <f t="shared" si="44"/>
        <v/>
      </c>
      <c r="BG77" s="301" t="str">
        <f t="shared" si="45"/>
        <v/>
      </c>
      <c r="BH77" s="304" t="str">
        <f t="shared" si="46"/>
        <v/>
      </c>
      <c r="BI77" s="305" t="str">
        <f t="shared" si="47"/>
        <v/>
      </c>
      <c r="BJ77" s="305" t="str">
        <f t="shared" si="48"/>
        <v/>
      </c>
      <c r="BK77" s="443" t="str">
        <f t="shared" si="49"/>
        <v/>
      </c>
      <c r="BL77" s="306" t="str">
        <f t="shared" si="56"/>
        <v/>
      </c>
      <c r="BM77" s="100" t="str">
        <f t="shared" si="57"/>
        <v/>
      </c>
      <c r="BN77" s="101" t="str">
        <f t="shared" si="58"/>
        <v/>
      </c>
      <c r="BO77" s="102" t="str">
        <f t="shared" si="59"/>
        <v/>
      </c>
      <c r="BP77" s="100" t="str">
        <f t="shared" si="60"/>
        <v/>
      </c>
      <c r="BQ77" s="101" t="str">
        <f t="shared" si="61"/>
        <v/>
      </c>
      <c r="BR77" s="102" t="str">
        <f t="shared" si="62"/>
        <v/>
      </c>
      <c r="BS77" s="100" t="str">
        <f t="shared" si="63"/>
        <v/>
      </c>
      <c r="BT77" s="105" t="str">
        <f t="shared" si="64"/>
        <v/>
      </c>
      <c r="BU77" s="305" t="str">
        <f t="shared" si="50"/>
        <v/>
      </c>
      <c r="BV77" s="305" t="str">
        <f t="shared" si="51"/>
        <v/>
      </c>
      <c r="BW77" s="305" t="str">
        <f t="shared" si="52"/>
        <v/>
      </c>
      <c r="BX77" s="307" t="str">
        <f t="shared" si="53"/>
        <v/>
      </c>
      <c r="BY77" s="308" t="str">
        <f t="shared" si="54"/>
        <v/>
      </c>
    </row>
    <row r="78" spans="1:77" s="4" customFormat="1" ht="15.5" x14ac:dyDescent="0.35">
      <c r="A78" s="106">
        <v>57</v>
      </c>
      <c r="B78" s="290"/>
      <c r="C78" s="20"/>
      <c r="D78" s="635"/>
      <c r="E78" s="637"/>
      <c r="F78" s="639"/>
      <c r="G78" s="45"/>
      <c r="H78" s="291"/>
      <c r="I78" s="291"/>
      <c r="J78" s="292"/>
      <c r="K78" s="293"/>
      <c r="L78" s="35" t="str">
        <f t="shared" si="0"/>
        <v/>
      </c>
      <c r="M78" s="35" t="str">
        <f t="shared" si="1"/>
        <v/>
      </c>
      <c r="N78" s="35" t="str">
        <f t="shared" si="2"/>
        <v/>
      </c>
      <c r="O78" s="36" t="str">
        <f t="shared" si="3"/>
        <v/>
      </c>
      <c r="P78" s="37" t="str">
        <f t="shared" si="55"/>
        <v/>
      </c>
      <c r="Q78" s="69" t="str">
        <f t="shared" si="4"/>
        <v/>
      </c>
      <c r="R78" s="294" t="str">
        <f t="shared" si="5"/>
        <v/>
      </c>
      <c r="S78" s="37" t="str">
        <f t="shared" si="6"/>
        <v/>
      </c>
      <c r="T78" s="69" t="str">
        <f t="shared" si="7"/>
        <v/>
      </c>
      <c r="U78" s="294" t="str">
        <f t="shared" si="8"/>
        <v/>
      </c>
      <c r="V78" s="37" t="str">
        <f t="shared" si="9"/>
        <v/>
      </c>
      <c r="W78" s="69" t="str">
        <f t="shared" si="10"/>
        <v/>
      </c>
      <c r="X78" s="38" t="str">
        <f t="shared" si="11"/>
        <v/>
      </c>
      <c r="Y78" s="38" t="str">
        <f t="shared" si="12"/>
        <v/>
      </c>
      <c r="Z78" s="38" t="str">
        <f t="shared" si="13"/>
        <v/>
      </c>
      <c r="AA78" s="39" t="str">
        <f t="shared" si="14"/>
        <v/>
      </c>
      <c r="AB78" s="295">
        <f t="shared" si="15"/>
        <v>0</v>
      </c>
      <c r="AC78" s="295" t="str">
        <f t="shared" si="16"/>
        <v/>
      </c>
      <c r="AD78" s="295" t="str">
        <f t="shared" si="17"/>
        <v/>
      </c>
      <c r="AE78" s="296" t="str">
        <f t="shared" si="18"/>
        <v/>
      </c>
      <c r="AF78" s="296" t="str">
        <f t="shared" si="19"/>
        <v/>
      </c>
      <c r="AG78" s="297" t="str">
        <f t="shared" si="20"/>
        <v/>
      </c>
      <c r="AH78" s="296" t="str">
        <f t="shared" si="21"/>
        <v/>
      </c>
      <c r="AI78" s="296" t="str">
        <f t="shared" si="22"/>
        <v/>
      </c>
      <c r="AJ78" s="297" t="str">
        <f t="shared" si="23"/>
        <v/>
      </c>
      <c r="AK78" s="296" t="str">
        <f t="shared" si="24"/>
        <v/>
      </c>
      <c r="AL78" s="296" t="str">
        <f t="shared" si="25"/>
        <v/>
      </c>
      <c r="AM78" s="297" t="str">
        <f t="shared" si="26"/>
        <v/>
      </c>
      <c r="AN78" s="298" t="str">
        <f t="shared" si="27"/>
        <v/>
      </c>
      <c r="AO78" s="299" t="str">
        <f t="shared" si="28"/>
        <v/>
      </c>
      <c r="AP78" s="296" t="str">
        <f t="shared" si="29"/>
        <v/>
      </c>
      <c r="AQ78" s="297" t="str">
        <f t="shared" si="30"/>
        <v/>
      </c>
      <c r="AR78" s="299" t="str">
        <f t="shared" si="31"/>
        <v/>
      </c>
      <c r="AS78" s="296" t="str">
        <f t="shared" si="32"/>
        <v/>
      </c>
      <c r="AT78" s="297" t="str">
        <f t="shared" si="33"/>
        <v/>
      </c>
      <c r="AU78" s="299" t="str">
        <f t="shared" si="34"/>
        <v/>
      </c>
      <c r="AV78" s="296" t="str">
        <f t="shared" si="35"/>
        <v/>
      </c>
      <c r="AW78" s="297" t="str">
        <f t="shared" si="36"/>
        <v/>
      </c>
      <c r="AX78" s="300"/>
      <c r="AY78" s="297" t="str">
        <f t="shared" si="37"/>
        <v/>
      </c>
      <c r="AZ78" s="297" t="str">
        <f t="shared" si="38"/>
        <v/>
      </c>
      <c r="BA78" s="301" t="str">
        <f t="shared" si="39"/>
        <v/>
      </c>
      <c r="BB78" s="302" t="str">
        <f t="shared" si="40"/>
        <v/>
      </c>
      <c r="BC78" s="303" t="str">
        <f t="shared" si="41"/>
        <v/>
      </c>
      <c r="BD78" s="301" t="str">
        <f t="shared" si="42"/>
        <v/>
      </c>
      <c r="BE78" s="302" t="str">
        <f t="shared" si="43"/>
        <v/>
      </c>
      <c r="BF78" s="303" t="str">
        <f t="shared" si="44"/>
        <v/>
      </c>
      <c r="BG78" s="301" t="str">
        <f t="shared" si="45"/>
        <v/>
      </c>
      <c r="BH78" s="304" t="str">
        <f t="shared" si="46"/>
        <v/>
      </c>
      <c r="BI78" s="305" t="str">
        <f t="shared" si="47"/>
        <v/>
      </c>
      <c r="BJ78" s="305" t="str">
        <f t="shared" si="48"/>
        <v/>
      </c>
      <c r="BK78" s="443" t="str">
        <f t="shared" si="49"/>
        <v/>
      </c>
      <c r="BL78" s="306" t="str">
        <f t="shared" si="56"/>
        <v/>
      </c>
      <c r="BM78" s="100" t="str">
        <f t="shared" si="57"/>
        <v/>
      </c>
      <c r="BN78" s="101" t="str">
        <f t="shared" si="58"/>
        <v/>
      </c>
      <c r="BO78" s="102" t="str">
        <f t="shared" si="59"/>
        <v/>
      </c>
      <c r="BP78" s="100" t="str">
        <f t="shared" si="60"/>
        <v/>
      </c>
      <c r="BQ78" s="101" t="str">
        <f t="shared" si="61"/>
        <v/>
      </c>
      <c r="BR78" s="102" t="str">
        <f t="shared" si="62"/>
        <v/>
      </c>
      <c r="BS78" s="100" t="str">
        <f t="shared" si="63"/>
        <v/>
      </c>
      <c r="BT78" s="105" t="str">
        <f t="shared" si="64"/>
        <v/>
      </c>
      <c r="BU78" s="305" t="str">
        <f t="shared" si="50"/>
        <v/>
      </c>
      <c r="BV78" s="305" t="str">
        <f t="shared" si="51"/>
        <v/>
      </c>
      <c r="BW78" s="305" t="str">
        <f t="shared" si="52"/>
        <v/>
      </c>
      <c r="BX78" s="307" t="str">
        <f t="shared" si="53"/>
        <v/>
      </c>
      <c r="BY78" s="308" t="str">
        <f t="shared" si="54"/>
        <v/>
      </c>
    </row>
    <row r="79" spans="1:77" s="4" customFormat="1" ht="15.5" x14ac:dyDescent="0.35">
      <c r="A79" s="106">
        <v>58</v>
      </c>
      <c r="B79" s="290"/>
      <c r="C79" s="20"/>
      <c r="D79" s="635"/>
      <c r="E79" s="637"/>
      <c r="F79" s="639"/>
      <c r="G79" s="45"/>
      <c r="H79" s="291"/>
      <c r="I79" s="291"/>
      <c r="J79" s="292"/>
      <c r="K79" s="293"/>
      <c r="L79" s="35" t="str">
        <f t="shared" si="0"/>
        <v/>
      </c>
      <c r="M79" s="35" t="str">
        <f t="shared" si="1"/>
        <v/>
      </c>
      <c r="N79" s="35" t="str">
        <f t="shared" si="2"/>
        <v/>
      </c>
      <c r="O79" s="36" t="str">
        <f t="shared" si="3"/>
        <v/>
      </c>
      <c r="P79" s="37" t="str">
        <f t="shared" si="55"/>
        <v/>
      </c>
      <c r="Q79" s="69" t="str">
        <f t="shared" si="4"/>
        <v/>
      </c>
      <c r="R79" s="294" t="str">
        <f t="shared" si="5"/>
        <v/>
      </c>
      <c r="S79" s="37" t="str">
        <f t="shared" si="6"/>
        <v/>
      </c>
      <c r="T79" s="69" t="str">
        <f t="shared" si="7"/>
        <v/>
      </c>
      <c r="U79" s="294" t="str">
        <f t="shared" si="8"/>
        <v/>
      </c>
      <c r="V79" s="37" t="str">
        <f t="shared" si="9"/>
        <v/>
      </c>
      <c r="W79" s="69" t="str">
        <f t="shared" si="10"/>
        <v/>
      </c>
      <c r="X79" s="38" t="str">
        <f t="shared" si="11"/>
        <v/>
      </c>
      <c r="Y79" s="38" t="str">
        <f t="shared" si="12"/>
        <v/>
      </c>
      <c r="Z79" s="38" t="str">
        <f t="shared" si="13"/>
        <v/>
      </c>
      <c r="AA79" s="39" t="str">
        <f t="shared" si="14"/>
        <v/>
      </c>
      <c r="AB79" s="295">
        <f t="shared" si="15"/>
        <v>0</v>
      </c>
      <c r="AC79" s="295" t="str">
        <f t="shared" si="16"/>
        <v/>
      </c>
      <c r="AD79" s="295" t="str">
        <f t="shared" si="17"/>
        <v/>
      </c>
      <c r="AE79" s="296" t="str">
        <f t="shared" si="18"/>
        <v/>
      </c>
      <c r="AF79" s="296" t="str">
        <f t="shared" si="19"/>
        <v/>
      </c>
      <c r="AG79" s="297" t="str">
        <f t="shared" si="20"/>
        <v/>
      </c>
      <c r="AH79" s="296" t="str">
        <f t="shared" si="21"/>
        <v/>
      </c>
      <c r="AI79" s="296" t="str">
        <f t="shared" si="22"/>
        <v/>
      </c>
      <c r="AJ79" s="297" t="str">
        <f t="shared" si="23"/>
        <v/>
      </c>
      <c r="AK79" s="296" t="str">
        <f t="shared" si="24"/>
        <v/>
      </c>
      <c r="AL79" s="296" t="str">
        <f t="shared" si="25"/>
        <v/>
      </c>
      <c r="AM79" s="297" t="str">
        <f t="shared" si="26"/>
        <v/>
      </c>
      <c r="AN79" s="298" t="str">
        <f t="shared" si="27"/>
        <v/>
      </c>
      <c r="AO79" s="299" t="str">
        <f t="shared" si="28"/>
        <v/>
      </c>
      <c r="AP79" s="296" t="str">
        <f t="shared" si="29"/>
        <v/>
      </c>
      <c r="AQ79" s="297" t="str">
        <f t="shared" si="30"/>
        <v/>
      </c>
      <c r="AR79" s="299" t="str">
        <f t="shared" si="31"/>
        <v/>
      </c>
      <c r="AS79" s="296" t="str">
        <f t="shared" si="32"/>
        <v/>
      </c>
      <c r="AT79" s="297" t="str">
        <f t="shared" si="33"/>
        <v/>
      </c>
      <c r="AU79" s="299" t="str">
        <f t="shared" si="34"/>
        <v/>
      </c>
      <c r="AV79" s="296" t="str">
        <f t="shared" si="35"/>
        <v/>
      </c>
      <c r="AW79" s="297" t="str">
        <f t="shared" si="36"/>
        <v/>
      </c>
      <c r="AX79" s="300"/>
      <c r="AY79" s="297" t="str">
        <f t="shared" si="37"/>
        <v/>
      </c>
      <c r="AZ79" s="297" t="str">
        <f t="shared" si="38"/>
        <v/>
      </c>
      <c r="BA79" s="301" t="str">
        <f t="shared" si="39"/>
        <v/>
      </c>
      <c r="BB79" s="302" t="str">
        <f t="shared" si="40"/>
        <v/>
      </c>
      <c r="BC79" s="303" t="str">
        <f t="shared" si="41"/>
        <v/>
      </c>
      <c r="BD79" s="301" t="str">
        <f t="shared" si="42"/>
        <v/>
      </c>
      <c r="BE79" s="302" t="str">
        <f t="shared" si="43"/>
        <v/>
      </c>
      <c r="BF79" s="303" t="str">
        <f t="shared" si="44"/>
        <v/>
      </c>
      <c r="BG79" s="301" t="str">
        <f t="shared" si="45"/>
        <v/>
      </c>
      <c r="BH79" s="304" t="str">
        <f t="shared" si="46"/>
        <v/>
      </c>
      <c r="BI79" s="305" t="str">
        <f t="shared" si="47"/>
        <v/>
      </c>
      <c r="BJ79" s="305" t="str">
        <f t="shared" si="48"/>
        <v/>
      </c>
      <c r="BK79" s="443" t="str">
        <f t="shared" si="49"/>
        <v/>
      </c>
      <c r="BL79" s="306" t="str">
        <f t="shared" si="56"/>
        <v/>
      </c>
      <c r="BM79" s="100" t="str">
        <f t="shared" si="57"/>
        <v/>
      </c>
      <c r="BN79" s="101" t="str">
        <f t="shared" si="58"/>
        <v/>
      </c>
      <c r="BO79" s="102" t="str">
        <f t="shared" si="59"/>
        <v/>
      </c>
      <c r="BP79" s="100" t="str">
        <f t="shared" si="60"/>
        <v/>
      </c>
      <c r="BQ79" s="101" t="str">
        <f t="shared" si="61"/>
        <v/>
      </c>
      <c r="BR79" s="102" t="str">
        <f t="shared" si="62"/>
        <v/>
      </c>
      <c r="BS79" s="100" t="str">
        <f t="shared" si="63"/>
        <v/>
      </c>
      <c r="BT79" s="105" t="str">
        <f t="shared" si="64"/>
        <v/>
      </c>
      <c r="BU79" s="305" t="str">
        <f t="shared" si="50"/>
        <v/>
      </c>
      <c r="BV79" s="305" t="str">
        <f t="shared" si="51"/>
        <v/>
      </c>
      <c r="BW79" s="305" t="str">
        <f t="shared" si="52"/>
        <v/>
      </c>
      <c r="BX79" s="307" t="str">
        <f t="shared" si="53"/>
        <v/>
      </c>
      <c r="BY79" s="308" t="str">
        <f t="shared" si="54"/>
        <v/>
      </c>
    </row>
    <row r="80" spans="1:77" s="4" customFormat="1" ht="15.5" x14ac:dyDescent="0.35">
      <c r="A80" s="106">
        <v>59</v>
      </c>
      <c r="B80" s="290"/>
      <c r="C80" s="20"/>
      <c r="D80" s="635"/>
      <c r="E80" s="637"/>
      <c r="F80" s="639"/>
      <c r="G80" s="45"/>
      <c r="H80" s="291"/>
      <c r="I80" s="291"/>
      <c r="J80" s="292"/>
      <c r="K80" s="293"/>
      <c r="L80" s="35" t="str">
        <f t="shared" si="0"/>
        <v/>
      </c>
      <c r="M80" s="35" t="str">
        <f t="shared" si="1"/>
        <v/>
      </c>
      <c r="N80" s="35" t="str">
        <f t="shared" si="2"/>
        <v/>
      </c>
      <c r="O80" s="36" t="str">
        <f t="shared" si="3"/>
        <v/>
      </c>
      <c r="P80" s="37" t="str">
        <f t="shared" si="55"/>
        <v/>
      </c>
      <c r="Q80" s="69" t="str">
        <f t="shared" si="4"/>
        <v/>
      </c>
      <c r="R80" s="294" t="str">
        <f t="shared" si="5"/>
        <v/>
      </c>
      <c r="S80" s="37" t="str">
        <f t="shared" si="6"/>
        <v/>
      </c>
      <c r="T80" s="69" t="str">
        <f t="shared" si="7"/>
        <v/>
      </c>
      <c r="U80" s="294" t="str">
        <f t="shared" si="8"/>
        <v/>
      </c>
      <c r="V80" s="37" t="str">
        <f t="shared" si="9"/>
        <v/>
      </c>
      <c r="W80" s="69" t="str">
        <f t="shared" si="10"/>
        <v/>
      </c>
      <c r="X80" s="38" t="str">
        <f t="shared" si="11"/>
        <v/>
      </c>
      <c r="Y80" s="38" t="str">
        <f t="shared" si="12"/>
        <v/>
      </c>
      <c r="Z80" s="38" t="str">
        <f t="shared" si="13"/>
        <v/>
      </c>
      <c r="AA80" s="39" t="str">
        <f t="shared" si="14"/>
        <v/>
      </c>
      <c r="AB80" s="295">
        <f t="shared" si="15"/>
        <v>0</v>
      </c>
      <c r="AC80" s="295" t="str">
        <f t="shared" si="16"/>
        <v/>
      </c>
      <c r="AD80" s="295" t="str">
        <f t="shared" si="17"/>
        <v/>
      </c>
      <c r="AE80" s="296" t="str">
        <f t="shared" si="18"/>
        <v/>
      </c>
      <c r="AF80" s="296" t="str">
        <f t="shared" si="19"/>
        <v/>
      </c>
      <c r="AG80" s="297" t="str">
        <f t="shared" si="20"/>
        <v/>
      </c>
      <c r="AH80" s="296" t="str">
        <f t="shared" si="21"/>
        <v/>
      </c>
      <c r="AI80" s="296" t="str">
        <f t="shared" si="22"/>
        <v/>
      </c>
      <c r="AJ80" s="297" t="str">
        <f t="shared" si="23"/>
        <v/>
      </c>
      <c r="AK80" s="296" t="str">
        <f t="shared" si="24"/>
        <v/>
      </c>
      <c r="AL80" s="296" t="str">
        <f t="shared" si="25"/>
        <v/>
      </c>
      <c r="AM80" s="297" t="str">
        <f t="shared" si="26"/>
        <v/>
      </c>
      <c r="AN80" s="298" t="str">
        <f t="shared" si="27"/>
        <v/>
      </c>
      <c r="AO80" s="299" t="str">
        <f t="shared" si="28"/>
        <v/>
      </c>
      <c r="AP80" s="296" t="str">
        <f t="shared" si="29"/>
        <v/>
      </c>
      <c r="AQ80" s="297" t="str">
        <f t="shared" si="30"/>
        <v/>
      </c>
      <c r="AR80" s="299" t="str">
        <f t="shared" si="31"/>
        <v/>
      </c>
      <c r="AS80" s="296" t="str">
        <f t="shared" si="32"/>
        <v/>
      </c>
      <c r="AT80" s="297" t="str">
        <f t="shared" si="33"/>
        <v/>
      </c>
      <c r="AU80" s="299" t="str">
        <f t="shared" si="34"/>
        <v/>
      </c>
      <c r="AV80" s="296" t="str">
        <f t="shared" si="35"/>
        <v/>
      </c>
      <c r="AW80" s="297" t="str">
        <f t="shared" si="36"/>
        <v/>
      </c>
      <c r="AX80" s="300"/>
      <c r="AY80" s="297" t="str">
        <f t="shared" si="37"/>
        <v/>
      </c>
      <c r="AZ80" s="297" t="str">
        <f t="shared" si="38"/>
        <v/>
      </c>
      <c r="BA80" s="301" t="str">
        <f t="shared" si="39"/>
        <v/>
      </c>
      <c r="BB80" s="302" t="str">
        <f t="shared" si="40"/>
        <v/>
      </c>
      <c r="BC80" s="303" t="str">
        <f t="shared" si="41"/>
        <v/>
      </c>
      <c r="BD80" s="301" t="str">
        <f t="shared" si="42"/>
        <v/>
      </c>
      <c r="BE80" s="302" t="str">
        <f t="shared" si="43"/>
        <v/>
      </c>
      <c r="BF80" s="303" t="str">
        <f t="shared" si="44"/>
        <v/>
      </c>
      <c r="BG80" s="301" t="str">
        <f t="shared" si="45"/>
        <v/>
      </c>
      <c r="BH80" s="304" t="str">
        <f t="shared" si="46"/>
        <v/>
      </c>
      <c r="BI80" s="305" t="str">
        <f t="shared" si="47"/>
        <v/>
      </c>
      <c r="BJ80" s="305" t="str">
        <f t="shared" si="48"/>
        <v/>
      </c>
      <c r="BK80" s="443" t="str">
        <f t="shared" si="49"/>
        <v/>
      </c>
      <c r="BL80" s="306" t="str">
        <f t="shared" si="56"/>
        <v/>
      </c>
      <c r="BM80" s="100" t="str">
        <f t="shared" si="57"/>
        <v/>
      </c>
      <c r="BN80" s="101" t="str">
        <f t="shared" si="58"/>
        <v/>
      </c>
      <c r="BO80" s="102" t="str">
        <f t="shared" si="59"/>
        <v/>
      </c>
      <c r="BP80" s="100" t="str">
        <f t="shared" si="60"/>
        <v/>
      </c>
      <c r="BQ80" s="101" t="str">
        <f t="shared" si="61"/>
        <v/>
      </c>
      <c r="BR80" s="102" t="str">
        <f t="shared" si="62"/>
        <v/>
      </c>
      <c r="BS80" s="100" t="str">
        <f t="shared" si="63"/>
        <v/>
      </c>
      <c r="BT80" s="105" t="str">
        <f t="shared" si="64"/>
        <v/>
      </c>
      <c r="BU80" s="305" t="str">
        <f t="shared" si="50"/>
        <v/>
      </c>
      <c r="BV80" s="305" t="str">
        <f t="shared" si="51"/>
        <v/>
      </c>
      <c r="BW80" s="305" t="str">
        <f t="shared" si="52"/>
        <v/>
      </c>
      <c r="BX80" s="307" t="str">
        <f t="shared" si="53"/>
        <v/>
      </c>
      <c r="BY80" s="308" t="str">
        <f t="shared" si="54"/>
        <v/>
      </c>
    </row>
    <row r="81" spans="1:77" s="4" customFormat="1" ht="15.5" x14ac:dyDescent="0.35">
      <c r="A81" s="106">
        <v>60</v>
      </c>
      <c r="B81" s="290"/>
      <c r="C81" s="20"/>
      <c r="D81" s="635"/>
      <c r="E81" s="637"/>
      <c r="F81" s="639"/>
      <c r="G81" s="45"/>
      <c r="H81" s="291"/>
      <c r="I81" s="291"/>
      <c r="J81" s="292"/>
      <c r="K81" s="293"/>
      <c r="L81" s="35" t="str">
        <f t="shared" si="0"/>
        <v/>
      </c>
      <c r="M81" s="35" t="str">
        <f t="shared" si="1"/>
        <v/>
      </c>
      <c r="N81" s="35" t="str">
        <f t="shared" si="2"/>
        <v/>
      </c>
      <c r="O81" s="36" t="str">
        <f t="shared" si="3"/>
        <v/>
      </c>
      <c r="P81" s="37" t="str">
        <f t="shared" si="55"/>
        <v/>
      </c>
      <c r="Q81" s="69" t="str">
        <f t="shared" si="4"/>
        <v/>
      </c>
      <c r="R81" s="294" t="str">
        <f t="shared" si="5"/>
        <v/>
      </c>
      <c r="S81" s="37" t="str">
        <f t="shared" si="6"/>
        <v/>
      </c>
      <c r="T81" s="69" t="str">
        <f t="shared" si="7"/>
        <v/>
      </c>
      <c r="U81" s="294" t="str">
        <f t="shared" si="8"/>
        <v/>
      </c>
      <c r="V81" s="37" t="str">
        <f t="shared" si="9"/>
        <v/>
      </c>
      <c r="W81" s="69" t="str">
        <f t="shared" si="10"/>
        <v/>
      </c>
      <c r="X81" s="38" t="str">
        <f t="shared" si="11"/>
        <v/>
      </c>
      <c r="Y81" s="38" t="str">
        <f t="shared" si="12"/>
        <v/>
      </c>
      <c r="Z81" s="38" t="str">
        <f t="shared" si="13"/>
        <v/>
      </c>
      <c r="AA81" s="39" t="str">
        <f t="shared" si="14"/>
        <v/>
      </c>
      <c r="AB81" s="295">
        <f t="shared" si="15"/>
        <v>0</v>
      </c>
      <c r="AC81" s="295" t="str">
        <f t="shared" si="16"/>
        <v/>
      </c>
      <c r="AD81" s="295" t="str">
        <f t="shared" si="17"/>
        <v/>
      </c>
      <c r="AE81" s="296" t="str">
        <f t="shared" si="18"/>
        <v/>
      </c>
      <c r="AF81" s="296" t="str">
        <f t="shared" si="19"/>
        <v/>
      </c>
      <c r="AG81" s="297" t="str">
        <f t="shared" si="20"/>
        <v/>
      </c>
      <c r="AH81" s="296" t="str">
        <f t="shared" si="21"/>
        <v/>
      </c>
      <c r="AI81" s="296" t="str">
        <f t="shared" si="22"/>
        <v/>
      </c>
      <c r="AJ81" s="297" t="str">
        <f t="shared" si="23"/>
        <v/>
      </c>
      <c r="AK81" s="296" t="str">
        <f t="shared" si="24"/>
        <v/>
      </c>
      <c r="AL81" s="296" t="str">
        <f t="shared" si="25"/>
        <v/>
      </c>
      <c r="AM81" s="297" t="str">
        <f t="shared" si="26"/>
        <v/>
      </c>
      <c r="AN81" s="298" t="str">
        <f t="shared" si="27"/>
        <v/>
      </c>
      <c r="AO81" s="299" t="str">
        <f t="shared" si="28"/>
        <v/>
      </c>
      <c r="AP81" s="296" t="str">
        <f t="shared" si="29"/>
        <v/>
      </c>
      <c r="AQ81" s="297" t="str">
        <f t="shared" si="30"/>
        <v/>
      </c>
      <c r="AR81" s="299" t="str">
        <f t="shared" si="31"/>
        <v/>
      </c>
      <c r="AS81" s="296" t="str">
        <f t="shared" si="32"/>
        <v/>
      </c>
      <c r="AT81" s="297" t="str">
        <f t="shared" si="33"/>
        <v/>
      </c>
      <c r="AU81" s="299" t="str">
        <f t="shared" si="34"/>
        <v/>
      </c>
      <c r="AV81" s="296" t="str">
        <f t="shared" si="35"/>
        <v/>
      </c>
      <c r="AW81" s="297" t="str">
        <f t="shared" si="36"/>
        <v/>
      </c>
      <c r="AX81" s="300"/>
      <c r="AY81" s="297" t="str">
        <f t="shared" si="37"/>
        <v/>
      </c>
      <c r="AZ81" s="297" t="str">
        <f t="shared" si="38"/>
        <v/>
      </c>
      <c r="BA81" s="301" t="str">
        <f t="shared" si="39"/>
        <v/>
      </c>
      <c r="BB81" s="302" t="str">
        <f t="shared" si="40"/>
        <v/>
      </c>
      <c r="BC81" s="303" t="str">
        <f t="shared" si="41"/>
        <v/>
      </c>
      <c r="BD81" s="301" t="str">
        <f t="shared" si="42"/>
        <v/>
      </c>
      <c r="BE81" s="302" t="str">
        <f t="shared" si="43"/>
        <v/>
      </c>
      <c r="BF81" s="303" t="str">
        <f t="shared" si="44"/>
        <v/>
      </c>
      <c r="BG81" s="301" t="str">
        <f t="shared" si="45"/>
        <v/>
      </c>
      <c r="BH81" s="304" t="str">
        <f t="shared" si="46"/>
        <v/>
      </c>
      <c r="BI81" s="305" t="str">
        <f t="shared" si="47"/>
        <v/>
      </c>
      <c r="BJ81" s="305" t="str">
        <f t="shared" si="48"/>
        <v/>
      </c>
      <c r="BK81" s="443" t="str">
        <f t="shared" si="49"/>
        <v/>
      </c>
      <c r="BL81" s="306" t="str">
        <f t="shared" si="56"/>
        <v/>
      </c>
      <c r="BM81" s="100" t="str">
        <f t="shared" si="57"/>
        <v/>
      </c>
      <c r="BN81" s="101" t="str">
        <f t="shared" si="58"/>
        <v/>
      </c>
      <c r="BO81" s="102" t="str">
        <f t="shared" si="59"/>
        <v/>
      </c>
      <c r="BP81" s="100" t="str">
        <f t="shared" si="60"/>
        <v/>
      </c>
      <c r="BQ81" s="101" t="str">
        <f t="shared" si="61"/>
        <v/>
      </c>
      <c r="BR81" s="102" t="str">
        <f t="shared" si="62"/>
        <v/>
      </c>
      <c r="BS81" s="100" t="str">
        <f t="shared" si="63"/>
        <v/>
      </c>
      <c r="BT81" s="105" t="str">
        <f t="shared" si="64"/>
        <v/>
      </c>
      <c r="BU81" s="305" t="str">
        <f t="shared" si="50"/>
        <v/>
      </c>
      <c r="BV81" s="305" t="str">
        <f t="shared" si="51"/>
        <v/>
      </c>
      <c r="BW81" s="305" t="str">
        <f t="shared" si="52"/>
        <v/>
      </c>
      <c r="BX81" s="307" t="str">
        <f t="shared" si="53"/>
        <v/>
      </c>
      <c r="BY81" s="308" t="str">
        <f t="shared" si="54"/>
        <v/>
      </c>
    </row>
    <row r="82" spans="1:77" s="4" customFormat="1" ht="15.5" x14ac:dyDescent="0.35">
      <c r="A82" s="106">
        <v>61</v>
      </c>
      <c r="B82" s="290"/>
      <c r="C82" s="20"/>
      <c r="D82" s="635"/>
      <c r="E82" s="637"/>
      <c r="F82" s="639"/>
      <c r="G82" s="45"/>
      <c r="H82" s="291"/>
      <c r="I82" s="291"/>
      <c r="J82" s="292"/>
      <c r="K82" s="293"/>
      <c r="L82" s="35" t="str">
        <f t="shared" si="0"/>
        <v/>
      </c>
      <c r="M82" s="35" t="str">
        <f t="shared" si="1"/>
        <v/>
      </c>
      <c r="N82" s="35" t="str">
        <f t="shared" si="2"/>
        <v/>
      </c>
      <c r="O82" s="36" t="str">
        <f t="shared" si="3"/>
        <v/>
      </c>
      <c r="P82" s="37" t="str">
        <f t="shared" si="55"/>
        <v/>
      </c>
      <c r="Q82" s="69" t="str">
        <f t="shared" si="4"/>
        <v/>
      </c>
      <c r="R82" s="294" t="str">
        <f t="shared" si="5"/>
        <v/>
      </c>
      <c r="S82" s="37" t="str">
        <f t="shared" si="6"/>
        <v/>
      </c>
      <c r="T82" s="69" t="str">
        <f t="shared" si="7"/>
        <v/>
      </c>
      <c r="U82" s="294" t="str">
        <f t="shared" si="8"/>
        <v/>
      </c>
      <c r="V82" s="37" t="str">
        <f t="shared" si="9"/>
        <v/>
      </c>
      <c r="W82" s="69" t="str">
        <f t="shared" si="10"/>
        <v/>
      </c>
      <c r="X82" s="38" t="str">
        <f t="shared" si="11"/>
        <v/>
      </c>
      <c r="Y82" s="38" t="str">
        <f t="shared" si="12"/>
        <v/>
      </c>
      <c r="Z82" s="38" t="str">
        <f t="shared" si="13"/>
        <v/>
      </c>
      <c r="AA82" s="39" t="str">
        <f t="shared" si="14"/>
        <v/>
      </c>
      <c r="AB82" s="295">
        <f t="shared" si="15"/>
        <v>0</v>
      </c>
      <c r="AC82" s="295" t="str">
        <f t="shared" si="16"/>
        <v/>
      </c>
      <c r="AD82" s="295" t="str">
        <f t="shared" si="17"/>
        <v/>
      </c>
      <c r="AE82" s="296" t="str">
        <f t="shared" si="18"/>
        <v/>
      </c>
      <c r="AF82" s="296" t="str">
        <f t="shared" si="19"/>
        <v/>
      </c>
      <c r="AG82" s="297" t="str">
        <f t="shared" si="20"/>
        <v/>
      </c>
      <c r="AH82" s="296" t="str">
        <f t="shared" si="21"/>
        <v/>
      </c>
      <c r="AI82" s="296" t="str">
        <f t="shared" si="22"/>
        <v/>
      </c>
      <c r="AJ82" s="297" t="str">
        <f t="shared" si="23"/>
        <v/>
      </c>
      <c r="AK82" s="296" t="str">
        <f t="shared" si="24"/>
        <v/>
      </c>
      <c r="AL82" s="296" t="str">
        <f t="shared" si="25"/>
        <v/>
      </c>
      <c r="AM82" s="297" t="str">
        <f t="shared" si="26"/>
        <v/>
      </c>
      <c r="AN82" s="298" t="str">
        <f t="shared" si="27"/>
        <v/>
      </c>
      <c r="AO82" s="299" t="str">
        <f t="shared" si="28"/>
        <v/>
      </c>
      <c r="AP82" s="296" t="str">
        <f t="shared" si="29"/>
        <v/>
      </c>
      <c r="AQ82" s="297" t="str">
        <f t="shared" si="30"/>
        <v/>
      </c>
      <c r="AR82" s="299" t="str">
        <f t="shared" si="31"/>
        <v/>
      </c>
      <c r="AS82" s="296" t="str">
        <f t="shared" si="32"/>
        <v/>
      </c>
      <c r="AT82" s="297" t="str">
        <f t="shared" si="33"/>
        <v/>
      </c>
      <c r="AU82" s="299" t="str">
        <f t="shared" si="34"/>
        <v/>
      </c>
      <c r="AV82" s="296" t="str">
        <f t="shared" si="35"/>
        <v/>
      </c>
      <c r="AW82" s="297" t="str">
        <f t="shared" si="36"/>
        <v/>
      </c>
      <c r="AX82" s="300"/>
      <c r="AY82" s="297" t="str">
        <f t="shared" si="37"/>
        <v/>
      </c>
      <c r="AZ82" s="297" t="str">
        <f t="shared" si="38"/>
        <v/>
      </c>
      <c r="BA82" s="301" t="str">
        <f t="shared" si="39"/>
        <v/>
      </c>
      <c r="BB82" s="302" t="str">
        <f t="shared" si="40"/>
        <v/>
      </c>
      <c r="BC82" s="303" t="str">
        <f t="shared" si="41"/>
        <v/>
      </c>
      <c r="BD82" s="301" t="str">
        <f t="shared" si="42"/>
        <v/>
      </c>
      <c r="BE82" s="302" t="str">
        <f t="shared" si="43"/>
        <v/>
      </c>
      <c r="BF82" s="303" t="str">
        <f t="shared" si="44"/>
        <v/>
      </c>
      <c r="BG82" s="301" t="str">
        <f t="shared" si="45"/>
        <v/>
      </c>
      <c r="BH82" s="304" t="str">
        <f t="shared" si="46"/>
        <v/>
      </c>
      <c r="BI82" s="305" t="str">
        <f t="shared" si="47"/>
        <v/>
      </c>
      <c r="BJ82" s="305" t="str">
        <f t="shared" si="48"/>
        <v/>
      </c>
      <c r="BK82" s="443" t="str">
        <f t="shared" si="49"/>
        <v/>
      </c>
      <c r="BL82" s="306" t="str">
        <f t="shared" si="56"/>
        <v/>
      </c>
      <c r="BM82" s="100" t="str">
        <f t="shared" si="57"/>
        <v/>
      </c>
      <c r="BN82" s="101" t="str">
        <f t="shared" si="58"/>
        <v/>
      </c>
      <c r="BO82" s="102" t="str">
        <f t="shared" si="59"/>
        <v/>
      </c>
      <c r="BP82" s="100" t="str">
        <f t="shared" si="60"/>
        <v/>
      </c>
      <c r="BQ82" s="101" t="str">
        <f t="shared" si="61"/>
        <v/>
      </c>
      <c r="BR82" s="102" t="str">
        <f t="shared" si="62"/>
        <v/>
      </c>
      <c r="BS82" s="100" t="str">
        <f t="shared" si="63"/>
        <v/>
      </c>
      <c r="BT82" s="105" t="str">
        <f t="shared" si="64"/>
        <v/>
      </c>
      <c r="BU82" s="305" t="str">
        <f t="shared" si="50"/>
        <v/>
      </c>
      <c r="BV82" s="305" t="str">
        <f t="shared" si="51"/>
        <v/>
      </c>
      <c r="BW82" s="305" t="str">
        <f t="shared" si="52"/>
        <v/>
      </c>
      <c r="BX82" s="307" t="str">
        <f t="shared" si="53"/>
        <v/>
      </c>
      <c r="BY82" s="308" t="str">
        <f t="shared" si="54"/>
        <v/>
      </c>
    </row>
    <row r="83" spans="1:77" s="4" customFormat="1" ht="15.5" x14ac:dyDescent="0.35">
      <c r="A83" s="106">
        <v>62</v>
      </c>
      <c r="B83" s="290"/>
      <c r="C83" s="20"/>
      <c r="D83" s="635"/>
      <c r="E83" s="637"/>
      <c r="F83" s="639"/>
      <c r="G83" s="45"/>
      <c r="H83" s="291"/>
      <c r="I83" s="291"/>
      <c r="J83" s="292"/>
      <c r="K83" s="293"/>
      <c r="L83" s="35" t="str">
        <f t="shared" si="0"/>
        <v/>
      </c>
      <c r="M83" s="35" t="str">
        <f t="shared" si="1"/>
        <v/>
      </c>
      <c r="N83" s="35" t="str">
        <f t="shared" si="2"/>
        <v/>
      </c>
      <c r="O83" s="36" t="str">
        <f t="shared" si="3"/>
        <v/>
      </c>
      <c r="P83" s="37" t="str">
        <f t="shared" si="55"/>
        <v/>
      </c>
      <c r="Q83" s="69" t="str">
        <f t="shared" si="4"/>
        <v/>
      </c>
      <c r="R83" s="294" t="str">
        <f t="shared" si="5"/>
        <v/>
      </c>
      <c r="S83" s="37" t="str">
        <f t="shared" si="6"/>
        <v/>
      </c>
      <c r="T83" s="69" t="str">
        <f t="shared" si="7"/>
        <v/>
      </c>
      <c r="U83" s="294" t="str">
        <f t="shared" si="8"/>
        <v/>
      </c>
      <c r="V83" s="37" t="str">
        <f t="shared" si="9"/>
        <v/>
      </c>
      <c r="W83" s="69" t="str">
        <f t="shared" si="10"/>
        <v/>
      </c>
      <c r="X83" s="38" t="str">
        <f t="shared" si="11"/>
        <v/>
      </c>
      <c r="Y83" s="38" t="str">
        <f t="shared" si="12"/>
        <v/>
      </c>
      <c r="Z83" s="38" t="str">
        <f t="shared" si="13"/>
        <v/>
      </c>
      <c r="AA83" s="39" t="str">
        <f t="shared" si="14"/>
        <v/>
      </c>
      <c r="AB83" s="295">
        <f t="shared" si="15"/>
        <v>0</v>
      </c>
      <c r="AC83" s="295" t="str">
        <f t="shared" si="16"/>
        <v/>
      </c>
      <c r="AD83" s="295" t="str">
        <f t="shared" si="17"/>
        <v/>
      </c>
      <c r="AE83" s="296" t="str">
        <f t="shared" si="18"/>
        <v/>
      </c>
      <c r="AF83" s="296" t="str">
        <f t="shared" si="19"/>
        <v/>
      </c>
      <c r="AG83" s="297" t="str">
        <f t="shared" si="20"/>
        <v/>
      </c>
      <c r="AH83" s="296" t="str">
        <f t="shared" si="21"/>
        <v/>
      </c>
      <c r="AI83" s="296" t="str">
        <f t="shared" si="22"/>
        <v/>
      </c>
      <c r="AJ83" s="297" t="str">
        <f t="shared" si="23"/>
        <v/>
      </c>
      <c r="AK83" s="296" t="str">
        <f t="shared" si="24"/>
        <v/>
      </c>
      <c r="AL83" s="296" t="str">
        <f t="shared" si="25"/>
        <v/>
      </c>
      <c r="AM83" s="297" t="str">
        <f t="shared" si="26"/>
        <v/>
      </c>
      <c r="AN83" s="298" t="str">
        <f t="shared" si="27"/>
        <v/>
      </c>
      <c r="AO83" s="299" t="str">
        <f t="shared" si="28"/>
        <v/>
      </c>
      <c r="AP83" s="296" t="str">
        <f t="shared" si="29"/>
        <v/>
      </c>
      <c r="AQ83" s="297" t="str">
        <f t="shared" si="30"/>
        <v/>
      </c>
      <c r="AR83" s="299" t="str">
        <f t="shared" si="31"/>
        <v/>
      </c>
      <c r="AS83" s="296" t="str">
        <f t="shared" si="32"/>
        <v/>
      </c>
      <c r="AT83" s="297" t="str">
        <f t="shared" si="33"/>
        <v/>
      </c>
      <c r="AU83" s="299" t="str">
        <f t="shared" si="34"/>
        <v/>
      </c>
      <c r="AV83" s="296" t="str">
        <f t="shared" si="35"/>
        <v/>
      </c>
      <c r="AW83" s="297" t="str">
        <f t="shared" si="36"/>
        <v/>
      </c>
      <c r="AX83" s="300"/>
      <c r="AY83" s="297" t="str">
        <f t="shared" si="37"/>
        <v/>
      </c>
      <c r="AZ83" s="297" t="str">
        <f t="shared" si="38"/>
        <v/>
      </c>
      <c r="BA83" s="301" t="str">
        <f t="shared" si="39"/>
        <v/>
      </c>
      <c r="BB83" s="302" t="str">
        <f t="shared" si="40"/>
        <v/>
      </c>
      <c r="BC83" s="303" t="str">
        <f t="shared" si="41"/>
        <v/>
      </c>
      <c r="BD83" s="301" t="str">
        <f t="shared" si="42"/>
        <v/>
      </c>
      <c r="BE83" s="302" t="str">
        <f t="shared" si="43"/>
        <v/>
      </c>
      <c r="BF83" s="303" t="str">
        <f t="shared" si="44"/>
        <v/>
      </c>
      <c r="BG83" s="301" t="str">
        <f t="shared" si="45"/>
        <v/>
      </c>
      <c r="BH83" s="304" t="str">
        <f t="shared" si="46"/>
        <v/>
      </c>
      <c r="BI83" s="305" t="str">
        <f t="shared" si="47"/>
        <v/>
      </c>
      <c r="BJ83" s="305" t="str">
        <f t="shared" si="48"/>
        <v/>
      </c>
      <c r="BK83" s="443" t="str">
        <f t="shared" si="49"/>
        <v/>
      </c>
      <c r="BL83" s="306" t="str">
        <f t="shared" si="56"/>
        <v/>
      </c>
      <c r="BM83" s="100" t="str">
        <f t="shared" si="57"/>
        <v/>
      </c>
      <c r="BN83" s="101" t="str">
        <f t="shared" si="58"/>
        <v/>
      </c>
      <c r="BO83" s="102" t="str">
        <f t="shared" si="59"/>
        <v/>
      </c>
      <c r="BP83" s="100" t="str">
        <f t="shared" si="60"/>
        <v/>
      </c>
      <c r="BQ83" s="101" t="str">
        <f t="shared" si="61"/>
        <v/>
      </c>
      <c r="BR83" s="102" t="str">
        <f t="shared" si="62"/>
        <v/>
      </c>
      <c r="BS83" s="100" t="str">
        <f t="shared" si="63"/>
        <v/>
      </c>
      <c r="BT83" s="105" t="str">
        <f t="shared" si="64"/>
        <v/>
      </c>
      <c r="BU83" s="305" t="str">
        <f t="shared" si="50"/>
        <v/>
      </c>
      <c r="BV83" s="305" t="str">
        <f t="shared" si="51"/>
        <v/>
      </c>
      <c r="BW83" s="305" t="str">
        <f t="shared" si="52"/>
        <v/>
      </c>
      <c r="BX83" s="307" t="str">
        <f t="shared" si="53"/>
        <v/>
      </c>
      <c r="BY83" s="308" t="str">
        <f t="shared" si="54"/>
        <v/>
      </c>
    </row>
    <row r="84" spans="1:77" s="4" customFormat="1" ht="15.5" x14ac:dyDescent="0.35">
      <c r="A84" s="106">
        <v>63</v>
      </c>
      <c r="B84" s="290"/>
      <c r="C84" s="20"/>
      <c r="D84" s="635"/>
      <c r="E84" s="637"/>
      <c r="F84" s="639"/>
      <c r="G84" s="45"/>
      <c r="H84" s="291"/>
      <c r="I84" s="291"/>
      <c r="J84" s="292"/>
      <c r="K84" s="293"/>
      <c r="L84" s="35" t="str">
        <f t="shared" si="0"/>
        <v/>
      </c>
      <c r="M84" s="35" t="str">
        <f t="shared" si="1"/>
        <v/>
      </c>
      <c r="N84" s="35" t="str">
        <f t="shared" si="2"/>
        <v/>
      </c>
      <c r="O84" s="36" t="str">
        <f t="shared" si="3"/>
        <v/>
      </c>
      <c r="P84" s="37" t="str">
        <f t="shared" si="55"/>
        <v/>
      </c>
      <c r="Q84" s="69" t="str">
        <f t="shared" si="4"/>
        <v/>
      </c>
      <c r="R84" s="294" t="str">
        <f t="shared" si="5"/>
        <v/>
      </c>
      <c r="S84" s="37" t="str">
        <f t="shared" si="6"/>
        <v/>
      </c>
      <c r="T84" s="69" t="str">
        <f t="shared" si="7"/>
        <v/>
      </c>
      <c r="U84" s="294" t="str">
        <f t="shared" si="8"/>
        <v/>
      </c>
      <c r="V84" s="37" t="str">
        <f t="shared" si="9"/>
        <v/>
      </c>
      <c r="W84" s="69" t="str">
        <f t="shared" si="10"/>
        <v/>
      </c>
      <c r="X84" s="38" t="str">
        <f t="shared" si="11"/>
        <v/>
      </c>
      <c r="Y84" s="38" t="str">
        <f t="shared" si="12"/>
        <v/>
      </c>
      <c r="Z84" s="38" t="str">
        <f t="shared" si="13"/>
        <v/>
      </c>
      <c r="AA84" s="39" t="str">
        <f t="shared" si="14"/>
        <v/>
      </c>
      <c r="AB84" s="295">
        <f t="shared" si="15"/>
        <v>0</v>
      </c>
      <c r="AC84" s="295" t="str">
        <f t="shared" si="16"/>
        <v/>
      </c>
      <c r="AD84" s="295" t="str">
        <f t="shared" si="17"/>
        <v/>
      </c>
      <c r="AE84" s="296" t="str">
        <f t="shared" si="18"/>
        <v/>
      </c>
      <c r="AF84" s="296" t="str">
        <f t="shared" si="19"/>
        <v/>
      </c>
      <c r="AG84" s="297" t="str">
        <f t="shared" si="20"/>
        <v/>
      </c>
      <c r="AH84" s="296" t="str">
        <f t="shared" si="21"/>
        <v/>
      </c>
      <c r="AI84" s="296" t="str">
        <f t="shared" si="22"/>
        <v/>
      </c>
      <c r="AJ84" s="297" t="str">
        <f t="shared" si="23"/>
        <v/>
      </c>
      <c r="AK84" s="296" t="str">
        <f t="shared" si="24"/>
        <v/>
      </c>
      <c r="AL84" s="296" t="str">
        <f t="shared" si="25"/>
        <v/>
      </c>
      <c r="AM84" s="297" t="str">
        <f t="shared" si="26"/>
        <v/>
      </c>
      <c r="AN84" s="298" t="str">
        <f t="shared" si="27"/>
        <v/>
      </c>
      <c r="AO84" s="299" t="str">
        <f t="shared" si="28"/>
        <v/>
      </c>
      <c r="AP84" s="296" t="str">
        <f t="shared" si="29"/>
        <v/>
      </c>
      <c r="AQ84" s="297" t="str">
        <f t="shared" si="30"/>
        <v/>
      </c>
      <c r="AR84" s="299" t="str">
        <f t="shared" si="31"/>
        <v/>
      </c>
      <c r="AS84" s="296" t="str">
        <f t="shared" si="32"/>
        <v/>
      </c>
      <c r="AT84" s="297" t="str">
        <f t="shared" si="33"/>
        <v/>
      </c>
      <c r="AU84" s="299" t="str">
        <f t="shared" si="34"/>
        <v/>
      </c>
      <c r="AV84" s="296" t="str">
        <f t="shared" si="35"/>
        <v/>
      </c>
      <c r="AW84" s="297" t="str">
        <f t="shared" si="36"/>
        <v/>
      </c>
      <c r="AX84" s="300"/>
      <c r="AY84" s="297" t="str">
        <f t="shared" si="37"/>
        <v/>
      </c>
      <c r="AZ84" s="297" t="str">
        <f t="shared" si="38"/>
        <v/>
      </c>
      <c r="BA84" s="301" t="str">
        <f t="shared" si="39"/>
        <v/>
      </c>
      <c r="BB84" s="302" t="str">
        <f t="shared" si="40"/>
        <v/>
      </c>
      <c r="BC84" s="303" t="str">
        <f t="shared" si="41"/>
        <v/>
      </c>
      <c r="BD84" s="301" t="str">
        <f t="shared" si="42"/>
        <v/>
      </c>
      <c r="BE84" s="302" t="str">
        <f t="shared" si="43"/>
        <v/>
      </c>
      <c r="BF84" s="303" t="str">
        <f t="shared" si="44"/>
        <v/>
      </c>
      <c r="BG84" s="301" t="str">
        <f t="shared" si="45"/>
        <v/>
      </c>
      <c r="BH84" s="304" t="str">
        <f t="shared" si="46"/>
        <v/>
      </c>
      <c r="BI84" s="305" t="str">
        <f t="shared" si="47"/>
        <v/>
      </c>
      <c r="BJ84" s="305" t="str">
        <f t="shared" si="48"/>
        <v/>
      </c>
      <c r="BK84" s="443" t="str">
        <f t="shared" si="49"/>
        <v/>
      </c>
      <c r="BL84" s="306" t="str">
        <f t="shared" si="56"/>
        <v/>
      </c>
      <c r="BM84" s="100" t="str">
        <f t="shared" si="57"/>
        <v/>
      </c>
      <c r="BN84" s="101" t="str">
        <f t="shared" si="58"/>
        <v/>
      </c>
      <c r="BO84" s="102" t="str">
        <f t="shared" si="59"/>
        <v/>
      </c>
      <c r="BP84" s="100" t="str">
        <f t="shared" si="60"/>
        <v/>
      </c>
      <c r="BQ84" s="101" t="str">
        <f t="shared" si="61"/>
        <v/>
      </c>
      <c r="BR84" s="102" t="str">
        <f t="shared" si="62"/>
        <v/>
      </c>
      <c r="BS84" s="100" t="str">
        <f t="shared" si="63"/>
        <v/>
      </c>
      <c r="BT84" s="105" t="str">
        <f t="shared" si="64"/>
        <v/>
      </c>
      <c r="BU84" s="305" t="str">
        <f t="shared" si="50"/>
        <v/>
      </c>
      <c r="BV84" s="305" t="str">
        <f t="shared" si="51"/>
        <v/>
      </c>
      <c r="BW84" s="305" t="str">
        <f t="shared" si="52"/>
        <v/>
      </c>
      <c r="BX84" s="307" t="str">
        <f t="shared" si="53"/>
        <v/>
      </c>
      <c r="BY84" s="308" t="str">
        <f t="shared" si="54"/>
        <v/>
      </c>
    </row>
    <row r="85" spans="1:77" s="4" customFormat="1" ht="15.5" x14ac:dyDescent="0.35">
      <c r="A85" s="106">
        <v>64</v>
      </c>
      <c r="B85" s="290"/>
      <c r="C85" s="20"/>
      <c r="D85" s="635"/>
      <c r="E85" s="637"/>
      <c r="F85" s="639"/>
      <c r="G85" s="45"/>
      <c r="H85" s="291"/>
      <c r="I85" s="291"/>
      <c r="J85" s="292"/>
      <c r="K85" s="293"/>
      <c r="L85" s="35" t="str">
        <f t="shared" si="0"/>
        <v/>
      </c>
      <c r="M85" s="35" t="str">
        <f t="shared" si="1"/>
        <v/>
      </c>
      <c r="N85" s="35" t="str">
        <f t="shared" si="2"/>
        <v/>
      </c>
      <c r="O85" s="36" t="str">
        <f t="shared" si="3"/>
        <v/>
      </c>
      <c r="P85" s="37" t="str">
        <f t="shared" si="55"/>
        <v/>
      </c>
      <c r="Q85" s="69" t="str">
        <f t="shared" si="4"/>
        <v/>
      </c>
      <c r="R85" s="294" t="str">
        <f t="shared" si="5"/>
        <v/>
      </c>
      <c r="S85" s="37" t="str">
        <f t="shared" si="6"/>
        <v/>
      </c>
      <c r="T85" s="69" t="str">
        <f t="shared" si="7"/>
        <v/>
      </c>
      <c r="U85" s="294" t="str">
        <f t="shared" si="8"/>
        <v/>
      </c>
      <c r="V85" s="37" t="str">
        <f t="shared" si="9"/>
        <v/>
      </c>
      <c r="W85" s="69" t="str">
        <f t="shared" si="10"/>
        <v/>
      </c>
      <c r="X85" s="38" t="str">
        <f t="shared" si="11"/>
        <v/>
      </c>
      <c r="Y85" s="38" t="str">
        <f t="shared" si="12"/>
        <v/>
      </c>
      <c r="Z85" s="38" t="str">
        <f t="shared" si="13"/>
        <v/>
      </c>
      <c r="AA85" s="39" t="str">
        <f t="shared" si="14"/>
        <v/>
      </c>
      <c r="AB85" s="295">
        <f t="shared" si="15"/>
        <v>0</v>
      </c>
      <c r="AC85" s="295" t="str">
        <f t="shared" si="16"/>
        <v/>
      </c>
      <c r="AD85" s="295" t="str">
        <f t="shared" si="17"/>
        <v/>
      </c>
      <c r="AE85" s="296" t="str">
        <f t="shared" si="18"/>
        <v/>
      </c>
      <c r="AF85" s="296" t="str">
        <f t="shared" si="19"/>
        <v/>
      </c>
      <c r="AG85" s="297" t="str">
        <f t="shared" si="20"/>
        <v/>
      </c>
      <c r="AH85" s="296" t="str">
        <f t="shared" si="21"/>
        <v/>
      </c>
      <c r="AI85" s="296" t="str">
        <f t="shared" si="22"/>
        <v/>
      </c>
      <c r="AJ85" s="297" t="str">
        <f t="shared" si="23"/>
        <v/>
      </c>
      <c r="AK85" s="296" t="str">
        <f t="shared" si="24"/>
        <v/>
      </c>
      <c r="AL85" s="296" t="str">
        <f t="shared" si="25"/>
        <v/>
      </c>
      <c r="AM85" s="297" t="str">
        <f t="shared" si="26"/>
        <v/>
      </c>
      <c r="AN85" s="298" t="str">
        <f t="shared" si="27"/>
        <v/>
      </c>
      <c r="AO85" s="299" t="str">
        <f t="shared" si="28"/>
        <v/>
      </c>
      <c r="AP85" s="296" t="str">
        <f t="shared" si="29"/>
        <v/>
      </c>
      <c r="AQ85" s="297" t="str">
        <f t="shared" si="30"/>
        <v/>
      </c>
      <c r="AR85" s="299" t="str">
        <f t="shared" si="31"/>
        <v/>
      </c>
      <c r="AS85" s="296" t="str">
        <f t="shared" si="32"/>
        <v/>
      </c>
      <c r="AT85" s="297" t="str">
        <f t="shared" si="33"/>
        <v/>
      </c>
      <c r="AU85" s="299" t="str">
        <f t="shared" si="34"/>
        <v/>
      </c>
      <c r="AV85" s="296" t="str">
        <f t="shared" si="35"/>
        <v/>
      </c>
      <c r="AW85" s="297" t="str">
        <f t="shared" si="36"/>
        <v/>
      </c>
      <c r="AX85" s="300"/>
      <c r="AY85" s="297" t="str">
        <f t="shared" si="37"/>
        <v/>
      </c>
      <c r="AZ85" s="297" t="str">
        <f t="shared" si="38"/>
        <v/>
      </c>
      <c r="BA85" s="301" t="str">
        <f t="shared" si="39"/>
        <v/>
      </c>
      <c r="BB85" s="302" t="str">
        <f t="shared" si="40"/>
        <v/>
      </c>
      <c r="BC85" s="303" t="str">
        <f t="shared" si="41"/>
        <v/>
      </c>
      <c r="BD85" s="301" t="str">
        <f t="shared" si="42"/>
        <v/>
      </c>
      <c r="BE85" s="302" t="str">
        <f t="shared" si="43"/>
        <v/>
      </c>
      <c r="BF85" s="303" t="str">
        <f t="shared" si="44"/>
        <v/>
      </c>
      <c r="BG85" s="301" t="str">
        <f t="shared" si="45"/>
        <v/>
      </c>
      <c r="BH85" s="304" t="str">
        <f t="shared" si="46"/>
        <v/>
      </c>
      <c r="BI85" s="305" t="str">
        <f t="shared" si="47"/>
        <v/>
      </c>
      <c r="BJ85" s="305" t="str">
        <f t="shared" si="48"/>
        <v/>
      </c>
      <c r="BK85" s="443" t="str">
        <f t="shared" si="49"/>
        <v/>
      </c>
      <c r="BL85" s="306" t="str">
        <f t="shared" si="56"/>
        <v/>
      </c>
      <c r="BM85" s="100" t="str">
        <f t="shared" si="57"/>
        <v/>
      </c>
      <c r="BN85" s="101" t="str">
        <f t="shared" si="58"/>
        <v/>
      </c>
      <c r="BO85" s="102" t="str">
        <f t="shared" si="59"/>
        <v/>
      </c>
      <c r="BP85" s="100" t="str">
        <f t="shared" si="60"/>
        <v/>
      </c>
      <c r="BQ85" s="101" t="str">
        <f t="shared" si="61"/>
        <v/>
      </c>
      <c r="BR85" s="102" t="str">
        <f t="shared" si="62"/>
        <v/>
      </c>
      <c r="BS85" s="100" t="str">
        <f t="shared" si="63"/>
        <v/>
      </c>
      <c r="BT85" s="105" t="str">
        <f t="shared" si="64"/>
        <v/>
      </c>
      <c r="BU85" s="305" t="str">
        <f t="shared" si="50"/>
        <v/>
      </c>
      <c r="BV85" s="305" t="str">
        <f t="shared" si="51"/>
        <v/>
      </c>
      <c r="BW85" s="305" t="str">
        <f t="shared" si="52"/>
        <v/>
      </c>
      <c r="BX85" s="307" t="str">
        <f t="shared" si="53"/>
        <v/>
      </c>
      <c r="BY85" s="308" t="str">
        <f t="shared" si="54"/>
        <v/>
      </c>
    </row>
    <row r="86" spans="1:77" s="4" customFormat="1" ht="15.5" x14ac:dyDescent="0.35">
      <c r="A86" s="106">
        <v>65</v>
      </c>
      <c r="B86" s="290"/>
      <c r="C86" s="20"/>
      <c r="D86" s="635"/>
      <c r="E86" s="637"/>
      <c r="F86" s="639"/>
      <c r="G86" s="45"/>
      <c r="H86" s="291"/>
      <c r="I86" s="291"/>
      <c r="J86" s="292"/>
      <c r="K86" s="293"/>
      <c r="L86" s="35" t="str">
        <f t="shared" ref="L86:L147" si="65">IF($X$21=0,"",IF(D86="","",IF($H86="","",IF($G86="","",IF($H86/$G86&gt;=$L$21,"yes","NC")))))</f>
        <v/>
      </c>
      <c r="M86" s="35" t="str">
        <f t="shared" ref="M86:M147" si="66">IF($X$21=0,"",IF($D86="","",IF($H86="","",IF($I86="","",IF($I86/$G86&gt;=$M$21,"yes","NC")))))</f>
        <v/>
      </c>
      <c r="N86" s="35" t="str">
        <f t="shared" ref="N86:N147" si="67">IF($X$21=0,"",IF($D86="","",IF($H86="","",IF($J86="","",IF($G86/$J86&lt;=$N$21,"yes","NC")))))</f>
        <v/>
      </c>
      <c r="O86" s="36" t="str">
        <f t="shared" ref="O86:O147" si="68">IF($D86="","",IF($P$18="","",IF(OR($P86&lt;$O$18,$P86&gt;$Q$18),"NC","yes")))</f>
        <v/>
      </c>
      <c r="P86" s="37" t="str">
        <f t="shared" si="55"/>
        <v/>
      </c>
      <c r="Q86" s="69" t="str">
        <f t="shared" ref="Q86:Q147" si="69">IF($D86=0,"",IF(O86="yes",($P86/$P$18),IF(OR($P86&lt;$O$18,$P86&gt;$Q$18),($P86/$P$18))))</f>
        <v/>
      </c>
      <c r="R86" s="294" t="str">
        <f t="shared" ref="R86:R147" si="70">IF($D86="","",IF($S$18="","",IF(OR($S86&lt;$R$18,$S86&gt;$T$18),"NC","yes")))</f>
        <v/>
      </c>
      <c r="S86" s="37" t="str">
        <f t="shared" ref="S86:S147" si="71">IF($D86="","",$I86/$G86)</f>
        <v/>
      </c>
      <c r="T86" s="69" t="str">
        <f t="shared" ref="T86:T147" si="72">IF($D86=0,"",IF(R86="yes",($S86/$S$18),IF(OR($S86&gt;$R$18,$S86&lt;$T$18),($S86/$S$18))))</f>
        <v/>
      </c>
      <c r="U86" s="294" t="str">
        <f t="shared" ref="U86:U147" si="73">IF($D86="","",IF($V$18="","",IF(OR($V86&lt;$U$18,V86&gt;$W$18),"NC","yes")))</f>
        <v/>
      </c>
      <c r="V86" s="37" t="str">
        <f t="shared" ref="V86:V147" si="74">IF($D86="","",$G86/$J86)</f>
        <v/>
      </c>
      <c r="W86" s="69" t="str">
        <f t="shared" ref="W86:W146" si="75">IF($D86="","",IF(U86="yes",(V86/V$18),IF(OR(V86&lt;$U$18,V86&gt;W$18),(V86/V$18))))</f>
        <v/>
      </c>
      <c r="X86" s="38" t="str">
        <f t="shared" ref="X86:X146" si="76">IF(C86="","",IF($D86="",$H86,""))</f>
        <v/>
      </c>
      <c r="Y86" s="38" t="str">
        <f t="shared" ref="Y86:Y147" si="77">IF($C86="","",IF($D86="",$H86,""))</f>
        <v/>
      </c>
      <c r="Z86" s="38" t="str">
        <f t="shared" ref="Z86:Z147" si="78">IF($C86="","",IF($D86="",$I86,""))</f>
        <v/>
      </c>
      <c r="AA86" s="39" t="str">
        <f t="shared" ref="AA86:AA147" si="79">IF($C86="","",IF($D86="",J86,""))</f>
        <v/>
      </c>
      <c r="AB86" s="295">
        <f t="shared" ref="AB86:AB147" si="80">B85</f>
        <v>0</v>
      </c>
      <c r="AC86" s="295" t="str">
        <f t="shared" ref="AC86:AC146" si="81">IF($C86="","",$C86)</f>
        <v/>
      </c>
      <c r="AD86" s="295" t="str">
        <f t="shared" ref="AD86:AD146" si="82">IF($D86="","",IF(AN86="below",$G86,"0"))</f>
        <v/>
      </c>
      <c r="AE86" s="296" t="str">
        <f t="shared" ref="AE86:AE146" si="83">IF($D86="","",IF(AN86="below",$H86,0))</f>
        <v/>
      </c>
      <c r="AF86" s="296" t="str">
        <f t="shared" ref="AF86:AF146" si="84">IF($D86="","",$H86/$G86)</f>
        <v/>
      </c>
      <c r="AG86" s="297" t="str">
        <f t="shared" ref="AG86:AG146" si="85">IF($D86="","",IF(AF86&gt;$AB$11,"Yes",IF(AF86&lt;$AB$11,"NC")))</f>
        <v/>
      </c>
      <c r="AH86" s="296" t="str">
        <f t="shared" ref="AH86:AH146" si="86">IF($D86="","",IF(AN86="above",$I86,0))</f>
        <v/>
      </c>
      <c r="AI86" s="296" t="str">
        <f t="shared" ref="AI86:AI146" si="87">IF($D86="","",IF(AN86="above",$I86/$F86,0))</f>
        <v/>
      </c>
      <c r="AJ86" s="297" t="str">
        <f t="shared" ref="AJ86:AJ146" si="88">IF(AI86="","",IF(AI86&gt;=$AB$12,"Yes",IF(AI86&lt;$AB$12,"NC")))</f>
        <v/>
      </c>
      <c r="AK86" s="296" t="str">
        <f t="shared" ref="AK86:AK146" si="89">IF($D86="","",IF(AN86="below",$J86,0))</f>
        <v/>
      </c>
      <c r="AL86" s="296" t="str">
        <f t="shared" ref="AL86:AL146" si="90">IF($D86="","",$G86/$J86)</f>
        <v/>
      </c>
      <c r="AM86" s="297" t="str">
        <f t="shared" ref="AM86:AM146" si="91">IF(AL86="","",IF(AL86&lt;=$AB$13,"Yes",IF(AL86&gt;$AB$13,"NC")))</f>
        <v/>
      </c>
      <c r="AN86" s="298" t="str">
        <f t="shared" ref="AN86:AN146" si="92">IF($B86="","",IF(BX86&gt;$F$16,"above","below"))</f>
        <v/>
      </c>
      <c r="AO86" s="299" t="str">
        <f t="shared" ref="AO86:AO146" si="93">IF(AN86="","",IF(AN86="below",$H86,""))</f>
        <v/>
      </c>
      <c r="AP86" s="296" t="str">
        <f t="shared" ref="AP86:AP146" si="94">IF($AN86="","",IF($AN86="above","",$H86/$G86))</f>
        <v/>
      </c>
      <c r="AQ86" s="297" t="str">
        <f t="shared" ref="AQ86:AQ146" si="95">IF(AP86="","",IF(AP86&gt;$AB$11,"Yes",IF(AP86&lt;$AB$11,"NC")))</f>
        <v/>
      </c>
      <c r="AR86" s="299" t="str">
        <f t="shared" ref="AR86:AR146" si="96">IF($AN86="","",IF($AN86="above","",$I86))</f>
        <v/>
      </c>
      <c r="AS86" s="296" t="str">
        <f t="shared" ref="AS86:AS146" si="97">IF($AN86="","",IF($AN86="above","",$I86/$G86))</f>
        <v/>
      </c>
      <c r="AT86" s="297" t="str">
        <f t="shared" ref="AT86:AT146" si="98">IF(AN86="","",IF(($I86/$G86&gt;$AB$12),"Yes",IF(($I86/$G86)&lt;$AB$12,"NC")))</f>
        <v/>
      </c>
      <c r="AU86" s="299" t="str">
        <f t="shared" ref="AU86:AU146" si="99">IF($AN86="","",IF($AN86="above","",$J86))</f>
        <v/>
      </c>
      <c r="AV86" s="296" t="str">
        <f t="shared" ref="AV86:AV146" si="100">IF($AN86="","",IF($AN86="above","",$G86/$J86))</f>
        <v/>
      </c>
      <c r="AW86" s="297" t="str">
        <f t="shared" ref="AW86:AW146" si="101">IF(AV86="","",IF(AV86&lt;=$AB$13,"Yes",IF(AV86&gt;$AB$13,"NC")))</f>
        <v/>
      </c>
      <c r="AX86" s="300"/>
      <c r="AY86" s="297" t="str">
        <f t="shared" ref="AY86:AY146" si="102">IF($D86="","",IF($AZ$18="","",IF(OR($AZ86&lt;$AY$18,$AZ86&gt;$BA$18),"NC","yes")))</f>
        <v/>
      </c>
      <c r="AZ86" s="297" t="str">
        <f t="shared" ref="AZ86:AZ146" si="103">IF($D86="","",$H86/$G86)</f>
        <v/>
      </c>
      <c r="BA86" s="301" t="str">
        <f t="shared" ref="BA86:BA146" si="104">IF($D86=0,"",IF(AY86="yes",($AZ86/$AZ$18),IF(OR($AZ86&lt;$AY$18,$AZ86&gt;$BA$18),($AZ86/$AZ$18))))</f>
        <v/>
      </c>
      <c r="BB86" s="302" t="str">
        <f t="shared" ref="BB86:BB146" si="105">IF($D86="","",IF($BC$18="","",IF(OR($BC86&lt;$BB$18,$BC86&gt;$BD$18),"NC","yes")))</f>
        <v/>
      </c>
      <c r="BC86" s="303" t="str">
        <f t="shared" ref="BC86:BC146" si="106">IF($D86="","",$I86/$G86)</f>
        <v/>
      </c>
      <c r="BD86" s="301" t="str">
        <f t="shared" ref="BD86:BD146" si="107">IF($D86=0,"",IF(BB86="yes",($BC86/$BC$18),IF(OR($BC86&gt;$BB$18,$BC86&lt;$BD$18),($BC86/$BC$18))))</f>
        <v/>
      </c>
      <c r="BE86" s="302" t="str">
        <f t="shared" ref="BE86:BE146" si="108">IF($D86="","",IF($BF$18="","",IF(OR($BF86&lt;$BE$18,BF86&gt;$BG$18),"NC","yes")))</f>
        <v/>
      </c>
      <c r="BF86" s="303" t="str">
        <f t="shared" ref="BF86:BF146" si="109">IF($D86="","",$G86/$J86)</f>
        <v/>
      </c>
      <c r="BG86" s="301" t="str">
        <f t="shared" ref="BG86:BG146" si="110">IF($D86="","",IF(BE86="yes",(BF86/BF$18),IF(OR(BF86&lt;$U$18,BF86&gt;BG$18),(BF86/BF$18))))</f>
        <v/>
      </c>
      <c r="BH86" s="304" t="str">
        <f t="shared" ref="BH86:BH146" si="111">IF(G86&gt; 0,F86/G86,"")</f>
        <v/>
      </c>
      <c r="BI86" s="305" t="str">
        <f t="shared" ref="BI86:BI146" si="112">IF(BH86="","",IF(AN86="below","",IF($BY$17="Y","",IF(AF86&gt;$AB$11,"Yes",IF(AF86&lt;$AB$11,"NC")))))</f>
        <v/>
      </c>
      <c r="BJ86" s="305" t="str">
        <f t="shared" ref="BJ86:BJ146" si="113">IF(BH86="","",IF(AN86="below","",IF($BY$17="Y","",IF(($I86/$G86)&gt;=$AB$12,"Yes",IF(($I86/$G86)&lt;$AB$12,"NC")))))</f>
        <v/>
      </c>
      <c r="BK86" s="443" t="str">
        <f t="shared" ref="BK86:BK146" si="114">IF(BH86="","",IF(AN86="below","",IF($BY$17="Y","",IF(AL86&lt;=$AB$13,"Yes",IF(AL86&gt;$AB$13,"NC")))))</f>
        <v/>
      </c>
      <c r="BL86" s="306" t="str">
        <f t="shared" si="56"/>
        <v/>
      </c>
      <c r="BM86" s="100" t="str">
        <f t="shared" si="57"/>
        <v/>
      </c>
      <c r="BN86" s="101" t="str">
        <f t="shared" si="58"/>
        <v/>
      </c>
      <c r="BO86" s="102" t="str">
        <f t="shared" si="59"/>
        <v/>
      </c>
      <c r="BP86" s="100" t="str">
        <f t="shared" si="60"/>
        <v/>
      </c>
      <c r="BQ86" s="101" t="str">
        <f t="shared" si="61"/>
        <v/>
      </c>
      <c r="BR86" s="102" t="str">
        <f t="shared" si="62"/>
        <v/>
      </c>
      <c r="BS86" s="100" t="str">
        <f t="shared" si="63"/>
        <v/>
      </c>
      <c r="BT86" s="105" t="str">
        <f t="shared" si="64"/>
        <v/>
      </c>
      <c r="BU86" s="305" t="str">
        <f t="shared" ref="BU86:BU146" si="115">IF($BY$17="N","",$AY86)</f>
        <v/>
      </c>
      <c r="BV86" s="305" t="str">
        <f t="shared" ref="BV86:BV146" si="116">IF($BY$17="N","",$BB86)</f>
        <v/>
      </c>
      <c r="BW86" s="305" t="str">
        <f t="shared" ref="BW86:BW146" si="117">IF($BY$17="N","",$BE86)</f>
        <v/>
      </c>
      <c r="BX86" s="307" t="str">
        <f t="shared" ref="BX86:BX146" si="118">IF(F86&gt;0,F86/G86,"")</f>
        <v/>
      </c>
      <c r="BY86" s="308" t="str">
        <f t="shared" ref="BY86:BY146" si="119">IF(BX86="","",IF(BX86&gt;$F$16,"above","below"))</f>
        <v/>
      </c>
    </row>
    <row r="87" spans="1:77" s="4" customFormat="1" ht="15.5" x14ac:dyDescent="0.35">
      <c r="A87" s="106">
        <v>66</v>
      </c>
      <c r="B87" s="290"/>
      <c r="C87" s="20"/>
      <c r="D87" s="635"/>
      <c r="E87" s="637"/>
      <c r="F87" s="639"/>
      <c r="G87" s="45"/>
      <c r="H87" s="291"/>
      <c r="I87" s="291"/>
      <c r="J87" s="292"/>
      <c r="K87" s="293"/>
      <c r="L87" s="35" t="str">
        <f t="shared" si="65"/>
        <v/>
      </c>
      <c r="M87" s="35" t="str">
        <f t="shared" si="66"/>
        <v/>
      </c>
      <c r="N87" s="35" t="str">
        <f t="shared" si="67"/>
        <v/>
      </c>
      <c r="O87" s="36" t="str">
        <f t="shared" si="68"/>
        <v/>
      </c>
      <c r="P87" s="37" t="str">
        <f t="shared" ref="P87:P147" si="120">IF($D87="","",H87/$G87)</f>
        <v/>
      </c>
      <c r="Q87" s="69" t="str">
        <f t="shared" si="69"/>
        <v/>
      </c>
      <c r="R87" s="294" t="str">
        <f t="shared" si="70"/>
        <v/>
      </c>
      <c r="S87" s="37" t="str">
        <f t="shared" si="71"/>
        <v/>
      </c>
      <c r="T87" s="69" t="str">
        <f t="shared" si="72"/>
        <v/>
      </c>
      <c r="U87" s="294" t="str">
        <f t="shared" si="73"/>
        <v/>
      </c>
      <c r="V87" s="37" t="str">
        <f t="shared" si="74"/>
        <v/>
      </c>
      <c r="W87" s="69" t="str">
        <f t="shared" si="75"/>
        <v/>
      </c>
      <c r="X87" s="38" t="str">
        <f t="shared" si="76"/>
        <v/>
      </c>
      <c r="Y87" s="38" t="str">
        <f t="shared" si="77"/>
        <v/>
      </c>
      <c r="Z87" s="38" t="str">
        <f t="shared" si="78"/>
        <v/>
      </c>
      <c r="AA87" s="39" t="str">
        <f t="shared" si="79"/>
        <v/>
      </c>
      <c r="AB87" s="295">
        <f t="shared" si="80"/>
        <v>0</v>
      </c>
      <c r="AC87" s="295" t="str">
        <f t="shared" si="81"/>
        <v/>
      </c>
      <c r="AD87" s="295" t="str">
        <f t="shared" si="82"/>
        <v/>
      </c>
      <c r="AE87" s="296" t="str">
        <f t="shared" si="83"/>
        <v/>
      </c>
      <c r="AF87" s="296" t="str">
        <f t="shared" si="84"/>
        <v/>
      </c>
      <c r="AG87" s="297" t="str">
        <f t="shared" si="85"/>
        <v/>
      </c>
      <c r="AH87" s="296" t="str">
        <f t="shared" si="86"/>
        <v/>
      </c>
      <c r="AI87" s="296" t="str">
        <f t="shared" si="87"/>
        <v/>
      </c>
      <c r="AJ87" s="297" t="str">
        <f t="shared" si="88"/>
        <v/>
      </c>
      <c r="AK87" s="296" t="str">
        <f t="shared" si="89"/>
        <v/>
      </c>
      <c r="AL87" s="296" t="str">
        <f t="shared" si="90"/>
        <v/>
      </c>
      <c r="AM87" s="297" t="str">
        <f t="shared" si="91"/>
        <v/>
      </c>
      <c r="AN87" s="298" t="str">
        <f t="shared" si="92"/>
        <v/>
      </c>
      <c r="AO87" s="299" t="str">
        <f t="shared" si="93"/>
        <v/>
      </c>
      <c r="AP87" s="296" t="str">
        <f t="shared" si="94"/>
        <v/>
      </c>
      <c r="AQ87" s="297" t="str">
        <f t="shared" si="95"/>
        <v/>
      </c>
      <c r="AR87" s="299" t="str">
        <f t="shared" si="96"/>
        <v/>
      </c>
      <c r="AS87" s="296" t="str">
        <f t="shared" si="97"/>
        <v/>
      </c>
      <c r="AT87" s="297" t="str">
        <f t="shared" si="98"/>
        <v/>
      </c>
      <c r="AU87" s="299" t="str">
        <f t="shared" si="99"/>
        <v/>
      </c>
      <c r="AV87" s="296" t="str">
        <f t="shared" si="100"/>
        <v/>
      </c>
      <c r="AW87" s="297" t="str">
        <f t="shared" si="101"/>
        <v/>
      </c>
      <c r="AX87" s="300"/>
      <c r="AY87" s="297" t="str">
        <f t="shared" si="102"/>
        <v/>
      </c>
      <c r="AZ87" s="297" t="str">
        <f t="shared" si="103"/>
        <v/>
      </c>
      <c r="BA87" s="301" t="str">
        <f t="shared" si="104"/>
        <v/>
      </c>
      <c r="BB87" s="302" t="str">
        <f t="shared" si="105"/>
        <v/>
      </c>
      <c r="BC87" s="303" t="str">
        <f t="shared" si="106"/>
        <v/>
      </c>
      <c r="BD87" s="301" t="str">
        <f t="shared" si="107"/>
        <v/>
      </c>
      <c r="BE87" s="302" t="str">
        <f t="shared" si="108"/>
        <v/>
      </c>
      <c r="BF87" s="303" t="str">
        <f t="shared" si="109"/>
        <v/>
      </c>
      <c r="BG87" s="301" t="str">
        <f t="shared" si="110"/>
        <v/>
      </c>
      <c r="BH87" s="304" t="str">
        <f t="shared" si="111"/>
        <v/>
      </c>
      <c r="BI87" s="305" t="str">
        <f t="shared" si="112"/>
        <v/>
      </c>
      <c r="BJ87" s="305" t="str">
        <f t="shared" si="113"/>
        <v/>
      </c>
      <c r="BK87" s="443" t="str">
        <f t="shared" si="114"/>
        <v/>
      </c>
      <c r="BL87" s="306" t="str">
        <f t="shared" ref="BL87:BL146" si="121">IF(AN87="below","",IF($D87="","",IF($AZ$18="","",IF(OR($AZ87&lt;$AY$18,$AZ87&gt;$BA$18),"NC","yes"))))</f>
        <v/>
      </c>
      <c r="BM87" s="100" t="str">
        <f t="shared" ref="BM87:BM146" si="122">IF(AN87="below","",IF($D87="","",$H87/$G87))</f>
        <v/>
      </c>
      <c r="BN87" s="101" t="str">
        <f t="shared" ref="BN87:BN146" si="123">IF(AN87="below","",IF($D87=0,"",IF(BL87="yes",($AZ87/$AZ$18),IF(OR($AZ87&lt;$AY$18,$AZ87&gt;$BA$18),($AZ87/$AZ$18)))))</f>
        <v/>
      </c>
      <c r="BO87" s="102" t="str">
        <f t="shared" ref="BO87:BO146" si="124">IF(AN87="below","",IF($D87="","",IF($BC$18="","",IF(OR($BC87&lt;$BB$18,$BC87&gt;$BD$18),"NC","yes"))))</f>
        <v/>
      </c>
      <c r="BP87" s="100" t="str">
        <f t="shared" ref="BP87:BP146" si="125">IF(AN87="below","",IF($D87="","",$I87/$G87))</f>
        <v/>
      </c>
      <c r="BQ87" s="101" t="str">
        <f t="shared" ref="BQ87:BQ146" si="126">IF(AN87="below","",IF($D87=0,"",IF(BO87="yes",($BC87/$BC$18),IF(OR($BC87&gt;$BB$18,$BC87&lt;$BD$18),($BC87/$BC$18)))))</f>
        <v/>
      </c>
      <c r="BR87" s="102" t="str">
        <f t="shared" ref="BR87:BR146" si="127">IF(AN87="below","",IF($D87="","",IF($BF$18="","",IF(OR($BF87&lt;$BE$18,BS87&gt;$BG$18),"NC","yes"))))</f>
        <v/>
      </c>
      <c r="BS87" s="100" t="str">
        <f t="shared" ref="BS87:BS146" si="128">IF(AN87="below","",IF($D87="","",$G87/$J87))</f>
        <v/>
      </c>
      <c r="BT87" s="105" t="str">
        <f t="shared" ref="BT87:BT146" si="129">IF(AN87="below","",IF($D87="","",IF(BR87="yes",(BS87/BS$18),IF(OR(BS87&lt;$U$18,BS87&gt;BT$18),(BS87/BS$18)))))</f>
        <v/>
      </c>
      <c r="BU87" s="305" t="str">
        <f t="shared" si="115"/>
        <v/>
      </c>
      <c r="BV87" s="305" t="str">
        <f t="shared" si="116"/>
        <v/>
      </c>
      <c r="BW87" s="305" t="str">
        <f t="shared" si="117"/>
        <v/>
      </c>
      <c r="BX87" s="307" t="str">
        <f t="shared" si="118"/>
        <v/>
      </c>
      <c r="BY87" s="308" t="str">
        <f t="shared" si="119"/>
        <v/>
      </c>
    </row>
    <row r="88" spans="1:77" s="4" customFormat="1" ht="15.5" x14ac:dyDescent="0.35">
      <c r="A88" s="106">
        <v>67</v>
      </c>
      <c r="B88" s="290"/>
      <c r="C88" s="20"/>
      <c r="D88" s="635"/>
      <c r="E88" s="637"/>
      <c r="F88" s="639"/>
      <c r="G88" s="45"/>
      <c r="H88" s="291"/>
      <c r="I88" s="291"/>
      <c r="J88" s="292"/>
      <c r="K88" s="293"/>
      <c r="L88" s="35" t="str">
        <f t="shared" si="65"/>
        <v/>
      </c>
      <c r="M88" s="35" t="str">
        <f t="shared" si="66"/>
        <v/>
      </c>
      <c r="N88" s="35" t="str">
        <f t="shared" si="67"/>
        <v/>
      </c>
      <c r="O88" s="36" t="str">
        <f t="shared" si="68"/>
        <v/>
      </c>
      <c r="P88" s="37" t="str">
        <f t="shared" si="120"/>
        <v/>
      </c>
      <c r="Q88" s="69" t="str">
        <f t="shared" si="69"/>
        <v/>
      </c>
      <c r="R88" s="294" t="str">
        <f t="shared" si="70"/>
        <v/>
      </c>
      <c r="S88" s="37" t="str">
        <f t="shared" si="71"/>
        <v/>
      </c>
      <c r="T88" s="69" t="str">
        <f t="shared" si="72"/>
        <v/>
      </c>
      <c r="U88" s="294" t="str">
        <f t="shared" si="73"/>
        <v/>
      </c>
      <c r="V88" s="37" t="str">
        <f t="shared" si="74"/>
        <v/>
      </c>
      <c r="W88" s="69" t="str">
        <f t="shared" si="75"/>
        <v/>
      </c>
      <c r="X88" s="38" t="str">
        <f t="shared" si="76"/>
        <v/>
      </c>
      <c r="Y88" s="38" t="str">
        <f t="shared" si="77"/>
        <v/>
      </c>
      <c r="Z88" s="38" t="str">
        <f t="shared" si="78"/>
        <v/>
      </c>
      <c r="AA88" s="39" t="str">
        <f t="shared" si="79"/>
        <v/>
      </c>
      <c r="AB88" s="295">
        <f t="shared" si="80"/>
        <v>0</v>
      </c>
      <c r="AC88" s="295" t="str">
        <f t="shared" si="81"/>
        <v/>
      </c>
      <c r="AD88" s="295" t="str">
        <f t="shared" si="82"/>
        <v/>
      </c>
      <c r="AE88" s="296" t="str">
        <f t="shared" si="83"/>
        <v/>
      </c>
      <c r="AF88" s="296" t="str">
        <f t="shared" si="84"/>
        <v/>
      </c>
      <c r="AG88" s="297" t="str">
        <f t="shared" si="85"/>
        <v/>
      </c>
      <c r="AH88" s="296" t="str">
        <f t="shared" si="86"/>
        <v/>
      </c>
      <c r="AI88" s="296" t="str">
        <f t="shared" si="87"/>
        <v/>
      </c>
      <c r="AJ88" s="297" t="str">
        <f t="shared" si="88"/>
        <v/>
      </c>
      <c r="AK88" s="296" t="str">
        <f t="shared" si="89"/>
        <v/>
      </c>
      <c r="AL88" s="296" t="str">
        <f t="shared" si="90"/>
        <v/>
      </c>
      <c r="AM88" s="297" t="str">
        <f t="shared" si="91"/>
        <v/>
      </c>
      <c r="AN88" s="298" t="str">
        <f t="shared" si="92"/>
        <v/>
      </c>
      <c r="AO88" s="299" t="str">
        <f t="shared" si="93"/>
        <v/>
      </c>
      <c r="AP88" s="296" t="str">
        <f t="shared" si="94"/>
        <v/>
      </c>
      <c r="AQ88" s="297" t="str">
        <f t="shared" si="95"/>
        <v/>
      </c>
      <c r="AR88" s="299" t="str">
        <f t="shared" si="96"/>
        <v/>
      </c>
      <c r="AS88" s="296" t="str">
        <f t="shared" si="97"/>
        <v/>
      </c>
      <c r="AT88" s="297" t="str">
        <f t="shared" si="98"/>
        <v/>
      </c>
      <c r="AU88" s="299" t="str">
        <f t="shared" si="99"/>
        <v/>
      </c>
      <c r="AV88" s="296" t="str">
        <f t="shared" si="100"/>
        <v/>
      </c>
      <c r="AW88" s="297" t="str">
        <f t="shared" si="101"/>
        <v/>
      </c>
      <c r="AX88" s="300"/>
      <c r="AY88" s="297" t="str">
        <f t="shared" si="102"/>
        <v/>
      </c>
      <c r="AZ88" s="297" t="str">
        <f t="shared" si="103"/>
        <v/>
      </c>
      <c r="BA88" s="301" t="str">
        <f t="shared" si="104"/>
        <v/>
      </c>
      <c r="BB88" s="302" t="str">
        <f t="shared" si="105"/>
        <v/>
      </c>
      <c r="BC88" s="303" t="str">
        <f t="shared" si="106"/>
        <v/>
      </c>
      <c r="BD88" s="301" t="str">
        <f t="shared" si="107"/>
        <v/>
      </c>
      <c r="BE88" s="302" t="str">
        <f t="shared" si="108"/>
        <v/>
      </c>
      <c r="BF88" s="303" t="str">
        <f t="shared" si="109"/>
        <v/>
      </c>
      <c r="BG88" s="301" t="str">
        <f t="shared" si="110"/>
        <v/>
      </c>
      <c r="BH88" s="304" t="str">
        <f t="shared" si="111"/>
        <v/>
      </c>
      <c r="BI88" s="305" t="str">
        <f t="shared" si="112"/>
        <v/>
      </c>
      <c r="BJ88" s="305" t="str">
        <f t="shared" si="113"/>
        <v/>
      </c>
      <c r="BK88" s="443" t="str">
        <f t="shared" si="114"/>
        <v/>
      </c>
      <c r="BL88" s="306" t="str">
        <f t="shared" si="121"/>
        <v/>
      </c>
      <c r="BM88" s="100" t="str">
        <f t="shared" si="122"/>
        <v/>
      </c>
      <c r="BN88" s="101" t="str">
        <f t="shared" si="123"/>
        <v/>
      </c>
      <c r="BO88" s="102" t="str">
        <f t="shared" si="124"/>
        <v/>
      </c>
      <c r="BP88" s="100" t="str">
        <f t="shared" si="125"/>
        <v/>
      </c>
      <c r="BQ88" s="101" t="str">
        <f t="shared" si="126"/>
        <v/>
      </c>
      <c r="BR88" s="102" t="str">
        <f t="shared" si="127"/>
        <v/>
      </c>
      <c r="BS88" s="100" t="str">
        <f t="shared" si="128"/>
        <v/>
      </c>
      <c r="BT88" s="105" t="str">
        <f t="shared" si="129"/>
        <v/>
      </c>
      <c r="BU88" s="305" t="str">
        <f t="shared" si="115"/>
        <v/>
      </c>
      <c r="BV88" s="305" t="str">
        <f t="shared" si="116"/>
        <v/>
      </c>
      <c r="BW88" s="305" t="str">
        <f t="shared" si="117"/>
        <v/>
      </c>
      <c r="BX88" s="307" t="str">
        <f t="shared" si="118"/>
        <v/>
      </c>
      <c r="BY88" s="308" t="str">
        <f t="shared" si="119"/>
        <v/>
      </c>
    </row>
    <row r="89" spans="1:77" s="4" customFormat="1" ht="15.5" x14ac:dyDescent="0.35">
      <c r="A89" s="106">
        <v>68</v>
      </c>
      <c r="B89" s="290"/>
      <c r="C89" s="20"/>
      <c r="D89" s="635"/>
      <c r="E89" s="637"/>
      <c r="F89" s="639"/>
      <c r="G89" s="45"/>
      <c r="H89" s="291"/>
      <c r="I89" s="291"/>
      <c r="J89" s="292"/>
      <c r="K89" s="293"/>
      <c r="L89" s="35" t="str">
        <f t="shared" si="65"/>
        <v/>
      </c>
      <c r="M89" s="35" t="str">
        <f t="shared" si="66"/>
        <v/>
      </c>
      <c r="N89" s="35" t="str">
        <f t="shared" si="67"/>
        <v/>
      </c>
      <c r="O89" s="36" t="str">
        <f t="shared" si="68"/>
        <v/>
      </c>
      <c r="P89" s="37" t="str">
        <f t="shared" si="120"/>
        <v/>
      </c>
      <c r="Q89" s="69" t="str">
        <f t="shared" si="69"/>
        <v/>
      </c>
      <c r="R89" s="294" t="str">
        <f t="shared" si="70"/>
        <v/>
      </c>
      <c r="S89" s="37" t="str">
        <f t="shared" si="71"/>
        <v/>
      </c>
      <c r="T89" s="69" t="str">
        <f t="shared" si="72"/>
        <v/>
      </c>
      <c r="U89" s="294" t="str">
        <f t="shared" si="73"/>
        <v/>
      </c>
      <c r="V89" s="37" t="str">
        <f t="shared" si="74"/>
        <v/>
      </c>
      <c r="W89" s="69" t="str">
        <f t="shared" si="75"/>
        <v/>
      </c>
      <c r="X89" s="38" t="str">
        <f t="shared" si="76"/>
        <v/>
      </c>
      <c r="Y89" s="38" t="str">
        <f t="shared" si="77"/>
        <v/>
      </c>
      <c r="Z89" s="38" t="str">
        <f t="shared" si="78"/>
        <v/>
      </c>
      <c r="AA89" s="39" t="str">
        <f t="shared" si="79"/>
        <v/>
      </c>
      <c r="AB89" s="295">
        <f t="shared" si="80"/>
        <v>0</v>
      </c>
      <c r="AC89" s="295" t="str">
        <f t="shared" si="81"/>
        <v/>
      </c>
      <c r="AD89" s="295" t="str">
        <f t="shared" si="82"/>
        <v/>
      </c>
      <c r="AE89" s="296" t="str">
        <f t="shared" si="83"/>
        <v/>
      </c>
      <c r="AF89" s="296" t="str">
        <f t="shared" si="84"/>
        <v/>
      </c>
      <c r="AG89" s="297" t="str">
        <f t="shared" si="85"/>
        <v/>
      </c>
      <c r="AH89" s="296" t="str">
        <f t="shared" si="86"/>
        <v/>
      </c>
      <c r="AI89" s="296" t="str">
        <f t="shared" si="87"/>
        <v/>
      </c>
      <c r="AJ89" s="297" t="str">
        <f t="shared" si="88"/>
        <v/>
      </c>
      <c r="AK89" s="296" t="str">
        <f t="shared" si="89"/>
        <v/>
      </c>
      <c r="AL89" s="296" t="str">
        <f t="shared" si="90"/>
        <v/>
      </c>
      <c r="AM89" s="297" t="str">
        <f t="shared" si="91"/>
        <v/>
      </c>
      <c r="AN89" s="298" t="str">
        <f t="shared" si="92"/>
        <v/>
      </c>
      <c r="AO89" s="299" t="str">
        <f t="shared" si="93"/>
        <v/>
      </c>
      <c r="AP89" s="296" t="str">
        <f t="shared" si="94"/>
        <v/>
      </c>
      <c r="AQ89" s="297" t="str">
        <f t="shared" si="95"/>
        <v/>
      </c>
      <c r="AR89" s="299" t="str">
        <f t="shared" si="96"/>
        <v/>
      </c>
      <c r="AS89" s="296" t="str">
        <f t="shared" si="97"/>
        <v/>
      </c>
      <c r="AT89" s="297" t="str">
        <f t="shared" si="98"/>
        <v/>
      </c>
      <c r="AU89" s="299" t="str">
        <f t="shared" si="99"/>
        <v/>
      </c>
      <c r="AV89" s="296" t="str">
        <f t="shared" si="100"/>
        <v/>
      </c>
      <c r="AW89" s="297" t="str">
        <f t="shared" si="101"/>
        <v/>
      </c>
      <c r="AX89" s="300"/>
      <c r="AY89" s="297" t="str">
        <f t="shared" si="102"/>
        <v/>
      </c>
      <c r="AZ89" s="297" t="str">
        <f t="shared" si="103"/>
        <v/>
      </c>
      <c r="BA89" s="301" t="str">
        <f t="shared" si="104"/>
        <v/>
      </c>
      <c r="BB89" s="302" t="str">
        <f t="shared" si="105"/>
        <v/>
      </c>
      <c r="BC89" s="303" t="str">
        <f t="shared" si="106"/>
        <v/>
      </c>
      <c r="BD89" s="301" t="str">
        <f t="shared" si="107"/>
        <v/>
      </c>
      <c r="BE89" s="302" t="str">
        <f t="shared" si="108"/>
        <v/>
      </c>
      <c r="BF89" s="303" t="str">
        <f t="shared" si="109"/>
        <v/>
      </c>
      <c r="BG89" s="301" t="str">
        <f t="shared" si="110"/>
        <v/>
      </c>
      <c r="BH89" s="304" t="str">
        <f t="shared" si="111"/>
        <v/>
      </c>
      <c r="BI89" s="305" t="str">
        <f t="shared" si="112"/>
        <v/>
      </c>
      <c r="BJ89" s="305" t="str">
        <f t="shared" si="113"/>
        <v/>
      </c>
      <c r="BK89" s="443" t="str">
        <f t="shared" si="114"/>
        <v/>
      </c>
      <c r="BL89" s="306" t="str">
        <f t="shared" si="121"/>
        <v/>
      </c>
      <c r="BM89" s="100" t="str">
        <f t="shared" si="122"/>
        <v/>
      </c>
      <c r="BN89" s="101" t="str">
        <f t="shared" si="123"/>
        <v/>
      </c>
      <c r="BO89" s="102" t="str">
        <f t="shared" si="124"/>
        <v/>
      </c>
      <c r="BP89" s="100" t="str">
        <f t="shared" si="125"/>
        <v/>
      </c>
      <c r="BQ89" s="101" t="str">
        <f t="shared" si="126"/>
        <v/>
      </c>
      <c r="BR89" s="102" t="str">
        <f t="shared" si="127"/>
        <v/>
      </c>
      <c r="BS89" s="100" t="str">
        <f t="shared" si="128"/>
        <v/>
      </c>
      <c r="BT89" s="105" t="str">
        <f t="shared" si="129"/>
        <v/>
      </c>
      <c r="BU89" s="305" t="str">
        <f t="shared" si="115"/>
        <v/>
      </c>
      <c r="BV89" s="305" t="str">
        <f t="shared" si="116"/>
        <v/>
      </c>
      <c r="BW89" s="305" t="str">
        <f t="shared" si="117"/>
        <v/>
      </c>
      <c r="BX89" s="307" t="str">
        <f t="shared" si="118"/>
        <v/>
      </c>
      <c r="BY89" s="308" t="str">
        <f t="shared" si="119"/>
        <v/>
      </c>
    </row>
    <row r="90" spans="1:77" s="4" customFormat="1" ht="15.5" x14ac:dyDescent="0.35">
      <c r="A90" s="106">
        <v>69</v>
      </c>
      <c r="B90" s="290"/>
      <c r="C90" s="20"/>
      <c r="D90" s="635"/>
      <c r="E90" s="637"/>
      <c r="F90" s="639"/>
      <c r="G90" s="45"/>
      <c r="H90" s="291"/>
      <c r="I90" s="291"/>
      <c r="J90" s="292"/>
      <c r="K90" s="293"/>
      <c r="L90" s="35" t="str">
        <f t="shared" si="65"/>
        <v/>
      </c>
      <c r="M90" s="35" t="str">
        <f t="shared" si="66"/>
        <v/>
      </c>
      <c r="N90" s="35" t="str">
        <f t="shared" si="67"/>
        <v/>
      </c>
      <c r="O90" s="36" t="str">
        <f t="shared" si="68"/>
        <v/>
      </c>
      <c r="P90" s="37" t="str">
        <f t="shared" si="120"/>
        <v/>
      </c>
      <c r="Q90" s="69" t="str">
        <f t="shared" si="69"/>
        <v/>
      </c>
      <c r="R90" s="294" t="str">
        <f t="shared" si="70"/>
        <v/>
      </c>
      <c r="S90" s="37" t="str">
        <f t="shared" si="71"/>
        <v/>
      </c>
      <c r="T90" s="69" t="str">
        <f t="shared" si="72"/>
        <v/>
      </c>
      <c r="U90" s="294" t="str">
        <f t="shared" si="73"/>
        <v/>
      </c>
      <c r="V90" s="37" t="str">
        <f t="shared" si="74"/>
        <v/>
      </c>
      <c r="W90" s="69" t="str">
        <f t="shared" si="75"/>
        <v/>
      </c>
      <c r="X90" s="38" t="str">
        <f t="shared" si="76"/>
        <v/>
      </c>
      <c r="Y90" s="38" t="str">
        <f t="shared" si="77"/>
        <v/>
      </c>
      <c r="Z90" s="38" t="str">
        <f t="shared" si="78"/>
        <v/>
      </c>
      <c r="AA90" s="39" t="str">
        <f t="shared" si="79"/>
        <v/>
      </c>
      <c r="AB90" s="295">
        <f t="shared" si="80"/>
        <v>0</v>
      </c>
      <c r="AC90" s="295" t="str">
        <f t="shared" si="81"/>
        <v/>
      </c>
      <c r="AD90" s="295" t="str">
        <f t="shared" si="82"/>
        <v/>
      </c>
      <c r="AE90" s="296" t="str">
        <f t="shared" si="83"/>
        <v/>
      </c>
      <c r="AF90" s="296" t="str">
        <f t="shared" si="84"/>
        <v/>
      </c>
      <c r="AG90" s="297" t="str">
        <f t="shared" si="85"/>
        <v/>
      </c>
      <c r="AH90" s="296" t="str">
        <f t="shared" si="86"/>
        <v/>
      </c>
      <c r="AI90" s="296" t="str">
        <f t="shared" si="87"/>
        <v/>
      </c>
      <c r="AJ90" s="297" t="str">
        <f t="shared" si="88"/>
        <v/>
      </c>
      <c r="AK90" s="296" t="str">
        <f t="shared" si="89"/>
        <v/>
      </c>
      <c r="AL90" s="296" t="str">
        <f t="shared" si="90"/>
        <v/>
      </c>
      <c r="AM90" s="297" t="str">
        <f t="shared" si="91"/>
        <v/>
      </c>
      <c r="AN90" s="298" t="str">
        <f t="shared" si="92"/>
        <v/>
      </c>
      <c r="AO90" s="299" t="str">
        <f t="shared" si="93"/>
        <v/>
      </c>
      <c r="AP90" s="296" t="str">
        <f t="shared" si="94"/>
        <v/>
      </c>
      <c r="AQ90" s="297" t="str">
        <f t="shared" si="95"/>
        <v/>
      </c>
      <c r="AR90" s="299" t="str">
        <f t="shared" si="96"/>
        <v/>
      </c>
      <c r="AS90" s="296" t="str">
        <f t="shared" si="97"/>
        <v/>
      </c>
      <c r="AT90" s="297" t="str">
        <f t="shared" si="98"/>
        <v/>
      </c>
      <c r="AU90" s="299" t="str">
        <f t="shared" si="99"/>
        <v/>
      </c>
      <c r="AV90" s="296" t="str">
        <f t="shared" si="100"/>
        <v/>
      </c>
      <c r="AW90" s="297" t="str">
        <f t="shared" si="101"/>
        <v/>
      </c>
      <c r="AX90" s="300"/>
      <c r="AY90" s="297" t="str">
        <f t="shared" si="102"/>
        <v/>
      </c>
      <c r="AZ90" s="297" t="str">
        <f t="shared" si="103"/>
        <v/>
      </c>
      <c r="BA90" s="301" t="str">
        <f t="shared" si="104"/>
        <v/>
      </c>
      <c r="BB90" s="302" t="str">
        <f t="shared" si="105"/>
        <v/>
      </c>
      <c r="BC90" s="303" t="str">
        <f t="shared" si="106"/>
        <v/>
      </c>
      <c r="BD90" s="301" t="str">
        <f t="shared" si="107"/>
        <v/>
      </c>
      <c r="BE90" s="302" t="str">
        <f t="shared" si="108"/>
        <v/>
      </c>
      <c r="BF90" s="303" t="str">
        <f t="shared" si="109"/>
        <v/>
      </c>
      <c r="BG90" s="301" t="str">
        <f t="shared" si="110"/>
        <v/>
      </c>
      <c r="BH90" s="304" t="str">
        <f t="shared" si="111"/>
        <v/>
      </c>
      <c r="BI90" s="305" t="str">
        <f t="shared" si="112"/>
        <v/>
      </c>
      <c r="BJ90" s="305" t="str">
        <f t="shared" si="113"/>
        <v/>
      </c>
      <c r="BK90" s="443" t="str">
        <f t="shared" si="114"/>
        <v/>
      </c>
      <c r="BL90" s="306" t="str">
        <f t="shared" si="121"/>
        <v/>
      </c>
      <c r="BM90" s="100" t="str">
        <f t="shared" si="122"/>
        <v/>
      </c>
      <c r="BN90" s="101" t="str">
        <f t="shared" si="123"/>
        <v/>
      </c>
      <c r="BO90" s="102" t="str">
        <f t="shared" si="124"/>
        <v/>
      </c>
      <c r="BP90" s="100" t="str">
        <f t="shared" si="125"/>
        <v/>
      </c>
      <c r="BQ90" s="101" t="str">
        <f t="shared" si="126"/>
        <v/>
      </c>
      <c r="BR90" s="102" t="str">
        <f t="shared" si="127"/>
        <v/>
      </c>
      <c r="BS90" s="100" t="str">
        <f t="shared" si="128"/>
        <v/>
      </c>
      <c r="BT90" s="105" t="str">
        <f t="shared" si="129"/>
        <v/>
      </c>
      <c r="BU90" s="305" t="str">
        <f t="shared" si="115"/>
        <v/>
      </c>
      <c r="BV90" s="305" t="str">
        <f t="shared" si="116"/>
        <v/>
      </c>
      <c r="BW90" s="305" t="str">
        <f t="shared" si="117"/>
        <v/>
      </c>
      <c r="BX90" s="307" t="str">
        <f t="shared" si="118"/>
        <v/>
      </c>
      <c r="BY90" s="308" t="str">
        <f t="shared" si="119"/>
        <v/>
      </c>
    </row>
    <row r="91" spans="1:77" s="4" customFormat="1" ht="15.5" x14ac:dyDescent="0.35">
      <c r="A91" s="106">
        <v>70</v>
      </c>
      <c r="B91" s="290"/>
      <c r="C91" s="20"/>
      <c r="D91" s="635"/>
      <c r="E91" s="637"/>
      <c r="F91" s="639"/>
      <c r="G91" s="45"/>
      <c r="H91" s="291"/>
      <c r="I91" s="291"/>
      <c r="J91" s="292"/>
      <c r="K91" s="293"/>
      <c r="L91" s="35" t="str">
        <f t="shared" si="65"/>
        <v/>
      </c>
      <c r="M91" s="35" t="str">
        <f t="shared" si="66"/>
        <v/>
      </c>
      <c r="N91" s="35" t="str">
        <f t="shared" si="67"/>
        <v/>
      </c>
      <c r="O91" s="36" t="str">
        <f t="shared" si="68"/>
        <v/>
      </c>
      <c r="P91" s="37" t="str">
        <f t="shared" si="120"/>
        <v/>
      </c>
      <c r="Q91" s="69" t="str">
        <f t="shared" si="69"/>
        <v/>
      </c>
      <c r="R91" s="294" t="str">
        <f t="shared" si="70"/>
        <v/>
      </c>
      <c r="S91" s="37" t="str">
        <f t="shared" si="71"/>
        <v/>
      </c>
      <c r="T91" s="69" t="str">
        <f t="shared" si="72"/>
        <v/>
      </c>
      <c r="U91" s="294" t="str">
        <f t="shared" si="73"/>
        <v/>
      </c>
      <c r="V91" s="37" t="str">
        <f t="shared" si="74"/>
        <v/>
      </c>
      <c r="W91" s="69" t="str">
        <f t="shared" si="75"/>
        <v/>
      </c>
      <c r="X91" s="38" t="str">
        <f t="shared" si="76"/>
        <v/>
      </c>
      <c r="Y91" s="38" t="str">
        <f t="shared" si="77"/>
        <v/>
      </c>
      <c r="Z91" s="38" t="str">
        <f t="shared" si="78"/>
        <v/>
      </c>
      <c r="AA91" s="39" t="str">
        <f t="shared" si="79"/>
        <v/>
      </c>
      <c r="AB91" s="295">
        <f t="shared" si="80"/>
        <v>0</v>
      </c>
      <c r="AC91" s="295" t="str">
        <f t="shared" si="81"/>
        <v/>
      </c>
      <c r="AD91" s="295" t="str">
        <f t="shared" si="82"/>
        <v/>
      </c>
      <c r="AE91" s="296" t="str">
        <f t="shared" si="83"/>
        <v/>
      </c>
      <c r="AF91" s="296" t="str">
        <f t="shared" si="84"/>
        <v/>
      </c>
      <c r="AG91" s="297" t="str">
        <f t="shared" si="85"/>
        <v/>
      </c>
      <c r="AH91" s="296" t="str">
        <f t="shared" si="86"/>
        <v/>
      </c>
      <c r="AI91" s="296" t="str">
        <f t="shared" si="87"/>
        <v/>
      </c>
      <c r="AJ91" s="297" t="str">
        <f t="shared" si="88"/>
        <v/>
      </c>
      <c r="AK91" s="296" t="str">
        <f t="shared" si="89"/>
        <v/>
      </c>
      <c r="AL91" s="296" t="str">
        <f t="shared" si="90"/>
        <v/>
      </c>
      <c r="AM91" s="297" t="str">
        <f t="shared" si="91"/>
        <v/>
      </c>
      <c r="AN91" s="298" t="str">
        <f t="shared" si="92"/>
        <v/>
      </c>
      <c r="AO91" s="299" t="str">
        <f t="shared" si="93"/>
        <v/>
      </c>
      <c r="AP91" s="296" t="str">
        <f t="shared" si="94"/>
        <v/>
      </c>
      <c r="AQ91" s="297" t="str">
        <f t="shared" si="95"/>
        <v/>
      </c>
      <c r="AR91" s="299" t="str">
        <f t="shared" si="96"/>
        <v/>
      </c>
      <c r="AS91" s="296" t="str">
        <f t="shared" si="97"/>
        <v/>
      </c>
      <c r="AT91" s="297" t="str">
        <f t="shared" si="98"/>
        <v/>
      </c>
      <c r="AU91" s="299" t="str">
        <f t="shared" si="99"/>
        <v/>
      </c>
      <c r="AV91" s="296" t="str">
        <f t="shared" si="100"/>
        <v/>
      </c>
      <c r="AW91" s="297" t="str">
        <f t="shared" si="101"/>
        <v/>
      </c>
      <c r="AX91" s="300"/>
      <c r="AY91" s="297" t="str">
        <f t="shared" si="102"/>
        <v/>
      </c>
      <c r="AZ91" s="297" t="str">
        <f t="shared" si="103"/>
        <v/>
      </c>
      <c r="BA91" s="301" t="str">
        <f t="shared" si="104"/>
        <v/>
      </c>
      <c r="BB91" s="302" t="str">
        <f t="shared" si="105"/>
        <v/>
      </c>
      <c r="BC91" s="303" t="str">
        <f t="shared" si="106"/>
        <v/>
      </c>
      <c r="BD91" s="301" t="str">
        <f t="shared" si="107"/>
        <v/>
      </c>
      <c r="BE91" s="302" t="str">
        <f t="shared" si="108"/>
        <v/>
      </c>
      <c r="BF91" s="303" t="str">
        <f t="shared" si="109"/>
        <v/>
      </c>
      <c r="BG91" s="301" t="str">
        <f t="shared" si="110"/>
        <v/>
      </c>
      <c r="BH91" s="304" t="str">
        <f t="shared" si="111"/>
        <v/>
      </c>
      <c r="BI91" s="305" t="str">
        <f t="shared" si="112"/>
        <v/>
      </c>
      <c r="BJ91" s="305" t="str">
        <f t="shared" si="113"/>
        <v/>
      </c>
      <c r="BK91" s="443" t="str">
        <f t="shared" si="114"/>
        <v/>
      </c>
      <c r="BL91" s="306" t="str">
        <f t="shared" si="121"/>
        <v/>
      </c>
      <c r="BM91" s="100" t="str">
        <f t="shared" si="122"/>
        <v/>
      </c>
      <c r="BN91" s="101" t="str">
        <f t="shared" si="123"/>
        <v/>
      </c>
      <c r="BO91" s="102" t="str">
        <f t="shared" si="124"/>
        <v/>
      </c>
      <c r="BP91" s="100" t="str">
        <f t="shared" si="125"/>
        <v/>
      </c>
      <c r="BQ91" s="101" t="str">
        <f t="shared" si="126"/>
        <v/>
      </c>
      <c r="BR91" s="102" t="str">
        <f t="shared" si="127"/>
        <v/>
      </c>
      <c r="BS91" s="100" t="str">
        <f t="shared" si="128"/>
        <v/>
      </c>
      <c r="BT91" s="105" t="str">
        <f t="shared" si="129"/>
        <v/>
      </c>
      <c r="BU91" s="305" t="str">
        <f t="shared" si="115"/>
        <v/>
      </c>
      <c r="BV91" s="305" t="str">
        <f t="shared" si="116"/>
        <v/>
      </c>
      <c r="BW91" s="305" t="str">
        <f t="shared" si="117"/>
        <v/>
      </c>
      <c r="BX91" s="307" t="str">
        <f t="shared" si="118"/>
        <v/>
      </c>
      <c r="BY91" s="308" t="str">
        <f t="shared" si="119"/>
        <v/>
      </c>
    </row>
    <row r="92" spans="1:77" s="4" customFormat="1" ht="15.5" x14ac:dyDescent="0.35">
      <c r="A92" s="106">
        <v>71</v>
      </c>
      <c r="B92" s="290"/>
      <c r="C92" s="20"/>
      <c r="D92" s="635"/>
      <c r="E92" s="637"/>
      <c r="F92" s="639"/>
      <c r="G92" s="45"/>
      <c r="H92" s="291"/>
      <c r="I92" s="291"/>
      <c r="J92" s="292"/>
      <c r="K92" s="293"/>
      <c r="L92" s="35" t="str">
        <f t="shared" si="65"/>
        <v/>
      </c>
      <c r="M92" s="35" t="str">
        <f t="shared" si="66"/>
        <v/>
      </c>
      <c r="N92" s="35" t="str">
        <f t="shared" si="67"/>
        <v/>
      </c>
      <c r="O92" s="36" t="str">
        <f t="shared" si="68"/>
        <v/>
      </c>
      <c r="P92" s="37" t="str">
        <f t="shared" si="120"/>
        <v/>
      </c>
      <c r="Q92" s="69" t="str">
        <f t="shared" si="69"/>
        <v/>
      </c>
      <c r="R92" s="294" t="str">
        <f t="shared" si="70"/>
        <v/>
      </c>
      <c r="S92" s="37" t="str">
        <f t="shared" si="71"/>
        <v/>
      </c>
      <c r="T92" s="69" t="str">
        <f t="shared" si="72"/>
        <v/>
      </c>
      <c r="U92" s="294" t="str">
        <f t="shared" si="73"/>
        <v/>
      </c>
      <c r="V92" s="37" t="str">
        <f t="shared" si="74"/>
        <v/>
      </c>
      <c r="W92" s="69" t="str">
        <f t="shared" si="75"/>
        <v/>
      </c>
      <c r="X92" s="38" t="str">
        <f t="shared" si="76"/>
        <v/>
      </c>
      <c r="Y92" s="38" t="str">
        <f t="shared" si="77"/>
        <v/>
      </c>
      <c r="Z92" s="38" t="str">
        <f t="shared" si="78"/>
        <v/>
      </c>
      <c r="AA92" s="39" t="str">
        <f t="shared" si="79"/>
        <v/>
      </c>
      <c r="AB92" s="295">
        <f t="shared" si="80"/>
        <v>0</v>
      </c>
      <c r="AC92" s="295" t="str">
        <f t="shared" si="81"/>
        <v/>
      </c>
      <c r="AD92" s="295" t="str">
        <f t="shared" si="82"/>
        <v/>
      </c>
      <c r="AE92" s="296" t="str">
        <f t="shared" si="83"/>
        <v/>
      </c>
      <c r="AF92" s="296" t="str">
        <f t="shared" si="84"/>
        <v/>
      </c>
      <c r="AG92" s="297" t="str">
        <f t="shared" si="85"/>
        <v/>
      </c>
      <c r="AH92" s="296" t="str">
        <f t="shared" si="86"/>
        <v/>
      </c>
      <c r="AI92" s="296" t="str">
        <f t="shared" si="87"/>
        <v/>
      </c>
      <c r="AJ92" s="297" t="str">
        <f t="shared" si="88"/>
        <v/>
      </c>
      <c r="AK92" s="296" t="str">
        <f t="shared" si="89"/>
        <v/>
      </c>
      <c r="AL92" s="296" t="str">
        <f t="shared" si="90"/>
        <v/>
      </c>
      <c r="AM92" s="297" t="str">
        <f t="shared" si="91"/>
        <v/>
      </c>
      <c r="AN92" s="298" t="str">
        <f t="shared" si="92"/>
        <v/>
      </c>
      <c r="AO92" s="299" t="str">
        <f t="shared" si="93"/>
        <v/>
      </c>
      <c r="AP92" s="296" t="str">
        <f t="shared" si="94"/>
        <v/>
      </c>
      <c r="AQ92" s="297" t="str">
        <f t="shared" si="95"/>
        <v/>
      </c>
      <c r="AR92" s="299" t="str">
        <f t="shared" si="96"/>
        <v/>
      </c>
      <c r="AS92" s="296" t="str">
        <f t="shared" si="97"/>
        <v/>
      </c>
      <c r="AT92" s="297" t="str">
        <f t="shared" si="98"/>
        <v/>
      </c>
      <c r="AU92" s="299" t="str">
        <f t="shared" si="99"/>
        <v/>
      </c>
      <c r="AV92" s="296" t="str">
        <f t="shared" si="100"/>
        <v/>
      </c>
      <c r="AW92" s="297" t="str">
        <f t="shared" si="101"/>
        <v/>
      </c>
      <c r="AX92" s="300"/>
      <c r="AY92" s="297" t="str">
        <f t="shared" si="102"/>
        <v/>
      </c>
      <c r="AZ92" s="297" t="str">
        <f t="shared" si="103"/>
        <v/>
      </c>
      <c r="BA92" s="301" t="str">
        <f t="shared" si="104"/>
        <v/>
      </c>
      <c r="BB92" s="302" t="str">
        <f t="shared" si="105"/>
        <v/>
      </c>
      <c r="BC92" s="303" t="str">
        <f t="shared" si="106"/>
        <v/>
      </c>
      <c r="BD92" s="301" t="str">
        <f t="shared" si="107"/>
        <v/>
      </c>
      <c r="BE92" s="302" t="str">
        <f t="shared" si="108"/>
        <v/>
      </c>
      <c r="BF92" s="303" t="str">
        <f t="shared" si="109"/>
        <v/>
      </c>
      <c r="BG92" s="301" t="str">
        <f t="shared" si="110"/>
        <v/>
      </c>
      <c r="BH92" s="304" t="str">
        <f t="shared" si="111"/>
        <v/>
      </c>
      <c r="BI92" s="305" t="str">
        <f t="shared" si="112"/>
        <v/>
      </c>
      <c r="BJ92" s="305" t="str">
        <f t="shared" si="113"/>
        <v/>
      </c>
      <c r="BK92" s="443" t="str">
        <f t="shared" si="114"/>
        <v/>
      </c>
      <c r="BL92" s="306" t="str">
        <f t="shared" si="121"/>
        <v/>
      </c>
      <c r="BM92" s="100" t="str">
        <f t="shared" si="122"/>
        <v/>
      </c>
      <c r="BN92" s="101" t="str">
        <f t="shared" si="123"/>
        <v/>
      </c>
      <c r="BO92" s="102" t="str">
        <f t="shared" si="124"/>
        <v/>
      </c>
      <c r="BP92" s="100" t="str">
        <f t="shared" si="125"/>
        <v/>
      </c>
      <c r="BQ92" s="101" t="str">
        <f t="shared" si="126"/>
        <v/>
      </c>
      <c r="BR92" s="102" t="str">
        <f t="shared" si="127"/>
        <v/>
      </c>
      <c r="BS92" s="100" t="str">
        <f t="shared" si="128"/>
        <v/>
      </c>
      <c r="BT92" s="105" t="str">
        <f t="shared" si="129"/>
        <v/>
      </c>
      <c r="BU92" s="305" t="str">
        <f t="shared" si="115"/>
        <v/>
      </c>
      <c r="BV92" s="305" t="str">
        <f t="shared" si="116"/>
        <v/>
      </c>
      <c r="BW92" s="305" t="str">
        <f t="shared" si="117"/>
        <v/>
      </c>
      <c r="BX92" s="307" t="str">
        <f t="shared" si="118"/>
        <v/>
      </c>
      <c r="BY92" s="308" t="str">
        <f t="shared" si="119"/>
        <v/>
      </c>
    </row>
    <row r="93" spans="1:77" s="4" customFormat="1" ht="15.5" x14ac:dyDescent="0.35">
      <c r="A93" s="106">
        <v>72</v>
      </c>
      <c r="B93" s="290"/>
      <c r="C93" s="20"/>
      <c r="D93" s="635"/>
      <c r="E93" s="637"/>
      <c r="F93" s="639"/>
      <c r="G93" s="45"/>
      <c r="H93" s="291"/>
      <c r="I93" s="291"/>
      <c r="J93" s="292"/>
      <c r="K93" s="293"/>
      <c r="L93" s="35" t="str">
        <f t="shared" si="65"/>
        <v/>
      </c>
      <c r="M93" s="35" t="str">
        <f t="shared" si="66"/>
        <v/>
      </c>
      <c r="N93" s="35" t="str">
        <f t="shared" si="67"/>
        <v/>
      </c>
      <c r="O93" s="36" t="str">
        <f t="shared" si="68"/>
        <v/>
      </c>
      <c r="P93" s="37" t="str">
        <f t="shared" si="120"/>
        <v/>
      </c>
      <c r="Q93" s="69" t="str">
        <f t="shared" si="69"/>
        <v/>
      </c>
      <c r="R93" s="294" t="str">
        <f t="shared" si="70"/>
        <v/>
      </c>
      <c r="S93" s="37" t="str">
        <f t="shared" si="71"/>
        <v/>
      </c>
      <c r="T93" s="69" t="str">
        <f t="shared" si="72"/>
        <v/>
      </c>
      <c r="U93" s="294" t="str">
        <f t="shared" si="73"/>
        <v/>
      </c>
      <c r="V93" s="37" t="str">
        <f t="shared" si="74"/>
        <v/>
      </c>
      <c r="W93" s="69" t="str">
        <f t="shared" si="75"/>
        <v/>
      </c>
      <c r="X93" s="38" t="str">
        <f t="shared" si="76"/>
        <v/>
      </c>
      <c r="Y93" s="38" t="str">
        <f t="shared" si="77"/>
        <v/>
      </c>
      <c r="Z93" s="38" t="str">
        <f t="shared" si="78"/>
        <v/>
      </c>
      <c r="AA93" s="39" t="str">
        <f t="shared" si="79"/>
        <v/>
      </c>
      <c r="AB93" s="295">
        <f t="shared" si="80"/>
        <v>0</v>
      </c>
      <c r="AC93" s="295" t="str">
        <f t="shared" si="81"/>
        <v/>
      </c>
      <c r="AD93" s="295" t="str">
        <f t="shared" si="82"/>
        <v/>
      </c>
      <c r="AE93" s="296" t="str">
        <f t="shared" si="83"/>
        <v/>
      </c>
      <c r="AF93" s="296" t="str">
        <f t="shared" si="84"/>
        <v/>
      </c>
      <c r="AG93" s="297" t="str">
        <f t="shared" si="85"/>
        <v/>
      </c>
      <c r="AH93" s="296" t="str">
        <f t="shared" si="86"/>
        <v/>
      </c>
      <c r="AI93" s="296" t="str">
        <f t="shared" si="87"/>
        <v/>
      </c>
      <c r="AJ93" s="297" t="str">
        <f t="shared" si="88"/>
        <v/>
      </c>
      <c r="AK93" s="296" t="str">
        <f t="shared" si="89"/>
        <v/>
      </c>
      <c r="AL93" s="296" t="str">
        <f t="shared" si="90"/>
        <v/>
      </c>
      <c r="AM93" s="297" t="str">
        <f t="shared" si="91"/>
        <v/>
      </c>
      <c r="AN93" s="298" t="str">
        <f t="shared" si="92"/>
        <v/>
      </c>
      <c r="AO93" s="299" t="str">
        <f t="shared" si="93"/>
        <v/>
      </c>
      <c r="AP93" s="296" t="str">
        <f t="shared" si="94"/>
        <v/>
      </c>
      <c r="AQ93" s="297" t="str">
        <f t="shared" si="95"/>
        <v/>
      </c>
      <c r="AR93" s="299" t="str">
        <f t="shared" si="96"/>
        <v/>
      </c>
      <c r="AS93" s="296" t="str">
        <f t="shared" si="97"/>
        <v/>
      </c>
      <c r="AT93" s="297" t="str">
        <f t="shared" si="98"/>
        <v/>
      </c>
      <c r="AU93" s="299" t="str">
        <f t="shared" si="99"/>
        <v/>
      </c>
      <c r="AV93" s="296" t="str">
        <f t="shared" si="100"/>
        <v/>
      </c>
      <c r="AW93" s="297" t="str">
        <f t="shared" si="101"/>
        <v/>
      </c>
      <c r="AX93" s="300"/>
      <c r="AY93" s="297" t="str">
        <f t="shared" si="102"/>
        <v/>
      </c>
      <c r="AZ93" s="297" t="str">
        <f t="shared" si="103"/>
        <v/>
      </c>
      <c r="BA93" s="301" t="str">
        <f t="shared" si="104"/>
        <v/>
      </c>
      <c r="BB93" s="302" t="str">
        <f t="shared" si="105"/>
        <v/>
      </c>
      <c r="BC93" s="303" t="str">
        <f t="shared" si="106"/>
        <v/>
      </c>
      <c r="BD93" s="301" t="str">
        <f t="shared" si="107"/>
        <v/>
      </c>
      <c r="BE93" s="302" t="str">
        <f t="shared" si="108"/>
        <v/>
      </c>
      <c r="BF93" s="303" t="str">
        <f t="shared" si="109"/>
        <v/>
      </c>
      <c r="BG93" s="301" t="str">
        <f t="shared" si="110"/>
        <v/>
      </c>
      <c r="BH93" s="304" t="str">
        <f t="shared" si="111"/>
        <v/>
      </c>
      <c r="BI93" s="305" t="str">
        <f t="shared" si="112"/>
        <v/>
      </c>
      <c r="BJ93" s="305" t="str">
        <f t="shared" si="113"/>
        <v/>
      </c>
      <c r="BK93" s="443" t="str">
        <f t="shared" si="114"/>
        <v/>
      </c>
      <c r="BL93" s="306" t="str">
        <f t="shared" si="121"/>
        <v/>
      </c>
      <c r="BM93" s="100" t="str">
        <f t="shared" si="122"/>
        <v/>
      </c>
      <c r="BN93" s="101" t="str">
        <f t="shared" si="123"/>
        <v/>
      </c>
      <c r="BO93" s="102" t="str">
        <f t="shared" si="124"/>
        <v/>
      </c>
      <c r="BP93" s="100" t="str">
        <f t="shared" si="125"/>
        <v/>
      </c>
      <c r="BQ93" s="101" t="str">
        <f t="shared" si="126"/>
        <v/>
      </c>
      <c r="BR93" s="102" t="str">
        <f t="shared" si="127"/>
        <v/>
      </c>
      <c r="BS93" s="100" t="str">
        <f t="shared" si="128"/>
        <v/>
      </c>
      <c r="BT93" s="105" t="str">
        <f t="shared" si="129"/>
        <v/>
      </c>
      <c r="BU93" s="305" t="str">
        <f t="shared" si="115"/>
        <v/>
      </c>
      <c r="BV93" s="305" t="str">
        <f t="shared" si="116"/>
        <v/>
      </c>
      <c r="BW93" s="305" t="str">
        <f t="shared" si="117"/>
        <v/>
      </c>
      <c r="BX93" s="307" t="str">
        <f t="shared" si="118"/>
        <v/>
      </c>
      <c r="BY93" s="308" t="str">
        <f t="shared" si="119"/>
        <v/>
      </c>
    </row>
    <row r="94" spans="1:77" s="4" customFormat="1" ht="15.5" x14ac:dyDescent="0.35">
      <c r="A94" s="106">
        <v>73</v>
      </c>
      <c r="B94" s="290"/>
      <c r="C94" s="20"/>
      <c r="D94" s="635"/>
      <c r="E94" s="637"/>
      <c r="F94" s="639"/>
      <c r="G94" s="45"/>
      <c r="H94" s="291"/>
      <c r="I94" s="291"/>
      <c r="J94" s="292"/>
      <c r="K94" s="293"/>
      <c r="L94" s="35" t="str">
        <f t="shared" si="65"/>
        <v/>
      </c>
      <c r="M94" s="35" t="str">
        <f t="shared" si="66"/>
        <v/>
      </c>
      <c r="N94" s="35" t="str">
        <f t="shared" si="67"/>
        <v/>
      </c>
      <c r="O94" s="36" t="str">
        <f t="shared" si="68"/>
        <v/>
      </c>
      <c r="P94" s="37" t="str">
        <f t="shared" si="120"/>
        <v/>
      </c>
      <c r="Q94" s="69" t="str">
        <f t="shared" si="69"/>
        <v/>
      </c>
      <c r="R94" s="294" t="str">
        <f t="shared" si="70"/>
        <v/>
      </c>
      <c r="S94" s="37" t="str">
        <f t="shared" si="71"/>
        <v/>
      </c>
      <c r="T94" s="69" t="str">
        <f t="shared" si="72"/>
        <v/>
      </c>
      <c r="U94" s="294" t="str">
        <f t="shared" si="73"/>
        <v/>
      </c>
      <c r="V94" s="37" t="str">
        <f t="shared" si="74"/>
        <v/>
      </c>
      <c r="W94" s="69" t="str">
        <f t="shared" si="75"/>
        <v/>
      </c>
      <c r="X94" s="38" t="str">
        <f t="shared" si="76"/>
        <v/>
      </c>
      <c r="Y94" s="38" t="str">
        <f t="shared" si="77"/>
        <v/>
      </c>
      <c r="Z94" s="38" t="str">
        <f t="shared" si="78"/>
        <v/>
      </c>
      <c r="AA94" s="39" t="str">
        <f t="shared" si="79"/>
        <v/>
      </c>
      <c r="AB94" s="295">
        <f t="shared" si="80"/>
        <v>0</v>
      </c>
      <c r="AC94" s="295" t="str">
        <f t="shared" si="81"/>
        <v/>
      </c>
      <c r="AD94" s="295" t="str">
        <f t="shared" si="82"/>
        <v/>
      </c>
      <c r="AE94" s="296" t="str">
        <f t="shared" si="83"/>
        <v/>
      </c>
      <c r="AF94" s="296" t="str">
        <f t="shared" si="84"/>
        <v/>
      </c>
      <c r="AG94" s="297" t="str">
        <f t="shared" si="85"/>
        <v/>
      </c>
      <c r="AH94" s="296" t="str">
        <f t="shared" si="86"/>
        <v/>
      </c>
      <c r="AI94" s="296" t="str">
        <f t="shared" si="87"/>
        <v/>
      </c>
      <c r="AJ94" s="297" t="str">
        <f t="shared" si="88"/>
        <v/>
      </c>
      <c r="AK94" s="296" t="str">
        <f t="shared" si="89"/>
        <v/>
      </c>
      <c r="AL94" s="296" t="str">
        <f t="shared" si="90"/>
        <v/>
      </c>
      <c r="AM94" s="297" t="str">
        <f t="shared" si="91"/>
        <v/>
      </c>
      <c r="AN94" s="298" t="str">
        <f t="shared" si="92"/>
        <v/>
      </c>
      <c r="AO94" s="299" t="str">
        <f t="shared" si="93"/>
        <v/>
      </c>
      <c r="AP94" s="296" t="str">
        <f t="shared" si="94"/>
        <v/>
      </c>
      <c r="AQ94" s="297" t="str">
        <f t="shared" si="95"/>
        <v/>
      </c>
      <c r="AR94" s="299" t="str">
        <f t="shared" si="96"/>
        <v/>
      </c>
      <c r="AS94" s="296" t="str">
        <f t="shared" si="97"/>
        <v/>
      </c>
      <c r="AT94" s="297" t="str">
        <f t="shared" si="98"/>
        <v/>
      </c>
      <c r="AU94" s="299" t="str">
        <f t="shared" si="99"/>
        <v/>
      </c>
      <c r="AV94" s="296" t="str">
        <f t="shared" si="100"/>
        <v/>
      </c>
      <c r="AW94" s="297" t="str">
        <f t="shared" si="101"/>
        <v/>
      </c>
      <c r="AX94" s="300"/>
      <c r="AY94" s="297" t="str">
        <f t="shared" si="102"/>
        <v/>
      </c>
      <c r="AZ94" s="297" t="str">
        <f t="shared" si="103"/>
        <v/>
      </c>
      <c r="BA94" s="301" t="str">
        <f t="shared" si="104"/>
        <v/>
      </c>
      <c r="BB94" s="302" t="str">
        <f t="shared" si="105"/>
        <v/>
      </c>
      <c r="BC94" s="303" t="str">
        <f t="shared" si="106"/>
        <v/>
      </c>
      <c r="BD94" s="301" t="str">
        <f t="shared" si="107"/>
        <v/>
      </c>
      <c r="BE94" s="302" t="str">
        <f t="shared" si="108"/>
        <v/>
      </c>
      <c r="BF94" s="303" t="str">
        <f t="shared" si="109"/>
        <v/>
      </c>
      <c r="BG94" s="301" t="str">
        <f t="shared" si="110"/>
        <v/>
      </c>
      <c r="BH94" s="304" t="str">
        <f t="shared" si="111"/>
        <v/>
      </c>
      <c r="BI94" s="305" t="str">
        <f t="shared" si="112"/>
        <v/>
      </c>
      <c r="BJ94" s="305" t="str">
        <f t="shared" si="113"/>
        <v/>
      </c>
      <c r="BK94" s="443" t="str">
        <f t="shared" si="114"/>
        <v/>
      </c>
      <c r="BL94" s="306" t="str">
        <f t="shared" si="121"/>
        <v/>
      </c>
      <c r="BM94" s="100" t="str">
        <f t="shared" si="122"/>
        <v/>
      </c>
      <c r="BN94" s="101" t="str">
        <f t="shared" si="123"/>
        <v/>
      </c>
      <c r="BO94" s="102" t="str">
        <f t="shared" si="124"/>
        <v/>
      </c>
      <c r="BP94" s="100" t="str">
        <f t="shared" si="125"/>
        <v/>
      </c>
      <c r="BQ94" s="101" t="str">
        <f t="shared" si="126"/>
        <v/>
      </c>
      <c r="BR94" s="102" t="str">
        <f t="shared" si="127"/>
        <v/>
      </c>
      <c r="BS94" s="100" t="str">
        <f t="shared" si="128"/>
        <v/>
      </c>
      <c r="BT94" s="105" t="str">
        <f t="shared" si="129"/>
        <v/>
      </c>
      <c r="BU94" s="305" t="str">
        <f t="shared" si="115"/>
        <v/>
      </c>
      <c r="BV94" s="305" t="str">
        <f t="shared" si="116"/>
        <v/>
      </c>
      <c r="BW94" s="305" t="str">
        <f t="shared" si="117"/>
        <v/>
      </c>
      <c r="BX94" s="307" t="str">
        <f t="shared" si="118"/>
        <v/>
      </c>
      <c r="BY94" s="308" t="str">
        <f t="shared" si="119"/>
        <v/>
      </c>
    </row>
    <row r="95" spans="1:77" s="4" customFormat="1" ht="15.5" x14ac:dyDescent="0.35">
      <c r="A95" s="106">
        <v>74</v>
      </c>
      <c r="B95" s="290"/>
      <c r="C95" s="20"/>
      <c r="D95" s="635"/>
      <c r="E95" s="637"/>
      <c r="F95" s="639"/>
      <c r="G95" s="45"/>
      <c r="H95" s="291"/>
      <c r="I95" s="291"/>
      <c r="J95" s="292"/>
      <c r="K95" s="293"/>
      <c r="L95" s="35" t="str">
        <f t="shared" si="65"/>
        <v/>
      </c>
      <c r="M95" s="35" t="str">
        <f t="shared" si="66"/>
        <v/>
      </c>
      <c r="N95" s="35" t="str">
        <f t="shared" si="67"/>
        <v/>
      </c>
      <c r="O95" s="36" t="str">
        <f t="shared" si="68"/>
        <v/>
      </c>
      <c r="P95" s="37" t="str">
        <f t="shared" si="120"/>
        <v/>
      </c>
      <c r="Q95" s="69" t="str">
        <f t="shared" si="69"/>
        <v/>
      </c>
      <c r="R95" s="294" t="str">
        <f t="shared" si="70"/>
        <v/>
      </c>
      <c r="S95" s="37" t="str">
        <f t="shared" si="71"/>
        <v/>
      </c>
      <c r="T95" s="69" t="str">
        <f t="shared" si="72"/>
        <v/>
      </c>
      <c r="U95" s="294" t="str">
        <f t="shared" si="73"/>
        <v/>
      </c>
      <c r="V95" s="37" t="str">
        <f t="shared" si="74"/>
        <v/>
      </c>
      <c r="W95" s="69" t="str">
        <f t="shared" si="75"/>
        <v/>
      </c>
      <c r="X95" s="38" t="str">
        <f t="shared" si="76"/>
        <v/>
      </c>
      <c r="Y95" s="38" t="str">
        <f t="shared" si="77"/>
        <v/>
      </c>
      <c r="Z95" s="38" t="str">
        <f t="shared" si="78"/>
        <v/>
      </c>
      <c r="AA95" s="39" t="str">
        <f t="shared" si="79"/>
        <v/>
      </c>
      <c r="AB95" s="295">
        <f t="shared" si="80"/>
        <v>0</v>
      </c>
      <c r="AC95" s="295" t="str">
        <f t="shared" si="81"/>
        <v/>
      </c>
      <c r="AD95" s="295" t="str">
        <f t="shared" si="82"/>
        <v/>
      </c>
      <c r="AE95" s="296" t="str">
        <f t="shared" si="83"/>
        <v/>
      </c>
      <c r="AF95" s="296" t="str">
        <f t="shared" si="84"/>
        <v/>
      </c>
      <c r="AG95" s="297" t="str">
        <f t="shared" si="85"/>
        <v/>
      </c>
      <c r="AH95" s="296" t="str">
        <f t="shared" si="86"/>
        <v/>
      </c>
      <c r="AI95" s="296" t="str">
        <f t="shared" si="87"/>
        <v/>
      </c>
      <c r="AJ95" s="297" t="str">
        <f t="shared" si="88"/>
        <v/>
      </c>
      <c r="AK95" s="296" t="str">
        <f t="shared" si="89"/>
        <v/>
      </c>
      <c r="AL95" s="296" t="str">
        <f t="shared" si="90"/>
        <v/>
      </c>
      <c r="AM95" s="297" t="str">
        <f t="shared" si="91"/>
        <v/>
      </c>
      <c r="AN95" s="298" t="str">
        <f t="shared" si="92"/>
        <v/>
      </c>
      <c r="AO95" s="299" t="str">
        <f t="shared" si="93"/>
        <v/>
      </c>
      <c r="AP95" s="296" t="str">
        <f t="shared" si="94"/>
        <v/>
      </c>
      <c r="AQ95" s="297" t="str">
        <f t="shared" si="95"/>
        <v/>
      </c>
      <c r="AR95" s="299" t="str">
        <f t="shared" si="96"/>
        <v/>
      </c>
      <c r="AS95" s="296" t="str">
        <f t="shared" si="97"/>
        <v/>
      </c>
      <c r="AT95" s="297" t="str">
        <f t="shared" si="98"/>
        <v/>
      </c>
      <c r="AU95" s="299" t="str">
        <f t="shared" si="99"/>
        <v/>
      </c>
      <c r="AV95" s="296" t="str">
        <f t="shared" si="100"/>
        <v/>
      </c>
      <c r="AW95" s="297" t="str">
        <f t="shared" si="101"/>
        <v/>
      </c>
      <c r="AX95" s="300"/>
      <c r="AY95" s="297" t="str">
        <f t="shared" si="102"/>
        <v/>
      </c>
      <c r="AZ95" s="297" t="str">
        <f t="shared" si="103"/>
        <v/>
      </c>
      <c r="BA95" s="301" t="str">
        <f t="shared" si="104"/>
        <v/>
      </c>
      <c r="BB95" s="302" t="str">
        <f t="shared" si="105"/>
        <v/>
      </c>
      <c r="BC95" s="303" t="str">
        <f t="shared" si="106"/>
        <v/>
      </c>
      <c r="BD95" s="301" t="str">
        <f t="shared" si="107"/>
        <v/>
      </c>
      <c r="BE95" s="302" t="str">
        <f t="shared" si="108"/>
        <v/>
      </c>
      <c r="BF95" s="303" t="str">
        <f t="shared" si="109"/>
        <v/>
      </c>
      <c r="BG95" s="301" t="str">
        <f t="shared" si="110"/>
        <v/>
      </c>
      <c r="BH95" s="304" t="str">
        <f t="shared" si="111"/>
        <v/>
      </c>
      <c r="BI95" s="305" t="str">
        <f t="shared" si="112"/>
        <v/>
      </c>
      <c r="BJ95" s="305" t="str">
        <f t="shared" si="113"/>
        <v/>
      </c>
      <c r="BK95" s="443" t="str">
        <f t="shared" si="114"/>
        <v/>
      </c>
      <c r="BL95" s="306" t="str">
        <f t="shared" si="121"/>
        <v/>
      </c>
      <c r="BM95" s="100" t="str">
        <f t="shared" si="122"/>
        <v/>
      </c>
      <c r="BN95" s="101" t="str">
        <f t="shared" si="123"/>
        <v/>
      </c>
      <c r="BO95" s="102" t="str">
        <f t="shared" si="124"/>
        <v/>
      </c>
      <c r="BP95" s="100" t="str">
        <f t="shared" si="125"/>
        <v/>
      </c>
      <c r="BQ95" s="101" t="str">
        <f t="shared" si="126"/>
        <v/>
      </c>
      <c r="BR95" s="102" t="str">
        <f t="shared" si="127"/>
        <v/>
      </c>
      <c r="BS95" s="100" t="str">
        <f t="shared" si="128"/>
        <v/>
      </c>
      <c r="BT95" s="105" t="str">
        <f t="shared" si="129"/>
        <v/>
      </c>
      <c r="BU95" s="305" t="str">
        <f t="shared" si="115"/>
        <v/>
      </c>
      <c r="BV95" s="305" t="str">
        <f t="shared" si="116"/>
        <v/>
      </c>
      <c r="BW95" s="305" t="str">
        <f t="shared" si="117"/>
        <v/>
      </c>
      <c r="BX95" s="307" t="str">
        <f t="shared" si="118"/>
        <v/>
      </c>
      <c r="BY95" s="308" t="str">
        <f t="shared" si="119"/>
        <v/>
      </c>
    </row>
    <row r="96" spans="1:77" s="10" customFormat="1" ht="16" thickBot="1" x14ac:dyDescent="0.4">
      <c r="A96" s="106">
        <v>75</v>
      </c>
      <c r="B96" s="290"/>
      <c r="C96" s="20"/>
      <c r="D96" s="635"/>
      <c r="E96" s="637"/>
      <c r="F96" s="639"/>
      <c r="G96" s="45"/>
      <c r="H96" s="291"/>
      <c r="I96" s="291"/>
      <c r="J96" s="292"/>
      <c r="K96" s="293"/>
      <c r="L96" s="35" t="str">
        <f t="shared" si="65"/>
        <v/>
      </c>
      <c r="M96" s="35" t="str">
        <f t="shared" si="66"/>
        <v/>
      </c>
      <c r="N96" s="35" t="str">
        <f t="shared" si="67"/>
        <v/>
      </c>
      <c r="O96" s="36" t="str">
        <f t="shared" si="68"/>
        <v/>
      </c>
      <c r="P96" s="37" t="str">
        <f t="shared" si="120"/>
        <v/>
      </c>
      <c r="Q96" s="69" t="str">
        <f t="shared" si="69"/>
        <v/>
      </c>
      <c r="R96" s="294" t="str">
        <f t="shared" si="70"/>
        <v/>
      </c>
      <c r="S96" s="37" t="str">
        <f t="shared" si="71"/>
        <v/>
      </c>
      <c r="T96" s="69" t="str">
        <f t="shared" si="72"/>
        <v/>
      </c>
      <c r="U96" s="294" t="str">
        <f t="shared" si="73"/>
        <v/>
      </c>
      <c r="V96" s="37" t="str">
        <f t="shared" si="74"/>
        <v/>
      </c>
      <c r="W96" s="69" t="str">
        <f t="shared" si="75"/>
        <v/>
      </c>
      <c r="X96" s="38" t="str">
        <f t="shared" si="76"/>
        <v/>
      </c>
      <c r="Y96" s="38" t="str">
        <f t="shared" si="77"/>
        <v/>
      </c>
      <c r="Z96" s="38" t="str">
        <f t="shared" si="78"/>
        <v/>
      </c>
      <c r="AA96" s="39" t="str">
        <f t="shared" si="79"/>
        <v/>
      </c>
      <c r="AB96" s="295">
        <f t="shared" si="80"/>
        <v>0</v>
      </c>
      <c r="AC96" s="295" t="str">
        <f t="shared" si="81"/>
        <v/>
      </c>
      <c r="AD96" s="295" t="str">
        <f t="shared" si="82"/>
        <v/>
      </c>
      <c r="AE96" s="296" t="str">
        <f t="shared" si="83"/>
        <v/>
      </c>
      <c r="AF96" s="296" t="str">
        <f t="shared" si="84"/>
        <v/>
      </c>
      <c r="AG96" s="297" t="str">
        <f t="shared" si="85"/>
        <v/>
      </c>
      <c r="AH96" s="296" t="str">
        <f t="shared" si="86"/>
        <v/>
      </c>
      <c r="AI96" s="296" t="str">
        <f t="shared" si="87"/>
        <v/>
      </c>
      <c r="AJ96" s="297" t="str">
        <f t="shared" si="88"/>
        <v/>
      </c>
      <c r="AK96" s="296" t="str">
        <f t="shared" si="89"/>
        <v/>
      </c>
      <c r="AL96" s="296" t="str">
        <f t="shared" si="90"/>
        <v/>
      </c>
      <c r="AM96" s="297" t="str">
        <f t="shared" si="91"/>
        <v/>
      </c>
      <c r="AN96" s="298" t="str">
        <f t="shared" si="92"/>
        <v/>
      </c>
      <c r="AO96" s="299" t="str">
        <f t="shared" si="93"/>
        <v/>
      </c>
      <c r="AP96" s="296" t="str">
        <f t="shared" si="94"/>
        <v/>
      </c>
      <c r="AQ96" s="297" t="str">
        <f t="shared" si="95"/>
        <v/>
      </c>
      <c r="AR96" s="299" t="str">
        <f t="shared" si="96"/>
        <v/>
      </c>
      <c r="AS96" s="296" t="str">
        <f t="shared" si="97"/>
        <v/>
      </c>
      <c r="AT96" s="297" t="str">
        <f t="shared" si="98"/>
        <v/>
      </c>
      <c r="AU96" s="299" t="str">
        <f t="shared" si="99"/>
        <v/>
      </c>
      <c r="AV96" s="296" t="str">
        <f t="shared" si="100"/>
        <v/>
      </c>
      <c r="AW96" s="297" t="str">
        <f t="shared" si="101"/>
        <v/>
      </c>
      <c r="AX96" s="300"/>
      <c r="AY96" s="297" t="str">
        <f t="shared" si="102"/>
        <v/>
      </c>
      <c r="AZ96" s="297" t="str">
        <f t="shared" si="103"/>
        <v/>
      </c>
      <c r="BA96" s="301" t="str">
        <f t="shared" si="104"/>
        <v/>
      </c>
      <c r="BB96" s="302" t="str">
        <f t="shared" si="105"/>
        <v/>
      </c>
      <c r="BC96" s="303" t="str">
        <f t="shared" si="106"/>
        <v/>
      </c>
      <c r="BD96" s="301" t="str">
        <f t="shared" si="107"/>
        <v/>
      </c>
      <c r="BE96" s="302" t="str">
        <f t="shared" si="108"/>
        <v/>
      </c>
      <c r="BF96" s="303" t="str">
        <f t="shared" si="109"/>
        <v/>
      </c>
      <c r="BG96" s="301" t="str">
        <f t="shared" si="110"/>
        <v/>
      </c>
      <c r="BH96" s="304" t="str">
        <f t="shared" si="111"/>
        <v/>
      </c>
      <c r="BI96" s="305" t="str">
        <f t="shared" si="112"/>
        <v/>
      </c>
      <c r="BJ96" s="305" t="str">
        <f t="shared" si="113"/>
        <v/>
      </c>
      <c r="BK96" s="443" t="str">
        <f t="shared" si="114"/>
        <v/>
      </c>
      <c r="BL96" s="306" t="str">
        <f t="shared" si="121"/>
        <v/>
      </c>
      <c r="BM96" s="100" t="str">
        <f t="shared" si="122"/>
        <v/>
      </c>
      <c r="BN96" s="101" t="str">
        <f t="shared" si="123"/>
        <v/>
      </c>
      <c r="BO96" s="102" t="str">
        <f t="shared" si="124"/>
        <v/>
      </c>
      <c r="BP96" s="100" t="str">
        <f t="shared" si="125"/>
        <v/>
      </c>
      <c r="BQ96" s="101" t="str">
        <f t="shared" si="126"/>
        <v/>
      </c>
      <c r="BR96" s="102" t="str">
        <f t="shared" si="127"/>
        <v/>
      </c>
      <c r="BS96" s="100" t="str">
        <f t="shared" si="128"/>
        <v/>
      </c>
      <c r="BT96" s="105" t="str">
        <f t="shared" si="129"/>
        <v/>
      </c>
      <c r="BU96" s="305" t="str">
        <f t="shared" si="115"/>
        <v/>
      </c>
      <c r="BV96" s="305" t="str">
        <f t="shared" si="116"/>
        <v/>
      </c>
      <c r="BW96" s="305" t="str">
        <f t="shared" si="117"/>
        <v/>
      </c>
      <c r="BX96" s="307" t="str">
        <f t="shared" si="118"/>
        <v/>
      </c>
      <c r="BY96" s="308" t="str">
        <f t="shared" si="119"/>
        <v/>
      </c>
    </row>
    <row r="97" spans="1:77" s="4" customFormat="1" ht="15.5" x14ac:dyDescent="0.35">
      <c r="A97" s="106">
        <v>76</v>
      </c>
      <c r="B97" s="290"/>
      <c r="C97" s="20"/>
      <c r="D97" s="635"/>
      <c r="E97" s="637"/>
      <c r="F97" s="639"/>
      <c r="G97" s="45"/>
      <c r="H97" s="291"/>
      <c r="I97" s="291"/>
      <c r="J97" s="292"/>
      <c r="K97" s="293"/>
      <c r="L97" s="35" t="str">
        <f t="shared" si="65"/>
        <v/>
      </c>
      <c r="M97" s="35" t="str">
        <f t="shared" si="66"/>
        <v/>
      </c>
      <c r="N97" s="35" t="str">
        <f t="shared" si="67"/>
        <v/>
      </c>
      <c r="O97" s="36" t="str">
        <f t="shared" si="68"/>
        <v/>
      </c>
      <c r="P97" s="37" t="str">
        <f t="shared" si="120"/>
        <v/>
      </c>
      <c r="Q97" s="69" t="str">
        <f t="shared" si="69"/>
        <v/>
      </c>
      <c r="R97" s="294" t="str">
        <f t="shared" si="70"/>
        <v/>
      </c>
      <c r="S97" s="37" t="str">
        <f t="shared" si="71"/>
        <v/>
      </c>
      <c r="T97" s="69" t="str">
        <f t="shared" si="72"/>
        <v/>
      </c>
      <c r="U97" s="294" t="str">
        <f t="shared" si="73"/>
        <v/>
      </c>
      <c r="V97" s="37" t="str">
        <f t="shared" si="74"/>
        <v/>
      </c>
      <c r="W97" s="69" t="str">
        <f t="shared" si="75"/>
        <v/>
      </c>
      <c r="X97" s="38" t="str">
        <f t="shared" si="76"/>
        <v/>
      </c>
      <c r="Y97" s="38" t="str">
        <f t="shared" si="77"/>
        <v/>
      </c>
      <c r="Z97" s="38" t="str">
        <f t="shared" si="78"/>
        <v/>
      </c>
      <c r="AA97" s="39" t="str">
        <f t="shared" si="79"/>
        <v/>
      </c>
      <c r="AB97" s="295">
        <f t="shared" si="80"/>
        <v>0</v>
      </c>
      <c r="AC97" s="295" t="str">
        <f t="shared" si="81"/>
        <v/>
      </c>
      <c r="AD97" s="295" t="str">
        <f t="shared" si="82"/>
        <v/>
      </c>
      <c r="AE97" s="296" t="str">
        <f t="shared" si="83"/>
        <v/>
      </c>
      <c r="AF97" s="296" t="str">
        <f t="shared" si="84"/>
        <v/>
      </c>
      <c r="AG97" s="297" t="str">
        <f t="shared" si="85"/>
        <v/>
      </c>
      <c r="AH97" s="296" t="str">
        <f t="shared" si="86"/>
        <v/>
      </c>
      <c r="AI97" s="296" t="str">
        <f t="shared" si="87"/>
        <v/>
      </c>
      <c r="AJ97" s="297" t="str">
        <f t="shared" si="88"/>
        <v/>
      </c>
      <c r="AK97" s="296" t="str">
        <f t="shared" si="89"/>
        <v/>
      </c>
      <c r="AL97" s="296" t="str">
        <f t="shared" si="90"/>
        <v/>
      </c>
      <c r="AM97" s="297" t="str">
        <f t="shared" si="91"/>
        <v/>
      </c>
      <c r="AN97" s="298" t="str">
        <f t="shared" si="92"/>
        <v/>
      </c>
      <c r="AO97" s="299" t="str">
        <f t="shared" si="93"/>
        <v/>
      </c>
      <c r="AP97" s="296" t="str">
        <f t="shared" si="94"/>
        <v/>
      </c>
      <c r="AQ97" s="297" t="str">
        <f t="shared" si="95"/>
        <v/>
      </c>
      <c r="AR97" s="299" t="str">
        <f t="shared" si="96"/>
        <v/>
      </c>
      <c r="AS97" s="296" t="str">
        <f t="shared" si="97"/>
        <v/>
      </c>
      <c r="AT97" s="297" t="str">
        <f t="shared" si="98"/>
        <v/>
      </c>
      <c r="AU97" s="299" t="str">
        <f t="shared" si="99"/>
        <v/>
      </c>
      <c r="AV97" s="296" t="str">
        <f t="shared" si="100"/>
        <v/>
      </c>
      <c r="AW97" s="297" t="str">
        <f t="shared" si="101"/>
        <v/>
      </c>
      <c r="AX97" s="300"/>
      <c r="AY97" s="297" t="str">
        <f t="shared" si="102"/>
        <v/>
      </c>
      <c r="AZ97" s="297" t="str">
        <f t="shared" si="103"/>
        <v/>
      </c>
      <c r="BA97" s="301" t="str">
        <f t="shared" si="104"/>
        <v/>
      </c>
      <c r="BB97" s="302" t="str">
        <f t="shared" si="105"/>
        <v/>
      </c>
      <c r="BC97" s="303" t="str">
        <f t="shared" si="106"/>
        <v/>
      </c>
      <c r="BD97" s="301" t="str">
        <f t="shared" si="107"/>
        <v/>
      </c>
      <c r="BE97" s="302" t="str">
        <f t="shared" si="108"/>
        <v/>
      </c>
      <c r="BF97" s="303" t="str">
        <f t="shared" si="109"/>
        <v/>
      </c>
      <c r="BG97" s="301" t="str">
        <f t="shared" si="110"/>
        <v/>
      </c>
      <c r="BH97" s="304" t="str">
        <f t="shared" si="111"/>
        <v/>
      </c>
      <c r="BI97" s="305" t="str">
        <f t="shared" si="112"/>
        <v/>
      </c>
      <c r="BJ97" s="305" t="str">
        <f t="shared" si="113"/>
        <v/>
      </c>
      <c r="BK97" s="443" t="str">
        <f t="shared" si="114"/>
        <v/>
      </c>
      <c r="BL97" s="306" t="str">
        <f t="shared" si="121"/>
        <v/>
      </c>
      <c r="BM97" s="100" t="str">
        <f t="shared" si="122"/>
        <v/>
      </c>
      <c r="BN97" s="101" t="str">
        <f t="shared" si="123"/>
        <v/>
      </c>
      <c r="BO97" s="102" t="str">
        <f t="shared" si="124"/>
        <v/>
      </c>
      <c r="BP97" s="100" t="str">
        <f t="shared" si="125"/>
        <v/>
      </c>
      <c r="BQ97" s="101" t="str">
        <f t="shared" si="126"/>
        <v/>
      </c>
      <c r="BR97" s="102" t="str">
        <f t="shared" si="127"/>
        <v/>
      </c>
      <c r="BS97" s="100" t="str">
        <f t="shared" si="128"/>
        <v/>
      </c>
      <c r="BT97" s="105" t="str">
        <f t="shared" si="129"/>
        <v/>
      </c>
      <c r="BU97" s="305" t="str">
        <f t="shared" si="115"/>
        <v/>
      </c>
      <c r="BV97" s="305" t="str">
        <f t="shared" si="116"/>
        <v/>
      </c>
      <c r="BW97" s="305" t="str">
        <f t="shared" si="117"/>
        <v/>
      </c>
      <c r="BX97" s="307" t="str">
        <f t="shared" si="118"/>
        <v/>
      </c>
      <c r="BY97" s="308" t="str">
        <f t="shared" si="119"/>
        <v/>
      </c>
    </row>
    <row r="98" spans="1:77" s="4" customFormat="1" ht="15.5" x14ac:dyDescent="0.35">
      <c r="A98" s="106">
        <v>77</v>
      </c>
      <c r="B98" s="290"/>
      <c r="C98" s="20"/>
      <c r="D98" s="635"/>
      <c r="E98" s="637"/>
      <c r="F98" s="639"/>
      <c r="G98" s="45"/>
      <c r="H98" s="291"/>
      <c r="I98" s="291"/>
      <c r="J98" s="292"/>
      <c r="K98" s="293"/>
      <c r="L98" s="35" t="str">
        <f t="shared" si="65"/>
        <v/>
      </c>
      <c r="M98" s="35" t="str">
        <f t="shared" si="66"/>
        <v/>
      </c>
      <c r="N98" s="35" t="str">
        <f t="shared" si="67"/>
        <v/>
      </c>
      <c r="O98" s="36" t="str">
        <f t="shared" si="68"/>
        <v/>
      </c>
      <c r="P98" s="37" t="str">
        <f t="shared" si="120"/>
        <v/>
      </c>
      <c r="Q98" s="69" t="str">
        <f t="shared" si="69"/>
        <v/>
      </c>
      <c r="R98" s="294" t="str">
        <f t="shared" si="70"/>
        <v/>
      </c>
      <c r="S98" s="37" t="str">
        <f t="shared" si="71"/>
        <v/>
      </c>
      <c r="T98" s="69" t="str">
        <f t="shared" si="72"/>
        <v/>
      </c>
      <c r="U98" s="294" t="str">
        <f t="shared" si="73"/>
        <v/>
      </c>
      <c r="V98" s="37" t="str">
        <f t="shared" si="74"/>
        <v/>
      </c>
      <c r="W98" s="69" t="str">
        <f t="shared" si="75"/>
        <v/>
      </c>
      <c r="X98" s="38" t="str">
        <f t="shared" si="76"/>
        <v/>
      </c>
      <c r="Y98" s="38" t="str">
        <f t="shared" si="77"/>
        <v/>
      </c>
      <c r="Z98" s="38" t="str">
        <f t="shared" si="78"/>
        <v/>
      </c>
      <c r="AA98" s="39" t="str">
        <f t="shared" si="79"/>
        <v/>
      </c>
      <c r="AB98" s="295">
        <f t="shared" si="80"/>
        <v>0</v>
      </c>
      <c r="AC98" s="295" t="str">
        <f t="shared" si="81"/>
        <v/>
      </c>
      <c r="AD98" s="295" t="str">
        <f t="shared" si="82"/>
        <v/>
      </c>
      <c r="AE98" s="296" t="str">
        <f t="shared" si="83"/>
        <v/>
      </c>
      <c r="AF98" s="296" t="str">
        <f t="shared" si="84"/>
        <v/>
      </c>
      <c r="AG98" s="297" t="str">
        <f t="shared" si="85"/>
        <v/>
      </c>
      <c r="AH98" s="296" t="str">
        <f t="shared" si="86"/>
        <v/>
      </c>
      <c r="AI98" s="296" t="str">
        <f t="shared" si="87"/>
        <v/>
      </c>
      <c r="AJ98" s="297" t="str">
        <f t="shared" si="88"/>
        <v/>
      </c>
      <c r="AK98" s="296" t="str">
        <f t="shared" si="89"/>
        <v/>
      </c>
      <c r="AL98" s="296" t="str">
        <f t="shared" si="90"/>
        <v/>
      </c>
      <c r="AM98" s="297" t="str">
        <f t="shared" si="91"/>
        <v/>
      </c>
      <c r="AN98" s="298" t="str">
        <f t="shared" si="92"/>
        <v/>
      </c>
      <c r="AO98" s="299" t="str">
        <f t="shared" si="93"/>
        <v/>
      </c>
      <c r="AP98" s="296" t="str">
        <f t="shared" si="94"/>
        <v/>
      </c>
      <c r="AQ98" s="297" t="str">
        <f t="shared" si="95"/>
        <v/>
      </c>
      <c r="AR98" s="299" t="str">
        <f t="shared" si="96"/>
        <v/>
      </c>
      <c r="AS98" s="296" t="str">
        <f t="shared" si="97"/>
        <v/>
      </c>
      <c r="AT98" s="297" t="str">
        <f t="shared" si="98"/>
        <v/>
      </c>
      <c r="AU98" s="299" t="str">
        <f t="shared" si="99"/>
        <v/>
      </c>
      <c r="AV98" s="296" t="str">
        <f t="shared" si="100"/>
        <v/>
      </c>
      <c r="AW98" s="297" t="str">
        <f t="shared" si="101"/>
        <v/>
      </c>
      <c r="AX98" s="300"/>
      <c r="AY98" s="297" t="str">
        <f t="shared" si="102"/>
        <v/>
      </c>
      <c r="AZ98" s="297" t="str">
        <f t="shared" si="103"/>
        <v/>
      </c>
      <c r="BA98" s="301" t="str">
        <f t="shared" si="104"/>
        <v/>
      </c>
      <c r="BB98" s="302" t="str">
        <f t="shared" si="105"/>
        <v/>
      </c>
      <c r="BC98" s="303" t="str">
        <f t="shared" si="106"/>
        <v/>
      </c>
      <c r="BD98" s="301" t="str">
        <f t="shared" si="107"/>
        <v/>
      </c>
      <c r="BE98" s="302" t="str">
        <f t="shared" si="108"/>
        <v/>
      </c>
      <c r="BF98" s="303" t="str">
        <f t="shared" si="109"/>
        <v/>
      </c>
      <c r="BG98" s="301" t="str">
        <f t="shared" si="110"/>
        <v/>
      </c>
      <c r="BH98" s="304" t="str">
        <f t="shared" si="111"/>
        <v/>
      </c>
      <c r="BI98" s="305" t="str">
        <f t="shared" si="112"/>
        <v/>
      </c>
      <c r="BJ98" s="305" t="str">
        <f t="shared" si="113"/>
        <v/>
      </c>
      <c r="BK98" s="443" t="str">
        <f t="shared" si="114"/>
        <v/>
      </c>
      <c r="BL98" s="306" t="str">
        <f t="shared" si="121"/>
        <v/>
      </c>
      <c r="BM98" s="100" t="str">
        <f t="shared" si="122"/>
        <v/>
      </c>
      <c r="BN98" s="101" t="str">
        <f t="shared" si="123"/>
        <v/>
      </c>
      <c r="BO98" s="102" t="str">
        <f t="shared" si="124"/>
        <v/>
      </c>
      <c r="BP98" s="100" t="str">
        <f t="shared" si="125"/>
        <v/>
      </c>
      <c r="BQ98" s="101" t="str">
        <f t="shared" si="126"/>
        <v/>
      </c>
      <c r="BR98" s="102" t="str">
        <f t="shared" si="127"/>
        <v/>
      </c>
      <c r="BS98" s="100" t="str">
        <f t="shared" si="128"/>
        <v/>
      </c>
      <c r="BT98" s="105" t="str">
        <f t="shared" si="129"/>
        <v/>
      </c>
      <c r="BU98" s="305" t="str">
        <f t="shared" si="115"/>
        <v/>
      </c>
      <c r="BV98" s="305" t="str">
        <f t="shared" si="116"/>
        <v/>
      </c>
      <c r="BW98" s="305" t="str">
        <f t="shared" si="117"/>
        <v/>
      </c>
      <c r="BX98" s="307" t="str">
        <f t="shared" si="118"/>
        <v/>
      </c>
      <c r="BY98" s="308" t="str">
        <f t="shared" si="119"/>
        <v/>
      </c>
    </row>
    <row r="99" spans="1:77" s="4" customFormat="1" ht="15.5" x14ac:dyDescent="0.35">
      <c r="A99" s="106">
        <v>78</v>
      </c>
      <c r="B99" s="290"/>
      <c r="C99" s="20"/>
      <c r="D99" s="635"/>
      <c r="E99" s="637"/>
      <c r="F99" s="639"/>
      <c r="G99" s="45"/>
      <c r="H99" s="291"/>
      <c r="I99" s="291"/>
      <c r="J99" s="292"/>
      <c r="K99" s="293"/>
      <c r="L99" s="35" t="str">
        <f t="shared" si="65"/>
        <v/>
      </c>
      <c r="M99" s="35" t="str">
        <f t="shared" si="66"/>
        <v/>
      </c>
      <c r="N99" s="35" t="str">
        <f t="shared" si="67"/>
        <v/>
      </c>
      <c r="O99" s="36" t="str">
        <f t="shared" si="68"/>
        <v/>
      </c>
      <c r="P99" s="37" t="str">
        <f t="shared" si="120"/>
        <v/>
      </c>
      <c r="Q99" s="69" t="str">
        <f t="shared" si="69"/>
        <v/>
      </c>
      <c r="R99" s="294" t="str">
        <f t="shared" si="70"/>
        <v/>
      </c>
      <c r="S99" s="37" t="str">
        <f t="shared" si="71"/>
        <v/>
      </c>
      <c r="T99" s="69" t="str">
        <f t="shared" si="72"/>
        <v/>
      </c>
      <c r="U99" s="294" t="str">
        <f t="shared" si="73"/>
        <v/>
      </c>
      <c r="V99" s="37" t="str">
        <f t="shared" si="74"/>
        <v/>
      </c>
      <c r="W99" s="69" t="str">
        <f t="shared" si="75"/>
        <v/>
      </c>
      <c r="X99" s="38" t="str">
        <f t="shared" si="76"/>
        <v/>
      </c>
      <c r="Y99" s="38" t="str">
        <f t="shared" si="77"/>
        <v/>
      </c>
      <c r="Z99" s="38" t="str">
        <f t="shared" si="78"/>
        <v/>
      </c>
      <c r="AA99" s="39" t="str">
        <f t="shared" si="79"/>
        <v/>
      </c>
      <c r="AB99" s="295">
        <f t="shared" si="80"/>
        <v>0</v>
      </c>
      <c r="AC99" s="295" t="str">
        <f t="shared" si="81"/>
        <v/>
      </c>
      <c r="AD99" s="295" t="str">
        <f t="shared" si="82"/>
        <v/>
      </c>
      <c r="AE99" s="296" t="str">
        <f t="shared" si="83"/>
        <v/>
      </c>
      <c r="AF99" s="296" t="str">
        <f t="shared" si="84"/>
        <v/>
      </c>
      <c r="AG99" s="297" t="str">
        <f t="shared" si="85"/>
        <v/>
      </c>
      <c r="AH99" s="296" t="str">
        <f t="shared" si="86"/>
        <v/>
      </c>
      <c r="AI99" s="296" t="str">
        <f t="shared" si="87"/>
        <v/>
      </c>
      <c r="AJ99" s="297" t="str">
        <f t="shared" si="88"/>
        <v/>
      </c>
      <c r="AK99" s="296" t="str">
        <f t="shared" si="89"/>
        <v/>
      </c>
      <c r="AL99" s="296" t="str">
        <f t="shared" si="90"/>
        <v/>
      </c>
      <c r="AM99" s="297" t="str">
        <f t="shared" si="91"/>
        <v/>
      </c>
      <c r="AN99" s="298" t="str">
        <f t="shared" si="92"/>
        <v/>
      </c>
      <c r="AO99" s="299" t="str">
        <f t="shared" si="93"/>
        <v/>
      </c>
      <c r="AP99" s="296" t="str">
        <f t="shared" si="94"/>
        <v/>
      </c>
      <c r="AQ99" s="297" t="str">
        <f t="shared" si="95"/>
        <v/>
      </c>
      <c r="AR99" s="299" t="str">
        <f t="shared" si="96"/>
        <v/>
      </c>
      <c r="AS99" s="296" t="str">
        <f t="shared" si="97"/>
        <v/>
      </c>
      <c r="AT99" s="297" t="str">
        <f t="shared" si="98"/>
        <v/>
      </c>
      <c r="AU99" s="299" t="str">
        <f t="shared" si="99"/>
        <v/>
      </c>
      <c r="AV99" s="296" t="str">
        <f t="shared" si="100"/>
        <v/>
      </c>
      <c r="AW99" s="297" t="str">
        <f t="shared" si="101"/>
        <v/>
      </c>
      <c r="AX99" s="300"/>
      <c r="AY99" s="297" t="str">
        <f t="shared" si="102"/>
        <v/>
      </c>
      <c r="AZ99" s="297" t="str">
        <f t="shared" si="103"/>
        <v/>
      </c>
      <c r="BA99" s="301" t="str">
        <f t="shared" si="104"/>
        <v/>
      </c>
      <c r="BB99" s="302" t="str">
        <f t="shared" si="105"/>
        <v/>
      </c>
      <c r="BC99" s="303" t="str">
        <f t="shared" si="106"/>
        <v/>
      </c>
      <c r="BD99" s="301" t="str">
        <f t="shared" si="107"/>
        <v/>
      </c>
      <c r="BE99" s="302" t="str">
        <f t="shared" si="108"/>
        <v/>
      </c>
      <c r="BF99" s="303" t="str">
        <f t="shared" si="109"/>
        <v/>
      </c>
      <c r="BG99" s="301" t="str">
        <f t="shared" si="110"/>
        <v/>
      </c>
      <c r="BH99" s="304" t="str">
        <f t="shared" si="111"/>
        <v/>
      </c>
      <c r="BI99" s="305" t="str">
        <f t="shared" si="112"/>
        <v/>
      </c>
      <c r="BJ99" s="305" t="str">
        <f t="shared" si="113"/>
        <v/>
      </c>
      <c r="BK99" s="443" t="str">
        <f t="shared" si="114"/>
        <v/>
      </c>
      <c r="BL99" s="306" t="str">
        <f t="shared" si="121"/>
        <v/>
      </c>
      <c r="BM99" s="100" t="str">
        <f t="shared" si="122"/>
        <v/>
      </c>
      <c r="BN99" s="101" t="str">
        <f t="shared" si="123"/>
        <v/>
      </c>
      <c r="BO99" s="102" t="str">
        <f t="shared" si="124"/>
        <v/>
      </c>
      <c r="BP99" s="100" t="str">
        <f t="shared" si="125"/>
        <v/>
      </c>
      <c r="BQ99" s="101" t="str">
        <f t="shared" si="126"/>
        <v/>
      </c>
      <c r="BR99" s="102" t="str">
        <f t="shared" si="127"/>
        <v/>
      </c>
      <c r="BS99" s="100" t="str">
        <f t="shared" si="128"/>
        <v/>
      </c>
      <c r="BT99" s="105" t="str">
        <f t="shared" si="129"/>
        <v/>
      </c>
      <c r="BU99" s="305" t="str">
        <f t="shared" si="115"/>
        <v/>
      </c>
      <c r="BV99" s="305" t="str">
        <f t="shared" si="116"/>
        <v/>
      </c>
      <c r="BW99" s="305" t="str">
        <f t="shared" si="117"/>
        <v/>
      </c>
      <c r="BX99" s="307" t="str">
        <f t="shared" si="118"/>
        <v/>
      </c>
      <c r="BY99" s="308" t="str">
        <f t="shared" si="119"/>
        <v/>
      </c>
    </row>
    <row r="100" spans="1:77" s="4" customFormat="1" ht="15.5" x14ac:dyDescent="0.35">
      <c r="A100" s="106">
        <v>79</v>
      </c>
      <c r="B100" s="290"/>
      <c r="C100" s="20"/>
      <c r="D100" s="635"/>
      <c r="E100" s="637"/>
      <c r="F100" s="639"/>
      <c r="G100" s="45"/>
      <c r="H100" s="291"/>
      <c r="I100" s="291"/>
      <c r="J100" s="292"/>
      <c r="K100" s="293"/>
      <c r="L100" s="35" t="str">
        <f t="shared" si="65"/>
        <v/>
      </c>
      <c r="M100" s="35" t="str">
        <f t="shared" si="66"/>
        <v/>
      </c>
      <c r="N100" s="35" t="str">
        <f t="shared" si="67"/>
        <v/>
      </c>
      <c r="O100" s="36" t="str">
        <f t="shared" si="68"/>
        <v/>
      </c>
      <c r="P100" s="37" t="str">
        <f t="shared" si="120"/>
        <v/>
      </c>
      <c r="Q100" s="69" t="str">
        <f t="shared" si="69"/>
        <v/>
      </c>
      <c r="R100" s="294" t="str">
        <f t="shared" si="70"/>
        <v/>
      </c>
      <c r="S100" s="37" t="str">
        <f t="shared" si="71"/>
        <v/>
      </c>
      <c r="T100" s="69" t="str">
        <f t="shared" si="72"/>
        <v/>
      </c>
      <c r="U100" s="294" t="str">
        <f t="shared" si="73"/>
        <v/>
      </c>
      <c r="V100" s="37" t="str">
        <f t="shared" si="74"/>
        <v/>
      </c>
      <c r="W100" s="69" t="str">
        <f t="shared" si="75"/>
        <v/>
      </c>
      <c r="X100" s="38" t="str">
        <f t="shared" si="76"/>
        <v/>
      </c>
      <c r="Y100" s="38" t="str">
        <f t="shared" si="77"/>
        <v/>
      </c>
      <c r="Z100" s="38" t="str">
        <f t="shared" si="78"/>
        <v/>
      </c>
      <c r="AA100" s="39" t="str">
        <f t="shared" si="79"/>
        <v/>
      </c>
      <c r="AB100" s="295">
        <f t="shared" si="80"/>
        <v>0</v>
      </c>
      <c r="AC100" s="295" t="str">
        <f t="shared" si="81"/>
        <v/>
      </c>
      <c r="AD100" s="295" t="str">
        <f t="shared" si="82"/>
        <v/>
      </c>
      <c r="AE100" s="296" t="str">
        <f t="shared" si="83"/>
        <v/>
      </c>
      <c r="AF100" s="296" t="str">
        <f t="shared" si="84"/>
        <v/>
      </c>
      <c r="AG100" s="297" t="str">
        <f t="shared" si="85"/>
        <v/>
      </c>
      <c r="AH100" s="296" t="str">
        <f t="shared" si="86"/>
        <v/>
      </c>
      <c r="AI100" s="296" t="str">
        <f t="shared" si="87"/>
        <v/>
      </c>
      <c r="AJ100" s="297" t="str">
        <f t="shared" si="88"/>
        <v/>
      </c>
      <c r="AK100" s="296" t="str">
        <f t="shared" si="89"/>
        <v/>
      </c>
      <c r="AL100" s="296" t="str">
        <f t="shared" si="90"/>
        <v/>
      </c>
      <c r="AM100" s="297" t="str">
        <f t="shared" si="91"/>
        <v/>
      </c>
      <c r="AN100" s="298" t="str">
        <f t="shared" si="92"/>
        <v/>
      </c>
      <c r="AO100" s="299" t="str">
        <f t="shared" si="93"/>
        <v/>
      </c>
      <c r="AP100" s="296" t="str">
        <f t="shared" si="94"/>
        <v/>
      </c>
      <c r="AQ100" s="297" t="str">
        <f t="shared" si="95"/>
        <v/>
      </c>
      <c r="AR100" s="299" t="str">
        <f t="shared" si="96"/>
        <v/>
      </c>
      <c r="AS100" s="296" t="str">
        <f t="shared" si="97"/>
        <v/>
      </c>
      <c r="AT100" s="297" t="str">
        <f t="shared" si="98"/>
        <v/>
      </c>
      <c r="AU100" s="299" t="str">
        <f t="shared" si="99"/>
        <v/>
      </c>
      <c r="AV100" s="296" t="str">
        <f t="shared" si="100"/>
        <v/>
      </c>
      <c r="AW100" s="297" t="str">
        <f t="shared" si="101"/>
        <v/>
      </c>
      <c r="AX100" s="300"/>
      <c r="AY100" s="297" t="str">
        <f t="shared" si="102"/>
        <v/>
      </c>
      <c r="AZ100" s="297" t="str">
        <f t="shared" si="103"/>
        <v/>
      </c>
      <c r="BA100" s="301" t="str">
        <f t="shared" si="104"/>
        <v/>
      </c>
      <c r="BB100" s="302" t="str">
        <f t="shared" si="105"/>
        <v/>
      </c>
      <c r="BC100" s="303" t="str">
        <f t="shared" si="106"/>
        <v/>
      </c>
      <c r="BD100" s="301" t="str">
        <f t="shared" si="107"/>
        <v/>
      </c>
      <c r="BE100" s="302" t="str">
        <f t="shared" si="108"/>
        <v/>
      </c>
      <c r="BF100" s="303" t="str">
        <f t="shared" si="109"/>
        <v/>
      </c>
      <c r="BG100" s="301" t="str">
        <f t="shared" si="110"/>
        <v/>
      </c>
      <c r="BH100" s="304" t="str">
        <f t="shared" si="111"/>
        <v/>
      </c>
      <c r="BI100" s="305" t="str">
        <f t="shared" si="112"/>
        <v/>
      </c>
      <c r="BJ100" s="305" t="str">
        <f t="shared" si="113"/>
        <v/>
      </c>
      <c r="BK100" s="443" t="str">
        <f t="shared" si="114"/>
        <v/>
      </c>
      <c r="BL100" s="306" t="str">
        <f t="shared" si="121"/>
        <v/>
      </c>
      <c r="BM100" s="100" t="str">
        <f t="shared" si="122"/>
        <v/>
      </c>
      <c r="BN100" s="101" t="str">
        <f t="shared" si="123"/>
        <v/>
      </c>
      <c r="BO100" s="102" t="str">
        <f t="shared" si="124"/>
        <v/>
      </c>
      <c r="BP100" s="100" t="str">
        <f t="shared" si="125"/>
        <v/>
      </c>
      <c r="BQ100" s="101" t="str">
        <f t="shared" si="126"/>
        <v/>
      </c>
      <c r="BR100" s="102" t="str">
        <f t="shared" si="127"/>
        <v/>
      </c>
      <c r="BS100" s="100" t="str">
        <f t="shared" si="128"/>
        <v/>
      </c>
      <c r="BT100" s="105" t="str">
        <f t="shared" si="129"/>
        <v/>
      </c>
      <c r="BU100" s="305" t="str">
        <f t="shared" si="115"/>
        <v/>
      </c>
      <c r="BV100" s="305" t="str">
        <f t="shared" si="116"/>
        <v/>
      </c>
      <c r="BW100" s="305" t="str">
        <f t="shared" si="117"/>
        <v/>
      </c>
      <c r="BX100" s="307" t="str">
        <f t="shared" si="118"/>
        <v/>
      </c>
      <c r="BY100" s="308" t="str">
        <f t="shared" si="119"/>
        <v/>
      </c>
    </row>
    <row r="101" spans="1:77" s="4" customFormat="1" ht="15.5" x14ac:dyDescent="0.35">
      <c r="A101" s="106">
        <v>80</v>
      </c>
      <c r="B101" s="290"/>
      <c r="C101" s="20"/>
      <c r="D101" s="635"/>
      <c r="E101" s="637"/>
      <c r="F101" s="639"/>
      <c r="G101" s="45"/>
      <c r="H101" s="291"/>
      <c r="I101" s="291"/>
      <c r="J101" s="292"/>
      <c r="K101" s="293"/>
      <c r="L101" s="35" t="str">
        <f t="shared" si="65"/>
        <v/>
      </c>
      <c r="M101" s="35" t="str">
        <f t="shared" si="66"/>
        <v/>
      </c>
      <c r="N101" s="35" t="str">
        <f t="shared" si="67"/>
        <v/>
      </c>
      <c r="O101" s="36" t="str">
        <f t="shared" si="68"/>
        <v/>
      </c>
      <c r="P101" s="37" t="str">
        <f t="shared" si="120"/>
        <v/>
      </c>
      <c r="Q101" s="69" t="str">
        <f t="shared" si="69"/>
        <v/>
      </c>
      <c r="R101" s="294" t="str">
        <f t="shared" si="70"/>
        <v/>
      </c>
      <c r="S101" s="37" t="str">
        <f t="shared" si="71"/>
        <v/>
      </c>
      <c r="T101" s="69" t="str">
        <f t="shared" si="72"/>
        <v/>
      </c>
      <c r="U101" s="294" t="str">
        <f t="shared" si="73"/>
        <v/>
      </c>
      <c r="V101" s="37" t="str">
        <f t="shared" si="74"/>
        <v/>
      </c>
      <c r="W101" s="69" t="str">
        <f t="shared" si="75"/>
        <v/>
      </c>
      <c r="X101" s="38" t="str">
        <f t="shared" si="76"/>
        <v/>
      </c>
      <c r="Y101" s="38" t="str">
        <f t="shared" si="77"/>
        <v/>
      </c>
      <c r="Z101" s="38" t="str">
        <f t="shared" si="78"/>
        <v/>
      </c>
      <c r="AA101" s="39" t="str">
        <f t="shared" si="79"/>
        <v/>
      </c>
      <c r="AB101" s="295">
        <f t="shared" si="80"/>
        <v>0</v>
      </c>
      <c r="AC101" s="295" t="str">
        <f t="shared" si="81"/>
        <v/>
      </c>
      <c r="AD101" s="295" t="str">
        <f t="shared" si="82"/>
        <v/>
      </c>
      <c r="AE101" s="296" t="str">
        <f t="shared" si="83"/>
        <v/>
      </c>
      <c r="AF101" s="296" t="str">
        <f t="shared" si="84"/>
        <v/>
      </c>
      <c r="AG101" s="297" t="str">
        <f t="shared" si="85"/>
        <v/>
      </c>
      <c r="AH101" s="296" t="str">
        <f t="shared" si="86"/>
        <v/>
      </c>
      <c r="AI101" s="296" t="str">
        <f t="shared" si="87"/>
        <v/>
      </c>
      <c r="AJ101" s="297" t="str">
        <f t="shared" si="88"/>
        <v/>
      </c>
      <c r="AK101" s="296" t="str">
        <f t="shared" si="89"/>
        <v/>
      </c>
      <c r="AL101" s="296" t="str">
        <f t="shared" si="90"/>
        <v/>
      </c>
      <c r="AM101" s="297" t="str">
        <f t="shared" si="91"/>
        <v/>
      </c>
      <c r="AN101" s="298" t="str">
        <f t="shared" si="92"/>
        <v/>
      </c>
      <c r="AO101" s="299" t="str">
        <f t="shared" si="93"/>
        <v/>
      </c>
      <c r="AP101" s="296" t="str">
        <f t="shared" si="94"/>
        <v/>
      </c>
      <c r="AQ101" s="297" t="str">
        <f t="shared" si="95"/>
        <v/>
      </c>
      <c r="AR101" s="299" t="str">
        <f t="shared" si="96"/>
        <v/>
      </c>
      <c r="AS101" s="296" t="str">
        <f t="shared" si="97"/>
        <v/>
      </c>
      <c r="AT101" s="297" t="str">
        <f t="shared" si="98"/>
        <v/>
      </c>
      <c r="AU101" s="299" t="str">
        <f t="shared" si="99"/>
        <v/>
      </c>
      <c r="AV101" s="296" t="str">
        <f t="shared" si="100"/>
        <v/>
      </c>
      <c r="AW101" s="297" t="str">
        <f t="shared" si="101"/>
        <v/>
      </c>
      <c r="AX101" s="300"/>
      <c r="AY101" s="297" t="str">
        <f t="shared" si="102"/>
        <v/>
      </c>
      <c r="AZ101" s="297" t="str">
        <f t="shared" si="103"/>
        <v/>
      </c>
      <c r="BA101" s="301" t="str">
        <f t="shared" si="104"/>
        <v/>
      </c>
      <c r="BB101" s="302" t="str">
        <f t="shared" si="105"/>
        <v/>
      </c>
      <c r="BC101" s="303" t="str">
        <f t="shared" si="106"/>
        <v/>
      </c>
      <c r="BD101" s="301" t="str">
        <f t="shared" si="107"/>
        <v/>
      </c>
      <c r="BE101" s="302" t="str">
        <f t="shared" si="108"/>
        <v/>
      </c>
      <c r="BF101" s="303" t="str">
        <f t="shared" si="109"/>
        <v/>
      </c>
      <c r="BG101" s="301" t="str">
        <f t="shared" si="110"/>
        <v/>
      </c>
      <c r="BH101" s="304" t="str">
        <f t="shared" si="111"/>
        <v/>
      </c>
      <c r="BI101" s="305" t="str">
        <f t="shared" si="112"/>
        <v/>
      </c>
      <c r="BJ101" s="305" t="str">
        <f t="shared" si="113"/>
        <v/>
      </c>
      <c r="BK101" s="443" t="str">
        <f t="shared" si="114"/>
        <v/>
      </c>
      <c r="BL101" s="306" t="str">
        <f t="shared" si="121"/>
        <v/>
      </c>
      <c r="BM101" s="100" t="str">
        <f t="shared" si="122"/>
        <v/>
      </c>
      <c r="BN101" s="101" t="str">
        <f t="shared" si="123"/>
        <v/>
      </c>
      <c r="BO101" s="102" t="str">
        <f t="shared" si="124"/>
        <v/>
      </c>
      <c r="BP101" s="100" t="str">
        <f t="shared" si="125"/>
        <v/>
      </c>
      <c r="BQ101" s="101" t="str">
        <f t="shared" si="126"/>
        <v/>
      </c>
      <c r="BR101" s="102" t="str">
        <f t="shared" si="127"/>
        <v/>
      </c>
      <c r="BS101" s="100" t="str">
        <f t="shared" si="128"/>
        <v/>
      </c>
      <c r="BT101" s="105" t="str">
        <f t="shared" si="129"/>
        <v/>
      </c>
      <c r="BU101" s="305" t="str">
        <f t="shared" si="115"/>
        <v/>
      </c>
      <c r="BV101" s="305" t="str">
        <f t="shared" si="116"/>
        <v/>
      </c>
      <c r="BW101" s="305" t="str">
        <f t="shared" si="117"/>
        <v/>
      </c>
      <c r="BX101" s="307" t="str">
        <f t="shared" si="118"/>
        <v/>
      </c>
      <c r="BY101" s="308" t="str">
        <f t="shared" si="119"/>
        <v/>
      </c>
    </row>
    <row r="102" spans="1:77" s="4" customFormat="1" ht="15.5" x14ac:dyDescent="0.35">
      <c r="A102" s="106">
        <v>81</v>
      </c>
      <c r="B102" s="290"/>
      <c r="C102" s="20"/>
      <c r="D102" s="635"/>
      <c r="E102" s="637"/>
      <c r="F102" s="639"/>
      <c r="G102" s="45"/>
      <c r="H102" s="291"/>
      <c r="I102" s="291"/>
      <c r="J102" s="292"/>
      <c r="K102" s="293"/>
      <c r="L102" s="35" t="str">
        <f t="shared" si="65"/>
        <v/>
      </c>
      <c r="M102" s="35" t="str">
        <f t="shared" si="66"/>
        <v/>
      </c>
      <c r="N102" s="35" t="str">
        <f t="shared" si="67"/>
        <v/>
      </c>
      <c r="O102" s="36" t="str">
        <f t="shared" si="68"/>
        <v/>
      </c>
      <c r="P102" s="37" t="str">
        <f t="shared" si="120"/>
        <v/>
      </c>
      <c r="Q102" s="69" t="str">
        <f t="shared" si="69"/>
        <v/>
      </c>
      <c r="R102" s="294" t="str">
        <f t="shared" si="70"/>
        <v/>
      </c>
      <c r="S102" s="37" t="str">
        <f t="shared" si="71"/>
        <v/>
      </c>
      <c r="T102" s="69" t="str">
        <f t="shared" si="72"/>
        <v/>
      </c>
      <c r="U102" s="294" t="str">
        <f t="shared" si="73"/>
        <v/>
      </c>
      <c r="V102" s="37" t="str">
        <f t="shared" si="74"/>
        <v/>
      </c>
      <c r="W102" s="69" t="str">
        <f t="shared" si="75"/>
        <v/>
      </c>
      <c r="X102" s="38" t="str">
        <f t="shared" si="76"/>
        <v/>
      </c>
      <c r="Y102" s="38" t="str">
        <f t="shared" si="77"/>
        <v/>
      </c>
      <c r="Z102" s="38" t="str">
        <f t="shared" si="78"/>
        <v/>
      </c>
      <c r="AA102" s="39" t="str">
        <f t="shared" si="79"/>
        <v/>
      </c>
      <c r="AB102" s="295">
        <f t="shared" si="80"/>
        <v>0</v>
      </c>
      <c r="AC102" s="295" t="str">
        <f t="shared" si="81"/>
        <v/>
      </c>
      <c r="AD102" s="295" t="str">
        <f t="shared" si="82"/>
        <v/>
      </c>
      <c r="AE102" s="296" t="str">
        <f t="shared" si="83"/>
        <v/>
      </c>
      <c r="AF102" s="296" t="str">
        <f t="shared" si="84"/>
        <v/>
      </c>
      <c r="AG102" s="297" t="str">
        <f t="shared" si="85"/>
        <v/>
      </c>
      <c r="AH102" s="296" t="str">
        <f t="shared" si="86"/>
        <v/>
      </c>
      <c r="AI102" s="296" t="str">
        <f t="shared" si="87"/>
        <v/>
      </c>
      <c r="AJ102" s="297" t="str">
        <f t="shared" si="88"/>
        <v/>
      </c>
      <c r="AK102" s="296" t="str">
        <f t="shared" si="89"/>
        <v/>
      </c>
      <c r="AL102" s="296" t="str">
        <f t="shared" si="90"/>
        <v/>
      </c>
      <c r="AM102" s="297" t="str">
        <f t="shared" si="91"/>
        <v/>
      </c>
      <c r="AN102" s="298" t="str">
        <f t="shared" si="92"/>
        <v/>
      </c>
      <c r="AO102" s="299" t="str">
        <f t="shared" si="93"/>
        <v/>
      </c>
      <c r="AP102" s="296" t="str">
        <f t="shared" si="94"/>
        <v/>
      </c>
      <c r="AQ102" s="297" t="str">
        <f t="shared" si="95"/>
        <v/>
      </c>
      <c r="AR102" s="299" t="str">
        <f t="shared" si="96"/>
        <v/>
      </c>
      <c r="AS102" s="296" t="str">
        <f t="shared" si="97"/>
        <v/>
      </c>
      <c r="AT102" s="297" t="str">
        <f t="shared" si="98"/>
        <v/>
      </c>
      <c r="AU102" s="299" t="str">
        <f t="shared" si="99"/>
        <v/>
      </c>
      <c r="AV102" s="296" t="str">
        <f t="shared" si="100"/>
        <v/>
      </c>
      <c r="AW102" s="297" t="str">
        <f t="shared" si="101"/>
        <v/>
      </c>
      <c r="AX102" s="300"/>
      <c r="AY102" s="297" t="str">
        <f t="shared" si="102"/>
        <v/>
      </c>
      <c r="AZ102" s="297" t="str">
        <f t="shared" si="103"/>
        <v/>
      </c>
      <c r="BA102" s="301" t="str">
        <f t="shared" si="104"/>
        <v/>
      </c>
      <c r="BB102" s="302" t="str">
        <f t="shared" si="105"/>
        <v/>
      </c>
      <c r="BC102" s="303" t="str">
        <f t="shared" si="106"/>
        <v/>
      </c>
      <c r="BD102" s="301" t="str">
        <f t="shared" si="107"/>
        <v/>
      </c>
      <c r="BE102" s="302" t="str">
        <f t="shared" si="108"/>
        <v/>
      </c>
      <c r="BF102" s="303" t="str">
        <f t="shared" si="109"/>
        <v/>
      </c>
      <c r="BG102" s="301" t="str">
        <f t="shared" si="110"/>
        <v/>
      </c>
      <c r="BH102" s="304" t="str">
        <f t="shared" si="111"/>
        <v/>
      </c>
      <c r="BI102" s="305" t="str">
        <f t="shared" si="112"/>
        <v/>
      </c>
      <c r="BJ102" s="305" t="str">
        <f t="shared" si="113"/>
        <v/>
      </c>
      <c r="BK102" s="443" t="str">
        <f t="shared" si="114"/>
        <v/>
      </c>
      <c r="BL102" s="306" t="str">
        <f t="shared" si="121"/>
        <v/>
      </c>
      <c r="BM102" s="100" t="str">
        <f t="shared" si="122"/>
        <v/>
      </c>
      <c r="BN102" s="101" t="str">
        <f t="shared" si="123"/>
        <v/>
      </c>
      <c r="BO102" s="102" t="str">
        <f t="shared" si="124"/>
        <v/>
      </c>
      <c r="BP102" s="100" t="str">
        <f t="shared" si="125"/>
        <v/>
      </c>
      <c r="BQ102" s="101" t="str">
        <f t="shared" si="126"/>
        <v/>
      </c>
      <c r="BR102" s="102" t="str">
        <f t="shared" si="127"/>
        <v/>
      </c>
      <c r="BS102" s="100" t="str">
        <f t="shared" si="128"/>
        <v/>
      </c>
      <c r="BT102" s="105" t="str">
        <f t="shared" si="129"/>
        <v/>
      </c>
      <c r="BU102" s="305" t="str">
        <f t="shared" si="115"/>
        <v/>
      </c>
      <c r="BV102" s="305" t="str">
        <f t="shared" si="116"/>
        <v/>
      </c>
      <c r="BW102" s="305" t="str">
        <f t="shared" si="117"/>
        <v/>
      </c>
      <c r="BX102" s="307" t="str">
        <f t="shared" si="118"/>
        <v/>
      </c>
      <c r="BY102" s="308" t="str">
        <f t="shared" si="119"/>
        <v/>
      </c>
    </row>
    <row r="103" spans="1:77" s="4" customFormat="1" ht="15.5" x14ac:dyDescent="0.35">
      <c r="A103" s="106">
        <v>82</v>
      </c>
      <c r="B103" s="290"/>
      <c r="C103" s="20"/>
      <c r="D103" s="635"/>
      <c r="E103" s="637"/>
      <c r="F103" s="639"/>
      <c r="G103" s="45"/>
      <c r="H103" s="291"/>
      <c r="I103" s="291"/>
      <c r="J103" s="292"/>
      <c r="K103" s="293"/>
      <c r="L103" s="35" t="str">
        <f t="shared" si="65"/>
        <v/>
      </c>
      <c r="M103" s="35" t="str">
        <f t="shared" si="66"/>
        <v/>
      </c>
      <c r="N103" s="35" t="str">
        <f t="shared" si="67"/>
        <v/>
      </c>
      <c r="O103" s="36" t="str">
        <f t="shared" si="68"/>
        <v/>
      </c>
      <c r="P103" s="37" t="str">
        <f t="shared" si="120"/>
        <v/>
      </c>
      <c r="Q103" s="69" t="str">
        <f t="shared" si="69"/>
        <v/>
      </c>
      <c r="R103" s="294" t="str">
        <f t="shared" si="70"/>
        <v/>
      </c>
      <c r="S103" s="37" t="str">
        <f t="shared" si="71"/>
        <v/>
      </c>
      <c r="T103" s="69" t="str">
        <f t="shared" si="72"/>
        <v/>
      </c>
      <c r="U103" s="294" t="str">
        <f t="shared" si="73"/>
        <v/>
      </c>
      <c r="V103" s="37" t="str">
        <f t="shared" si="74"/>
        <v/>
      </c>
      <c r="W103" s="69" t="str">
        <f t="shared" si="75"/>
        <v/>
      </c>
      <c r="X103" s="38" t="str">
        <f t="shared" si="76"/>
        <v/>
      </c>
      <c r="Y103" s="38" t="str">
        <f t="shared" si="77"/>
        <v/>
      </c>
      <c r="Z103" s="38" t="str">
        <f t="shared" si="78"/>
        <v/>
      </c>
      <c r="AA103" s="39" t="str">
        <f t="shared" si="79"/>
        <v/>
      </c>
      <c r="AB103" s="295">
        <f t="shared" si="80"/>
        <v>0</v>
      </c>
      <c r="AC103" s="295" t="str">
        <f t="shared" si="81"/>
        <v/>
      </c>
      <c r="AD103" s="295" t="str">
        <f t="shared" si="82"/>
        <v/>
      </c>
      <c r="AE103" s="296" t="str">
        <f t="shared" si="83"/>
        <v/>
      </c>
      <c r="AF103" s="296" t="str">
        <f t="shared" si="84"/>
        <v/>
      </c>
      <c r="AG103" s="297" t="str">
        <f t="shared" si="85"/>
        <v/>
      </c>
      <c r="AH103" s="296" t="str">
        <f t="shared" si="86"/>
        <v/>
      </c>
      <c r="AI103" s="296" t="str">
        <f t="shared" si="87"/>
        <v/>
      </c>
      <c r="AJ103" s="297" t="str">
        <f t="shared" si="88"/>
        <v/>
      </c>
      <c r="AK103" s="296" t="str">
        <f t="shared" si="89"/>
        <v/>
      </c>
      <c r="AL103" s="296" t="str">
        <f t="shared" si="90"/>
        <v/>
      </c>
      <c r="AM103" s="297" t="str">
        <f t="shared" si="91"/>
        <v/>
      </c>
      <c r="AN103" s="298" t="str">
        <f t="shared" si="92"/>
        <v/>
      </c>
      <c r="AO103" s="299" t="str">
        <f t="shared" si="93"/>
        <v/>
      </c>
      <c r="AP103" s="296" t="str">
        <f t="shared" si="94"/>
        <v/>
      </c>
      <c r="AQ103" s="297" t="str">
        <f t="shared" si="95"/>
        <v/>
      </c>
      <c r="AR103" s="299" t="str">
        <f t="shared" si="96"/>
        <v/>
      </c>
      <c r="AS103" s="296" t="str">
        <f t="shared" si="97"/>
        <v/>
      </c>
      <c r="AT103" s="297" t="str">
        <f t="shared" si="98"/>
        <v/>
      </c>
      <c r="AU103" s="299" t="str">
        <f t="shared" si="99"/>
        <v/>
      </c>
      <c r="AV103" s="296" t="str">
        <f t="shared" si="100"/>
        <v/>
      </c>
      <c r="AW103" s="297" t="str">
        <f t="shared" si="101"/>
        <v/>
      </c>
      <c r="AX103" s="300"/>
      <c r="AY103" s="297" t="str">
        <f t="shared" si="102"/>
        <v/>
      </c>
      <c r="AZ103" s="297" t="str">
        <f t="shared" si="103"/>
        <v/>
      </c>
      <c r="BA103" s="301" t="str">
        <f t="shared" si="104"/>
        <v/>
      </c>
      <c r="BB103" s="302" t="str">
        <f t="shared" si="105"/>
        <v/>
      </c>
      <c r="BC103" s="303" t="str">
        <f t="shared" si="106"/>
        <v/>
      </c>
      <c r="BD103" s="301" t="str">
        <f t="shared" si="107"/>
        <v/>
      </c>
      <c r="BE103" s="302" t="str">
        <f t="shared" si="108"/>
        <v/>
      </c>
      <c r="BF103" s="303" t="str">
        <f t="shared" si="109"/>
        <v/>
      </c>
      <c r="BG103" s="301" t="str">
        <f t="shared" si="110"/>
        <v/>
      </c>
      <c r="BH103" s="304" t="str">
        <f t="shared" si="111"/>
        <v/>
      </c>
      <c r="BI103" s="305" t="str">
        <f t="shared" si="112"/>
        <v/>
      </c>
      <c r="BJ103" s="305" t="str">
        <f t="shared" si="113"/>
        <v/>
      </c>
      <c r="BK103" s="443" t="str">
        <f t="shared" si="114"/>
        <v/>
      </c>
      <c r="BL103" s="306" t="str">
        <f t="shared" si="121"/>
        <v/>
      </c>
      <c r="BM103" s="100" t="str">
        <f t="shared" si="122"/>
        <v/>
      </c>
      <c r="BN103" s="101" t="str">
        <f t="shared" si="123"/>
        <v/>
      </c>
      <c r="BO103" s="102" t="str">
        <f t="shared" si="124"/>
        <v/>
      </c>
      <c r="BP103" s="100" t="str">
        <f t="shared" si="125"/>
        <v/>
      </c>
      <c r="BQ103" s="101" t="str">
        <f t="shared" si="126"/>
        <v/>
      </c>
      <c r="BR103" s="102" t="str">
        <f t="shared" si="127"/>
        <v/>
      </c>
      <c r="BS103" s="100" t="str">
        <f t="shared" si="128"/>
        <v/>
      </c>
      <c r="BT103" s="105" t="str">
        <f t="shared" si="129"/>
        <v/>
      </c>
      <c r="BU103" s="305" t="str">
        <f t="shared" si="115"/>
        <v/>
      </c>
      <c r="BV103" s="305" t="str">
        <f t="shared" si="116"/>
        <v/>
      </c>
      <c r="BW103" s="305" t="str">
        <f t="shared" si="117"/>
        <v/>
      </c>
      <c r="BX103" s="307" t="str">
        <f t="shared" si="118"/>
        <v/>
      </c>
      <c r="BY103" s="308" t="str">
        <f t="shared" si="119"/>
        <v/>
      </c>
    </row>
    <row r="104" spans="1:77" s="4" customFormat="1" ht="15.5" x14ac:dyDescent="0.35">
      <c r="A104" s="106">
        <v>83</v>
      </c>
      <c r="B104" s="290"/>
      <c r="C104" s="20"/>
      <c r="D104" s="635"/>
      <c r="E104" s="637"/>
      <c r="F104" s="639"/>
      <c r="G104" s="45"/>
      <c r="H104" s="291"/>
      <c r="I104" s="291"/>
      <c r="J104" s="292"/>
      <c r="K104" s="293"/>
      <c r="L104" s="35" t="str">
        <f t="shared" si="65"/>
        <v/>
      </c>
      <c r="M104" s="35" t="str">
        <f t="shared" si="66"/>
        <v/>
      </c>
      <c r="N104" s="35" t="str">
        <f t="shared" si="67"/>
        <v/>
      </c>
      <c r="O104" s="36" t="str">
        <f t="shared" si="68"/>
        <v/>
      </c>
      <c r="P104" s="37" t="str">
        <f t="shared" si="120"/>
        <v/>
      </c>
      <c r="Q104" s="69" t="str">
        <f t="shared" si="69"/>
        <v/>
      </c>
      <c r="R104" s="294" t="str">
        <f t="shared" si="70"/>
        <v/>
      </c>
      <c r="S104" s="37" t="str">
        <f t="shared" si="71"/>
        <v/>
      </c>
      <c r="T104" s="69" t="str">
        <f t="shared" si="72"/>
        <v/>
      </c>
      <c r="U104" s="294" t="str">
        <f t="shared" si="73"/>
        <v/>
      </c>
      <c r="V104" s="37" t="str">
        <f t="shared" si="74"/>
        <v/>
      </c>
      <c r="W104" s="69" t="str">
        <f t="shared" si="75"/>
        <v/>
      </c>
      <c r="X104" s="38" t="str">
        <f t="shared" si="76"/>
        <v/>
      </c>
      <c r="Y104" s="38" t="str">
        <f t="shared" si="77"/>
        <v/>
      </c>
      <c r="Z104" s="38" t="str">
        <f t="shared" si="78"/>
        <v/>
      </c>
      <c r="AA104" s="39" t="str">
        <f t="shared" si="79"/>
        <v/>
      </c>
      <c r="AB104" s="295">
        <f t="shared" si="80"/>
        <v>0</v>
      </c>
      <c r="AC104" s="295" t="str">
        <f t="shared" si="81"/>
        <v/>
      </c>
      <c r="AD104" s="295" t="str">
        <f t="shared" si="82"/>
        <v/>
      </c>
      <c r="AE104" s="296" t="str">
        <f t="shared" si="83"/>
        <v/>
      </c>
      <c r="AF104" s="296" t="str">
        <f t="shared" si="84"/>
        <v/>
      </c>
      <c r="AG104" s="297" t="str">
        <f t="shared" si="85"/>
        <v/>
      </c>
      <c r="AH104" s="296" t="str">
        <f t="shared" si="86"/>
        <v/>
      </c>
      <c r="AI104" s="296" t="str">
        <f t="shared" si="87"/>
        <v/>
      </c>
      <c r="AJ104" s="297" t="str">
        <f t="shared" si="88"/>
        <v/>
      </c>
      <c r="AK104" s="296" t="str">
        <f t="shared" si="89"/>
        <v/>
      </c>
      <c r="AL104" s="296" t="str">
        <f t="shared" si="90"/>
        <v/>
      </c>
      <c r="AM104" s="297" t="str">
        <f t="shared" si="91"/>
        <v/>
      </c>
      <c r="AN104" s="298" t="str">
        <f t="shared" si="92"/>
        <v/>
      </c>
      <c r="AO104" s="299" t="str">
        <f t="shared" si="93"/>
        <v/>
      </c>
      <c r="AP104" s="296" t="str">
        <f t="shared" si="94"/>
        <v/>
      </c>
      <c r="AQ104" s="297" t="str">
        <f t="shared" si="95"/>
        <v/>
      </c>
      <c r="AR104" s="299" t="str">
        <f t="shared" si="96"/>
        <v/>
      </c>
      <c r="AS104" s="296" t="str">
        <f t="shared" si="97"/>
        <v/>
      </c>
      <c r="AT104" s="297" t="str">
        <f t="shared" si="98"/>
        <v/>
      </c>
      <c r="AU104" s="299" t="str">
        <f t="shared" si="99"/>
        <v/>
      </c>
      <c r="AV104" s="296" t="str">
        <f t="shared" si="100"/>
        <v/>
      </c>
      <c r="AW104" s="297" t="str">
        <f t="shared" si="101"/>
        <v/>
      </c>
      <c r="AX104" s="300"/>
      <c r="AY104" s="297" t="str">
        <f t="shared" si="102"/>
        <v/>
      </c>
      <c r="AZ104" s="297" t="str">
        <f t="shared" si="103"/>
        <v/>
      </c>
      <c r="BA104" s="301" t="str">
        <f t="shared" si="104"/>
        <v/>
      </c>
      <c r="BB104" s="302" t="str">
        <f t="shared" si="105"/>
        <v/>
      </c>
      <c r="BC104" s="303" t="str">
        <f t="shared" si="106"/>
        <v/>
      </c>
      <c r="BD104" s="301" t="str">
        <f t="shared" si="107"/>
        <v/>
      </c>
      <c r="BE104" s="302" t="str">
        <f t="shared" si="108"/>
        <v/>
      </c>
      <c r="BF104" s="303" t="str">
        <f t="shared" si="109"/>
        <v/>
      </c>
      <c r="BG104" s="301" t="str">
        <f t="shared" si="110"/>
        <v/>
      </c>
      <c r="BH104" s="304" t="str">
        <f t="shared" si="111"/>
        <v/>
      </c>
      <c r="BI104" s="305" t="str">
        <f t="shared" si="112"/>
        <v/>
      </c>
      <c r="BJ104" s="305" t="str">
        <f t="shared" si="113"/>
        <v/>
      </c>
      <c r="BK104" s="443" t="str">
        <f t="shared" si="114"/>
        <v/>
      </c>
      <c r="BL104" s="306" t="str">
        <f t="shared" si="121"/>
        <v/>
      </c>
      <c r="BM104" s="100" t="str">
        <f t="shared" si="122"/>
        <v/>
      </c>
      <c r="BN104" s="101" t="str">
        <f t="shared" si="123"/>
        <v/>
      </c>
      <c r="BO104" s="102" t="str">
        <f t="shared" si="124"/>
        <v/>
      </c>
      <c r="BP104" s="100" t="str">
        <f t="shared" si="125"/>
        <v/>
      </c>
      <c r="BQ104" s="101" t="str">
        <f t="shared" si="126"/>
        <v/>
      </c>
      <c r="BR104" s="102" t="str">
        <f t="shared" si="127"/>
        <v/>
      </c>
      <c r="BS104" s="100" t="str">
        <f t="shared" si="128"/>
        <v/>
      </c>
      <c r="BT104" s="105" t="str">
        <f t="shared" si="129"/>
        <v/>
      </c>
      <c r="BU104" s="305" t="str">
        <f t="shared" si="115"/>
        <v/>
      </c>
      <c r="BV104" s="305" t="str">
        <f t="shared" si="116"/>
        <v/>
      </c>
      <c r="BW104" s="305" t="str">
        <f t="shared" si="117"/>
        <v/>
      </c>
      <c r="BX104" s="307" t="str">
        <f t="shared" si="118"/>
        <v/>
      </c>
      <c r="BY104" s="308" t="str">
        <f t="shared" si="119"/>
        <v/>
      </c>
    </row>
    <row r="105" spans="1:77" s="4" customFormat="1" ht="15.5" x14ac:dyDescent="0.35">
      <c r="A105" s="106">
        <v>84</v>
      </c>
      <c r="B105" s="290"/>
      <c r="C105" s="20"/>
      <c r="D105" s="635"/>
      <c r="E105" s="637"/>
      <c r="F105" s="639"/>
      <c r="G105" s="45"/>
      <c r="H105" s="291"/>
      <c r="I105" s="291"/>
      <c r="J105" s="292"/>
      <c r="K105" s="293"/>
      <c r="L105" s="35" t="str">
        <f t="shared" si="65"/>
        <v/>
      </c>
      <c r="M105" s="35" t="str">
        <f t="shared" si="66"/>
        <v/>
      </c>
      <c r="N105" s="35" t="str">
        <f t="shared" si="67"/>
        <v/>
      </c>
      <c r="O105" s="36" t="str">
        <f t="shared" si="68"/>
        <v/>
      </c>
      <c r="P105" s="37" t="str">
        <f t="shared" si="120"/>
        <v/>
      </c>
      <c r="Q105" s="69" t="str">
        <f t="shared" si="69"/>
        <v/>
      </c>
      <c r="R105" s="294" t="str">
        <f t="shared" si="70"/>
        <v/>
      </c>
      <c r="S105" s="37" t="str">
        <f t="shared" si="71"/>
        <v/>
      </c>
      <c r="T105" s="69" t="str">
        <f t="shared" si="72"/>
        <v/>
      </c>
      <c r="U105" s="294" t="str">
        <f t="shared" si="73"/>
        <v/>
      </c>
      <c r="V105" s="37" t="str">
        <f t="shared" si="74"/>
        <v/>
      </c>
      <c r="W105" s="69" t="str">
        <f t="shared" si="75"/>
        <v/>
      </c>
      <c r="X105" s="38" t="str">
        <f t="shared" si="76"/>
        <v/>
      </c>
      <c r="Y105" s="38" t="str">
        <f t="shared" si="77"/>
        <v/>
      </c>
      <c r="Z105" s="38" t="str">
        <f t="shared" si="78"/>
        <v/>
      </c>
      <c r="AA105" s="39" t="str">
        <f t="shared" si="79"/>
        <v/>
      </c>
      <c r="AB105" s="295">
        <f t="shared" si="80"/>
        <v>0</v>
      </c>
      <c r="AC105" s="295" t="str">
        <f t="shared" si="81"/>
        <v/>
      </c>
      <c r="AD105" s="295" t="str">
        <f t="shared" si="82"/>
        <v/>
      </c>
      <c r="AE105" s="296" t="str">
        <f t="shared" si="83"/>
        <v/>
      </c>
      <c r="AF105" s="296" t="str">
        <f t="shared" si="84"/>
        <v/>
      </c>
      <c r="AG105" s="297" t="str">
        <f t="shared" si="85"/>
        <v/>
      </c>
      <c r="AH105" s="296" t="str">
        <f t="shared" si="86"/>
        <v/>
      </c>
      <c r="AI105" s="296" t="str">
        <f t="shared" si="87"/>
        <v/>
      </c>
      <c r="AJ105" s="297" t="str">
        <f t="shared" si="88"/>
        <v/>
      </c>
      <c r="AK105" s="296" t="str">
        <f t="shared" si="89"/>
        <v/>
      </c>
      <c r="AL105" s="296" t="str">
        <f t="shared" si="90"/>
        <v/>
      </c>
      <c r="AM105" s="297" t="str">
        <f t="shared" si="91"/>
        <v/>
      </c>
      <c r="AN105" s="298" t="str">
        <f t="shared" si="92"/>
        <v/>
      </c>
      <c r="AO105" s="299" t="str">
        <f t="shared" si="93"/>
        <v/>
      </c>
      <c r="AP105" s="296" t="str">
        <f t="shared" si="94"/>
        <v/>
      </c>
      <c r="AQ105" s="297" t="str">
        <f t="shared" si="95"/>
        <v/>
      </c>
      <c r="AR105" s="299" t="str">
        <f t="shared" si="96"/>
        <v/>
      </c>
      <c r="AS105" s="296" t="str">
        <f t="shared" si="97"/>
        <v/>
      </c>
      <c r="AT105" s="297" t="str">
        <f t="shared" si="98"/>
        <v/>
      </c>
      <c r="AU105" s="299" t="str">
        <f t="shared" si="99"/>
        <v/>
      </c>
      <c r="AV105" s="296" t="str">
        <f t="shared" si="100"/>
        <v/>
      </c>
      <c r="AW105" s="297" t="str">
        <f t="shared" si="101"/>
        <v/>
      </c>
      <c r="AX105" s="300"/>
      <c r="AY105" s="297" t="str">
        <f t="shared" si="102"/>
        <v/>
      </c>
      <c r="AZ105" s="297" t="str">
        <f t="shared" si="103"/>
        <v/>
      </c>
      <c r="BA105" s="301" t="str">
        <f t="shared" si="104"/>
        <v/>
      </c>
      <c r="BB105" s="302" t="str">
        <f t="shared" si="105"/>
        <v/>
      </c>
      <c r="BC105" s="303" t="str">
        <f t="shared" si="106"/>
        <v/>
      </c>
      <c r="BD105" s="301" t="str">
        <f t="shared" si="107"/>
        <v/>
      </c>
      <c r="BE105" s="302" t="str">
        <f t="shared" si="108"/>
        <v/>
      </c>
      <c r="BF105" s="303" t="str">
        <f t="shared" si="109"/>
        <v/>
      </c>
      <c r="BG105" s="301" t="str">
        <f t="shared" si="110"/>
        <v/>
      </c>
      <c r="BH105" s="304" t="str">
        <f t="shared" si="111"/>
        <v/>
      </c>
      <c r="BI105" s="305" t="str">
        <f t="shared" si="112"/>
        <v/>
      </c>
      <c r="BJ105" s="305" t="str">
        <f t="shared" si="113"/>
        <v/>
      </c>
      <c r="BK105" s="443" t="str">
        <f t="shared" si="114"/>
        <v/>
      </c>
      <c r="BL105" s="306" t="str">
        <f t="shared" si="121"/>
        <v/>
      </c>
      <c r="BM105" s="100" t="str">
        <f t="shared" si="122"/>
        <v/>
      </c>
      <c r="BN105" s="101" t="str">
        <f t="shared" si="123"/>
        <v/>
      </c>
      <c r="BO105" s="102" t="str">
        <f t="shared" si="124"/>
        <v/>
      </c>
      <c r="BP105" s="100" t="str">
        <f t="shared" si="125"/>
        <v/>
      </c>
      <c r="BQ105" s="101" t="str">
        <f t="shared" si="126"/>
        <v/>
      </c>
      <c r="BR105" s="102" t="str">
        <f t="shared" si="127"/>
        <v/>
      </c>
      <c r="BS105" s="100" t="str">
        <f t="shared" si="128"/>
        <v/>
      </c>
      <c r="BT105" s="105" t="str">
        <f t="shared" si="129"/>
        <v/>
      </c>
      <c r="BU105" s="305" t="str">
        <f t="shared" si="115"/>
        <v/>
      </c>
      <c r="BV105" s="305" t="str">
        <f t="shared" si="116"/>
        <v/>
      </c>
      <c r="BW105" s="305" t="str">
        <f t="shared" si="117"/>
        <v/>
      </c>
      <c r="BX105" s="307" t="str">
        <f t="shared" si="118"/>
        <v/>
      </c>
      <c r="BY105" s="308" t="str">
        <f t="shared" si="119"/>
        <v/>
      </c>
    </row>
    <row r="106" spans="1:77" s="4" customFormat="1" ht="15.5" x14ac:dyDescent="0.35">
      <c r="A106" s="106">
        <v>85</v>
      </c>
      <c r="B106" s="290"/>
      <c r="C106" s="20"/>
      <c r="D106" s="635"/>
      <c r="E106" s="637"/>
      <c r="F106" s="639"/>
      <c r="G106" s="45"/>
      <c r="H106" s="291"/>
      <c r="I106" s="291"/>
      <c r="J106" s="292"/>
      <c r="K106" s="293"/>
      <c r="L106" s="35" t="str">
        <f t="shared" si="65"/>
        <v/>
      </c>
      <c r="M106" s="35" t="str">
        <f t="shared" si="66"/>
        <v/>
      </c>
      <c r="N106" s="35" t="str">
        <f t="shared" si="67"/>
        <v/>
      </c>
      <c r="O106" s="36" t="str">
        <f t="shared" si="68"/>
        <v/>
      </c>
      <c r="P106" s="37" t="str">
        <f t="shared" si="120"/>
        <v/>
      </c>
      <c r="Q106" s="69" t="str">
        <f t="shared" si="69"/>
        <v/>
      </c>
      <c r="R106" s="294" t="str">
        <f t="shared" si="70"/>
        <v/>
      </c>
      <c r="S106" s="37" t="str">
        <f t="shared" si="71"/>
        <v/>
      </c>
      <c r="T106" s="69" t="str">
        <f t="shared" si="72"/>
        <v/>
      </c>
      <c r="U106" s="294" t="str">
        <f t="shared" si="73"/>
        <v/>
      </c>
      <c r="V106" s="37" t="str">
        <f t="shared" si="74"/>
        <v/>
      </c>
      <c r="W106" s="69" t="str">
        <f t="shared" si="75"/>
        <v/>
      </c>
      <c r="X106" s="38" t="str">
        <f t="shared" si="76"/>
        <v/>
      </c>
      <c r="Y106" s="38" t="str">
        <f t="shared" si="77"/>
        <v/>
      </c>
      <c r="Z106" s="38" t="str">
        <f t="shared" si="78"/>
        <v/>
      </c>
      <c r="AA106" s="39" t="str">
        <f t="shared" si="79"/>
        <v/>
      </c>
      <c r="AB106" s="295">
        <f t="shared" si="80"/>
        <v>0</v>
      </c>
      <c r="AC106" s="295" t="str">
        <f t="shared" si="81"/>
        <v/>
      </c>
      <c r="AD106" s="295" t="str">
        <f t="shared" si="82"/>
        <v/>
      </c>
      <c r="AE106" s="296" t="str">
        <f t="shared" si="83"/>
        <v/>
      </c>
      <c r="AF106" s="296" t="str">
        <f t="shared" si="84"/>
        <v/>
      </c>
      <c r="AG106" s="297" t="str">
        <f t="shared" si="85"/>
        <v/>
      </c>
      <c r="AH106" s="296" t="str">
        <f t="shared" si="86"/>
        <v/>
      </c>
      <c r="AI106" s="296" t="str">
        <f t="shared" si="87"/>
        <v/>
      </c>
      <c r="AJ106" s="297" t="str">
        <f t="shared" si="88"/>
        <v/>
      </c>
      <c r="AK106" s="296" t="str">
        <f t="shared" si="89"/>
        <v/>
      </c>
      <c r="AL106" s="296" t="str">
        <f t="shared" si="90"/>
        <v/>
      </c>
      <c r="AM106" s="297" t="str">
        <f t="shared" si="91"/>
        <v/>
      </c>
      <c r="AN106" s="298" t="str">
        <f t="shared" si="92"/>
        <v/>
      </c>
      <c r="AO106" s="299" t="str">
        <f t="shared" si="93"/>
        <v/>
      </c>
      <c r="AP106" s="296" t="str">
        <f t="shared" si="94"/>
        <v/>
      </c>
      <c r="AQ106" s="297" t="str">
        <f t="shared" si="95"/>
        <v/>
      </c>
      <c r="AR106" s="299" t="str">
        <f t="shared" si="96"/>
        <v/>
      </c>
      <c r="AS106" s="296" t="str">
        <f t="shared" si="97"/>
        <v/>
      </c>
      <c r="AT106" s="297" t="str">
        <f t="shared" si="98"/>
        <v/>
      </c>
      <c r="AU106" s="299" t="str">
        <f t="shared" si="99"/>
        <v/>
      </c>
      <c r="AV106" s="296" t="str">
        <f t="shared" si="100"/>
        <v/>
      </c>
      <c r="AW106" s="297" t="str">
        <f t="shared" si="101"/>
        <v/>
      </c>
      <c r="AX106" s="300"/>
      <c r="AY106" s="297" t="str">
        <f t="shared" si="102"/>
        <v/>
      </c>
      <c r="AZ106" s="297" t="str">
        <f t="shared" si="103"/>
        <v/>
      </c>
      <c r="BA106" s="301" t="str">
        <f t="shared" si="104"/>
        <v/>
      </c>
      <c r="BB106" s="302" t="str">
        <f t="shared" si="105"/>
        <v/>
      </c>
      <c r="BC106" s="303" t="str">
        <f t="shared" si="106"/>
        <v/>
      </c>
      <c r="BD106" s="301" t="str">
        <f t="shared" si="107"/>
        <v/>
      </c>
      <c r="BE106" s="302" t="str">
        <f t="shared" si="108"/>
        <v/>
      </c>
      <c r="BF106" s="303" t="str">
        <f t="shared" si="109"/>
        <v/>
      </c>
      <c r="BG106" s="301" t="str">
        <f t="shared" si="110"/>
        <v/>
      </c>
      <c r="BH106" s="304" t="str">
        <f t="shared" si="111"/>
        <v/>
      </c>
      <c r="BI106" s="305" t="str">
        <f t="shared" si="112"/>
        <v/>
      </c>
      <c r="BJ106" s="305" t="str">
        <f t="shared" si="113"/>
        <v/>
      </c>
      <c r="BK106" s="443" t="str">
        <f t="shared" si="114"/>
        <v/>
      </c>
      <c r="BL106" s="306" t="str">
        <f t="shared" si="121"/>
        <v/>
      </c>
      <c r="BM106" s="100" t="str">
        <f t="shared" si="122"/>
        <v/>
      </c>
      <c r="BN106" s="101" t="str">
        <f t="shared" si="123"/>
        <v/>
      </c>
      <c r="BO106" s="102" t="str">
        <f t="shared" si="124"/>
        <v/>
      </c>
      <c r="BP106" s="100" t="str">
        <f t="shared" si="125"/>
        <v/>
      </c>
      <c r="BQ106" s="101" t="str">
        <f t="shared" si="126"/>
        <v/>
      </c>
      <c r="BR106" s="102" t="str">
        <f t="shared" si="127"/>
        <v/>
      </c>
      <c r="BS106" s="100" t="str">
        <f t="shared" si="128"/>
        <v/>
      </c>
      <c r="BT106" s="105" t="str">
        <f t="shared" si="129"/>
        <v/>
      </c>
      <c r="BU106" s="305" t="str">
        <f t="shared" si="115"/>
        <v/>
      </c>
      <c r="BV106" s="305" t="str">
        <f t="shared" si="116"/>
        <v/>
      </c>
      <c r="BW106" s="305" t="str">
        <f t="shared" si="117"/>
        <v/>
      </c>
      <c r="BX106" s="307" t="str">
        <f t="shared" si="118"/>
        <v/>
      </c>
      <c r="BY106" s="308" t="str">
        <f t="shared" si="119"/>
        <v/>
      </c>
    </row>
    <row r="107" spans="1:77" s="4" customFormat="1" ht="15.5" x14ac:dyDescent="0.35">
      <c r="A107" s="106">
        <v>86</v>
      </c>
      <c r="B107" s="290"/>
      <c r="C107" s="20"/>
      <c r="D107" s="635"/>
      <c r="E107" s="637"/>
      <c r="F107" s="639"/>
      <c r="G107" s="45"/>
      <c r="H107" s="291"/>
      <c r="I107" s="291"/>
      <c r="J107" s="292"/>
      <c r="K107" s="293"/>
      <c r="L107" s="35" t="str">
        <f t="shared" si="65"/>
        <v/>
      </c>
      <c r="M107" s="35" t="str">
        <f t="shared" si="66"/>
        <v/>
      </c>
      <c r="N107" s="35" t="str">
        <f t="shared" si="67"/>
        <v/>
      </c>
      <c r="O107" s="36" t="str">
        <f t="shared" si="68"/>
        <v/>
      </c>
      <c r="P107" s="37" t="str">
        <f t="shared" si="120"/>
        <v/>
      </c>
      <c r="Q107" s="69" t="str">
        <f t="shared" si="69"/>
        <v/>
      </c>
      <c r="R107" s="294" t="str">
        <f t="shared" si="70"/>
        <v/>
      </c>
      <c r="S107" s="37" t="str">
        <f t="shared" si="71"/>
        <v/>
      </c>
      <c r="T107" s="69" t="str">
        <f t="shared" si="72"/>
        <v/>
      </c>
      <c r="U107" s="294" t="str">
        <f t="shared" si="73"/>
        <v/>
      </c>
      <c r="V107" s="37" t="str">
        <f t="shared" si="74"/>
        <v/>
      </c>
      <c r="W107" s="69" t="str">
        <f t="shared" si="75"/>
        <v/>
      </c>
      <c r="X107" s="38" t="str">
        <f t="shared" si="76"/>
        <v/>
      </c>
      <c r="Y107" s="38" t="str">
        <f t="shared" si="77"/>
        <v/>
      </c>
      <c r="Z107" s="38" t="str">
        <f t="shared" si="78"/>
        <v/>
      </c>
      <c r="AA107" s="39" t="str">
        <f t="shared" si="79"/>
        <v/>
      </c>
      <c r="AB107" s="295">
        <f t="shared" si="80"/>
        <v>0</v>
      </c>
      <c r="AC107" s="295" t="str">
        <f t="shared" si="81"/>
        <v/>
      </c>
      <c r="AD107" s="295" t="str">
        <f t="shared" si="82"/>
        <v/>
      </c>
      <c r="AE107" s="296" t="str">
        <f t="shared" si="83"/>
        <v/>
      </c>
      <c r="AF107" s="296" t="str">
        <f t="shared" si="84"/>
        <v/>
      </c>
      <c r="AG107" s="297" t="str">
        <f t="shared" si="85"/>
        <v/>
      </c>
      <c r="AH107" s="296" t="str">
        <f t="shared" si="86"/>
        <v/>
      </c>
      <c r="AI107" s="296" t="str">
        <f t="shared" si="87"/>
        <v/>
      </c>
      <c r="AJ107" s="297" t="str">
        <f t="shared" si="88"/>
        <v/>
      </c>
      <c r="AK107" s="296" t="str">
        <f t="shared" si="89"/>
        <v/>
      </c>
      <c r="AL107" s="296" t="str">
        <f t="shared" si="90"/>
        <v/>
      </c>
      <c r="AM107" s="297" t="str">
        <f t="shared" si="91"/>
        <v/>
      </c>
      <c r="AN107" s="298" t="str">
        <f t="shared" si="92"/>
        <v/>
      </c>
      <c r="AO107" s="299" t="str">
        <f t="shared" si="93"/>
        <v/>
      </c>
      <c r="AP107" s="296" t="str">
        <f t="shared" si="94"/>
        <v/>
      </c>
      <c r="AQ107" s="297" t="str">
        <f t="shared" si="95"/>
        <v/>
      </c>
      <c r="AR107" s="299" t="str">
        <f t="shared" si="96"/>
        <v/>
      </c>
      <c r="AS107" s="296" t="str">
        <f t="shared" si="97"/>
        <v/>
      </c>
      <c r="AT107" s="297" t="str">
        <f t="shared" si="98"/>
        <v/>
      </c>
      <c r="AU107" s="299" t="str">
        <f t="shared" si="99"/>
        <v/>
      </c>
      <c r="AV107" s="296" t="str">
        <f t="shared" si="100"/>
        <v/>
      </c>
      <c r="AW107" s="297" t="str">
        <f t="shared" si="101"/>
        <v/>
      </c>
      <c r="AX107" s="300"/>
      <c r="AY107" s="297" t="str">
        <f t="shared" si="102"/>
        <v/>
      </c>
      <c r="AZ107" s="297" t="str">
        <f t="shared" si="103"/>
        <v/>
      </c>
      <c r="BA107" s="301" t="str">
        <f t="shared" si="104"/>
        <v/>
      </c>
      <c r="BB107" s="302" t="str">
        <f t="shared" si="105"/>
        <v/>
      </c>
      <c r="BC107" s="303" t="str">
        <f t="shared" si="106"/>
        <v/>
      </c>
      <c r="BD107" s="301" t="str">
        <f t="shared" si="107"/>
        <v/>
      </c>
      <c r="BE107" s="302" t="str">
        <f t="shared" si="108"/>
        <v/>
      </c>
      <c r="BF107" s="303" t="str">
        <f t="shared" si="109"/>
        <v/>
      </c>
      <c r="BG107" s="301" t="str">
        <f t="shared" si="110"/>
        <v/>
      </c>
      <c r="BH107" s="304" t="str">
        <f t="shared" si="111"/>
        <v/>
      </c>
      <c r="BI107" s="305" t="str">
        <f t="shared" si="112"/>
        <v/>
      </c>
      <c r="BJ107" s="305" t="str">
        <f t="shared" si="113"/>
        <v/>
      </c>
      <c r="BK107" s="443" t="str">
        <f t="shared" si="114"/>
        <v/>
      </c>
      <c r="BL107" s="306" t="str">
        <f t="shared" si="121"/>
        <v/>
      </c>
      <c r="BM107" s="100" t="str">
        <f t="shared" si="122"/>
        <v/>
      </c>
      <c r="BN107" s="101" t="str">
        <f t="shared" si="123"/>
        <v/>
      </c>
      <c r="BO107" s="102" t="str">
        <f t="shared" si="124"/>
        <v/>
      </c>
      <c r="BP107" s="100" t="str">
        <f t="shared" si="125"/>
        <v/>
      </c>
      <c r="BQ107" s="101" t="str">
        <f t="shared" si="126"/>
        <v/>
      </c>
      <c r="BR107" s="102" t="str">
        <f t="shared" si="127"/>
        <v/>
      </c>
      <c r="BS107" s="100" t="str">
        <f t="shared" si="128"/>
        <v/>
      </c>
      <c r="BT107" s="105" t="str">
        <f t="shared" si="129"/>
        <v/>
      </c>
      <c r="BU107" s="305" t="str">
        <f t="shared" si="115"/>
        <v/>
      </c>
      <c r="BV107" s="305" t="str">
        <f t="shared" si="116"/>
        <v/>
      </c>
      <c r="BW107" s="305" t="str">
        <f t="shared" si="117"/>
        <v/>
      </c>
      <c r="BX107" s="307" t="str">
        <f t="shared" si="118"/>
        <v/>
      </c>
      <c r="BY107" s="308" t="str">
        <f t="shared" si="119"/>
        <v/>
      </c>
    </row>
    <row r="108" spans="1:77" s="4" customFormat="1" ht="15.5" x14ac:dyDescent="0.35">
      <c r="A108" s="106">
        <v>87</v>
      </c>
      <c r="B108" s="290"/>
      <c r="C108" s="20"/>
      <c r="D108" s="635"/>
      <c r="E108" s="637"/>
      <c r="F108" s="639"/>
      <c r="G108" s="45"/>
      <c r="H108" s="291"/>
      <c r="I108" s="291"/>
      <c r="J108" s="292"/>
      <c r="K108" s="293"/>
      <c r="L108" s="35" t="str">
        <f t="shared" si="65"/>
        <v/>
      </c>
      <c r="M108" s="35" t="str">
        <f t="shared" si="66"/>
        <v/>
      </c>
      <c r="N108" s="35" t="str">
        <f t="shared" si="67"/>
        <v/>
      </c>
      <c r="O108" s="36" t="str">
        <f t="shared" si="68"/>
        <v/>
      </c>
      <c r="P108" s="37" t="str">
        <f t="shared" si="120"/>
        <v/>
      </c>
      <c r="Q108" s="69" t="str">
        <f t="shared" si="69"/>
        <v/>
      </c>
      <c r="R108" s="294" t="str">
        <f t="shared" si="70"/>
        <v/>
      </c>
      <c r="S108" s="37" t="str">
        <f t="shared" si="71"/>
        <v/>
      </c>
      <c r="T108" s="69" t="str">
        <f t="shared" si="72"/>
        <v/>
      </c>
      <c r="U108" s="294" t="str">
        <f t="shared" si="73"/>
        <v/>
      </c>
      <c r="V108" s="37" t="str">
        <f t="shared" si="74"/>
        <v/>
      </c>
      <c r="W108" s="69" t="str">
        <f t="shared" si="75"/>
        <v/>
      </c>
      <c r="X108" s="38" t="str">
        <f t="shared" si="76"/>
        <v/>
      </c>
      <c r="Y108" s="38" t="str">
        <f t="shared" si="77"/>
        <v/>
      </c>
      <c r="Z108" s="38" t="str">
        <f t="shared" si="78"/>
        <v/>
      </c>
      <c r="AA108" s="39" t="str">
        <f t="shared" si="79"/>
        <v/>
      </c>
      <c r="AB108" s="295">
        <f t="shared" si="80"/>
        <v>0</v>
      </c>
      <c r="AC108" s="295" t="str">
        <f t="shared" si="81"/>
        <v/>
      </c>
      <c r="AD108" s="295" t="str">
        <f t="shared" si="82"/>
        <v/>
      </c>
      <c r="AE108" s="296" t="str">
        <f t="shared" si="83"/>
        <v/>
      </c>
      <c r="AF108" s="296" t="str">
        <f t="shared" si="84"/>
        <v/>
      </c>
      <c r="AG108" s="297" t="str">
        <f t="shared" si="85"/>
        <v/>
      </c>
      <c r="AH108" s="296" t="str">
        <f t="shared" si="86"/>
        <v/>
      </c>
      <c r="AI108" s="296" t="str">
        <f t="shared" si="87"/>
        <v/>
      </c>
      <c r="AJ108" s="297" t="str">
        <f t="shared" si="88"/>
        <v/>
      </c>
      <c r="AK108" s="296" t="str">
        <f t="shared" si="89"/>
        <v/>
      </c>
      <c r="AL108" s="296" t="str">
        <f t="shared" si="90"/>
        <v/>
      </c>
      <c r="AM108" s="297" t="str">
        <f t="shared" si="91"/>
        <v/>
      </c>
      <c r="AN108" s="298" t="str">
        <f t="shared" si="92"/>
        <v/>
      </c>
      <c r="AO108" s="299" t="str">
        <f t="shared" si="93"/>
        <v/>
      </c>
      <c r="AP108" s="296" t="str">
        <f t="shared" si="94"/>
        <v/>
      </c>
      <c r="AQ108" s="297" t="str">
        <f t="shared" si="95"/>
        <v/>
      </c>
      <c r="AR108" s="299" t="str">
        <f t="shared" si="96"/>
        <v/>
      </c>
      <c r="AS108" s="296" t="str">
        <f t="shared" si="97"/>
        <v/>
      </c>
      <c r="AT108" s="297" t="str">
        <f t="shared" si="98"/>
        <v/>
      </c>
      <c r="AU108" s="299" t="str">
        <f t="shared" si="99"/>
        <v/>
      </c>
      <c r="AV108" s="296" t="str">
        <f t="shared" si="100"/>
        <v/>
      </c>
      <c r="AW108" s="297" t="str">
        <f t="shared" si="101"/>
        <v/>
      </c>
      <c r="AX108" s="300"/>
      <c r="AY108" s="297" t="str">
        <f t="shared" si="102"/>
        <v/>
      </c>
      <c r="AZ108" s="297" t="str">
        <f t="shared" si="103"/>
        <v/>
      </c>
      <c r="BA108" s="301" t="str">
        <f t="shared" si="104"/>
        <v/>
      </c>
      <c r="BB108" s="302" t="str">
        <f t="shared" si="105"/>
        <v/>
      </c>
      <c r="BC108" s="303" t="str">
        <f t="shared" si="106"/>
        <v/>
      </c>
      <c r="BD108" s="301" t="str">
        <f t="shared" si="107"/>
        <v/>
      </c>
      <c r="BE108" s="302" t="str">
        <f t="shared" si="108"/>
        <v/>
      </c>
      <c r="BF108" s="303" t="str">
        <f t="shared" si="109"/>
        <v/>
      </c>
      <c r="BG108" s="301" t="str">
        <f t="shared" si="110"/>
        <v/>
      </c>
      <c r="BH108" s="304" t="str">
        <f t="shared" si="111"/>
        <v/>
      </c>
      <c r="BI108" s="305" t="str">
        <f t="shared" si="112"/>
        <v/>
      </c>
      <c r="BJ108" s="305" t="str">
        <f t="shared" si="113"/>
        <v/>
      </c>
      <c r="BK108" s="443" t="str">
        <f t="shared" si="114"/>
        <v/>
      </c>
      <c r="BL108" s="306" t="str">
        <f t="shared" si="121"/>
        <v/>
      </c>
      <c r="BM108" s="100" t="str">
        <f t="shared" si="122"/>
        <v/>
      </c>
      <c r="BN108" s="101" t="str">
        <f t="shared" si="123"/>
        <v/>
      </c>
      <c r="BO108" s="102" t="str">
        <f t="shared" si="124"/>
        <v/>
      </c>
      <c r="BP108" s="100" t="str">
        <f t="shared" si="125"/>
        <v/>
      </c>
      <c r="BQ108" s="101" t="str">
        <f t="shared" si="126"/>
        <v/>
      </c>
      <c r="BR108" s="102" t="str">
        <f t="shared" si="127"/>
        <v/>
      </c>
      <c r="BS108" s="100" t="str">
        <f t="shared" si="128"/>
        <v/>
      </c>
      <c r="BT108" s="105" t="str">
        <f t="shared" si="129"/>
        <v/>
      </c>
      <c r="BU108" s="305" t="str">
        <f t="shared" si="115"/>
        <v/>
      </c>
      <c r="BV108" s="305" t="str">
        <f t="shared" si="116"/>
        <v/>
      </c>
      <c r="BW108" s="305" t="str">
        <f t="shared" si="117"/>
        <v/>
      </c>
      <c r="BX108" s="307" t="str">
        <f t="shared" si="118"/>
        <v/>
      </c>
      <c r="BY108" s="308" t="str">
        <f t="shared" si="119"/>
        <v/>
      </c>
    </row>
    <row r="109" spans="1:77" s="4" customFormat="1" ht="15.5" x14ac:dyDescent="0.35">
      <c r="A109" s="106">
        <v>88</v>
      </c>
      <c r="B109" s="290"/>
      <c r="C109" s="20"/>
      <c r="D109" s="635"/>
      <c r="E109" s="637"/>
      <c r="F109" s="639"/>
      <c r="G109" s="45"/>
      <c r="H109" s="291"/>
      <c r="I109" s="291"/>
      <c r="J109" s="292"/>
      <c r="K109" s="293"/>
      <c r="L109" s="35" t="str">
        <f t="shared" si="65"/>
        <v/>
      </c>
      <c r="M109" s="35" t="str">
        <f t="shared" si="66"/>
        <v/>
      </c>
      <c r="N109" s="35" t="str">
        <f t="shared" si="67"/>
        <v/>
      </c>
      <c r="O109" s="36" t="str">
        <f t="shared" si="68"/>
        <v/>
      </c>
      <c r="P109" s="37" t="str">
        <f t="shared" si="120"/>
        <v/>
      </c>
      <c r="Q109" s="69" t="str">
        <f t="shared" si="69"/>
        <v/>
      </c>
      <c r="R109" s="294" t="str">
        <f t="shared" si="70"/>
        <v/>
      </c>
      <c r="S109" s="37" t="str">
        <f t="shared" si="71"/>
        <v/>
      </c>
      <c r="T109" s="69" t="str">
        <f t="shared" si="72"/>
        <v/>
      </c>
      <c r="U109" s="294" t="str">
        <f t="shared" si="73"/>
        <v/>
      </c>
      <c r="V109" s="37" t="str">
        <f t="shared" si="74"/>
        <v/>
      </c>
      <c r="W109" s="69" t="str">
        <f t="shared" si="75"/>
        <v/>
      </c>
      <c r="X109" s="38" t="str">
        <f t="shared" si="76"/>
        <v/>
      </c>
      <c r="Y109" s="38" t="str">
        <f t="shared" si="77"/>
        <v/>
      </c>
      <c r="Z109" s="38" t="str">
        <f t="shared" si="78"/>
        <v/>
      </c>
      <c r="AA109" s="39" t="str">
        <f t="shared" si="79"/>
        <v/>
      </c>
      <c r="AB109" s="295">
        <f t="shared" si="80"/>
        <v>0</v>
      </c>
      <c r="AC109" s="295" t="str">
        <f t="shared" si="81"/>
        <v/>
      </c>
      <c r="AD109" s="295" t="str">
        <f t="shared" si="82"/>
        <v/>
      </c>
      <c r="AE109" s="296" t="str">
        <f t="shared" si="83"/>
        <v/>
      </c>
      <c r="AF109" s="296" t="str">
        <f t="shared" si="84"/>
        <v/>
      </c>
      <c r="AG109" s="297" t="str">
        <f t="shared" si="85"/>
        <v/>
      </c>
      <c r="AH109" s="296" t="str">
        <f t="shared" si="86"/>
        <v/>
      </c>
      <c r="AI109" s="296" t="str">
        <f t="shared" si="87"/>
        <v/>
      </c>
      <c r="AJ109" s="297" t="str">
        <f t="shared" si="88"/>
        <v/>
      </c>
      <c r="AK109" s="296" t="str">
        <f t="shared" si="89"/>
        <v/>
      </c>
      <c r="AL109" s="296" t="str">
        <f t="shared" si="90"/>
        <v/>
      </c>
      <c r="AM109" s="297" t="str">
        <f t="shared" si="91"/>
        <v/>
      </c>
      <c r="AN109" s="298" t="str">
        <f t="shared" si="92"/>
        <v/>
      </c>
      <c r="AO109" s="299" t="str">
        <f t="shared" si="93"/>
        <v/>
      </c>
      <c r="AP109" s="296" t="str">
        <f t="shared" si="94"/>
        <v/>
      </c>
      <c r="AQ109" s="297" t="str">
        <f t="shared" si="95"/>
        <v/>
      </c>
      <c r="AR109" s="299" t="str">
        <f t="shared" si="96"/>
        <v/>
      </c>
      <c r="AS109" s="296" t="str">
        <f t="shared" si="97"/>
        <v/>
      </c>
      <c r="AT109" s="297" t="str">
        <f t="shared" si="98"/>
        <v/>
      </c>
      <c r="AU109" s="299" t="str">
        <f t="shared" si="99"/>
        <v/>
      </c>
      <c r="AV109" s="296" t="str">
        <f t="shared" si="100"/>
        <v/>
      </c>
      <c r="AW109" s="297" t="str">
        <f t="shared" si="101"/>
        <v/>
      </c>
      <c r="AX109" s="300"/>
      <c r="AY109" s="297" t="str">
        <f t="shared" si="102"/>
        <v/>
      </c>
      <c r="AZ109" s="297" t="str">
        <f t="shared" si="103"/>
        <v/>
      </c>
      <c r="BA109" s="301" t="str">
        <f t="shared" si="104"/>
        <v/>
      </c>
      <c r="BB109" s="302" t="str">
        <f t="shared" si="105"/>
        <v/>
      </c>
      <c r="BC109" s="303" t="str">
        <f t="shared" si="106"/>
        <v/>
      </c>
      <c r="BD109" s="301" t="str">
        <f t="shared" si="107"/>
        <v/>
      </c>
      <c r="BE109" s="302" t="str">
        <f t="shared" si="108"/>
        <v/>
      </c>
      <c r="BF109" s="303" t="str">
        <f t="shared" si="109"/>
        <v/>
      </c>
      <c r="BG109" s="301" t="str">
        <f t="shared" si="110"/>
        <v/>
      </c>
      <c r="BH109" s="304" t="str">
        <f t="shared" si="111"/>
        <v/>
      </c>
      <c r="BI109" s="305" t="str">
        <f t="shared" si="112"/>
        <v/>
      </c>
      <c r="BJ109" s="305" t="str">
        <f t="shared" si="113"/>
        <v/>
      </c>
      <c r="BK109" s="443" t="str">
        <f t="shared" si="114"/>
        <v/>
      </c>
      <c r="BL109" s="306" t="str">
        <f t="shared" si="121"/>
        <v/>
      </c>
      <c r="BM109" s="100" t="str">
        <f t="shared" si="122"/>
        <v/>
      </c>
      <c r="BN109" s="101" t="str">
        <f t="shared" si="123"/>
        <v/>
      </c>
      <c r="BO109" s="102" t="str">
        <f t="shared" si="124"/>
        <v/>
      </c>
      <c r="BP109" s="100" t="str">
        <f t="shared" si="125"/>
        <v/>
      </c>
      <c r="BQ109" s="101" t="str">
        <f t="shared" si="126"/>
        <v/>
      </c>
      <c r="BR109" s="102" t="str">
        <f t="shared" si="127"/>
        <v/>
      </c>
      <c r="BS109" s="100" t="str">
        <f t="shared" si="128"/>
        <v/>
      </c>
      <c r="BT109" s="105" t="str">
        <f t="shared" si="129"/>
        <v/>
      </c>
      <c r="BU109" s="305" t="str">
        <f t="shared" si="115"/>
        <v/>
      </c>
      <c r="BV109" s="305" t="str">
        <f t="shared" si="116"/>
        <v/>
      </c>
      <c r="BW109" s="305" t="str">
        <f t="shared" si="117"/>
        <v/>
      </c>
      <c r="BX109" s="307" t="str">
        <f t="shared" si="118"/>
        <v/>
      </c>
      <c r="BY109" s="308" t="str">
        <f t="shared" si="119"/>
        <v/>
      </c>
    </row>
    <row r="110" spans="1:77" s="4" customFormat="1" ht="15.5" x14ac:dyDescent="0.35">
      <c r="A110" s="106">
        <v>89</v>
      </c>
      <c r="B110" s="290"/>
      <c r="C110" s="20"/>
      <c r="D110" s="635"/>
      <c r="E110" s="637"/>
      <c r="F110" s="639"/>
      <c r="G110" s="45"/>
      <c r="H110" s="291"/>
      <c r="I110" s="291"/>
      <c r="J110" s="292"/>
      <c r="K110" s="293"/>
      <c r="L110" s="35" t="str">
        <f t="shared" si="65"/>
        <v/>
      </c>
      <c r="M110" s="35" t="str">
        <f t="shared" si="66"/>
        <v/>
      </c>
      <c r="N110" s="35" t="str">
        <f t="shared" si="67"/>
        <v/>
      </c>
      <c r="O110" s="36" t="str">
        <f t="shared" si="68"/>
        <v/>
      </c>
      <c r="P110" s="37" t="str">
        <f t="shared" si="120"/>
        <v/>
      </c>
      <c r="Q110" s="69" t="str">
        <f t="shared" si="69"/>
        <v/>
      </c>
      <c r="R110" s="294" t="str">
        <f t="shared" si="70"/>
        <v/>
      </c>
      <c r="S110" s="37" t="str">
        <f t="shared" si="71"/>
        <v/>
      </c>
      <c r="T110" s="69" t="str">
        <f t="shared" si="72"/>
        <v/>
      </c>
      <c r="U110" s="294" t="str">
        <f t="shared" si="73"/>
        <v/>
      </c>
      <c r="V110" s="37" t="str">
        <f t="shared" si="74"/>
        <v/>
      </c>
      <c r="W110" s="69" t="str">
        <f t="shared" si="75"/>
        <v/>
      </c>
      <c r="X110" s="38" t="str">
        <f t="shared" si="76"/>
        <v/>
      </c>
      <c r="Y110" s="38" t="str">
        <f t="shared" si="77"/>
        <v/>
      </c>
      <c r="Z110" s="38" t="str">
        <f t="shared" si="78"/>
        <v/>
      </c>
      <c r="AA110" s="39" t="str">
        <f t="shared" si="79"/>
        <v/>
      </c>
      <c r="AB110" s="295">
        <f t="shared" si="80"/>
        <v>0</v>
      </c>
      <c r="AC110" s="295" t="str">
        <f t="shared" si="81"/>
        <v/>
      </c>
      <c r="AD110" s="295" t="str">
        <f t="shared" si="82"/>
        <v/>
      </c>
      <c r="AE110" s="296" t="str">
        <f t="shared" si="83"/>
        <v/>
      </c>
      <c r="AF110" s="296" t="str">
        <f t="shared" si="84"/>
        <v/>
      </c>
      <c r="AG110" s="297" t="str">
        <f t="shared" si="85"/>
        <v/>
      </c>
      <c r="AH110" s="296" t="str">
        <f t="shared" si="86"/>
        <v/>
      </c>
      <c r="AI110" s="296" t="str">
        <f t="shared" si="87"/>
        <v/>
      </c>
      <c r="AJ110" s="297" t="str">
        <f t="shared" si="88"/>
        <v/>
      </c>
      <c r="AK110" s="296" t="str">
        <f t="shared" si="89"/>
        <v/>
      </c>
      <c r="AL110" s="296" t="str">
        <f t="shared" si="90"/>
        <v/>
      </c>
      <c r="AM110" s="297" t="str">
        <f t="shared" si="91"/>
        <v/>
      </c>
      <c r="AN110" s="298" t="str">
        <f t="shared" si="92"/>
        <v/>
      </c>
      <c r="AO110" s="299" t="str">
        <f t="shared" si="93"/>
        <v/>
      </c>
      <c r="AP110" s="296" t="str">
        <f t="shared" si="94"/>
        <v/>
      </c>
      <c r="AQ110" s="297" t="str">
        <f t="shared" si="95"/>
        <v/>
      </c>
      <c r="AR110" s="299" t="str">
        <f t="shared" si="96"/>
        <v/>
      </c>
      <c r="AS110" s="296" t="str">
        <f t="shared" si="97"/>
        <v/>
      </c>
      <c r="AT110" s="297" t="str">
        <f t="shared" si="98"/>
        <v/>
      </c>
      <c r="AU110" s="299" t="str">
        <f t="shared" si="99"/>
        <v/>
      </c>
      <c r="AV110" s="296" t="str">
        <f t="shared" si="100"/>
        <v/>
      </c>
      <c r="AW110" s="297" t="str">
        <f t="shared" si="101"/>
        <v/>
      </c>
      <c r="AX110" s="300"/>
      <c r="AY110" s="297" t="str">
        <f t="shared" si="102"/>
        <v/>
      </c>
      <c r="AZ110" s="297" t="str">
        <f t="shared" si="103"/>
        <v/>
      </c>
      <c r="BA110" s="301" t="str">
        <f t="shared" si="104"/>
        <v/>
      </c>
      <c r="BB110" s="302" t="str">
        <f t="shared" si="105"/>
        <v/>
      </c>
      <c r="BC110" s="303" t="str">
        <f t="shared" si="106"/>
        <v/>
      </c>
      <c r="BD110" s="301" t="str">
        <f t="shared" si="107"/>
        <v/>
      </c>
      <c r="BE110" s="302" t="str">
        <f t="shared" si="108"/>
        <v/>
      </c>
      <c r="BF110" s="303" t="str">
        <f t="shared" si="109"/>
        <v/>
      </c>
      <c r="BG110" s="301" t="str">
        <f t="shared" si="110"/>
        <v/>
      </c>
      <c r="BH110" s="304" t="str">
        <f t="shared" si="111"/>
        <v/>
      </c>
      <c r="BI110" s="305" t="str">
        <f t="shared" si="112"/>
        <v/>
      </c>
      <c r="BJ110" s="305" t="str">
        <f t="shared" si="113"/>
        <v/>
      </c>
      <c r="BK110" s="443" t="str">
        <f t="shared" si="114"/>
        <v/>
      </c>
      <c r="BL110" s="306" t="str">
        <f t="shared" si="121"/>
        <v/>
      </c>
      <c r="BM110" s="100" t="str">
        <f t="shared" si="122"/>
        <v/>
      </c>
      <c r="BN110" s="101" t="str">
        <f t="shared" si="123"/>
        <v/>
      </c>
      <c r="BO110" s="102" t="str">
        <f t="shared" si="124"/>
        <v/>
      </c>
      <c r="BP110" s="100" t="str">
        <f t="shared" si="125"/>
        <v/>
      </c>
      <c r="BQ110" s="101" t="str">
        <f t="shared" si="126"/>
        <v/>
      </c>
      <c r="BR110" s="102" t="str">
        <f t="shared" si="127"/>
        <v/>
      </c>
      <c r="BS110" s="100" t="str">
        <f t="shared" si="128"/>
        <v/>
      </c>
      <c r="BT110" s="105" t="str">
        <f t="shared" si="129"/>
        <v/>
      </c>
      <c r="BU110" s="305" t="str">
        <f t="shared" si="115"/>
        <v/>
      </c>
      <c r="BV110" s="305" t="str">
        <f t="shared" si="116"/>
        <v/>
      </c>
      <c r="BW110" s="305" t="str">
        <f t="shared" si="117"/>
        <v/>
      </c>
      <c r="BX110" s="307" t="str">
        <f t="shared" si="118"/>
        <v/>
      </c>
      <c r="BY110" s="308" t="str">
        <f t="shared" si="119"/>
        <v/>
      </c>
    </row>
    <row r="111" spans="1:77" s="4" customFormat="1" ht="15.5" x14ac:dyDescent="0.35">
      <c r="A111" s="106">
        <v>90</v>
      </c>
      <c r="B111" s="290"/>
      <c r="C111" s="20"/>
      <c r="D111" s="635"/>
      <c r="E111" s="637"/>
      <c r="F111" s="639"/>
      <c r="G111" s="45"/>
      <c r="H111" s="291"/>
      <c r="I111" s="291"/>
      <c r="J111" s="292"/>
      <c r="K111" s="293"/>
      <c r="L111" s="35" t="str">
        <f t="shared" si="65"/>
        <v/>
      </c>
      <c r="M111" s="35" t="str">
        <f t="shared" si="66"/>
        <v/>
      </c>
      <c r="N111" s="35" t="str">
        <f t="shared" si="67"/>
        <v/>
      </c>
      <c r="O111" s="36" t="str">
        <f t="shared" si="68"/>
        <v/>
      </c>
      <c r="P111" s="37" t="str">
        <f t="shared" si="120"/>
        <v/>
      </c>
      <c r="Q111" s="69" t="str">
        <f t="shared" si="69"/>
        <v/>
      </c>
      <c r="R111" s="294" t="str">
        <f t="shared" si="70"/>
        <v/>
      </c>
      <c r="S111" s="37" t="str">
        <f t="shared" si="71"/>
        <v/>
      </c>
      <c r="T111" s="69" t="str">
        <f t="shared" si="72"/>
        <v/>
      </c>
      <c r="U111" s="294" t="str">
        <f t="shared" si="73"/>
        <v/>
      </c>
      <c r="V111" s="37" t="str">
        <f t="shared" si="74"/>
        <v/>
      </c>
      <c r="W111" s="69" t="str">
        <f t="shared" si="75"/>
        <v/>
      </c>
      <c r="X111" s="38" t="str">
        <f t="shared" si="76"/>
        <v/>
      </c>
      <c r="Y111" s="38" t="str">
        <f t="shared" si="77"/>
        <v/>
      </c>
      <c r="Z111" s="38" t="str">
        <f t="shared" si="78"/>
        <v/>
      </c>
      <c r="AA111" s="39" t="str">
        <f t="shared" si="79"/>
        <v/>
      </c>
      <c r="AB111" s="295">
        <f t="shared" si="80"/>
        <v>0</v>
      </c>
      <c r="AC111" s="295" t="str">
        <f t="shared" si="81"/>
        <v/>
      </c>
      <c r="AD111" s="295" t="str">
        <f t="shared" si="82"/>
        <v/>
      </c>
      <c r="AE111" s="296" t="str">
        <f t="shared" si="83"/>
        <v/>
      </c>
      <c r="AF111" s="296" t="str">
        <f t="shared" si="84"/>
        <v/>
      </c>
      <c r="AG111" s="297" t="str">
        <f t="shared" si="85"/>
        <v/>
      </c>
      <c r="AH111" s="296" t="str">
        <f t="shared" si="86"/>
        <v/>
      </c>
      <c r="AI111" s="296" t="str">
        <f t="shared" si="87"/>
        <v/>
      </c>
      <c r="AJ111" s="297" t="str">
        <f t="shared" si="88"/>
        <v/>
      </c>
      <c r="AK111" s="296" t="str">
        <f t="shared" si="89"/>
        <v/>
      </c>
      <c r="AL111" s="296" t="str">
        <f t="shared" si="90"/>
        <v/>
      </c>
      <c r="AM111" s="297" t="str">
        <f t="shared" si="91"/>
        <v/>
      </c>
      <c r="AN111" s="298" t="str">
        <f t="shared" si="92"/>
        <v/>
      </c>
      <c r="AO111" s="299" t="str">
        <f t="shared" si="93"/>
        <v/>
      </c>
      <c r="AP111" s="296" t="str">
        <f t="shared" si="94"/>
        <v/>
      </c>
      <c r="AQ111" s="297" t="str">
        <f t="shared" si="95"/>
        <v/>
      </c>
      <c r="AR111" s="299" t="str">
        <f t="shared" si="96"/>
        <v/>
      </c>
      <c r="AS111" s="296" t="str">
        <f t="shared" si="97"/>
        <v/>
      </c>
      <c r="AT111" s="297" t="str">
        <f t="shared" si="98"/>
        <v/>
      </c>
      <c r="AU111" s="299" t="str">
        <f t="shared" si="99"/>
        <v/>
      </c>
      <c r="AV111" s="296" t="str">
        <f t="shared" si="100"/>
        <v/>
      </c>
      <c r="AW111" s="297" t="str">
        <f t="shared" si="101"/>
        <v/>
      </c>
      <c r="AX111" s="300"/>
      <c r="AY111" s="297" t="str">
        <f t="shared" si="102"/>
        <v/>
      </c>
      <c r="AZ111" s="297" t="str">
        <f t="shared" si="103"/>
        <v/>
      </c>
      <c r="BA111" s="301" t="str">
        <f t="shared" si="104"/>
        <v/>
      </c>
      <c r="BB111" s="302" t="str">
        <f t="shared" si="105"/>
        <v/>
      </c>
      <c r="BC111" s="303" t="str">
        <f t="shared" si="106"/>
        <v/>
      </c>
      <c r="BD111" s="301" t="str">
        <f t="shared" si="107"/>
        <v/>
      </c>
      <c r="BE111" s="302" t="str">
        <f t="shared" si="108"/>
        <v/>
      </c>
      <c r="BF111" s="303" t="str">
        <f t="shared" si="109"/>
        <v/>
      </c>
      <c r="BG111" s="301" t="str">
        <f t="shared" si="110"/>
        <v/>
      </c>
      <c r="BH111" s="304" t="str">
        <f t="shared" si="111"/>
        <v/>
      </c>
      <c r="BI111" s="305" t="str">
        <f t="shared" si="112"/>
        <v/>
      </c>
      <c r="BJ111" s="305" t="str">
        <f t="shared" si="113"/>
        <v/>
      </c>
      <c r="BK111" s="443" t="str">
        <f t="shared" si="114"/>
        <v/>
      </c>
      <c r="BL111" s="306" t="str">
        <f t="shared" si="121"/>
        <v/>
      </c>
      <c r="BM111" s="100" t="str">
        <f t="shared" si="122"/>
        <v/>
      </c>
      <c r="BN111" s="101" t="str">
        <f t="shared" si="123"/>
        <v/>
      </c>
      <c r="BO111" s="102" t="str">
        <f t="shared" si="124"/>
        <v/>
      </c>
      <c r="BP111" s="100" t="str">
        <f t="shared" si="125"/>
        <v/>
      </c>
      <c r="BQ111" s="101" t="str">
        <f t="shared" si="126"/>
        <v/>
      </c>
      <c r="BR111" s="102" t="str">
        <f t="shared" si="127"/>
        <v/>
      </c>
      <c r="BS111" s="100" t="str">
        <f t="shared" si="128"/>
        <v/>
      </c>
      <c r="BT111" s="105" t="str">
        <f t="shared" si="129"/>
        <v/>
      </c>
      <c r="BU111" s="305" t="str">
        <f t="shared" si="115"/>
        <v/>
      </c>
      <c r="BV111" s="305" t="str">
        <f t="shared" si="116"/>
        <v/>
      </c>
      <c r="BW111" s="305" t="str">
        <f t="shared" si="117"/>
        <v/>
      </c>
      <c r="BX111" s="307" t="str">
        <f t="shared" si="118"/>
        <v/>
      </c>
      <c r="BY111" s="308" t="str">
        <f t="shared" si="119"/>
        <v/>
      </c>
    </row>
    <row r="112" spans="1:77" s="4" customFormat="1" ht="15.5" x14ac:dyDescent="0.35">
      <c r="A112" s="106">
        <v>91</v>
      </c>
      <c r="B112" s="290"/>
      <c r="C112" s="20"/>
      <c r="D112" s="635"/>
      <c r="E112" s="637"/>
      <c r="F112" s="639"/>
      <c r="G112" s="45"/>
      <c r="H112" s="291"/>
      <c r="I112" s="291"/>
      <c r="J112" s="292"/>
      <c r="K112" s="293"/>
      <c r="L112" s="35" t="str">
        <f t="shared" si="65"/>
        <v/>
      </c>
      <c r="M112" s="35" t="str">
        <f t="shared" si="66"/>
        <v/>
      </c>
      <c r="N112" s="35" t="str">
        <f t="shared" si="67"/>
        <v/>
      </c>
      <c r="O112" s="36" t="str">
        <f t="shared" si="68"/>
        <v/>
      </c>
      <c r="P112" s="37" t="str">
        <f t="shared" si="120"/>
        <v/>
      </c>
      <c r="Q112" s="69" t="str">
        <f t="shared" si="69"/>
        <v/>
      </c>
      <c r="R112" s="294" t="str">
        <f t="shared" si="70"/>
        <v/>
      </c>
      <c r="S112" s="37" t="str">
        <f t="shared" si="71"/>
        <v/>
      </c>
      <c r="T112" s="69" t="str">
        <f t="shared" si="72"/>
        <v/>
      </c>
      <c r="U112" s="294" t="str">
        <f t="shared" si="73"/>
        <v/>
      </c>
      <c r="V112" s="37" t="str">
        <f t="shared" si="74"/>
        <v/>
      </c>
      <c r="W112" s="69" t="str">
        <f t="shared" si="75"/>
        <v/>
      </c>
      <c r="X112" s="38" t="str">
        <f t="shared" si="76"/>
        <v/>
      </c>
      <c r="Y112" s="38" t="str">
        <f t="shared" si="77"/>
        <v/>
      </c>
      <c r="Z112" s="38" t="str">
        <f t="shared" si="78"/>
        <v/>
      </c>
      <c r="AA112" s="39" t="str">
        <f t="shared" si="79"/>
        <v/>
      </c>
      <c r="AB112" s="295">
        <f t="shared" si="80"/>
        <v>0</v>
      </c>
      <c r="AC112" s="295" t="str">
        <f t="shared" si="81"/>
        <v/>
      </c>
      <c r="AD112" s="295" t="str">
        <f t="shared" si="82"/>
        <v/>
      </c>
      <c r="AE112" s="296" t="str">
        <f t="shared" si="83"/>
        <v/>
      </c>
      <c r="AF112" s="296" t="str">
        <f t="shared" si="84"/>
        <v/>
      </c>
      <c r="AG112" s="297" t="str">
        <f t="shared" si="85"/>
        <v/>
      </c>
      <c r="AH112" s="296" t="str">
        <f t="shared" si="86"/>
        <v/>
      </c>
      <c r="AI112" s="296" t="str">
        <f t="shared" si="87"/>
        <v/>
      </c>
      <c r="AJ112" s="297" t="str">
        <f t="shared" si="88"/>
        <v/>
      </c>
      <c r="AK112" s="296" t="str">
        <f t="shared" si="89"/>
        <v/>
      </c>
      <c r="AL112" s="296" t="str">
        <f t="shared" si="90"/>
        <v/>
      </c>
      <c r="AM112" s="297" t="str">
        <f t="shared" si="91"/>
        <v/>
      </c>
      <c r="AN112" s="298" t="str">
        <f t="shared" si="92"/>
        <v/>
      </c>
      <c r="AO112" s="299" t="str">
        <f t="shared" si="93"/>
        <v/>
      </c>
      <c r="AP112" s="296" t="str">
        <f t="shared" si="94"/>
        <v/>
      </c>
      <c r="AQ112" s="297" t="str">
        <f t="shared" si="95"/>
        <v/>
      </c>
      <c r="AR112" s="299" t="str">
        <f t="shared" si="96"/>
        <v/>
      </c>
      <c r="AS112" s="296" t="str">
        <f t="shared" si="97"/>
        <v/>
      </c>
      <c r="AT112" s="297" t="str">
        <f t="shared" si="98"/>
        <v/>
      </c>
      <c r="AU112" s="299" t="str">
        <f t="shared" si="99"/>
        <v/>
      </c>
      <c r="AV112" s="296" t="str">
        <f t="shared" si="100"/>
        <v/>
      </c>
      <c r="AW112" s="297" t="str">
        <f t="shared" si="101"/>
        <v/>
      </c>
      <c r="AX112" s="300"/>
      <c r="AY112" s="297" t="str">
        <f t="shared" si="102"/>
        <v/>
      </c>
      <c r="AZ112" s="297" t="str">
        <f t="shared" si="103"/>
        <v/>
      </c>
      <c r="BA112" s="301" t="str">
        <f t="shared" si="104"/>
        <v/>
      </c>
      <c r="BB112" s="302" t="str">
        <f t="shared" si="105"/>
        <v/>
      </c>
      <c r="BC112" s="303" t="str">
        <f t="shared" si="106"/>
        <v/>
      </c>
      <c r="BD112" s="301" t="str">
        <f t="shared" si="107"/>
        <v/>
      </c>
      <c r="BE112" s="302" t="str">
        <f t="shared" si="108"/>
        <v/>
      </c>
      <c r="BF112" s="303" t="str">
        <f t="shared" si="109"/>
        <v/>
      </c>
      <c r="BG112" s="301" t="str">
        <f t="shared" si="110"/>
        <v/>
      </c>
      <c r="BH112" s="304" t="str">
        <f t="shared" si="111"/>
        <v/>
      </c>
      <c r="BI112" s="305" t="str">
        <f t="shared" si="112"/>
        <v/>
      </c>
      <c r="BJ112" s="305" t="str">
        <f t="shared" si="113"/>
        <v/>
      </c>
      <c r="BK112" s="443" t="str">
        <f t="shared" si="114"/>
        <v/>
      </c>
      <c r="BL112" s="306" t="str">
        <f t="shared" si="121"/>
        <v/>
      </c>
      <c r="BM112" s="100" t="str">
        <f t="shared" si="122"/>
        <v/>
      </c>
      <c r="BN112" s="101" t="str">
        <f t="shared" si="123"/>
        <v/>
      </c>
      <c r="BO112" s="102" t="str">
        <f t="shared" si="124"/>
        <v/>
      </c>
      <c r="BP112" s="100" t="str">
        <f t="shared" si="125"/>
        <v/>
      </c>
      <c r="BQ112" s="101" t="str">
        <f t="shared" si="126"/>
        <v/>
      </c>
      <c r="BR112" s="102" t="str">
        <f t="shared" si="127"/>
        <v/>
      </c>
      <c r="BS112" s="100" t="str">
        <f t="shared" si="128"/>
        <v/>
      </c>
      <c r="BT112" s="105" t="str">
        <f t="shared" si="129"/>
        <v/>
      </c>
      <c r="BU112" s="305" t="str">
        <f t="shared" si="115"/>
        <v/>
      </c>
      <c r="BV112" s="305" t="str">
        <f t="shared" si="116"/>
        <v/>
      </c>
      <c r="BW112" s="305" t="str">
        <f t="shared" si="117"/>
        <v/>
      </c>
      <c r="BX112" s="307" t="str">
        <f t="shared" si="118"/>
        <v/>
      </c>
      <c r="BY112" s="308" t="str">
        <f t="shared" si="119"/>
        <v/>
      </c>
    </row>
    <row r="113" spans="1:77" s="4" customFormat="1" ht="15.5" x14ac:dyDescent="0.35">
      <c r="A113" s="106">
        <v>92</v>
      </c>
      <c r="B113" s="290"/>
      <c r="C113" s="20"/>
      <c r="D113" s="635"/>
      <c r="E113" s="637"/>
      <c r="F113" s="639"/>
      <c r="G113" s="45"/>
      <c r="H113" s="291"/>
      <c r="I113" s="291"/>
      <c r="J113" s="292"/>
      <c r="K113" s="293"/>
      <c r="L113" s="35" t="str">
        <f t="shared" si="65"/>
        <v/>
      </c>
      <c r="M113" s="35" t="str">
        <f t="shared" si="66"/>
        <v/>
      </c>
      <c r="N113" s="35" t="str">
        <f t="shared" si="67"/>
        <v/>
      </c>
      <c r="O113" s="36" t="str">
        <f t="shared" si="68"/>
        <v/>
      </c>
      <c r="P113" s="37" t="str">
        <f t="shared" si="120"/>
        <v/>
      </c>
      <c r="Q113" s="69" t="str">
        <f t="shared" si="69"/>
        <v/>
      </c>
      <c r="R113" s="294" t="str">
        <f t="shared" si="70"/>
        <v/>
      </c>
      <c r="S113" s="37" t="str">
        <f t="shared" si="71"/>
        <v/>
      </c>
      <c r="T113" s="69" t="str">
        <f t="shared" si="72"/>
        <v/>
      </c>
      <c r="U113" s="294" t="str">
        <f t="shared" si="73"/>
        <v/>
      </c>
      <c r="V113" s="37" t="str">
        <f t="shared" si="74"/>
        <v/>
      </c>
      <c r="W113" s="69" t="str">
        <f t="shared" si="75"/>
        <v/>
      </c>
      <c r="X113" s="38" t="str">
        <f t="shared" si="76"/>
        <v/>
      </c>
      <c r="Y113" s="38" t="str">
        <f t="shared" si="77"/>
        <v/>
      </c>
      <c r="Z113" s="38" t="str">
        <f t="shared" si="78"/>
        <v/>
      </c>
      <c r="AA113" s="39" t="str">
        <f t="shared" si="79"/>
        <v/>
      </c>
      <c r="AB113" s="295">
        <f t="shared" si="80"/>
        <v>0</v>
      </c>
      <c r="AC113" s="295" t="str">
        <f t="shared" si="81"/>
        <v/>
      </c>
      <c r="AD113" s="295" t="str">
        <f t="shared" si="82"/>
        <v/>
      </c>
      <c r="AE113" s="296" t="str">
        <f t="shared" si="83"/>
        <v/>
      </c>
      <c r="AF113" s="296" t="str">
        <f t="shared" si="84"/>
        <v/>
      </c>
      <c r="AG113" s="297" t="str">
        <f t="shared" si="85"/>
        <v/>
      </c>
      <c r="AH113" s="296" t="str">
        <f t="shared" si="86"/>
        <v/>
      </c>
      <c r="AI113" s="296" t="str">
        <f t="shared" si="87"/>
        <v/>
      </c>
      <c r="AJ113" s="297" t="str">
        <f t="shared" si="88"/>
        <v/>
      </c>
      <c r="AK113" s="296" t="str">
        <f t="shared" si="89"/>
        <v/>
      </c>
      <c r="AL113" s="296" t="str">
        <f t="shared" si="90"/>
        <v/>
      </c>
      <c r="AM113" s="297" t="str">
        <f t="shared" si="91"/>
        <v/>
      </c>
      <c r="AN113" s="298" t="str">
        <f t="shared" si="92"/>
        <v/>
      </c>
      <c r="AO113" s="299" t="str">
        <f t="shared" si="93"/>
        <v/>
      </c>
      <c r="AP113" s="296" t="str">
        <f t="shared" si="94"/>
        <v/>
      </c>
      <c r="AQ113" s="297" t="str">
        <f t="shared" si="95"/>
        <v/>
      </c>
      <c r="AR113" s="299" t="str">
        <f t="shared" si="96"/>
        <v/>
      </c>
      <c r="AS113" s="296" t="str">
        <f t="shared" si="97"/>
        <v/>
      </c>
      <c r="AT113" s="297" t="str">
        <f t="shared" si="98"/>
        <v/>
      </c>
      <c r="AU113" s="299" t="str">
        <f t="shared" si="99"/>
        <v/>
      </c>
      <c r="AV113" s="296" t="str">
        <f t="shared" si="100"/>
        <v/>
      </c>
      <c r="AW113" s="297" t="str">
        <f t="shared" si="101"/>
        <v/>
      </c>
      <c r="AX113" s="300"/>
      <c r="AY113" s="297" t="str">
        <f t="shared" si="102"/>
        <v/>
      </c>
      <c r="AZ113" s="297" t="str">
        <f t="shared" si="103"/>
        <v/>
      </c>
      <c r="BA113" s="301" t="str">
        <f t="shared" si="104"/>
        <v/>
      </c>
      <c r="BB113" s="302" t="str">
        <f t="shared" si="105"/>
        <v/>
      </c>
      <c r="BC113" s="303" t="str">
        <f t="shared" si="106"/>
        <v/>
      </c>
      <c r="BD113" s="301" t="str">
        <f t="shared" si="107"/>
        <v/>
      </c>
      <c r="BE113" s="302" t="str">
        <f t="shared" si="108"/>
        <v/>
      </c>
      <c r="BF113" s="303" t="str">
        <f t="shared" si="109"/>
        <v/>
      </c>
      <c r="BG113" s="301" t="str">
        <f t="shared" si="110"/>
        <v/>
      </c>
      <c r="BH113" s="304" t="str">
        <f t="shared" si="111"/>
        <v/>
      </c>
      <c r="BI113" s="305" t="str">
        <f t="shared" si="112"/>
        <v/>
      </c>
      <c r="BJ113" s="305" t="str">
        <f t="shared" si="113"/>
        <v/>
      </c>
      <c r="BK113" s="443" t="str">
        <f t="shared" si="114"/>
        <v/>
      </c>
      <c r="BL113" s="306" t="str">
        <f t="shared" si="121"/>
        <v/>
      </c>
      <c r="BM113" s="100" t="str">
        <f t="shared" si="122"/>
        <v/>
      </c>
      <c r="BN113" s="101" t="str">
        <f t="shared" si="123"/>
        <v/>
      </c>
      <c r="BO113" s="102" t="str">
        <f t="shared" si="124"/>
        <v/>
      </c>
      <c r="BP113" s="100" t="str">
        <f t="shared" si="125"/>
        <v/>
      </c>
      <c r="BQ113" s="101" t="str">
        <f t="shared" si="126"/>
        <v/>
      </c>
      <c r="BR113" s="102" t="str">
        <f t="shared" si="127"/>
        <v/>
      </c>
      <c r="BS113" s="100" t="str">
        <f t="shared" si="128"/>
        <v/>
      </c>
      <c r="BT113" s="105" t="str">
        <f t="shared" si="129"/>
        <v/>
      </c>
      <c r="BU113" s="305" t="str">
        <f t="shared" si="115"/>
        <v/>
      </c>
      <c r="BV113" s="305" t="str">
        <f t="shared" si="116"/>
        <v/>
      </c>
      <c r="BW113" s="305" t="str">
        <f t="shared" si="117"/>
        <v/>
      </c>
      <c r="BX113" s="307" t="str">
        <f t="shared" si="118"/>
        <v/>
      </c>
      <c r="BY113" s="308" t="str">
        <f t="shared" si="119"/>
        <v/>
      </c>
    </row>
    <row r="114" spans="1:77" s="4" customFormat="1" ht="15.5" x14ac:dyDescent="0.35">
      <c r="A114" s="106">
        <v>93</v>
      </c>
      <c r="B114" s="290"/>
      <c r="C114" s="20"/>
      <c r="D114" s="635"/>
      <c r="E114" s="637"/>
      <c r="F114" s="639"/>
      <c r="G114" s="45"/>
      <c r="H114" s="291"/>
      <c r="I114" s="291"/>
      <c r="J114" s="292"/>
      <c r="K114" s="293"/>
      <c r="L114" s="35" t="str">
        <f t="shared" si="65"/>
        <v/>
      </c>
      <c r="M114" s="35" t="str">
        <f t="shared" si="66"/>
        <v/>
      </c>
      <c r="N114" s="35" t="str">
        <f t="shared" si="67"/>
        <v/>
      </c>
      <c r="O114" s="36" t="str">
        <f t="shared" si="68"/>
        <v/>
      </c>
      <c r="P114" s="37" t="str">
        <f t="shared" si="120"/>
        <v/>
      </c>
      <c r="Q114" s="69" t="str">
        <f t="shared" si="69"/>
        <v/>
      </c>
      <c r="R114" s="294" t="str">
        <f t="shared" si="70"/>
        <v/>
      </c>
      <c r="S114" s="37" t="str">
        <f t="shared" si="71"/>
        <v/>
      </c>
      <c r="T114" s="69" t="str">
        <f t="shared" si="72"/>
        <v/>
      </c>
      <c r="U114" s="294" t="str">
        <f t="shared" si="73"/>
        <v/>
      </c>
      <c r="V114" s="37" t="str">
        <f t="shared" si="74"/>
        <v/>
      </c>
      <c r="W114" s="69" t="str">
        <f t="shared" si="75"/>
        <v/>
      </c>
      <c r="X114" s="38" t="str">
        <f t="shared" si="76"/>
        <v/>
      </c>
      <c r="Y114" s="38" t="str">
        <f t="shared" si="77"/>
        <v/>
      </c>
      <c r="Z114" s="38" t="str">
        <f t="shared" si="78"/>
        <v/>
      </c>
      <c r="AA114" s="39" t="str">
        <f t="shared" si="79"/>
        <v/>
      </c>
      <c r="AB114" s="295">
        <f t="shared" si="80"/>
        <v>0</v>
      </c>
      <c r="AC114" s="295" t="str">
        <f t="shared" si="81"/>
        <v/>
      </c>
      <c r="AD114" s="295" t="str">
        <f t="shared" si="82"/>
        <v/>
      </c>
      <c r="AE114" s="296" t="str">
        <f t="shared" si="83"/>
        <v/>
      </c>
      <c r="AF114" s="296" t="str">
        <f t="shared" si="84"/>
        <v/>
      </c>
      <c r="AG114" s="297" t="str">
        <f t="shared" si="85"/>
        <v/>
      </c>
      <c r="AH114" s="296" t="str">
        <f t="shared" si="86"/>
        <v/>
      </c>
      <c r="AI114" s="296" t="str">
        <f t="shared" si="87"/>
        <v/>
      </c>
      <c r="AJ114" s="297" t="str">
        <f t="shared" si="88"/>
        <v/>
      </c>
      <c r="AK114" s="296" t="str">
        <f t="shared" si="89"/>
        <v/>
      </c>
      <c r="AL114" s="296" t="str">
        <f t="shared" si="90"/>
        <v/>
      </c>
      <c r="AM114" s="297" t="str">
        <f t="shared" si="91"/>
        <v/>
      </c>
      <c r="AN114" s="298" t="str">
        <f t="shared" si="92"/>
        <v/>
      </c>
      <c r="AO114" s="299" t="str">
        <f t="shared" si="93"/>
        <v/>
      </c>
      <c r="AP114" s="296" t="str">
        <f t="shared" si="94"/>
        <v/>
      </c>
      <c r="AQ114" s="297" t="str">
        <f t="shared" si="95"/>
        <v/>
      </c>
      <c r="AR114" s="299" t="str">
        <f t="shared" si="96"/>
        <v/>
      </c>
      <c r="AS114" s="296" t="str">
        <f t="shared" si="97"/>
        <v/>
      </c>
      <c r="AT114" s="297" t="str">
        <f t="shared" si="98"/>
        <v/>
      </c>
      <c r="AU114" s="299" t="str">
        <f t="shared" si="99"/>
        <v/>
      </c>
      <c r="AV114" s="296" t="str">
        <f t="shared" si="100"/>
        <v/>
      </c>
      <c r="AW114" s="297" t="str">
        <f t="shared" si="101"/>
        <v/>
      </c>
      <c r="AX114" s="300"/>
      <c r="AY114" s="297" t="str">
        <f t="shared" si="102"/>
        <v/>
      </c>
      <c r="AZ114" s="297" t="str">
        <f t="shared" si="103"/>
        <v/>
      </c>
      <c r="BA114" s="301" t="str">
        <f t="shared" si="104"/>
        <v/>
      </c>
      <c r="BB114" s="302" t="str">
        <f t="shared" si="105"/>
        <v/>
      </c>
      <c r="BC114" s="303" t="str">
        <f t="shared" si="106"/>
        <v/>
      </c>
      <c r="BD114" s="301" t="str">
        <f t="shared" si="107"/>
        <v/>
      </c>
      <c r="BE114" s="302" t="str">
        <f t="shared" si="108"/>
        <v/>
      </c>
      <c r="BF114" s="303" t="str">
        <f t="shared" si="109"/>
        <v/>
      </c>
      <c r="BG114" s="301" t="str">
        <f t="shared" si="110"/>
        <v/>
      </c>
      <c r="BH114" s="304" t="str">
        <f t="shared" si="111"/>
        <v/>
      </c>
      <c r="BI114" s="305" t="str">
        <f t="shared" si="112"/>
        <v/>
      </c>
      <c r="BJ114" s="305" t="str">
        <f t="shared" si="113"/>
        <v/>
      </c>
      <c r="BK114" s="443" t="str">
        <f t="shared" si="114"/>
        <v/>
      </c>
      <c r="BL114" s="306" t="str">
        <f t="shared" si="121"/>
        <v/>
      </c>
      <c r="BM114" s="100" t="str">
        <f t="shared" si="122"/>
        <v/>
      </c>
      <c r="BN114" s="101" t="str">
        <f t="shared" si="123"/>
        <v/>
      </c>
      <c r="BO114" s="102" t="str">
        <f t="shared" si="124"/>
        <v/>
      </c>
      <c r="BP114" s="100" t="str">
        <f t="shared" si="125"/>
        <v/>
      </c>
      <c r="BQ114" s="101" t="str">
        <f t="shared" si="126"/>
        <v/>
      </c>
      <c r="BR114" s="102" t="str">
        <f t="shared" si="127"/>
        <v/>
      </c>
      <c r="BS114" s="100" t="str">
        <f t="shared" si="128"/>
        <v/>
      </c>
      <c r="BT114" s="105" t="str">
        <f t="shared" si="129"/>
        <v/>
      </c>
      <c r="BU114" s="305" t="str">
        <f t="shared" si="115"/>
        <v/>
      </c>
      <c r="BV114" s="305" t="str">
        <f t="shared" si="116"/>
        <v/>
      </c>
      <c r="BW114" s="305" t="str">
        <f t="shared" si="117"/>
        <v/>
      </c>
      <c r="BX114" s="307" t="str">
        <f t="shared" si="118"/>
        <v/>
      </c>
      <c r="BY114" s="308" t="str">
        <f t="shared" si="119"/>
        <v/>
      </c>
    </row>
    <row r="115" spans="1:77" s="4" customFormat="1" ht="15.5" x14ac:dyDescent="0.35">
      <c r="A115" s="106">
        <v>94</v>
      </c>
      <c r="B115" s="290"/>
      <c r="C115" s="20"/>
      <c r="D115" s="635"/>
      <c r="E115" s="637"/>
      <c r="F115" s="639"/>
      <c r="G115" s="45"/>
      <c r="H115" s="291"/>
      <c r="I115" s="291"/>
      <c r="J115" s="292"/>
      <c r="K115" s="293"/>
      <c r="L115" s="35" t="str">
        <f t="shared" si="65"/>
        <v/>
      </c>
      <c r="M115" s="35" t="str">
        <f t="shared" si="66"/>
        <v/>
      </c>
      <c r="N115" s="35" t="str">
        <f t="shared" si="67"/>
        <v/>
      </c>
      <c r="O115" s="36" t="str">
        <f t="shared" si="68"/>
        <v/>
      </c>
      <c r="P115" s="37" t="str">
        <f t="shared" si="120"/>
        <v/>
      </c>
      <c r="Q115" s="69" t="str">
        <f t="shared" si="69"/>
        <v/>
      </c>
      <c r="R115" s="294" t="str">
        <f t="shared" si="70"/>
        <v/>
      </c>
      <c r="S115" s="37" t="str">
        <f t="shared" si="71"/>
        <v/>
      </c>
      <c r="T115" s="69" t="str">
        <f t="shared" si="72"/>
        <v/>
      </c>
      <c r="U115" s="294" t="str">
        <f t="shared" si="73"/>
        <v/>
      </c>
      <c r="V115" s="37" t="str">
        <f t="shared" si="74"/>
        <v/>
      </c>
      <c r="W115" s="69" t="str">
        <f t="shared" si="75"/>
        <v/>
      </c>
      <c r="X115" s="38" t="str">
        <f t="shared" si="76"/>
        <v/>
      </c>
      <c r="Y115" s="38" t="str">
        <f t="shared" si="77"/>
        <v/>
      </c>
      <c r="Z115" s="38" t="str">
        <f t="shared" si="78"/>
        <v/>
      </c>
      <c r="AA115" s="39" t="str">
        <f t="shared" si="79"/>
        <v/>
      </c>
      <c r="AB115" s="295">
        <f t="shared" si="80"/>
        <v>0</v>
      </c>
      <c r="AC115" s="295" t="str">
        <f t="shared" si="81"/>
        <v/>
      </c>
      <c r="AD115" s="295" t="str">
        <f t="shared" si="82"/>
        <v/>
      </c>
      <c r="AE115" s="296" t="str">
        <f t="shared" si="83"/>
        <v/>
      </c>
      <c r="AF115" s="296" t="str">
        <f t="shared" si="84"/>
        <v/>
      </c>
      <c r="AG115" s="297" t="str">
        <f t="shared" si="85"/>
        <v/>
      </c>
      <c r="AH115" s="296" t="str">
        <f t="shared" si="86"/>
        <v/>
      </c>
      <c r="AI115" s="296" t="str">
        <f t="shared" si="87"/>
        <v/>
      </c>
      <c r="AJ115" s="297" t="str">
        <f t="shared" si="88"/>
        <v/>
      </c>
      <c r="AK115" s="296" t="str">
        <f t="shared" si="89"/>
        <v/>
      </c>
      <c r="AL115" s="296" t="str">
        <f t="shared" si="90"/>
        <v/>
      </c>
      <c r="AM115" s="297" t="str">
        <f t="shared" si="91"/>
        <v/>
      </c>
      <c r="AN115" s="298" t="str">
        <f t="shared" si="92"/>
        <v/>
      </c>
      <c r="AO115" s="299" t="str">
        <f t="shared" si="93"/>
        <v/>
      </c>
      <c r="AP115" s="296" t="str">
        <f t="shared" si="94"/>
        <v/>
      </c>
      <c r="AQ115" s="297" t="str">
        <f t="shared" si="95"/>
        <v/>
      </c>
      <c r="AR115" s="299" t="str">
        <f t="shared" si="96"/>
        <v/>
      </c>
      <c r="AS115" s="296" t="str">
        <f t="shared" si="97"/>
        <v/>
      </c>
      <c r="AT115" s="297" t="str">
        <f t="shared" si="98"/>
        <v/>
      </c>
      <c r="AU115" s="299" t="str">
        <f t="shared" si="99"/>
        <v/>
      </c>
      <c r="AV115" s="296" t="str">
        <f t="shared" si="100"/>
        <v/>
      </c>
      <c r="AW115" s="297" t="str">
        <f t="shared" si="101"/>
        <v/>
      </c>
      <c r="AX115" s="300"/>
      <c r="AY115" s="297" t="str">
        <f t="shared" si="102"/>
        <v/>
      </c>
      <c r="AZ115" s="297" t="str">
        <f t="shared" si="103"/>
        <v/>
      </c>
      <c r="BA115" s="301" t="str">
        <f t="shared" si="104"/>
        <v/>
      </c>
      <c r="BB115" s="302" t="str">
        <f t="shared" si="105"/>
        <v/>
      </c>
      <c r="BC115" s="303" t="str">
        <f t="shared" si="106"/>
        <v/>
      </c>
      <c r="BD115" s="301" t="str">
        <f t="shared" si="107"/>
        <v/>
      </c>
      <c r="BE115" s="302" t="str">
        <f t="shared" si="108"/>
        <v/>
      </c>
      <c r="BF115" s="303" t="str">
        <f t="shared" si="109"/>
        <v/>
      </c>
      <c r="BG115" s="301" t="str">
        <f t="shared" si="110"/>
        <v/>
      </c>
      <c r="BH115" s="304" t="str">
        <f t="shared" si="111"/>
        <v/>
      </c>
      <c r="BI115" s="305" t="str">
        <f t="shared" si="112"/>
        <v/>
      </c>
      <c r="BJ115" s="305" t="str">
        <f t="shared" si="113"/>
        <v/>
      </c>
      <c r="BK115" s="443" t="str">
        <f t="shared" si="114"/>
        <v/>
      </c>
      <c r="BL115" s="306" t="str">
        <f t="shared" si="121"/>
        <v/>
      </c>
      <c r="BM115" s="100" t="str">
        <f t="shared" si="122"/>
        <v/>
      </c>
      <c r="BN115" s="101" t="str">
        <f t="shared" si="123"/>
        <v/>
      </c>
      <c r="BO115" s="102" t="str">
        <f t="shared" si="124"/>
        <v/>
      </c>
      <c r="BP115" s="100" t="str">
        <f t="shared" si="125"/>
        <v/>
      </c>
      <c r="BQ115" s="101" t="str">
        <f t="shared" si="126"/>
        <v/>
      </c>
      <c r="BR115" s="102" t="str">
        <f t="shared" si="127"/>
        <v/>
      </c>
      <c r="BS115" s="100" t="str">
        <f t="shared" si="128"/>
        <v/>
      </c>
      <c r="BT115" s="105" t="str">
        <f t="shared" si="129"/>
        <v/>
      </c>
      <c r="BU115" s="305" t="str">
        <f t="shared" si="115"/>
        <v/>
      </c>
      <c r="BV115" s="305" t="str">
        <f t="shared" si="116"/>
        <v/>
      </c>
      <c r="BW115" s="305" t="str">
        <f t="shared" si="117"/>
        <v/>
      </c>
      <c r="BX115" s="307" t="str">
        <f t="shared" si="118"/>
        <v/>
      </c>
      <c r="BY115" s="308" t="str">
        <f t="shared" si="119"/>
        <v/>
      </c>
    </row>
    <row r="116" spans="1:77" s="4" customFormat="1" ht="15.5" x14ac:dyDescent="0.35">
      <c r="A116" s="106">
        <v>95</v>
      </c>
      <c r="B116" s="290"/>
      <c r="C116" s="20"/>
      <c r="D116" s="635"/>
      <c r="E116" s="637"/>
      <c r="F116" s="639"/>
      <c r="G116" s="45"/>
      <c r="H116" s="291"/>
      <c r="I116" s="291"/>
      <c r="J116" s="292"/>
      <c r="K116" s="293"/>
      <c r="L116" s="35" t="str">
        <f t="shared" si="65"/>
        <v/>
      </c>
      <c r="M116" s="35" t="str">
        <f t="shared" si="66"/>
        <v/>
      </c>
      <c r="N116" s="35" t="str">
        <f t="shared" si="67"/>
        <v/>
      </c>
      <c r="O116" s="36" t="str">
        <f t="shared" si="68"/>
        <v/>
      </c>
      <c r="P116" s="37" t="str">
        <f t="shared" si="120"/>
        <v/>
      </c>
      <c r="Q116" s="69" t="str">
        <f t="shared" si="69"/>
        <v/>
      </c>
      <c r="R116" s="294" t="str">
        <f t="shared" si="70"/>
        <v/>
      </c>
      <c r="S116" s="37" t="str">
        <f t="shared" si="71"/>
        <v/>
      </c>
      <c r="T116" s="69" t="str">
        <f t="shared" si="72"/>
        <v/>
      </c>
      <c r="U116" s="294" t="str">
        <f t="shared" si="73"/>
        <v/>
      </c>
      <c r="V116" s="37" t="str">
        <f t="shared" si="74"/>
        <v/>
      </c>
      <c r="W116" s="69" t="str">
        <f t="shared" si="75"/>
        <v/>
      </c>
      <c r="X116" s="38" t="str">
        <f t="shared" si="76"/>
        <v/>
      </c>
      <c r="Y116" s="38" t="str">
        <f t="shared" si="77"/>
        <v/>
      </c>
      <c r="Z116" s="38" t="str">
        <f t="shared" si="78"/>
        <v/>
      </c>
      <c r="AA116" s="39" t="str">
        <f t="shared" si="79"/>
        <v/>
      </c>
      <c r="AB116" s="295">
        <f t="shared" si="80"/>
        <v>0</v>
      </c>
      <c r="AC116" s="295" t="str">
        <f t="shared" si="81"/>
        <v/>
      </c>
      <c r="AD116" s="295" t="str">
        <f t="shared" si="82"/>
        <v/>
      </c>
      <c r="AE116" s="296" t="str">
        <f t="shared" si="83"/>
        <v/>
      </c>
      <c r="AF116" s="296" t="str">
        <f t="shared" si="84"/>
        <v/>
      </c>
      <c r="AG116" s="297" t="str">
        <f t="shared" si="85"/>
        <v/>
      </c>
      <c r="AH116" s="296" t="str">
        <f t="shared" si="86"/>
        <v/>
      </c>
      <c r="AI116" s="296" t="str">
        <f t="shared" si="87"/>
        <v/>
      </c>
      <c r="AJ116" s="297" t="str">
        <f t="shared" si="88"/>
        <v/>
      </c>
      <c r="AK116" s="296" t="str">
        <f t="shared" si="89"/>
        <v/>
      </c>
      <c r="AL116" s="296" t="str">
        <f t="shared" si="90"/>
        <v/>
      </c>
      <c r="AM116" s="297" t="str">
        <f t="shared" si="91"/>
        <v/>
      </c>
      <c r="AN116" s="298" t="str">
        <f t="shared" si="92"/>
        <v/>
      </c>
      <c r="AO116" s="299" t="str">
        <f t="shared" si="93"/>
        <v/>
      </c>
      <c r="AP116" s="296" t="str">
        <f t="shared" si="94"/>
        <v/>
      </c>
      <c r="AQ116" s="297" t="str">
        <f t="shared" si="95"/>
        <v/>
      </c>
      <c r="AR116" s="299" t="str">
        <f t="shared" si="96"/>
        <v/>
      </c>
      <c r="AS116" s="296" t="str">
        <f t="shared" si="97"/>
        <v/>
      </c>
      <c r="AT116" s="297" t="str">
        <f t="shared" si="98"/>
        <v/>
      </c>
      <c r="AU116" s="299" t="str">
        <f t="shared" si="99"/>
        <v/>
      </c>
      <c r="AV116" s="296" t="str">
        <f t="shared" si="100"/>
        <v/>
      </c>
      <c r="AW116" s="297" t="str">
        <f t="shared" si="101"/>
        <v/>
      </c>
      <c r="AX116" s="300"/>
      <c r="AY116" s="297" t="str">
        <f t="shared" si="102"/>
        <v/>
      </c>
      <c r="AZ116" s="297" t="str">
        <f t="shared" si="103"/>
        <v/>
      </c>
      <c r="BA116" s="301" t="str">
        <f t="shared" si="104"/>
        <v/>
      </c>
      <c r="BB116" s="302" t="str">
        <f t="shared" si="105"/>
        <v/>
      </c>
      <c r="BC116" s="303" t="str">
        <f t="shared" si="106"/>
        <v/>
      </c>
      <c r="BD116" s="301" t="str">
        <f t="shared" si="107"/>
        <v/>
      </c>
      <c r="BE116" s="302" t="str">
        <f t="shared" si="108"/>
        <v/>
      </c>
      <c r="BF116" s="303" t="str">
        <f t="shared" si="109"/>
        <v/>
      </c>
      <c r="BG116" s="301" t="str">
        <f t="shared" si="110"/>
        <v/>
      </c>
      <c r="BH116" s="304" t="str">
        <f t="shared" si="111"/>
        <v/>
      </c>
      <c r="BI116" s="305" t="str">
        <f t="shared" si="112"/>
        <v/>
      </c>
      <c r="BJ116" s="305" t="str">
        <f t="shared" si="113"/>
        <v/>
      </c>
      <c r="BK116" s="443" t="str">
        <f t="shared" si="114"/>
        <v/>
      </c>
      <c r="BL116" s="306" t="str">
        <f t="shared" si="121"/>
        <v/>
      </c>
      <c r="BM116" s="100" t="str">
        <f t="shared" si="122"/>
        <v/>
      </c>
      <c r="BN116" s="101" t="str">
        <f t="shared" si="123"/>
        <v/>
      </c>
      <c r="BO116" s="102" t="str">
        <f t="shared" si="124"/>
        <v/>
      </c>
      <c r="BP116" s="100" t="str">
        <f t="shared" si="125"/>
        <v/>
      </c>
      <c r="BQ116" s="101" t="str">
        <f t="shared" si="126"/>
        <v/>
      </c>
      <c r="BR116" s="102" t="str">
        <f t="shared" si="127"/>
        <v/>
      </c>
      <c r="BS116" s="100" t="str">
        <f t="shared" si="128"/>
        <v/>
      </c>
      <c r="BT116" s="105" t="str">
        <f t="shared" si="129"/>
        <v/>
      </c>
      <c r="BU116" s="305" t="str">
        <f t="shared" si="115"/>
        <v/>
      </c>
      <c r="BV116" s="305" t="str">
        <f t="shared" si="116"/>
        <v/>
      </c>
      <c r="BW116" s="305" t="str">
        <f t="shared" si="117"/>
        <v/>
      </c>
      <c r="BX116" s="307" t="str">
        <f t="shared" si="118"/>
        <v/>
      </c>
      <c r="BY116" s="308" t="str">
        <f t="shared" si="119"/>
        <v/>
      </c>
    </row>
    <row r="117" spans="1:77" s="4" customFormat="1" ht="15.5" x14ac:dyDescent="0.35">
      <c r="A117" s="106">
        <v>96</v>
      </c>
      <c r="B117" s="290"/>
      <c r="C117" s="20"/>
      <c r="D117" s="635"/>
      <c r="E117" s="637"/>
      <c r="F117" s="639"/>
      <c r="G117" s="45"/>
      <c r="H117" s="291"/>
      <c r="I117" s="291"/>
      <c r="J117" s="292"/>
      <c r="K117" s="293"/>
      <c r="L117" s="35" t="str">
        <f t="shared" si="65"/>
        <v/>
      </c>
      <c r="M117" s="35" t="str">
        <f t="shared" si="66"/>
        <v/>
      </c>
      <c r="N117" s="35" t="str">
        <f t="shared" si="67"/>
        <v/>
      </c>
      <c r="O117" s="36" t="str">
        <f t="shared" si="68"/>
        <v/>
      </c>
      <c r="P117" s="37" t="str">
        <f t="shared" si="120"/>
        <v/>
      </c>
      <c r="Q117" s="69" t="str">
        <f t="shared" si="69"/>
        <v/>
      </c>
      <c r="R117" s="294" t="str">
        <f t="shared" si="70"/>
        <v/>
      </c>
      <c r="S117" s="37" t="str">
        <f t="shared" si="71"/>
        <v/>
      </c>
      <c r="T117" s="69" t="str">
        <f t="shared" si="72"/>
        <v/>
      </c>
      <c r="U117" s="294" t="str">
        <f t="shared" si="73"/>
        <v/>
      </c>
      <c r="V117" s="37" t="str">
        <f t="shared" si="74"/>
        <v/>
      </c>
      <c r="W117" s="69" t="str">
        <f t="shared" si="75"/>
        <v/>
      </c>
      <c r="X117" s="38" t="str">
        <f t="shared" si="76"/>
        <v/>
      </c>
      <c r="Y117" s="38" t="str">
        <f t="shared" si="77"/>
        <v/>
      </c>
      <c r="Z117" s="38" t="str">
        <f t="shared" si="78"/>
        <v/>
      </c>
      <c r="AA117" s="39" t="str">
        <f t="shared" si="79"/>
        <v/>
      </c>
      <c r="AB117" s="295">
        <f t="shared" si="80"/>
        <v>0</v>
      </c>
      <c r="AC117" s="295" t="str">
        <f t="shared" si="81"/>
        <v/>
      </c>
      <c r="AD117" s="295" t="str">
        <f t="shared" si="82"/>
        <v/>
      </c>
      <c r="AE117" s="296" t="str">
        <f t="shared" si="83"/>
        <v/>
      </c>
      <c r="AF117" s="296" t="str">
        <f t="shared" si="84"/>
        <v/>
      </c>
      <c r="AG117" s="297" t="str">
        <f t="shared" si="85"/>
        <v/>
      </c>
      <c r="AH117" s="296" t="str">
        <f t="shared" si="86"/>
        <v/>
      </c>
      <c r="AI117" s="296" t="str">
        <f t="shared" si="87"/>
        <v/>
      </c>
      <c r="AJ117" s="297" t="str">
        <f t="shared" si="88"/>
        <v/>
      </c>
      <c r="AK117" s="296" t="str">
        <f t="shared" si="89"/>
        <v/>
      </c>
      <c r="AL117" s="296" t="str">
        <f t="shared" si="90"/>
        <v/>
      </c>
      <c r="AM117" s="297" t="str">
        <f t="shared" si="91"/>
        <v/>
      </c>
      <c r="AN117" s="298" t="str">
        <f t="shared" si="92"/>
        <v/>
      </c>
      <c r="AO117" s="299" t="str">
        <f t="shared" si="93"/>
        <v/>
      </c>
      <c r="AP117" s="296" t="str">
        <f t="shared" si="94"/>
        <v/>
      </c>
      <c r="AQ117" s="297" t="str">
        <f t="shared" si="95"/>
        <v/>
      </c>
      <c r="AR117" s="299" t="str">
        <f t="shared" si="96"/>
        <v/>
      </c>
      <c r="AS117" s="296" t="str">
        <f t="shared" si="97"/>
        <v/>
      </c>
      <c r="AT117" s="297" t="str">
        <f t="shared" si="98"/>
        <v/>
      </c>
      <c r="AU117" s="299" t="str">
        <f t="shared" si="99"/>
        <v/>
      </c>
      <c r="AV117" s="296" t="str">
        <f t="shared" si="100"/>
        <v/>
      </c>
      <c r="AW117" s="297" t="str">
        <f t="shared" si="101"/>
        <v/>
      </c>
      <c r="AX117" s="300"/>
      <c r="AY117" s="297" t="str">
        <f t="shared" si="102"/>
        <v/>
      </c>
      <c r="AZ117" s="297" t="str">
        <f t="shared" si="103"/>
        <v/>
      </c>
      <c r="BA117" s="301" t="str">
        <f t="shared" si="104"/>
        <v/>
      </c>
      <c r="BB117" s="302" t="str">
        <f t="shared" si="105"/>
        <v/>
      </c>
      <c r="BC117" s="303" t="str">
        <f t="shared" si="106"/>
        <v/>
      </c>
      <c r="BD117" s="301" t="str">
        <f t="shared" si="107"/>
        <v/>
      </c>
      <c r="BE117" s="302" t="str">
        <f t="shared" si="108"/>
        <v/>
      </c>
      <c r="BF117" s="303" t="str">
        <f t="shared" si="109"/>
        <v/>
      </c>
      <c r="BG117" s="301" t="str">
        <f t="shared" si="110"/>
        <v/>
      </c>
      <c r="BH117" s="304" t="str">
        <f t="shared" si="111"/>
        <v/>
      </c>
      <c r="BI117" s="305" t="str">
        <f t="shared" si="112"/>
        <v/>
      </c>
      <c r="BJ117" s="305" t="str">
        <f t="shared" si="113"/>
        <v/>
      </c>
      <c r="BK117" s="443" t="str">
        <f t="shared" si="114"/>
        <v/>
      </c>
      <c r="BL117" s="306" t="str">
        <f t="shared" si="121"/>
        <v/>
      </c>
      <c r="BM117" s="100" t="str">
        <f t="shared" si="122"/>
        <v/>
      </c>
      <c r="BN117" s="101" t="str">
        <f t="shared" si="123"/>
        <v/>
      </c>
      <c r="BO117" s="102" t="str">
        <f t="shared" si="124"/>
        <v/>
      </c>
      <c r="BP117" s="100" t="str">
        <f t="shared" si="125"/>
        <v/>
      </c>
      <c r="BQ117" s="101" t="str">
        <f t="shared" si="126"/>
        <v/>
      </c>
      <c r="BR117" s="102" t="str">
        <f t="shared" si="127"/>
        <v/>
      </c>
      <c r="BS117" s="100" t="str">
        <f t="shared" si="128"/>
        <v/>
      </c>
      <c r="BT117" s="105" t="str">
        <f t="shared" si="129"/>
        <v/>
      </c>
      <c r="BU117" s="305" t="str">
        <f t="shared" si="115"/>
        <v/>
      </c>
      <c r="BV117" s="305" t="str">
        <f t="shared" si="116"/>
        <v/>
      </c>
      <c r="BW117" s="305" t="str">
        <f t="shared" si="117"/>
        <v/>
      </c>
      <c r="BX117" s="307" t="str">
        <f t="shared" si="118"/>
        <v/>
      </c>
      <c r="BY117" s="308" t="str">
        <f t="shared" si="119"/>
        <v/>
      </c>
    </row>
    <row r="118" spans="1:77" s="4" customFormat="1" ht="15.5" x14ac:dyDescent="0.35">
      <c r="A118" s="106">
        <v>97</v>
      </c>
      <c r="B118" s="290"/>
      <c r="C118" s="20"/>
      <c r="D118" s="635"/>
      <c r="E118" s="637"/>
      <c r="F118" s="639"/>
      <c r="G118" s="45"/>
      <c r="H118" s="291"/>
      <c r="I118" s="291"/>
      <c r="J118" s="292"/>
      <c r="K118" s="293"/>
      <c r="L118" s="35" t="str">
        <f t="shared" si="65"/>
        <v/>
      </c>
      <c r="M118" s="35" t="str">
        <f t="shared" si="66"/>
        <v/>
      </c>
      <c r="N118" s="35" t="str">
        <f t="shared" si="67"/>
        <v/>
      </c>
      <c r="O118" s="36" t="str">
        <f t="shared" si="68"/>
        <v/>
      </c>
      <c r="P118" s="37" t="str">
        <f t="shared" si="120"/>
        <v/>
      </c>
      <c r="Q118" s="69" t="str">
        <f t="shared" si="69"/>
        <v/>
      </c>
      <c r="R118" s="294" t="str">
        <f t="shared" si="70"/>
        <v/>
      </c>
      <c r="S118" s="37" t="str">
        <f t="shared" si="71"/>
        <v/>
      </c>
      <c r="T118" s="69" t="str">
        <f t="shared" si="72"/>
        <v/>
      </c>
      <c r="U118" s="294" t="str">
        <f t="shared" si="73"/>
        <v/>
      </c>
      <c r="V118" s="37" t="str">
        <f t="shared" si="74"/>
        <v/>
      </c>
      <c r="W118" s="69" t="str">
        <f t="shared" si="75"/>
        <v/>
      </c>
      <c r="X118" s="38" t="str">
        <f t="shared" si="76"/>
        <v/>
      </c>
      <c r="Y118" s="38" t="str">
        <f t="shared" si="77"/>
        <v/>
      </c>
      <c r="Z118" s="38" t="str">
        <f t="shared" si="78"/>
        <v/>
      </c>
      <c r="AA118" s="39" t="str">
        <f t="shared" si="79"/>
        <v/>
      </c>
      <c r="AB118" s="295">
        <f t="shared" si="80"/>
        <v>0</v>
      </c>
      <c r="AC118" s="295" t="str">
        <f t="shared" si="81"/>
        <v/>
      </c>
      <c r="AD118" s="295" t="str">
        <f t="shared" si="82"/>
        <v/>
      </c>
      <c r="AE118" s="296" t="str">
        <f t="shared" si="83"/>
        <v/>
      </c>
      <c r="AF118" s="296" t="str">
        <f t="shared" si="84"/>
        <v/>
      </c>
      <c r="AG118" s="297" t="str">
        <f t="shared" si="85"/>
        <v/>
      </c>
      <c r="AH118" s="296" t="str">
        <f t="shared" si="86"/>
        <v/>
      </c>
      <c r="AI118" s="296" t="str">
        <f t="shared" si="87"/>
        <v/>
      </c>
      <c r="AJ118" s="297" t="str">
        <f t="shared" si="88"/>
        <v/>
      </c>
      <c r="AK118" s="296" t="str">
        <f t="shared" si="89"/>
        <v/>
      </c>
      <c r="AL118" s="296" t="str">
        <f t="shared" si="90"/>
        <v/>
      </c>
      <c r="AM118" s="297" t="str">
        <f t="shared" si="91"/>
        <v/>
      </c>
      <c r="AN118" s="298" t="str">
        <f t="shared" si="92"/>
        <v/>
      </c>
      <c r="AO118" s="299" t="str">
        <f t="shared" si="93"/>
        <v/>
      </c>
      <c r="AP118" s="296" t="str">
        <f t="shared" si="94"/>
        <v/>
      </c>
      <c r="AQ118" s="297" t="str">
        <f t="shared" si="95"/>
        <v/>
      </c>
      <c r="AR118" s="299" t="str">
        <f t="shared" si="96"/>
        <v/>
      </c>
      <c r="AS118" s="296" t="str">
        <f t="shared" si="97"/>
        <v/>
      </c>
      <c r="AT118" s="297" t="str">
        <f t="shared" si="98"/>
        <v/>
      </c>
      <c r="AU118" s="299" t="str">
        <f t="shared" si="99"/>
        <v/>
      </c>
      <c r="AV118" s="296" t="str">
        <f t="shared" si="100"/>
        <v/>
      </c>
      <c r="AW118" s="297" t="str">
        <f t="shared" si="101"/>
        <v/>
      </c>
      <c r="AX118" s="300"/>
      <c r="AY118" s="297" t="str">
        <f t="shared" si="102"/>
        <v/>
      </c>
      <c r="AZ118" s="297" t="str">
        <f t="shared" si="103"/>
        <v/>
      </c>
      <c r="BA118" s="301" t="str">
        <f t="shared" si="104"/>
        <v/>
      </c>
      <c r="BB118" s="302" t="str">
        <f t="shared" si="105"/>
        <v/>
      </c>
      <c r="BC118" s="303" t="str">
        <f t="shared" si="106"/>
        <v/>
      </c>
      <c r="BD118" s="301" t="str">
        <f t="shared" si="107"/>
        <v/>
      </c>
      <c r="BE118" s="302" t="str">
        <f t="shared" si="108"/>
        <v/>
      </c>
      <c r="BF118" s="303" t="str">
        <f t="shared" si="109"/>
        <v/>
      </c>
      <c r="BG118" s="301" t="str">
        <f t="shared" si="110"/>
        <v/>
      </c>
      <c r="BH118" s="304" t="str">
        <f t="shared" si="111"/>
        <v/>
      </c>
      <c r="BI118" s="305" t="str">
        <f t="shared" si="112"/>
        <v/>
      </c>
      <c r="BJ118" s="305" t="str">
        <f t="shared" si="113"/>
        <v/>
      </c>
      <c r="BK118" s="443" t="str">
        <f t="shared" si="114"/>
        <v/>
      </c>
      <c r="BL118" s="306" t="str">
        <f t="shared" si="121"/>
        <v/>
      </c>
      <c r="BM118" s="100" t="str">
        <f t="shared" si="122"/>
        <v/>
      </c>
      <c r="BN118" s="101" t="str">
        <f t="shared" si="123"/>
        <v/>
      </c>
      <c r="BO118" s="102" t="str">
        <f t="shared" si="124"/>
        <v/>
      </c>
      <c r="BP118" s="100" t="str">
        <f t="shared" si="125"/>
        <v/>
      </c>
      <c r="BQ118" s="101" t="str">
        <f t="shared" si="126"/>
        <v/>
      </c>
      <c r="BR118" s="102" t="str">
        <f t="shared" si="127"/>
        <v/>
      </c>
      <c r="BS118" s="100" t="str">
        <f t="shared" si="128"/>
        <v/>
      </c>
      <c r="BT118" s="105" t="str">
        <f t="shared" si="129"/>
        <v/>
      </c>
      <c r="BU118" s="305" t="str">
        <f t="shared" si="115"/>
        <v/>
      </c>
      <c r="BV118" s="305" t="str">
        <f t="shared" si="116"/>
        <v/>
      </c>
      <c r="BW118" s="305" t="str">
        <f t="shared" si="117"/>
        <v/>
      </c>
      <c r="BX118" s="307" t="str">
        <f t="shared" si="118"/>
        <v/>
      </c>
      <c r="BY118" s="308" t="str">
        <f t="shared" si="119"/>
        <v/>
      </c>
    </row>
    <row r="119" spans="1:77" s="4" customFormat="1" ht="15.5" x14ac:dyDescent="0.35">
      <c r="A119" s="106">
        <v>98</v>
      </c>
      <c r="B119" s="290"/>
      <c r="C119" s="20"/>
      <c r="D119" s="635"/>
      <c r="E119" s="637"/>
      <c r="F119" s="639"/>
      <c r="G119" s="45"/>
      <c r="H119" s="291"/>
      <c r="I119" s="291"/>
      <c r="J119" s="292"/>
      <c r="K119" s="293"/>
      <c r="L119" s="35" t="str">
        <f t="shared" si="65"/>
        <v/>
      </c>
      <c r="M119" s="35" t="str">
        <f t="shared" si="66"/>
        <v/>
      </c>
      <c r="N119" s="35" t="str">
        <f t="shared" si="67"/>
        <v/>
      </c>
      <c r="O119" s="36" t="str">
        <f t="shared" si="68"/>
        <v/>
      </c>
      <c r="P119" s="37" t="str">
        <f t="shared" si="120"/>
        <v/>
      </c>
      <c r="Q119" s="69" t="str">
        <f t="shared" si="69"/>
        <v/>
      </c>
      <c r="R119" s="294" t="str">
        <f t="shared" si="70"/>
        <v/>
      </c>
      <c r="S119" s="37" t="str">
        <f t="shared" si="71"/>
        <v/>
      </c>
      <c r="T119" s="69" t="str">
        <f t="shared" si="72"/>
        <v/>
      </c>
      <c r="U119" s="294" t="str">
        <f t="shared" si="73"/>
        <v/>
      </c>
      <c r="V119" s="37" t="str">
        <f t="shared" si="74"/>
        <v/>
      </c>
      <c r="W119" s="69" t="str">
        <f t="shared" si="75"/>
        <v/>
      </c>
      <c r="X119" s="38" t="str">
        <f t="shared" si="76"/>
        <v/>
      </c>
      <c r="Y119" s="38" t="str">
        <f t="shared" si="77"/>
        <v/>
      </c>
      <c r="Z119" s="38" t="str">
        <f t="shared" si="78"/>
        <v/>
      </c>
      <c r="AA119" s="39" t="str">
        <f t="shared" si="79"/>
        <v/>
      </c>
      <c r="AB119" s="295">
        <f t="shared" si="80"/>
        <v>0</v>
      </c>
      <c r="AC119" s="295" t="str">
        <f t="shared" si="81"/>
        <v/>
      </c>
      <c r="AD119" s="295" t="str">
        <f t="shared" si="82"/>
        <v/>
      </c>
      <c r="AE119" s="296" t="str">
        <f t="shared" si="83"/>
        <v/>
      </c>
      <c r="AF119" s="296" t="str">
        <f t="shared" si="84"/>
        <v/>
      </c>
      <c r="AG119" s="297" t="str">
        <f t="shared" si="85"/>
        <v/>
      </c>
      <c r="AH119" s="296" t="str">
        <f t="shared" si="86"/>
        <v/>
      </c>
      <c r="AI119" s="296" t="str">
        <f t="shared" si="87"/>
        <v/>
      </c>
      <c r="AJ119" s="297" t="str">
        <f t="shared" si="88"/>
        <v/>
      </c>
      <c r="AK119" s="296" t="str">
        <f t="shared" si="89"/>
        <v/>
      </c>
      <c r="AL119" s="296" t="str">
        <f t="shared" si="90"/>
        <v/>
      </c>
      <c r="AM119" s="297" t="str">
        <f t="shared" si="91"/>
        <v/>
      </c>
      <c r="AN119" s="298" t="str">
        <f t="shared" si="92"/>
        <v/>
      </c>
      <c r="AO119" s="299" t="str">
        <f t="shared" si="93"/>
        <v/>
      </c>
      <c r="AP119" s="296" t="str">
        <f t="shared" si="94"/>
        <v/>
      </c>
      <c r="AQ119" s="297" t="str">
        <f t="shared" si="95"/>
        <v/>
      </c>
      <c r="AR119" s="299" t="str">
        <f t="shared" si="96"/>
        <v/>
      </c>
      <c r="AS119" s="296" t="str">
        <f t="shared" si="97"/>
        <v/>
      </c>
      <c r="AT119" s="297" t="str">
        <f t="shared" si="98"/>
        <v/>
      </c>
      <c r="AU119" s="299" t="str">
        <f t="shared" si="99"/>
        <v/>
      </c>
      <c r="AV119" s="296" t="str">
        <f t="shared" si="100"/>
        <v/>
      </c>
      <c r="AW119" s="297" t="str">
        <f t="shared" si="101"/>
        <v/>
      </c>
      <c r="AX119" s="300"/>
      <c r="AY119" s="297" t="str">
        <f t="shared" si="102"/>
        <v/>
      </c>
      <c r="AZ119" s="297" t="str">
        <f t="shared" si="103"/>
        <v/>
      </c>
      <c r="BA119" s="301" t="str">
        <f t="shared" si="104"/>
        <v/>
      </c>
      <c r="BB119" s="302" t="str">
        <f t="shared" si="105"/>
        <v/>
      </c>
      <c r="BC119" s="303" t="str">
        <f t="shared" si="106"/>
        <v/>
      </c>
      <c r="BD119" s="301" t="str">
        <f t="shared" si="107"/>
        <v/>
      </c>
      <c r="BE119" s="302" t="str">
        <f t="shared" si="108"/>
        <v/>
      </c>
      <c r="BF119" s="303" t="str">
        <f t="shared" si="109"/>
        <v/>
      </c>
      <c r="BG119" s="301" t="str">
        <f t="shared" si="110"/>
        <v/>
      </c>
      <c r="BH119" s="304" t="str">
        <f t="shared" si="111"/>
        <v/>
      </c>
      <c r="BI119" s="305" t="str">
        <f t="shared" si="112"/>
        <v/>
      </c>
      <c r="BJ119" s="305" t="str">
        <f t="shared" si="113"/>
        <v/>
      </c>
      <c r="BK119" s="443" t="str">
        <f t="shared" si="114"/>
        <v/>
      </c>
      <c r="BL119" s="306" t="str">
        <f t="shared" si="121"/>
        <v/>
      </c>
      <c r="BM119" s="100" t="str">
        <f t="shared" si="122"/>
        <v/>
      </c>
      <c r="BN119" s="101" t="str">
        <f t="shared" si="123"/>
        <v/>
      </c>
      <c r="BO119" s="102" t="str">
        <f t="shared" si="124"/>
        <v/>
      </c>
      <c r="BP119" s="100" t="str">
        <f t="shared" si="125"/>
        <v/>
      </c>
      <c r="BQ119" s="101" t="str">
        <f t="shared" si="126"/>
        <v/>
      </c>
      <c r="BR119" s="102" t="str">
        <f t="shared" si="127"/>
        <v/>
      </c>
      <c r="BS119" s="100" t="str">
        <f t="shared" si="128"/>
        <v/>
      </c>
      <c r="BT119" s="105" t="str">
        <f t="shared" si="129"/>
        <v/>
      </c>
      <c r="BU119" s="305" t="str">
        <f t="shared" si="115"/>
        <v/>
      </c>
      <c r="BV119" s="305" t="str">
        <f t="shared" si="116"/>
        <v/>
      </c>
      <c r="BW119" s="305" t="str">
        <f t="shared" si="117"/>
        <v/>
      </c>
      <c r="BX119" s="307" t="str">
        <f t="shared" si="118"/>
        <v/>
      </c>
      <c r="BY119" s="308" t="str">
        <f t="shared" si="119"/>
        <v/>
      </c>
    </row>
    <row r="120" spans="1:77" s="4" customFormat="1" ht="15.5" x14ac:dyDescent="0.35">
      <c r="A120" s="106">
        <v>99</v>
      </c>
      <c r="B120" s="290"/>
      <c r="C120" s="20"/>
      <c r="D120" s="635"/>
      <c r="E120" s="637"/>
      <c r="F120" s="639"/>
      <c r="G120" s="45"/>
      <c r="H120" s="291"/>
      <c r="I120" s="291"/>
      <c r="J120" s="292"/>
      <c r="K120" s="293"/>
      <c r="L120" s="35" t="str">
        <f t="shared" si="65"/>
        <v/>
      </c>
      <c r="M120" s="35" t="str">
        <f t="shared" si="66"/>
        <v/>
      </c>
      <c r="N120" s="35" t="str">
        <f t="shared" si="67"/>
        <v/>
      </c>
      <c r="O120" s="36" t="str">
        <f t="shared" si="68"/>
        <v/>
      </c>
      <c r="P120" s="37" t="str">
        <f t="shared" si="120"/>
        <v/>
      </c>
      <c r="Q120" s="69" t="str">
        <f t="shared" si="69"/>
        <v/>
      </c>
      <c r="R120" s="294" t="str">
        <f t="shared" si="70"/>
        <v/>
      </c>
      <c r="S120" s="37" t="str">
        <f t="shared" si="71"/>
        <v/>
      </c>
      <c r="T120" s="69" t="str">
        <f t="shared" si="72"/>
        <v/>
      </c>
      <c r="U120" s="294" t="str">
        <f t="shared" si="73"/>
        <v/>
      </c>
      <c r="V120" s="37" t="str">
        <f t="shared" si="74"/>
        <v/>
      </c>
      <c r="W120" s="69" t="str">
        <f t="shared" si="75"/>
        <v/>
      </c>
      <c r="X120" s="38" t="str">
        <f t="shared" si="76"/>
        <v/>
      </c>
      <c r="Y120" s="38" t="str">
        <f t="shared" si="77"/>
        <v/>
      </c>
      <c r="Z120" s="38" t="str">
        <f t="shared" si="78"/>
        <v/>
      </c>
      <c r="AA120" s="39" t="str">
        <f t="shared" si="79"/>
        <v/>
      </c>
      <c r="AB120" s="295">
        <f t="shared" si="80"/>
        <v>0</v>
      </c>
      <c r="AC120" s="295" t="str">
        <f t="shared" si="81"/>
        <v/>
      </c>
      <c r="AD120" s="295" t="str">
        <f t="shared" si="82"/>
        <v/>
      </c>
      <c r="AE120" s="296" t="str">
        <f t="shared" si="83"/>
        <v/>
      </c>
      <c r="AF120" s="296" t="str">
        <f t="shared" si="84"/>
        <v/>
      </c>
      <c r="AG120" s="297" t="str">
        <f t="shared" si="85"/>
        <v/>
      </c>
      <c r="AH120" s="296" t="str">
        <f t="shared" si="86"/>
        <v/>
      </c>
      <c r="AI120" s="296" t="str">
        <f t="shared" si="87"/>
        <v/>
      </c>
      <c r="AJ120" s="297" t="str">
        <f t="shared" si="88"/>
        <v/>
      </c>
      <c r="AK120" s="296" t="str">
        <f t="shared" si="89"/>
        <v/>
      </c>
      <c r="AL120" s="296" t="str">
        <f t="shared" si="90"/>
        <v/>
      </c>
      <c r="AM120" s="297" t="str">
        <f t="shared" si="91"/>
        <v/>
      </c>
      <c r="AN120" s="298" t="str">
        <f t="shared" si="92"/>
        <v/>
      </c>
      <c r="AO120" s="299" t="str">
        <f t="shared" si="93"/>
        <v/>
      </c>
      <c r="AP120" s="296" t="str">
        <f t="shared" si="94"/>
        <v/>
      </c>
      <c r="AQ120" s="297" t="str">
        <f t="shared" si="95"/>
        <v/>
      </c>
      <c r="AR120" s="299" t="str">
        <f t="shared" si="96"/>
        <v/>
      </c>
      <c r="AS120" s="296" t="str">
        <f t="shared" si="97"/>
        <v/>
      </c>
      <c r="AT120" s="297" t="str">
        <f t="shared" si="98"/>
        <v/>
      </c>
      <c r="AU120" s="299" t="str">
        <f t="shared" si="99"/>
        <v/>
      </c>
      <c r="AV120" s="296" t="str">
        <f t="shared" si="100"/>
        <v/>
      </c>
      <c r="AW120" s="297" t="str">
        <f t="shared" si="101"/>
        <v/>
      </c>
      <c r="AX120" s="300"/>
      <c r="AY120" s="297" t="str">
        <f t="shared" si="102"/>
        <v/>
      </c>
      <c r="AZ120" s="297" t="str">
        <f t="shared" si="103"/>
        <v/>
      </c>
      <c r="BA120" s="301" t="str">
        <f t="shared" si="104"/>
        <v/>
      </c>
      <c r="BB120" s="302" t="str">
        <f t="shared" si="105"/>
        <v/>
      </c>
      <c r="BC120" s="303" t="str">
        <f t="shared" si="106"/>
        <v/>
      </c>
      <c r="BD120" s="301" t="str">
        <f t="shared" si="107"/>
        <v/>
      </c>
      <c r="BE120" s="302" t="str">
        <f t="shared" si="108"/>
        <v/>
      </c>
      <c r="BF120" s="303" t="str">
        <f t="shared" si="109"/>
        <v/>
      </c>
      <c r="BG120" s="301" t="str">
        <f t="shared" si="110"/>
        <v/>
      </c>
      <c r="BH120" s="304" t="str">
        <f t="shared" si="111"/>
        <v/>
      </c>
      <c r="BI120" s="305" t="str">
        <f t="shared" si="112"/>
        <v/>
      </c>
      <c r="BJ120" s="305" t="str">
        <f t="shared" si="113"/>
        <v/>
      </c>
      <c r="BK120" s="443" t="str">
        <f t="shared" si="114"/>
        <v/>
      </c>
      <c r="BL120" s="306" t="str">
        <f t="shared" si="121"/>
        <v/>
      </c>
      <c r="BM120" s="100" t="str">
        <f t="shared" si="122"/>
        <v/>
      </c>
      <c r="BN120" s="101" t="str">
        <f t="shared" si="123"/>
        <v/>
      </c>
      <c r="BO120" s="102" t="str">
        <f t="shared" si="124"/>
        <v/>
      </c>
      <c r="BP120" s="100" t="str">
        <f t="shared" si="125"/>
        <v/>
      </c>
      <c r="BQ120" s="101" t="str">
        <f t="shared" si="126"/>
        <v/>
      </c>
      <c r="BR120" s="102" t="str">
        <f t="shared" si="127"/>
        <v/>
      </c>
      <c r="BS120" s="100" t="str">
        <f t="shared" si="128"/>
        <v/>
      </c>
      <c r="BT120" s="105" t="str">
        <f t="shared" si="129"/>
        <v/>
      </c>
      <c r="BU120" s="305" t="str">
        <f t="shared" si="115"/>
        <v/>
      </c>
      <c r="BV120" s="305" t="str">
        <f t="shared" si="116"/>
        <v/>
      </c>
      <c r="BW120" s="305" t="str">
        <f t="shared" si="117"/>
        <v/>
      </c>
      <c r="BX120" s="307" t="str">
        <f t="shared" si="118"/>
        <v/>
      </c>
      <c r="BY120" s="308" t="str">
        <f t="shared" si="119"/>
        <v/>
      </c>
    </row>
    <row r="121" spans="1:77" s="4" customFormat="1" ht="15.5" x14ac:dyDescent="0.35">
      <c r="A121" s="106">
        <v>100</v>
      </c>
      <c r="B121" s="290"/>
      <c r="C121" s="20"/>
      <c r="D121" s="635"/>
      <c r="E121" s="637"/>
      <c r="F121" s="639"/>
      <c r="G121" s="45"/>
      <c r="H121" s="291"/>
      <c r="I121" s="291"/>
      <c r="J121" s="292"/>
      <c r="K121" s="293"/>
      <c r="L121" s="35" t="str">
        <f t="shared" si="65"/>
        <v/>
      </c>
      <c r="M121" s="35" t="str">
        <f t="shared" si="66"/>
        <v/>
      </c>
      <c r="N121" s="35" t="str">
        <f t="shared" si="67"/>
        <v/>
      </c>
      <c r="O121" s="36" t="str">
        <f t="shared" si="68"/>
        <v/>
      </c>
      <c r="P121" s="37" t="str">
        <f t="shared" si="120"/>
        <v/>
      </c>
      <c r="Q121" s="69" t="str">
        <f t="shared" si="69"/>
        <v/>
      </c>
      <c r="R121" s="294" t="str">
        <f t="shared" si="70"/>
        <v/>
      </c>
      <c r="S121" s="37" t="str">
        <f t="shared" si="71"/>
        <v/>
      </c>
      <c r="T121" s="69" t="str">
        <f t="shared" si="72"/>
        <v/>
      </c>
      <c r="U121" s="294" t="str">
        <f t="shared" si="73"/>
        <v/>
      </c>
      <c r="V121" s="37" t="str">
        <f t="shared" si="74"/>
        <v/>
      </c>
      <c r="W121" s="69" t="str">
        <f t="shared" si="75"/>
        <v/>
      </c>
      <c r="X121" s="38" t="str">
        <f t="shared" si="76"/>
        <v/>
      </c>
      <c r="Y121" s="38" t="str">
        <f t="shared" si="77"/>
        <v/>
      </c>
      <c r="Z121" s="38" t="str">
        <f t="shared" si="78"/>
        <v/>
      </c>
      <c r="AA121" s="39" t="str">
        <f t="shared" si="79"/>
        <v/>
      </c>
      <c r="AB121" s="295">
        <f t="shared" si="80"/>
        <v>0</v>
      </c>
      <c r="AC121" s="295" t="str">
        <f t="shared" si="81"/>
        <v/>
      </c>
      <c r="AD121" s="295" t="str">
        <f t="shared" si="82"/>
        <v/>
      </c>
      <c r="AE121" s="296" t="str">
        <f t="shared" si="83"/>
        <v/>
      </c>
      <c r="AF121" s="296" t="str">
        <f t="shared" si="84"/>
        <v/>
      </c>
      <c r="AG121" s="297" t="str">
        <f t="shared" si="85"/>
        <v/>
      </c>
      <c r="AH121" s="296" t="str">
        <f t="shared" si="86"/>
        <v/>
      </c>
      <c r="AI121" s="296" t="str">
        <f t="shared" si="87"/>
        <v/>
      </c>
      <c r="AJ121" s="297" t="str">
        <f t="shared" si="88"/>
        <v/>
      </c>
      <c r="AK121" s="296" t="str">
        <f t="shared" si="89"/>
        <v/>
      </c>
      <c r="AL121" s="296" t="str">
        <f t="shared" si="90"/>
        <v/>
      </c>
      <c r="AM121" s="297" t="str">
        <f t="shared" si="91"/>
        <v/>
      </c>
      <c r="AN121" s="298" t="str">
        <f t="shared" si="92"/>
        <v/>
      </c>
      <c r="AO121" s="299" t="str">
        <f t="shared" si="93"/>
        <v/>
      </c>
      <c r="AP121" s="296" t="str">
        <f t="shared" si="94"/>
        <v/>
      </c>
      <c r="AQ121" s="297" t="str">
        <f t="shared" si="95"/>
        <v/>
      </c>
      <c r="AR121" s="299" t="str">
        <f t="shared" si="96"/>
        <v/>
      </c>
      <c r="AS121" s="296" t="str">
        <f t="shared" si="97"/>
        <v/>
      </c>
      <c r="AT121" s="297" t="str">
        <f t="shared" si="98"/>
        <v/>
      </c>
      <c r="AU121" s="299" t="str">
        <f t="shared" si="99"/>
        <v/>
      </c>
      <c r="AV121" s="296" t="str">
        <f t="shared" si="100"/>
        <v/>
      </c>
      <c r="AW121" s="297" t="str">
        <f t="shared" si="101"/>
        <v/>
      </c>
      <c r="AX121" s="300"/>
      <c r="AY121" s="297" t="str">
        <f t="shared" si="102"/>
        <v/>
      </c>
      <c r="AZ121" s="297" t="str">
        <f t="shared" si="103"/>
        <v/>
      </c>
      <c r="BA121" s="301" t="str">
        <f t="shared" si="104"/>
        <v/>
      </c>
      <c r="BB121" s="302" t="str">
        <f t="shared" si="105"/>
        <v/>
      </c>
      <c r="BC121" s="303" t="str">
        <f t="shared" si="106"/>
        <v/>
      </c>
      <c r="BD121" s="301" t="str">
        <f t="shared" si="107"/>
        <v/>
      </c>
      <c r="BE121" s="302" t="str">
        <f t="shared" si="108"/>
        <v/>
      </c>
      <c r="BF121" s="303" t="str">
        <f t="shared" si="109"/>
        <v/>
      </c>
      <c r="BG121" s="301" t="str">
        <f t="shared" si="110"/>
        <v/>
      </c>
      <c r="BH121" s="304" t="str">
        <f t="shared" si="111"/>
        <v/>
      </c>
      <c r="BI121" s="305" t="str">
        <f t="shared" si="112"/>
        <v/>
      </c>
      <c r="BJ121" s="305" t="str">
        <f t="shared" si="113"/>
        <v/>
      </c>
      <c r="BK121" s="443" t="str">
        <f t="shared" si="114"/>
        <v/>
      </c>
      <c r="BL121" s="306" t="str">
        <f t="shared" si="121"/>
        <v/>
      </c>
      <c r="BM121" s="100" t="str">
        <f t="shared" si="122"/>
        <v/>
      </c>
      <c r="BN121" s="101" t="str">
        <f t="shared" si="123"/>
        <v/>
      </c>
      <c r="BO121" s="102" t="str">
        <f t="shared" si="124"/>
        <v/>
      </c>
      <c r="BP121" s="100" t="str">
        <f t="shared" si="125"/>
        <v/>
      </c>
      <c r="BQ121" s="101" t="str">
        <f t="shared" si="126"/>
        <v/>
      </c>
      <c r="BR121" s="102" t="str">
        <f t="shared" si="127"/>
        <v/>
      </c>
      <c r="BS121" s="100" t="str">
        <f t="shared" si="128"/>
        <v/>
      </c>
      <c r="BT121" s="105" t="str">
        <f t="shared" si="129"/>
        <v/>
      </c>
      <c r="BU121" s="305" t="str">
        <f t="shared" si="115"/>
        <v/>
      </c>
      <c r="BV121" s="305" t="str">
        <f t="shared" si="116"/>
        <v/>
      </c>
      <c r="BW121" s="305" t="str">
        <f t="shared" si="117"/>
        <v/>
      </c>
      <c r="BX121" s="307" t="str">
        <f t="shared" si="118"/>
        <v/>
      </c>
      <c r="BY121" s="308" t="str">
        <f t="shared" si="119"/>
        <v/>
      </c>
    </row>
    <row r="122" spans="1:77" s="4" customFormat="1" ht="15.5" x14ac:dyDescent="0.35">
      <c r="A122" s="106">
        <v>101</v>
      </c>
      <c r="B122" s="290"/>
      <c r="C122" s="20"/>
      <c r="D122" s="635"/>
      <c r="E122" s="637"/>
      <c r="F122" s="639"/>
      <c r="G122" s="45"/>
      <c r="H122" s="291"/>
      <c r="I122" s="291"/>
      <c r="J122" s="292"/>
      <c r="K122" s="293"/>
      <c r="L122" s="35" t="str">
        <f t="shared" si="65"/>
        <v/>
      </c>
      <c r="M122" s="35" t="str">
        <f t="shared" si="66"/>
        <v/>
      </c>
      <c r="N122" s="35" t="str">
        <f t="shared" si="67"/>
        <v/>
      </c>
      <c r="O122" s="36" t="str">
        <f t="shared" si="68"/>
        <v/>
      </c>
      <c r="P122" s="37" t="str">
        <f t="shared" si="120"/>
        <v/>
      </c>
      <c r="Q122" s="69" t="str">
        <f t="shared" si="69"/>
        <v/>
      </c>
      <c r="R122" s="294" t="str">
        <f t="shared" si="70"/>
        <v/>
      </c>
      <c r="S122" s="37" t="str">
        <f t="shared" si="71"/>
        <v/>
      </c>
      <c r="T122" s="69" t="str">
        <f t="shared" si="72"/>
        <v/>
      </c>
      <c r="U122" s="294" t="str">
        <f t="shared" si="73"/>
        <v/>
      </c>
      <c r="V122" s="37" t="str">
        <f t="shared" si="74"/>
        <v/>
      </c>
      <c r="W122" s="69" t="str">
        <f t="shared" si="75"/>
        <v/>
      </c>
      <c r="X122" s="38" t="str">
        <f t="shared" si="76"/>
        <v/>
      </c>
      <c r="Y122" s="38" t="str">
        <f t="shared" si="77"/>
        <v/>
      </c>
      <c r="Z122" s="38" t="str">
        <f t="shared" si="78"/>
        <v/>
      </c>
      <c r="AA122" s="39" t="str">
        <f t="shared" si="79"/>
        <v/>
      </c>
      <c r="AB122" s="295">
        <f t="shared" si="80"/>
        <v>0</v>
      </c>
      <c r="AC122" s="295" t="str">
        <f t="shared" si="81"/>
        <v/>
      </c>
      <c r="AD122" s="295" t="str">
        <f t="shared" si="82"/>
        <v/>
      </c>
      <c r="AE122" s="296" t="str">
        <f t="shared" si="83"/>
        <v/>
      </c>
      <c r="AF122" s="296" t="str">
        <f t="shared" si="84"/>
        <v/>
      </c>
      <c r="AG122" s="297" t="str">
        <f t="shared" si="85"/>
        <v/>
      </c>
      <c r="AH122" s="296" t="str">
        <f t="shared" si="86"/>
        <v/>
      </c>
      <c r="AI122" s="296" t="str">
        <f t="shared" si="87"/>
        <v/>
      </c>
      <c r="AJ122" s="297" t="str">
        <f t="shared" si="88"/>
        <v/>
      </c>
      <c r="AK122" s="296" t="str">
        <f t="shared" si="89"/>
        <v/>
      </c>
      <c r="AL122" s="296" t="str">
        <f t="shared" si="90"/>
        <v/>
      </c>
      <c r="AM122" s="297" t="str">
        <f t="shared" si="91"/>
        <v/>
      </c>
      <c r="AN122" s="298" t="str">
        <f t="shared" si="92"/>
        <v/>
      </c>
      <c r="AO122" s="299" t="str">
        <f t="shared" si="93"/>
        <v/>
      </c>
      <c r="AP122" s="296" t="str">
        <f t="shared" si="94"/>
        <v/>
      </c>
      <c r="AQ122" s="297" t="str">
        <f t="shared" si="95"/>
        <v/>
      </c>
      <c r="AR122" s="299" t="str">
        <f t="shared" si="96"/>
        <v/>
      </c>
      <c r="AS122" s="296" t="str">
        <f t="shared" si="97"/>
        <v/>
      </c>
      <c r="AT122" s="297" t="str">
        <f t="shared" si="98"/>
        <v/>
      </c>
      <c r="AU122" s="299" t="str">
        <f t="shared" si="99"/>
        <v/>
      </c>
      <c r="AV122" s="296" t="str">
        <f t="shared" si="100"/>
        <v/>
      </c>
      <c r="AW122" s="297" t="str">
        <f t="shared" si="101"/>
        <v/>
      </c>
      <c r="AX122" s="300"/>
      <c r="AY122" s="297" t="str">
        <f t="shared" si="102"/>
        <v/>
      </c>
      <c r="AZ122" s="297" t="str">
        <f t="shared" si="103"/>
        <v/>
      </c>
      <c r="BA122" s="301" t="str">
        <f t="shared" si="104"/>
        <v/>
      </c>
      <c r="BB122" s="302" t="str">
        <f t="shared" si="105"/>
        <v/>
      </c>
      <c r="BC122" s="303" t="str">
        <f t="shared" si="106"/>
        <v/>
      </c>
      <c r="BD122" s="301" t="str">
        <f t="shared" si="107"/>
        <v/>
      </c>
      <c r="BE122" s="302" t="str">
        <f t="shared" si="108"/>
        <v/>
      </c>
      <c r="BF122" s="303" t="str">
        <f t="shared" si="109"/>
        <v/>
      </c>
      <c r="BG122" s="301" t="str">
        <f t="shared" si="110"/>
        <v/>
      </c>
      <c r="BH122" s="304" t="str">
        <f t="shared" si="111"/>
        <v/>
      </c>
      <c r="BI122" s="305" t="str">
        <f t="shared" si="112"/>
        <v/>
      </c>
      <c r="BJ122" s="305" t="str">
        <f t="shared" si="113"/>
        <v/>
      </c>
      <c r="BK122" s="443" t="str">
        <f t="shared" si="114"/>
        <v/>
      </c>
      <c r="BL122" s="306" t="str">
        <f t="shared" si="121"/>
        <v/>
      </c>
      <c r="BM122" s="100" t="str">
        <f t="shared" si="122"/>
        <v/>
      </c>
      <c r="BN122" s="101" t="str">
        <f t="shared" si="123"/>
        <v/>
      </c>
      <c r="BO122" s="102" t="str">
        <f t="shared" si="124"/>
        <v/>
      </c>
      <c r="BP122" s="100" t="str">
        <f t="shared" si="125"/>
        <v/>
      </c>
      <c r="BQ122" s="101" t="str">
        <f t="shared" si="126"/>
        <v/>
      </c>
      <c r="BR122" s="102" t="str">
        <f t="shared" si="127"/>
        <v/>
      </c>
      <c r="BS122" s="100" t="str">
        <f t="shared" si="128"/>
        <v/>
      </c>
      <c r="BT122" s="105" t="str">
        <f t="shared" si="129"/>
        <v/>
      </c>
      <c r="BU122" s="305" t="str">
        <f t="shared" si="115"/>
        <v/>
      </c>
      <c r="BV122" s="305" t="str">
        <f t="shared" si="116"/>
        <v/>
      </c>
      <c r="BW122" s="305" t="str">
        <f t="shared" si="117"/>
        <v/>
      </c>
      <c r="BX122" s="307" t="str">
        <f t="shared" si="118"/>
        <v/>
      </c>
      <c r="BY122" s="308" t="str">
        <f t="shared" si="119"/>
        <v/>
      </c>
    </row>
    <row r="123" spans="1:77" s="4" customFormat="1" ht="15.5" x14ac:dyDescent="0.35">
      <c r="A123" s="106">
        <v>102</v>
      </c>
      <c r="B123" s="290"/>
      <c r="C123" s="20"/>
      <c r="D123" s="635"/>
      <c r="E123" s="637"/>
      <c r="F123" s="639"/>
      <c r="G123" s="45"/>
      <c r="H123" s="291"/>
      <c r="I123" s="291"/>
      <c r="J123" s="292"/>
      <c r="K123" s="293"/>
      <c r="L123" s="35" t="str">
        <f t="shared" si="65"/>
        <v/>
      </c>
      <c r="M123" s="35" t="str">
        <f t="shared" si="66"/>
        <v/>
      </c>
      <c r="N123" s="35" t="str">
        <f t="shared" si="67"/>
        <v/>
      </c>
      <c r="O123" s="36" t="str">
        <f t="shared" si="68"/>
        <v/>
      </c>
      <c r="P123" s="37" t="str">
        <f t="shared" si="120"/>
        <v/>
      </c>
      <c r="Q123" s="69" t="str">
        <f t="shared" si="69"/>
        <v/>
      </c>
      <c r="R123" s="294" t="str">
        <f t="shared" si="70"/>
        <v/>
      </c>
      <c r="S123" s="37" t="str">
        <f t="shared" si="71"/>
        <v/>
      </c>
      <c r="T123" s="69" t="str">
        <f t="shared" si="72"/>
        <v/>
      </c>
      <c r="U123" s="294" t="str">
        <f t="shared" si="73"/>
        <v/>
      </c>
      <c r="V123" s="37" t="str">
        <f t="shared" si="74"/>
        <v/>
      </c>
      <c r="W123" s="69" t="str">
        <f t="shared" si="75"/>
        <v/>
      </c>
      <c r="X123" s="38" t="str">
        <f t="shared" si="76"/>
        <v/>
      </c>
      <c r="Y123" s="38" t="str">
        <f t="shared" si="77"/>
        <v/>
      </c>
      <c r="Z123" s="38" t="str">
        <f t="shared" si="78"/>
        <v/>
      </c>
      <c r="AA123" s="39" t="str">
        <f t="shared" si="79"/>
        <v/>
      </c>
      <c r="AB123" s="295">
        <f t="shared" si="80"/>
        <v>0</v>
      </c>
      <c r="AC123" s="295" t="str">
        <f t="shared" si="81"/>
        <v/>
      </c>
      <c r="AD123" s="295" t="str">
        <f t="shared" si="82"/>
        <v/>
      </c>
      <c r="AE123" s="296" t="str">
        <f t="shared" si="83"/>
        <v/>
      </c>
      <c r="AF123" s="296" t="str">
        <f t="shared" si="84"/>
        <v/>
      </c>
      <c r="AG123" s="297" t="str">
        <f t="shared" si="85"/>
        <v/>
      </c>
      <c r="AH123" s="296" t="str">
        <f t="shared" si="86"/>
        <v/>
      </c>
      <c r="AI123" s="296" t="str">
        <f t="shared" si="87"/>
        <v/>
      </c>
      <c r="AJ123" s="297" t="str">
        <f t="shared" si="88"/>
        <v/>
      </c>
      <c r="AK123" s="296" t="str">
        <f t="shared" si="89"/>
        <v/>
      </c>
      <c r="AL123" s="296" t="str">
        <f t="shared" si="90"/>
        <v/>
      </c>
      <c r="AM123" s="297" t="str">
        <f t="shared" si="91"/>
        <v/>
      </c>
      <c r="AN123" s="298" t="str">
        <f t="shared" si="92"/>
        <v/>
      </c>
      <c r="AO123" s="299" t="str">
        <f t="shared" si="93"/>
        <v/>
      </c>
      <c r="AP123" s="296" t="str">
        <f t="shared" si="94"/>
        <v/>
      </c>
      <c r="AQ123" s="297" t="str">
        <f t="shared" si="95"/>
        <v/>
      </c>
      <c r="AR123" s="299" t="str">
        <f t="shared" si="96"/>
        <v/>
      </c>
      <c r="AS123" s="296" t="str">
        <f t="shared" si="97"/>
        <v/>
      </c>
      <c r="AT123" s="297" t="str">
        <f t="shared" si="98"/>
        <v/>
      </c>
      <c r="AU123" s="299" t="str">
        <f t="shared" si="99"/>
        <v/>
      </c>
      <c r="AV123" s="296" t="str">
        <f t="shared" si="100"/>
        <v/>
      </c>
      <c r="AW123" s="297" t="str">
        <f t="shared" si="101"/>
        <v/>
      </c>
      <c r="AX123" s="300"/>
      <c r="AY123" s="297" t="str">
        <f t="shared" si="102"/>
        <v/>
      </c>
      <c r="AZ123" s="297" t="str">
        <f t="shared" si="103"/>
        <v/>
      </c>
      <c r="BA123" s="301" t="str">
        <f t="shared" si="104"/>
        <v/>
      </c>
      <c r="BB123" s="302" t="str">
        <f t="shared" si="105"/>
        <v/>
      </c>
      <c r="BC123" s="303" t="str">
        <f t="shared" si="106"/>
        <v/>
      </c>
      <c r="BD123" s="301" t="str">
        <f t="shared" si="107"/>
        <v/>
      </c>
      <c r="BE123" s="302" t="str">
        <f t="shared" si="108"/>
        <v/>
      </c>
      <c r="BF123" s="303" t="str">
        <f t="shared" si="109"/>
        <v/>
      </c>
      <c r="BG123" s="301" t="str">
        <f t="shared" si="110"/>
        <v/>
      </c>
      <c r="BH123" s="304" t="str">
        <f t="shared" si="111"/>
        <v/>
      </c>
      <c r="BI123" s="305" t="str">
        <f t="shared" si="112"/>
        <v/>
      </c>
      <c r="BJ123" s="305" t="str">
        <f t="shared" si="113"/>
        <v/>
      </c>
      <c r="BK123" s="443" t="str">
        <f t="shared" si="114"/>
        <v/>
      </c>
      <c r="BL123" s="306" t="str">
        <f t="shared" si="121"/>
        <v/>
      </c>
      <c r="BM123" s="100" t="str">
        <f t="shared" si="122"/>
        <v/>
      </c>
      <c r="BN123" s="101" t="str">
        <f t="shared" si="123"/>
        <v/>
      </c>
      <c r="BO123" s="102" t="str">
        <f t="shared" si="124"/>
        <v/>
      </c>
      <c r="BP123" s="100" t="str">
        <f t="shared" si="125"/>
        <v/>
      </c>
      <c r="BQ123" s="101" t="str">
        <f t="shared" si="126"/>
        <v/>
      </c>
      <c r="BR123" s="102" t="str">
        <f t="shared" si="127"/>
        <v/>
      </c>
      <c r="BS123" s="100" t="str">
        <f t="shared" si="128"/>
        <v/>
      </c>
      <c r="BT123" s="105" t="str">
        <f t="shared" si="129"/>
        <v/>
      </c>
      <c r="BU123" s="305" t="str">
        <f t="shared" si="115"/>
        <v/>
      </c>
      <c r="BV123" s="305" t="str">
        <f t="shared" si="116"/>
        <v/>
      </c>
      <c r="BW123" s="305" t="str">
        <f t="shared" si="117"/>
        <v/>
      </c>
      <c r="BX123" s="307" t="str">
        <f t="shared" si="118"/>
        <v/>
      </c>
      <c r="BY123" s="308" t="str">
        <f t="shared" si="119"/>
        <v/>
      </c>
    </row>
    <row r="124" spans="1:77" s="4" customFormat="1" ht="15.5" x14ac:dyDescent="0.35">
      <c r="A124" s="106">
        <v>103</v>
      </c>
      <c r="B124" s="290"/>
      <c r="C124" s="20"/>
      <c r="D124" s="635"/>
      <c r="E124" s="637"/>
      <c r="F124" s="639"/>
      <c r="G124" s="45"/>
      <c r="H124" s="291"/>
      <c r="I124" s="291"/>
      <c r="J124" s="292"/>
      <c r="K124" s="293"/>
      <c r="L124" s="35" t="str">
        <f t="shared" si="65"/>
        <v/>
      </c>
      <c r="M124" s="35" t="str">
        <f t="shared" si="66"/>
        <v/>
      </c>
      <c r="N124" s="35" t="str">
        <f t="shared" si="67"/>
        <v/>
      </c>
      <c r="O124" s="36" t="str">
        <f t="shared" si="68"/>
        <v/>
      </c>
      <c r="P124" s="37" t="str">
        <f t="shared" si="120"/>
        <v/>
      </c>
      <c r="Q124" s="69" t="str">
        <f t="shared" si="69"/>
        <v/>
      </c>
      <c r="R124" s="294" t="str">
        <f t="shared" si="70"/>
        <v/>
      </c>
      <c r="S124" s="37" t="str">
        <f t="shared" si="71"/>
        <v/>
      </c>
      <c r="T124" s="69" t="str">
        <f t="shared" si="72"/>
        <v/>
      </c>
      <c r="U124" s="294" t="str">
        <f t="shared" si="73"/>
        <v/>
      </c>
      <c r="V124" s="37" t="str">
        <f t="shared" si="74"/>
        <v/>
      </c>
      <c r="W124" s="69" t="str">
        <f t="shared" si="75"/>
        <v/>
      </c>
      <c r="X124" s="38" t="str">
        <f t="shared" si="76"/>
        <v/>
      </c>
      <c r="Y124" s="38" t="str">
        <f t="shared" si="77"/>
        <v/>
      </c>
      <c r="Z124" s="38" t="str">
        <f t="shared" si="78"/>
        <v/>
      </c>
      <c r="AA124" s="39" t="str">
        <f t="shared" si="79"/>
        <v/>
      </c>
      <c r="AB124" s="295">
        <f t="shared" si="80"/>
        <v>0</v>
      </c>
      <c r="AC124" s="295" t="str">
        <f t="shared" si="81"/>
        <v/>
      </c>
      <c r="AD124" s="295" t="str">
        <f t="shared" si="82"/>
        <v/>
      </c>
      <c r="AE124" s="296" t="str">
        <f t="shared" si="83"/>
        <v/>
      </c>
      <c r="AF124" s="296" t="str">
        <f t="shared" si="84"/>
        <v/>
      </c>
      <c r="AG124" s="297" t="str">
        <f t="shared" si="85"/>
        <v/>
      </c>
      <c r="AH124" s="296" t="str">
        <f t="shared" si="86"/>
        <v/>
      </c>
      <c r="AI124" s="296" t="str">
        <f t="shared" si="87"/>
        <v/>
      </c>
      <c r="AJ124" s="297" t="str">
        <f t="shared" si="88"/>
        <v/>
      </c>
      <c r="AK124" s="296" t="str">
        <f t="shared" si="89"/>
        <v/>
      </c>
      <c r="AL124" s="296" t="str">
        <f t="shared" si="90"/>
        <v/>
      </c>
      <c r="AM124" s="297" t="str">
        <f t="shared" si="91"/>
        <v/>
      </c>
      <c r="AN124" s="298" t="str">
        <f t="shared" si="92"/>
        <v/>
      </c>
      <c r="AO124" s="299" t="str">
        <f t="shared" si="93"/>
        <v/>
      </c>
      <c r="AP124" s="296" t="str">
        <f t="shared" si="94"/>
        <v/>
      </c>
      <c r="AQ124" s="297" t="str">
        <f t="shared" si="95"/>
        <v/>
      </c>
      <c r="AR124" s="299" t="str">
        <f t="shared" si="96"/>
        <v/>
      </c>
      <c r="AS124" s="296" t="str">
        <f t="shared" si="97"/>
        <v/>
      </c>
      <c r="AT124" s="297" t="str">
        <f t="shared" si="98"/>
        <v/>
      </c>
      <c r="AU124" s="299" t="str">
        <f t="shared" si="99"/>
        <v/>
      </c>
      <c r="AV124" s="296" t="str">
        <f t="shared" si="100"/>
        <v/>
      </c>
      <c r="AW124" s="297" t="str">
        <f t="shared" si="101"/>
        <v/>
      </c>
      <c r="AX124" s="300"/>
      <c r="AY124" s="297" t="str">
        <f t="shared" si="102"/>
        <v/>
      </c>
      <c r="AZ124" s="297" t="str">
        <f t="shared" si="103"/>
        <v/>
      </c>
      <c r="BA124" s="301" t="str">
        <f t="shared" si="104"/>
        <v/>
      </c>
      <c r="BB124" s="302" t="str">
        <f t="shared" si="105"/>
        <v/>
      </c>
      <c r="BC124" s="303" t="str">
        <f t="shared" si="106"/>
        <v/>
      </c>
      <c r="BD124" s="301" t="str">
        <f t="shared" si="107"/>
        <v/>
      </c>
      <c r="BE124" s="302" t="str">
        <f t="shared" si="108"/>
        <v/>
      </c>
      <c r="BF124" s="303" t="str">
        <f t="shared" si="109"/>
        <v/>
      </c>
      <c r="BG124" s="301" t="str">
        <f t="shared" si="110"/>
        <v/>
      </c>
      <c r="BH124" s="304" t="str">
        <f t="shared" si="111"/>
        <v/>
      </c>
      <c r="BI124" s="305" t="str">
        <f t="shared" si="112"/>
        <v/>
      </c>
      <c r="BJ124" s="305" t="str">
        <f t="shared" si="113"/>
        <v/>
      </c>
      <c r="BK124" s="443" t="str">
        <f t="shared" si="114"/>
        <v/>
      </c>
      <c r="BL124" s="306" t="str">
        <f t="shared" si="121"/>
        <v/>
      </c>
      <c r="BM124" s="100" t="str">
        <f t="shared" si="122"/>
        <v/>
      </c>
      <c r="BN124" s="101" t="str">
        <f t="shared" si="123"/>
        <v/>
      </c>
      <c r="BO124" s="102" t="str">
        <f t="shared" si="124"/>
        <v/>
      </c>
      <c r="BP124" s="100" t="str">
        <f t="shared" si="125"/>
        <v/>
      </c>
      <c r="BQ124" s="101" t="str">
        <f t="shared" si="126"/>
        <v/>
      </c>
      <c r="BR124" s="102" t="str">
        <f t="shared" si="127"/>
        <v/>
      </c>
      <c r="BS124" s="100" t="str">
        <f t="shared" si="128"/>
        <v/>
      </c>
      <c r="BT124" s="105" t="str">
        <f t="shared" si="129"/>
        <v/>
      </c>
      <c r="BU124" s="305" t="str">
        <f t="shared" si="115"/>
        <v/>
      </c>
      <c r="BV124" s="305" t="str">
        <f t="shared" si="116"/>
        <v/>
      </c>
      <c r="BW124" s="305" t="str">
        <f t="shared" si="117"/>
        <v/>
      </c>
      <c r="BX124" s="307" t="str">
        <f t="shared" si="118"/>
        <v/>
      </c>
      <c r="BY124" s="308" t="str">
        <f t="shared" si="119"/>
        <v/>
      </c>
    </row>
    <row r="125" spans="1:77" s="4" customFormat="1" ht="15.5" x14ac:dyDescent="0.35">
      <c r="A125" s="106">
        <v>104</v>
      </c>
      <c r="B125" s="290"/>
      <c r="C125" s="20"/>
      <c r="D125" s="635"/>
      <c r="E125" s="637"/>
      <c r="F125" s="639"/>
      <c r="G125" s="45"/>
      <c r="H125" s="291"/>
      <c r="I125" s="291"/>
      <c r="J125" s="292"/>
      <c r="K125" s="293"/>
      <c r="L125" s="35" t="str">
        <f t="shared" si="65"/>
        <v/>
      </c>
      <c r="M125" s="35" t="str">
        <f t="shared" si="66"/>
        <v/>
      </c>
      <c r="N125" s="35" t="str">
        <f t="shared" si="67"/>
        <v/>
      </c>
      <c r="O125" s="36" t="str">
        <f t="shared" si="68"/>
        <v/>
      </c>
      <c r="P125" s="37" t="str">
        <f t="shared" si="120"/>
        <v/>
      </c>
      <c r="Q125" s="69" t="str">
        <f t="shared" si="69"/>
        <v/>
      </c>
      <c r="R125" s="294" t="str">
        <f t="shared" si="70"/>
        <v/>
      </c>
      <c r="S125" s="37" t="str">
        <f t="shared" si="71"/>
        <v/>
      </c>
      <c r="T125" s="69" t="str">
        <f t="shared" si="72"/>
        <v/>
      </c>
      <c r="U125" s="294" t="str">
        <f t="shared" si="73"/>
        <v/>
      </c>
      <c r="V125" s="37" t="str">
        <f t="shared" si="74"/>
        <v/>
      </c>
      <c r="W125" s="69" t="str">
        <f t="shared" si="75"/>
        <v/>
      </c>
      <c r="X125" s="38" t="str">
        <f t="shared" si="76"/>
        <v/>
      </c>
      <c r="Y125" s="38" t="str">
        <f t="shared" si="77"/>
        <v/>
      </c>
      <c r="Z125" s="38" t="str">
        <f t="shared" si="78"/>
        <v/>
      </c>
      <c r="AA125" s="39" t="str">
        <f t="shared" si="79"/>
        <v/>
      </c>
      <c r="AB125" s="295">
        <f t="shared" si="80"/>
        <v>0</v>
      </c>
      <c r="AC125" s="295" t="str">
        <f t="shared" si="81"/>
        <v/>
      </c>
      <c r="AD125" s="295" t="str">
        <f t="shared" si="82"/>
        <v/>
      </c>
      <c r="AE125" s="296" t="str">
        <f t="shared" si="83"/>
        <v/>
      </c>
      <c r="AF125" s="296" t="str">
        <f t="shared" si="84"/>
        <v/>
      </c>
      <c r="AG125" s="297" t="str">
        <f t="shared" si="85"/>
        <v/>
      </c>
      <c r="AH125" s="296" t="str">
        <f t="shared" si="86"/>
        <v/>
      </c>
      <c r="AI125" s="296" t="str">
        <f t="shared" si="87"/>
        <v/>
      </c>
      <c r="AJ125" s="297" t="str">
        <f t="shared" si="88"/>
        <v/>
      </c>
      <c r="AK125" s="296" t="str">
        <f t="shared" si="89"/>
        <v/>
      </c>
      <c r="AL125" s="296" t="str">
        <f t="shared" si="90"/>
        <v/>
      </c>
      <c r="AM125" s="297" t="str">
        <f t="shared" si="91"/>
        <v/>
      </c>
      <c r="AN125" s="298" t="str">
        <f t="shared" si="92"/>
        <v/>
      </c>
      <c r="AO125" s="299" t="str">
        <f t="shared" si="93"/>
        <v/>
      </c>
      <c r="AP125" s="296" t="str">
        <f t="shared" si="94"/>
        <v/>
      </c>
      <c r="AQ125" s="297" t="str">
        <f t="shared" si="95"/>
        <v/>
      </c>
      <c r="AR125" s="299" t="str">
        <f t="shared" si="96"/>
        <v/>
      </c>
      <c r="AS125" s="296" t="str">
        <f t="shared" si="97"/>
        <v/>
      </c>
      <c r="AT125" s="297" t="str">
        <f t="shared" si="98"/>
        <v/>
      </c>
      <c r="AU125" s="299" t="str">
        <f t="shared" si="99"/>
        <v/>
      </c>
      <c r="AV125" s="296" t="str">
        <f t="shared" si="100"/>
        <v/>
      </c>
      <c r="AW125" s="297" t="str">
        <f t="shared" si="101"/>
        <v/>
      </c>
      <c r="AX125" s="300"/>
      <c r="AY125" s="297" t="str">
        <f t="shared" si="102"/>
        <v/>
      </c>
      <c r="AZ125" s="297" t="str">
        <f t="shared" si="103"/>
        <v/>
      </c>
      <c r="BA125" s="301" t="str">
        <f t="shared" si="104"/>
        <v/>
      </c>
      <c r="BB125" s="302" t="str">
        <f t="shared" si="105"/>
        <v/>
      </c>
      <c r="BC125" s="303" t="str">
        <f t="shared" si="106"/>
        <v/>
      </c>
      <c r="BD125" s="301" t="str">
        <f t="shared" si="107"/>
        <v/>
      </c>
      <c r="BE125" s="302" t="str">
        <f t="shared" si="108"/>
        <v/>
      </c>
      <c r="BF125" s="303" t="str">
        <f t="shared" si="109"/>
        <v/>
      </c>
      <c r="BG125" s="301" t="str">
        <f t="shared" si="110"/>
        <v/>
      </c>
      <c r="BH125" s="304" t="str">
        <f t="shared" si="111"/>
        <v/>
      </c>
      <c r="BI125" s="305" t="str">
        <f t="shared" si="112"/>
        <v/>
      </c>
      <c r="BJ125" s="305" t="str">
        <f t="shared" si="113"/>
        <v/>
      </c>
      <c r="BK125" s="443" t="str">
        <f t="shared" si="114"/>
        <v/>
      </c>
      <c r="BL125" s="306" t="str">
        <f t="shared" si="121"/>
        <v/>
      </c>
      <c r="BM125" s="100" t="str">
        <f t="shared" si="122"/>
        <v/>
      </c>
      <c r="BN125" s="101" t="str">
        <f t="shared" si="123"/>
        <v/>
      </c>
      <c r="BO125" s="102" t="str">
        <f t="shared" si="124"/>
        <v/>
      </c>
      <c r="BP125" s="100" t="str">
        <f t="shared" si="125"/>
        <v/>
      </c>
      <c r="BQ125" s="101" t="str">
        <f t="shared" si="126"/>
        <v/>
      </c>
      <c r="BR125" s="102" t="str">
        <f t="shared" si="127"/>
        <v/>
      </c>
      <c r="BS125" s="100" t="str">
        <f t="shared" si="128"/>
        <v/>
      </c>
      <c r="BT125" s="105" t="str">
        <f t="shared" si="129"/>
        <v/>
      </c>
      <c r="BU125" s="305" t="str">
        <f t="shared" si="115"/>
        <v/>
      </c>
      <c r="BV125" s="305" t="str">
        <f t="shared" si="116"/>
        <v/>
      </c>
      <c r="BW125" s="305" t="str">
        <f t="shared" si="117"/>
        <v/>
      </c>
      <c r="BX125" s="307" t="str">
        <f t="shared" si="118"/>
        <v/>
      </c>
      <c r="BY125" s="308" t="str">
        <f t="shared" si="119"/>
        <v/>
      </c>
    </row>
    <row r="126" spans="1:77" s="4" customFormat="1" ht="15.5" x14ac:dyDescent="0.35">
      <c r="A126" s="106">
        <v>105</v>
      </c>
      <c r="B126" s="290"/>
      <c r="C126" s="20"/>
      <c r="D126" s="635"/>
      <c r="E126" s="637"/>
      <c r="F126" s="639"/>
      <c r="G126" s="45"/>
      <c r="H126" s="291"/>
      <c r="I126" s="291"/>
      <c r="J126" s="292"/>
      <c r="K126" s="293"/>
      <c r="L126" s="35" t="str">
        <f t="shared" si="65"/>
        <v/>
      </c>
      <c r="M126" s="35" t="str">
        <f t="shared" si="66"/>
        <v/>
      </c>
      <c r="N126" s="35" t="str">
        <f t="shared" si="67"/>
        <v/>
      </c>
      <c r="O126" s="36" t="str">
        <f t="shared" si="68"/>
        <v/>
      </c>
      <c r="P126" s="37" t="str">
        <f t="shared" si="120"/>
        <v/>
      </c>
      <c r="Q126" s="69" t="str">
        <f t="shared" si="69"/>
        <v/>
      </c>
      <c r="R126" s="294" t="str">
        <f t="shared" si="70"/>
        <v/>
      </c>
      <c r="S126" s="37" t="str">
        <f t="shared" si="71"/>
        <v/>
      </c>
      <c r="T126" s="69" t="str">
        <f t="shared" si="72"/>
        <v/>
      </c>
      <c r="U126" s="294" t="str">
        <f t="shared" si="73"/>
        <v/>
      </c>
      <c r="V126" s="37" t="str">
        <f t="shared" si="74"/>
        <v/>
      </c>
      <c r="W126" s="69" t="str">
        <f t="shared" si="75"/>
        <v/>
      </c>
      <c r="X126" s="38" t="str">
        <f t="shared" si="76"/>
        <v/>
      </c>
      <c r="Y126" s="38" t="str">
        <f t="shared" si="77"/>
        <v/>
      </c>
      <c r="Z126" s="38" t="str">
        <f t="shared" si="78"/>
        <v/>
      </c>
      <c r="AA126" s="39" t="str">
        <f t="shared" si="79"/>
        <v/>
      </c>
      <c r="AB126" s="295">
        <f t="shared" si="80"/>
        <v>0</v>
      </c>
      <c r="AC126" s="295" t="str">
        <f t="shared" si="81"/>
        <v/>
      </c>
      <c r="AD126" s="295" t="str">
        <f t="shared" si="82"/>
        <v/>
      </c>
      <c r="AE126" s="296" t="str">
        <f t="shared" si="83"/>
        <v/>
      </c>
      <c r="AF126" s="296" t="str">
        <f t="shared" si="84"/>
        <v/>
      </c>
      <c r="AG126" s="297" t="str">
        <f t="shared" si="85"/>
        <v/>
      </c>
      <c r="AH126" s="296" t="str">
        <f t="shared" si="86"/>
        <v/>
      </c>
      <c r="AI126" s="296" t="str">
        <f t="shared" si="87"/>
        <v/>
      </c>
      <c r="AJ126" s="297" t="str">
        <f t="shared" si="88"/>
        <v/>
      </c>
      <c r="AK126" s="296" t="str">
        <f t="shared" si="89"/>
        <v/>
      </c>
      <c r="AL126" s="296" t="str">
        <f t="shared" si="90"/>
        <v/>
      </c>
      <c r="AM126" s="297" t="str">
        <f t="shared" si="91"/>
        <v/>
      </c>
      <c r="AN126" s="298" t="str">
        <f t="shared" si="92"/>
        <v/>
      </c>
      <c r="AO126" s="299" t="str">
        <f t="shared" si="93"/>
        <v/>
      </c>
      <c r="AP126" s="296" t="str">
        <f t="shared" si="94"/>
        <v/>
      </c>
      <c r="AQ126" s="297" t="str">
        <f t="shared" si="95"/>
        <v/>
      </c>
      <c r="AR126" s="299" t="str">
        <f t="shared" si="96"/>
        <v/>
      </c>
      <c r="AS126" s="296" t="str">
        <f t="shared" si="97"/>
        <v/>
      </c>
      <c r="AT126" s="297" t="str">
        <f t="shared" si="98"/>
        <v/>
      </c>
      <c r="AU126" s="299" t="str">
        <f t="shared" si="99"/>
        <v/>
      </c>
      <c r="AV126" s="296" t="str">
        <f t="shared" si="100"/>
        <v/>
      </c>
      <c r="AW126" s="297" t="str">
        <f t="shared" si="101"/>
        <v/>
      </c>
      <c r="AX126" s="300"/>
      <c r="AY126" s="297" t="str">
        <f t="shared" si="102"/>
        <v/>
      </c>
      <c r="AZ126" s="297" t="str">
        <f t="shared" si="103"/>
        <v/>
      </c>
      <c r="BA126" s="301" t="str">
        <f t="shared" si="104"/>
        <v/>
      </c>
      <c r="BB126" s="302" t="str">
        <f t="shared" si="105"/>
        <v/>
      </c>
      <c r="BC126" s="303" t="str">
        <f t="shared" si="106"/>
        <v/>
      </c>
      <c r="BD126" s="301" t="str">
        <f t="shared" si="107"/>
        <v/>
      </c>
      <c r="BE126" s="302" t="str">
        <f t="shared" si="108"/>
        <v/>
      </c>
      <c r="BF126" s="303" t="str">
        <f t="shared" si="109"/>
        <v/>
      </c>
      <c r="BG126" s="301" t="str">
        <f t="shared" si="110"/>
        <v/>
      </c>
      <c r="BH126" s="304" t="str">
        <f t="shared" si="111"/>
        <v/>
      </c>
      <c r="BI126" s="305" t="str">
        <f t="shared" si="112"/>
        <v/>
      </c>
      <c r="BJ126" s="305" t="str">
        <f t="shared" si="113"/>
        <v/>
      </c>
      <c r="BK126" s="443" t="str">
        <f t="shared" si="114"/>
        <v/>
      </c>
      <c r="BL126" s="306" t="str">
        <f t="shared" si="121"/>
        <v/>
      </c>
      <c r="BM126" s="100" t="str">
        <f t="shared" si="122"/>
        <v/>
      </c>
      <c r="BN126" s="101" t="str">
        <f t="shared" si="123"/>
        <v/>
      </c>
      <c r="BO126" s="102" t="str">
        <f t="shared" si="124"/>
        <v/>
      </c>
      <c r="BP126" s="100" t="str">
        <f t="shared" si="125"/>
        <v/>
      </c>
      <c r="BQ126" s="101" t="str">
        <f t="shared" si="126"/>
        <v/>
      </c>
      <c r="BR126" s="102" t="str">
        <f t="shared" si="127"/>
        <v/>
      </c>
      <c r="BS126" s="100" t="str">
        <f t="shared" si="128"/>
        <v/>
      </c>
      <c r="BT126" s="105" t="str">
        <f t="shared" si="129"/>
        <v/>
      </c>
      <c r="BU126" s="305" t="str">
        <f t="shared" si="115"/>
        <v/>
      </c>
      <c r="BV126" s="305" t="str">
        <f t="shared" si="116"/>
        <v/>
      </c>
      <c r="BW126" s="305" t="str">
        <f t="shared" si="117"/>
        <v/>
      </c>
      <c r="BX126" s="307" t="str">
        <f t="shared" si="118"/>
        <v/>
      </c>
      <c r="BY126" s="308" t="str">
        <f t="shared" si="119"/>
        <v/>
      </c>
    </row>
    <row r="127" spans="1:77" s="4" customFormat="1" ht="15.5" x14ac:dyDescent="0.35">
      <c r="A127" s="106">
        <v>106</v>
      </c>
      <c r="B127" s="290"/>
      <c r="C127" s="20"/>
      <c r="D127" s="635"/>
      <c r="E127" s="637"/>
      <c r="F127" s="639"/>
      <c r="G127" s="45"/>
      <c r="H127" s="291"/>
      <c r="I127" s="291"/>
      <c r="J127" s="292"/>
      <c r="K127" s="293"/>
      <c r="L127" s="35" t="str">
        <f t="shared" si="65"/>
        <v/>
      </c>
      <c r="M127" s="35" t="str">
        <f t="shared" si="66"/>
        <v/>
      </c>
      <c r="N127" s="35" t="str">
        <f t="shared" si="67"/>
        <v/>
      </c>
      <c r="O127" s="36" t="str">
        <f t="shared" si="68"/>
        <v/>
      </c>
      <c r="P127" s="37" t="str">
        <f t="shared" si="120"/>
        <v/>
      </c>
      <c r="Q127" s="69" t="str">
        <f t="shared" si="69"/>
        <v/>
      </c>
      <c r="R127" s="294" t="str">
        <f t="shared" si="70"/>
        <v/>
      </c>
      <c r="S127" s="37" t="str">
        <f t="shared" si="71"/>
        <v/>
      </c>
      <c r="T127" s="69" t="str">
        <f t="shared" si="72"/>
        <v/>
      </c>
      <c r="U127" s="294" t="str">
        <f t="shared" si="73"/>
        <v/>
      </c>
      <c r="V127" s="37" t="str">
        <f t="shared" si="74"/>
        <v/>
      </c>
      <c r="W127" s="69" t="str">
        <f t="shared" si="75"/>
        <v/>
      </c>
      <c r="X127" s="38" t="str">
        <f t="shared" si="76"/>
        <v/>
      </c>
      <c r="Y127" s="38" t="str">
        <f t="shared" si="77"/>
        <v/>
      </c>
      <c r="Z127" s="38" t="str">
        <f t="shared" si="78"/>
        <v/>
      </c>
      <c r="AA127" s="39" t="str">
        <f t="shared" si="79"/>
        <v/>
      </c>
      <c r="AB127" s="295">
        <f t="shared" si="80"/>
        <v>0</v>
      </c>
      <c r="AC127" s="295" t="str">
        <f t="shared" si="81"/>
        <v/>
      </c>
      <c r="AD127" s="295" t="str">
        <f t="shared" si="82"/>
        <v/>
      </c>
      <c r="AE127" s="296" t="str">
        <f t="shared" si="83"/>
        <v/>
      </c>
      <c r="AF127" s="296" t="str">
        <f t="shared" si="84"/>
        <v/>
      </c>
      <c r="AG127" s="297" t="str">
        <f t="shared" si="85"/>
        <v/>
      </c>
      <c r="AH127" s="296" t="str">
        <f t="shared" si="86"/>
        <v/>
      </c>
      <c r="AI127" s="296" t="str">
        <f t="shared" si="87"/>
        <v/>
      </c>
      <c r="AJ127" s="297" t="str">
        <f t="shared" si="88"/>
        <v/>
      </c>
      <c r="AK127" s="296" t="str">
        <f t="shared" si="89"/>
        <v/>
      </c>
      <c r="AL127" s="296" t="str">
        <f t="shared" si="90"/>
        <v/>
      </c>
      <c r="AM127" s="297" t="str">
        <f t="shared" si="91"/>
        <v/>
      </c>
      <c r="AN127" s="298" t="str">
        <f t="shared" si="92"/>
        <v/>
      </c>
      <c r="AO127" s="299" t="str">
        <f t="shared" si="93"/>
        <v/>
      </c>
      <c r="AP127" s="296" t="str">
        <f t="shared" si="94"/>
        <v/>
      </c>
      <c r="AQ127" s="297" t="str">
        <f t="shared" si="95"/>
        <v/>
      </c>
      <c r="AR127" s="299" t="str">
        <f t="shared" si="96"/>
        <v/>
      </c>
      <c r="AS127" s="296" t="str">
        <f t="shared" si="97"/>
        <v/>
      </c>
      <c r="AT127" s="297" t="str">
        <f t="shared" si="98"/>
        <v/>
      </c>
      <c r="AU127" s="299" t="str">
        <f t="shared" si="99"/>
        <v/>
      </c>
      <c r="AV127" s="296" t="str">
        <f t="shared" si="100"/>
        <v/>
      </c>
      <c r="AW127" s="297" t="str">
        <f t="shared" si="101"/>
        <v/>
      </c>
      <c r="AX127" s="300"/>
      <c r="AY127" s="297" t="str">
        <f t="shared" si="102"/>
        <v/>
      </c>
      <c r="AZ127" s="297" t="str">
        <f t="shared" si="103"/>
        <v/>
      </c>
      <c r="BA127" s="301" t="str">
        <f t="shared" si="104"/>
        <v/>
      </c>
      <c r="BB127" s="302" t="str">
        <f t="shared" si="105"/>
        <v/>
      </c>
      <c r="BC127" s="303" t="str">
        <f t="shared" si="106"/>
        <v/>
      </c>
      <c r="BD127" s="301" t="str">
        <f t="shared" si="107"/>
        <v/>
      </c>
      <c r="BE127" s="302" t="str">
        <f t="shared" si="108"/>
        <v/>
      </c>
      <c r="BF127" s="303" t="str">
        <f t="shared" si="109"/>
        <v/>
      </c>
      <c r="BG127" s="301" t="str">
        <f t="shared" si="110"/>
        <v/>
      </c>
      <c r="BH127" s="304" t="str">
        <f t="shared" si="111"/>
        <v/>
      </c>
      <c r="BI127" s="305" t="str">
        <f t="shared" si="112"/>
        <v/>
      </c>
      <c r="BJ127" s="305" t="str">
        <f t="shared" si="113"/>
        <v/>
      </c>
      <c r="BK127" s="443" t="str">
        <f t="shared" si="114"/>
        <v/>
      </c>
      <c r="BL127" s="306" t="str">
        <f t="shared" si="121"/>
        <v/>
      </c>
      <c r="BM127" s="100" t="str">
        <f t="shared" si="122"/>
        <v/>
      </c>
      <c r="BN127" s="101" t="str">
        <f t="shared" si="123"/>
        <v/>
      </c>
      <c r="BO127" s="102" t="str">
        <f t="shared" si="124"/>
        <v/>
      </c>
      <c r="BP127" s="100" t="str">
        <f t="shared" si="125"/>
        <v/>
      </c>
      <c r="BQ127" s="101" t="str">
        <f t="shared" si="126"/>
        <v/>
      </c>
      <c r="BR127" s="102" t="str">
        <f t="shared" si="127"/>
        <v/>
      </c>
      <c r="BS127" s="100" t="str">
        <f t="shared" si="128"/>
        <v/>
      </c>
      <c r="BT127" s="105" t="str">
        <f t="shared" si="129"/>
        <v/>
      </c>
      <c r="BU127" s="305" t="str">
        <f t="shared" si="115"/>
        <v/>
      </c>
      <c r="BV127" s="305" t="str">
        <f t="shared" si="116"/>
        <v/>
      </c>
      <c r="BW127" s="305" t="str">
        <f t="shared" si="117"/>
        <v/>
      </c>
      <c r="BX127" s="307" t="str">
        <f t="shared" si="118"/>
        <v/>
      </c>
      <c r="BY127" s="308" t="str">
        <f t="shared" si="119"/>
        <v/>
      </c>
    </row>
    <row r="128" spans="1:77" s="4" customFormat="1" ht="15.5" x14ac:dyDescent="0.35">
      <c r="A128" s="106">
        <v>107</v>
      </c>
      <c r="B128" s="290"/>
      <c r="C128" s="20"/>
      <c r="D128" s="635"/>
      <c r="E128" s="637"/>
      <c r="F128" s="639"/>
      <c r="G128" s="45"/>
      <c r="H128" s="291"/>
      <c r="I128" s="291"/>
      <c r="J128" s="292"/>
      <c r="K128" s="293"/>
      <c r="L128" s="35" t="str">
        <f t="shared" si="65"/>
        <v/>
      </c>
      <c r="M128" s="35" t="str">
        <f t="shared" si="66"/>
        <v/>
      </c>
      <c r="N128" s="35" t="str">
        <f t="shared" si="67"/>
        <v/>
      </c>
      <c r="O128" s="36" t="str">
        <f t="shared" si="68"/>
        <v/>
      </c>
      <c r="P128" s="37" t="str">
        <f t="shared" si="120"/>
        <v/>
      </c>
      <c r="Q128" s="69" t="str">
        <f t="shared" si="69"/>
        <v/>
      </c>
      <c r="R128" s="294" t="str">
        <f t="shared" si="70"/>
        <v/>
      </c>
      <c r="S128" s="37" t="str">
        <f t="shared" si="71"/>
        <v/>
      </c>
      <c r="T128" s="69" t="str">
        <f t="shared" si="72"/>
        <v/>
      </c>
      <c r="U128" s="294" t="str">
        <f t="shared" si="73"/>
        <v/>
      </c>
      <c r="V128" s="37" t="str">
        <f t="shared" si="74"/>
        <v/>
      </c>
      <c r="W128" s="69" t="str">
        <f t="shared" si="75"/>
        <v/>
      </c>
      <c r="X128" s="38" t="str">
        <f t="shared" si="76"/>
        <v/>
      </c>
      <c r="Y128" s="38" t="str">
        <f t="shared" si="77"/>
        <v/>
      </c>
      <c r="Z128" s="38" t="str">
        <f t="shared" si="78"/>
        <v/>
      </c>
      <c r="AA128" s="39" t="str">
        <f t="shared" si="79"/>
        <v/>
      </c>
      <c r="AB128" s="295">
        <f t="shared" si="80"/>
        <v>0</v>
      </c>
      <c r="AC128" s="295" t="str">
        <f t="shared" si="81"/>
        <v/>
      </c>
      <c r="AD128" s="295" t="str">
        <f t="shared" si="82"/>
        <v/>
      </c>
      <c r="AE128" s="296" t="str">
        <f t="shared" si="83"/>
        <v/>
      </c>
      <c r="AF128" s="296" t="str">
        <f t="shared" si="84"/>
        <v/>
      </c>
      <c r="AG128" s="297" t="str">
        <f t="shared" si="85"/>
        <v/>
      </c>
      <c r="AH128" s="296" t="str">
        <f t="shared" si="86"/>
        <v/>
      </c>
      <c r="AI128" s="296" t="str">
        <f t="shared" si="87"/>
        <v/>
      </c>
      <c r="AJ128" s="297" t="str">
        <f t="shared" si="88"/>
        <v/>
      </c>
      <c r="AK128" s="296" t="str">
        <f t="shared" si="89"/>
        <v/>
      </c>
      <c r="AL128" s="296" t="str">
        <f t="shared" si="90"/>
        <v/>
      </c>
      <c r="AM128" s="297" t="str">
        <f t="shared" si="91"/>
        <v/>
      </c>
      <c r="AN128" s="298" t="str">
        <f t="shared" si="92"/>
        <v/>
      </c>
      <c r="AO128" s="299" t="str">
        <f t="shared" si="93"/>
        <v/>
      </c>
      <c r="AP128" s="296" t="str">
        <f t="shared" si="94"/>
        <v/>
      </c>
      <c r="AQ128" s="297" t="str">
        <f t="shared" si="95"/>
        <v/>
      </c>
      <c r="AR128" s="299" t="str">
        <f t="shared" si="96"/>
        <v/>
      </c>
      <c r="AS128" s="296" t="str">
        <f t="shared" si="97"/>
        <v/>
      </c>
      <c r="AT128" s="297" t="str">
        <f t="shared" si="98"/>
        <v/>
      </c>
      <c r="AU128" s="299" t="str">
        <f t="shared" si="99"/>
        <v/>
      </c>
      <c r="AV128" s="296" t="str">
        <f t="shared" si="100"/>
        <v/>
      </c>
      <c r="AW128" s="297" t="str">
        <f t="shared" si="101"/>
        <v/>
      </c>
      <c r="AX128" s="300"/>
      <c r="AY128" s="297" t="str">
        <f t="shared" si="102"/>
        <v/>
      </c>
      <c r="AZ128" s="297" t="str">
        <f t="shared" si="103"/>
        <v/>
      </c>
      <c r="BA128" s="301" t="str">
        <f t="shared" si="104"/>
        <v/>
      </c>
      <c r="BB128" s="302" t="str">
        <f t="shared" si="105"/>
        <v/>
      </c>
      <c r="BC128" s="303" t="str">
        <f t="shared" si="106"/>
        <v/>
      </c>
      <c r="BD128" s="301" t="str">
        <f t="shared" si="107"/>
        <v/>
      </c>
      <c r="BE128" s="302" t="str">
        <f t="shared" si="108"/>
        <v/>
      </c>
      <c r="BF128" s="303" t="str">
        <f t="shared" si="109"/>
        <v/>
      </c>
      <c r="BG128" s="301" t="str">
        <f t="shared" si="110"/>
        <v/>
      </c>
      <c r="BH128" s="304" t="str">
        <f t="shared" si="111"/>
        <v/>
      </c>
      <c r="BI128" s="305" t="str">
        <f t="shared" si="112"/>
        <v/>
      </c>
      <c r="BJ128" s="305" t="str">
        <f t="shared" si="113"/>
        <v/>
      </c>
      <c r="BK128" s="443" t="str">
        <f t="shared" si="114"/>
        <v/>
      </c>
      <c r="BL128" s="306" t="str">
        <f t="shared" si="121"/>
        <v/>
      </c>
      <c r="BM128" s="100" t="str">
        <f t="shared" si="122"/>
        <v/>
      </c>
      <c r="BN128" s="101" t="str">
        <f t="shared" si="123"/>
        <v/>
      </c>
      <c r="BO128" s="102" t="str">
        <f t="shared" si="124"/>
        <v/>
      </c>
      <c r="BP128" s="100" t="str">
        <f t="shared" si="125"/>
        <v/>
      </c>
      <c r="BQ128" s="101" t="str">
        <f t="shared" si="126"/>
        <v/>
      </c>
      <c r="BR128" s="102" t="str">
        <f t="shared" si="127"/>
        <v/>
      </c>
      <c r="BS128" s="100" t="str">
        <f t="shared" si="128"/>
        <v/>
      </c>
      <c r="BT128" s="105" t="str">
        <f t="shared" si="129"/>
        <v/>
      </c>
      <c r="BU128" s="305" t="str">
        <f t="shared" si="115"/>
        <v/>
      </c>
      <c r="BV128" s="305" t="str">
        <f t="shared" si="116"/>
        <v/>
      </c>
      <c r="BW128" s="305" t="str">
        <f t="shared" si="117"/>
        <v/>
      </c>
      <c r="BX128" s="307" t="str">
        <f t="shared" si="118"/>
        <v/>
      </c>
      <c r="BY128" s="308" t="str">
        <f t="shared" si="119"/>
        <v/>
      </c>
    </row>
    <row r="129" spans="1:77" s="4" customFormat="1" ht="15.5" x14ac:dyDescent="0.35">
      <c r="A129" s="106">
        <v>108</v>
      </c>
      <c r="B129" s="290"/>
      <c r="C129" s="20"/>
      <c r="D129" s="635"/>
      <c r="E129" s="637"/>
      <c r="F129" s="639"/>
      <c r="G129" s="45"/>
      <c r="H129" s="291"/>
      <c r="I129" s="291"/>
      <c r="J129" s="292"/>
      <c r="K129" s="293"/>
      <c r="L129" s="35" t="str">
        <f t="shared" si="65"/>
        <v/>
      </c>
      <c r="M129" s="35" t="str">
        <f t="shared" si="66"/>
        <v/>
      </c>
      <c r="N129" s="35" t="str">
        <f t="shared" si="67"/>
        <v/>
      </c>
      <c r="O129" s="36" t="str">
        <f t="shared" si="68"/>
        <v/>
      </c>
      <c r="P129" s="37" t="str">
        <f t="shared" si="120"/>
        <v/>
      </c>
      <c r="Q129" s="69" t="str">
        <f t="shared" si="69"/>
        <v/>
      </c>
      <c r="R129" s="294" t="str">
        <f t="shared" si="70"/>
        <v/>
      </c>
      <c r="S129" s="37" t="str">
        <f t="shared" si="71"/>
        <v/>
      </c>
      <c r="T129" s="69" t="str">
        <f t="shared" si="72"/>
        <v/>
      </c>
      <c r="U129" s="294" t="str">
        <f t="shared" si="73"/>
        <v/>
      </c>
      <c r="V129" s="37" t="str">
        <f t="shared" si="74"/>
        <v/>
      </c>
      <c r="W129" s="69" t="str">
        <f t="shared" si="75"/>
        <v/>
      </c>
      <c r="X129" s="38" t="str">
        <f t="shared" si="76"/>
        <v/>
      </c>
      <c r="Y129" s="38" t="str">
        <f t="shared" si="77"/>
        <v/>
      </c>
      <c r="Z129" s="38" t="str">
        <f t="shared" si="78"/>
        <v/>
      </c>
      <c r="AA129" s="39" t="str">
        <f t="shared" si="79"/>
        <v/>
      </c>
      <c r="AB129" s="295">
        <f t="shared" si="80"/>
        <v>0</v>
      </c>
      <c r="AC129" s="295" t="str">
        <f t="shared" si="81"/>
        <v/>
      </c>
      <c r="AD129" s="295" t="str">
        <f t="shared" si="82"/>
        <v/>
      </c>
      <c r="AE129" s="296" t="str">
        <f t="shared" si="83"/>
        <v/>
      </c>
      <c r="AF129" s="296" t="str">
        <f t="shared" si="84"/>
        <v/>
      </c>
      <c r="AG129" s="297" t="str">
        <f t="shared" si="85"/>
        <v/>
      </c>
      <c r="AH129" s="296" t="str">
        <f t="shared" si="86"/>
        <v/>
      </c>
      <c r="AI129" s="296" t="str">
        <f t="shared" si="87"/>
        <v/>
      </c>
      <c r="AJ129" s="297" t="str">
        <f t="shared" si="88"/>
        <v/>
      </c>
      <c r="AK129" s="296" t="str">
        <f t="shared" si="89"/>
        <v/>
      </c>
      <c r="AL129" s="296" t="str">
        <f t="shared" si="90"/>
        <v/>
      </c>
      <c r="AM129" s="297" t="str">
        <f t="shared" si="91"/>
        <v/>
      </c>
      <c r="AN129" s="298" t="str">
        <f t="shared" si="92"/>
        <v/>
      </c>
      <c r="AO129" s="299" t="str">
        <f t="shared" si="93"/>
        <v/>
      </c>
      <c r="AP129" s="296" t="str">
        <f t="shared" si="94"/>
        <v/>
      </c>
      <c r="AQ129" s="297" t="str">
        <f t="shared" si="95"/>
        <v/>
      </c>
      <c r="AR129" s="299" t="str">
        <f t="shared" si="96"/>
        <v/>
      </c>
      <c r="AS129" s="296" t="str">
        <f t="shared" si="97"/>
        <v/>
      </c>
      <c r="AT129" s="297" t="str">
        <f t="shared" si="98"/>
        <v/>
      </c>
      <c r="AU129" s="299" t="str">
        <f t="shared" si="99"/>
        <v/>
      </c>
      <c r="AV129" s="296" t="str">
        <f t="shared" si="100"/>
        <v/>
      </c>
      <c r="AW129" s="297" t="str">
        <f t="shared" si="101"/>
        <v/>
      </c>
      <c r="AX129" s="300"/>
      <c r="AY129" s="297" t="str">
        <f t="shared" si="102"/>
        <v/>
      </c>
      <c r="AZ129" s="297" t="str">
        <f t="shared" si="103"/>
        <v/>
      </c>
      <c r="BA129" s="301" t="str">
        <f t="shared" si="104"/>
        <v/>
      </c>
      <c r="BB129" s="302" t="str">
        <f t="shared" si="105"/>
        <v/>
      </c>
      <c r="BC129" s="303" t="str">
        <f t="shared" si="106"/>
        <v/>
      </c>
      <c r="BD129" s="301" t="str">
        <f t="shared" si="107"/>
        <v/>
      </c>
      <c r="BE129" s="302" t="str">
        <f t="shared" si="108"/>
        <v/>
      </c>
      <c r="BF129" s="303" t="str">
        <f t="shared" si="109"/>
        <v/>
      </c>
      <c r="BG129" s="301" t="str">
        <f t="shared" si="110"/>
        <v/>
      </c>
      <c r="BH129" s="304" t="str">
        <f t="shared" si="111"/>
        <v/>
      </c>
      <c r="BI129" s="305" t="str">
        <f t="shared" si="112"/>
        <v/>
      </c>
      <c r="BJ129" s="305" t="str">
        <f t="shared" si="113"/>
        <v/>
      </c>
      <c r="BK129" s="443" t="str">
        <f t="shared" si="114"/>
        <v/>
      </c>
      <c r="BL129" s="306" t="str">
        <f t="shared" si="121"/>
        <v/>
      </c>
      <c r="BM129" s="100" t="str">
        <f t="shared" si="122"/>
        <v/>
      </c>
      <c r="BN129" s="101" t="str">
        <f t="shared" si="123"/>
        <v/>
      </c>
      <c r="BO129" s="102" t="str">
        <f t="shared" si="124"/>
        <v/>
      </c>
      <c r="BP129" s="100" t="str">
        <f t="shared" si="125"/>
        <v/>
      </c>
      <c r="BQ129" s="101" t="str">
        <f t="shared" si="126"/>
        <v/>
      </c>
      <c r="BR129" s="102" t="str">
        <f t="shared" si="127"/>
        <v/>
      </c>
      <c r="BS129" s="100" t="str">
        <f t="shared" si="128"/>
        <v/>
      </c>
      <c r="BT129" s="105" t="str">
        <f t="shared" si="129"/>
        <v/>
      </c>
      <c r="BU129" s="305" t="str">
        <f t="shared" si="115"/>
        <v/>
      </c>
      <c r="BV129" s="305" t="str">
        <f t="shared" si="116"/>
        <v/>
      </c>
      <c r="BW129" s="305" t="str">
        <f t="shared" si="117"/>
        <v/>
      </c>
      <c r="BX129" s="307" t="str">
        <f t="shared" si="118"/>
        <v/>
      </c>
      <c r="BY129" s="308" t="str">
        <f t="shared" si="119"/>
        <v/>
      </c>
    </row>
    <row r="130" spans="1:77" s="4" customFormat="1" ht="15.5" x14ac:dyDescent="0.35">
      <c r="A130" s="106">
        <v>109</v>
      </c>
      <c r="B130" s="290"/>
      <c r="C130" s="20"/>
      <c r="D130" s="635"/>
      <c r="E130" s="637"/>
      <c r="F130" s="639"/>
      <c r="G130" s="45"/>
      <c r="H130" s="291"/>
      <c r="I130" s="291"/>
      <c r="J130" s="292"/>
      <c r="K130" s="293"/>
      <c r="L130" s="35" t="str">
        <f t="shared" si="65"/>
        <v/>
      </c>
      <c r="M130" s="35" t="str">
        <f t="shared" si="66"/>
        <v/>
      </c>
      <c r="N130" s="35" t="str">
        <f t="shared" si="67"/>
        <v/>
      </c>
      <c r="O130" s="36" t="str">
        <f t="shared" si="68"/>
        <v/>
      </c>
      <c r="P130" s="37" t="str">
        <f t="shared" si="120"/>
        <v/>
      </c>
      <c r="Q130" s="69" t="str">
        <f t="shared" si="69"/>
        <v/>
      </c>
      <c r="R130" s="294" t="str">
        <f t="shared" si="70"/>
        <v/>
      </c>
      <c r="S130" s="37" t="str">
        <f t="shared" si="71"/>
        <v/>
      </c>
      <c r="T130" s="69" t="str">
        <f t="shared" si="72"/>
        <v/>
      </c>
      <c r="U130" s="294" t="str">
        <f t="shared" si="73"/>
        <v/>
      </c>
      <c r="V130" s="37" t="str">
        <f t="shared" si="74"/>
        <v/>
      </c>
      <c r="W130" s="69" t="str">
        <f t="shared" si="75"/>
        <v/>
      </c>
      <c r="X130" s="38" t="str">
        <f t="shared" si="76"/>
        <v/>
      </c>
      <c r="Y130" s="38" t="str">
        <f t="shared" si="77"/>
        <v/>
      </c>
      <c r="Z130" s="38" t="str">
        <f t="shared" si="78"/>
        <v/>
      </c>
      <c r="AA130" s="39" t="str">
        <f t="shared" si="79"/>
        <v/>
      </c>
      <c r="AB130" s="295">
        <f t="shared" si="80"/>
        <v>0</v>
      </c>
      <c r="AC130" s="295" t="str">
        <f t="shared" si="81"/>
        <v/>
      </c>
      <c r="AD130" s="295" t="str">
        <f t="shared" si="82"/>
        <v/>
      </c>
      <c r="AE130" s="296" t="str">
        <f t="shared" si="83"/>
        <v/>
      </c>
      <c r="AF130" s="296" t="str">
        <f t="shared" si="84"/>
        <v/>
      </c>
      <c r="AG130" s="297" t="str">
        <f t="shared" si="85"/>
        <v/>
      </c>
      <c r="AH130" s="296" t="str">
        <f t="shared" si="86"/>
        <v/>
      </c>
      <c r="AI130" s="296" t="str">
        <f t="shared" si="87"/>
        <v/>
      </c>
      <c r="AJ130" s="297" t="str">
        <f t="shared" si="88"/>
        <v/>
      </c>
      <c r="AK130" s="296" t="str">
        <f t="shared" si="89"/>
        <v/>
      </c>
      <c r="AL130" s="296" t="str">
        <f t="shared" si="90"/>
        <v/>
      </c>
      <c r="AM130" s="297" t="str">
        <f t="shared" si="91"/>
        <v/>
      </c>
      <c r="AN130" s="298" t="str">
        <f t="shared" si="92"/>
        <v/>
      </c>
      <c r="AO130" s="299" t="str">
        <f t="shared" si="93"/>
        <v/>
      </c>
      <c r="AP130" s="296" t="str">
        <f t="shared" si="94"/>
        <v/>
      </c>
      <c r="AQ130" s="297" t="str">
        <f t="shared" si="95"/>
        <v/>
      </c>
      <c r="AR130" s="299" t="str">
        <f t="shared" si="96"/>
        <v/>
      </c>
      <c r="AS130" s="296" t="str">
        <f t="shared" si="97"/>
        <v/>
      </c>
      <c r="AT130" s="297" t="str">
        <f t="shared" si="98"/>
        <v/>
      </c>
      <c r="AU130" s="299" t="str">
        <f t="shared" si="99"/>
        <v/>
      </c>
      <c r="AV130" s="296" t="str">
        <f t="shared" si="100"/>
        <v/>
      </c>
      <c r="AW130" s="297" t="str">
        <f t="shared" si="101"/>
        <v/>
      </c>
      <c r="AX130" s="300"/>
      <c r="AY130" s="297" t="str">
        <f t="shared" si="102"/>
        <v/>
      </c>
      <c r="AZ130" s="297" t="str">
        <f t="shared" si="103"/>
        <v/>
      </c>
      <c r="BA130" s="301" t="str">
        <f t="shared" si="104"/>
        <v/>
      </c>
      <c r="BB130" s="302" t="str">
        <f t="shared" si="105"/>
        <v/>
      </c>
      <c r="BC130" s="303" t="str">
        <f t="shared" si="106"/>
        <v/>
      </c>
      <c r="BD130" s="301" t="str">
        <f t="shared" si="107"/>
        <v/>
      </c>
      <c r="BE130" s="302" t="str">
        <f t="shared" si="108"/>
        <v/>
      </c>
      <c r="BF130" s="303" t="str">
        <f t="shared" si="109"/>
        <v/>
      </c>
      <c r="BG130" s="301" t="str">
        <f t="shared" si="110"/>
        <v/>
      </c>
      <c r="BH130" s="304" t="str">
        <f t="shared" si="111"/>
        <v/>
      </c>
      <c r="BI130" s="305" t="str">
        <f t="shared" si="112"/>
        <v/>
      </c>
      <c r="BJ130" s="305" t="str">
        <f t="shared" si="113"/>
        <v/>
      </c>
      <c r="BK130" s="443" t="str">
        <f t="shared" si="114"/>
        <v/>
      </c>
      <c r="BL130" s="306" t="str">
        <f t="shared" si="121"/>
        <v/>
      </c>
      <c r="BM130" s="100" t="str">
        <f t="shared" si="122"/>
        <v/>
      </c>
      <c r="BN130" s="101" t="str">
        <f t="shared" si="123"/>
        <v/>
      </c>
      <c r="BO130" s="102" t="str">
        <f t="shared" si="124"/>
        <v/>
      </c>
      <c r="BP130" s="100" t="str">
        <f t="shared" si="125"/>
        <v/>
      </c>
      <c r="BQ130" s="101" t="str">
        <f t="shared" si="126"/>
        <v/>
      </c>
      <c r="BR130" s="102" t="str">
        <f t="shared" si="127"/>
        <v/>
      </c>
      <c r="BS130" s="100" t="str">
        <f t="shared" si="128"/>
        <v/>
      </c>
      <c r="BT130" s="105" t="str">
        <f t="shared" si="129"/>
        <v/>
      </c>
      <c r="BU130" s="305" t="str">
        <f t="shared" si="115"/>
        <v/>
      </c>
      <c r="BV130" s="305" t="str">
        <f t="shared" si="116"/>
        <v/>
      </c>
      <c r="BW130" s="305" t="str">
        <f t="shared" si="117"/>
        <v/>
      </c>
      <c r="BX130" s="307" t="str">
        <f t="shared" si="118"/>
        <v/>
      </c>
      <c r="BY130" s="308" t="str">
        <f t="shared" si="119"/>
        <v/>
      </c>
    </row>
    <row r="131" spans="1:77" s="4" customFormat="1" ht="15.5" x14ac:dyDescent="0.35">
      <c r="A131" s="106">
        <v>110</v>
      </c>
      <c r="B131" s="290"/>
      <c r="C131" s="20"/>
      <c r="D131" s="635"/>
      <c r="E131" s="637"/>
      <c r="F131" s="639"/>
      <c r="G131" s="45"/>
      <c r="H131" s="291"/>
      <c r="I131" s="291"/>
      <c r="J131" s="292"/>
      <c r="K131" s="293"/>
      <c r="L131" s="35" t="str">
        <f t="shared" si="65"/>
        <v/>
      </c>
      <c r="M131" s="35" t="str">
        <f t="shared" si="66"/>
        <v/>
      </c>
      <c r="N131" s="35" t="str">
        <f t="shared" si="67"/>
        <v/>
      </c>
      <c r="O131" s="36" t="str">
        <f t="shared" si="68"/>
        <v/>
      </c>
      <c r="P131" s="37" t="str">
        <f t="shared" si="120"/>
        <v/>
      </c>
      <c r="Q131" s="69" t="str">
        <f t="shared" si="69"/>
        <v/>
      </c>
      <c r="R131" s="294" t="str">
        <f t="shared" si="70"/>
        <v/>
      </c>
      <c r="S131" s="37" t="str">
        <f t="shared" si="71"/>
        <v/>
      </c>
      <c r="T131" s="69" t="str">
        <f t="shared" si="72"/>
        <v/>
      </c>
      <c r="U131" s="294" t="str">
        <f t="shared" si="73"/>
        <v/>
      </c>
      <c r="V131" s="37" t="str">
        <f t="shared" si="74"/>
        <v/>
      </c>
      <c r="W131" s="69" t="str">
        <f t="shared" si="75"/>
        <v/>
      </c>
      <c r="X131" s="38" t="str">
        <f t="shared" si="76"/>
        <v/>
      </c>
      <c r="Y131" s="38" t="str">
        <f t="shared" si="77"/>
        <v/>
      </c>
      <c r="Z131" s="38" t="str">
        <f t="shared" si="78"/>
        <v/>
      </c>
      <c r="AA131" s="39" t="str">
        <f t="shared" si="79"/>
        <v/>
      </c>
      <c r="AB131" s="295">
        <f t="shared" si="80"/>
        <v>0</v>
      </c>
      <c r="AC131" s="295" t="str">
        <f t="shared" si="81"/>
        <v/>
      </c>
      <c r="AD131" s="295" t="str">
        <f t="shared" si="82"/>
        <v/>
      </c>
      <c r="AE131" s="296" t="str">
        <f t="shared" si="83"/>
        <v/>
      </c>
      <c r="AF131" s="296" t="str">
        <f t="shared" si="84"/>
        <v/>
      </c>
      <c r="AG131" s="297" t="str">
        <f t="shared" si="85"/>
        <v/>
      </c>
      <c r="AH131" s="296" t="str">
        <f t="shared" si="86"/>
        <v/>
      </c>
      <c r="AI131" s="296" t="str">
        <f t="shared" si="87"/>
        <v/>
      </c>
      <c r="AJ131" s="297" t="str">
        <f t="shared" si="88"/>
        <v/>
      </c>
      <c r="AK131" s="296" t="str">
        <f t="shared" si="89"/>
        <v/>
      </c>
      <c r="AL131" s="296" t="str">
        <f t="shared" si="90"/>
        <v/>
      </c>
      <c r="AM131" s="297" t="str">
        <f t="shared" si="91"/>
        <v/>
      </c>
      <c r="AN131" s="298" t="str">
        <f t="shared" si="92"/>
        <v/>
      </c>
      <c r="AO131" s="299" t="str">
        <f t="shared" si="93"/>
        <v/>
      </c>
      <c r="AP131" s="296" t="str">
        <f t="shared" si="94"/>
        <v/>
      </c>
      <c r="AQ131" s="297" t="str">
        <f t="shared" si="95"/>
        <v/>
      </c>
      <c r="AR131" s="299" t="str">
        <f t="shared" si="96"/>
        <v/>
      </c>
      <c r="AS131" s="296" t="str">
        <f t="shared" si="97"/>
        <v/>
      </c>
      <c r="AT131" s="297" t="str">
        <f t="shared" si="98"/>
        <v/>
      </c>
      <c r="AU131" s="299" t="str">
        <f t="shared" si="99"/>
        <v/>
      </c>
      <c r="AV131" s="296" t="str">
        <f t="shared" si="100"/>
        <v/>
      </c>
      <c r="AW131" s="297" t="str">
        <f t="shared" si="101"/>
        <v/>
      </c>
      <c r="AX131" s="300"/>
      <c r="AY131" s="297" t="str">
        <f t="shared" si="102"/>
        <v/>
      </c>
      <c r="AZ131" s="297" t="str">
        <f t="shared" si="103"/>
        <v/>
      </c>
      <c r="BA131" s="301" t="str">
        <f t="shared" si="104"/>
        <v/>
      </c>
      <c r="BB131" s="302" t="str">
        <f t="shared" si="105"/>
        <v/>
      </c>
      <c r="BC131" s="303" t="str">
        <f t="shared" si="106"/>
        <v/>
      </c>
      <c r="BD131" s="301" t="str">
        <f t="shared" si="107"/>
        <v/>
      </c>
      <c r="BE131" s="302" t="str">
        <f t="shared" si="108"/>
        <v/>
      </c>
      <c r="BF131" s="303" t="str">
        <f t="shared" si="109"/>
        <v/>
      </c>
      <c r="BG131" s="301" t="str">
        <f t="shared" si="110"/>
        <v/>
      </c>
      <c r="BH131" s="304" t="str">
        <f t="shared" si="111"/>
        <v/>
      </c>
      <c r="BI131" s="305" t="str">
        <f t="shared" si="112"/>
        <v/>
      </c>
      <c r="BJ131" s="305" t="str">
        <f t="shared" si="113"/>
        <v/>
      </c>
      <c r="BK131" s="443" t="str">
        <f t="shared" si="114"/>
        <v/>
      </c>
      <c r="BL131" s="306" t="str">
        <f t="shared" si="121"/>
        <v/>
      </c>
      <c r="BM131" s="100" t="str">
        <f t="shared" si="122"/>
        <v/>
      </c>
      <c r="BN131" s="101" t="str">
        <f t="shared" si="123"/>
        <v/>
      </c>
      <c r="BO131" s="102" t="str">
        <f t="shared" si="124"/>
        <v/>
      </c>
      <c r="BP131" s="100" t="str">
        <f t="shared" si="125"/>
        <v/>
      </c>
      <c r="BQ131" s="101" t="str">
        <f t="shared" si="126"/>
        <v/>
      </c>
      <c r="BR131" s="102" t="str">
        <f t="shared" si="127"/>
        <v/>
      </c>
      <c r="BS131" s="100" t="str">
        <f t="shared" si="128"/>
        <v/>
      </c>
      <c r="BT131" s="105" t="str">
        <f t="shared" si="129"/>
        <v/>
      </c>
      <c r="BU131" s="305" t="str">
        <f t="shared" si="115"/>
        <v/>
      </c>
      <c r="BV131" s="305" t="str">
        <f t="shared" si="116"/>
        <v/>
      </c>
      <c r="BW131" s="305" t="str">
        <f t="shared" si="117"/>
        <v/>
      </c>
      <c r="BX131" s="307" t="str">
        <f t="shared" si="118"/>
        <v/>
      </c>
      <c r="BY131" s="308" t="str">
        <f t="shared" si="119"/>
        <v/>
      </c>
    </row>
    <row r="132" spans="1:77" s="4" customFormat="1" ht="15.5" x14ac:dyDescent="0.35">
      <c r="A132" s="106">
        <v>111</v>
      </c>
      <c r="B132" s="290"/>
      <c r="C132" s="20"/>
      <c r="D132" s="635"/>
      <c r="E132" s="637"/>
      <c r="F132" s="639"/>
      <c r="G132" s="45"/>
      <c r="H132" s="291"/>
      <c r="I132" s="291"/>
      <c r="J132" s="292"/>
      <c r="K132" s="293"/>
      <c r="L132" s="35" t="str">
        <f t="shared" si="65"/>
        <v/>
      </c>
      <c r="M132" s="35" t="str">
        <f t="shared" si="66"/>
        <v/>
      </c>
      <c r="N132" s="35" t="str">
        <f t="shared" si="67"/>
        <v/>
      </c>
      <c r="O132" s="36" t="str">
        <f t="shared" si="68"/>
        <v/>
      </c>
      <c r="P132" s="37" t="str">
        <f t="shared" si="120"/>
        <v/>
      </c>
      <c r="Q132" s="69" t="str">
        <f t="shared" si="69"/>
        <v/>
      </c>
      <c r="R132" s="294" t="str">
        <f t="shared" si="70"/>
        <v/>
      </c>
      <c r="S132" s="37" t="str">
        <f t="shared" si="71"/>
        <v/>
      </c>
      <c r="T132" s="69" t="str">
        <f t="shared" si="72"/>
        <v/>
      </c>
      <c r="U132" s="294" t="str">
        <f t="shared" si="73"/>
        <v/>
      </c>
      <c r="V132" s="37" t="str">
        <f t="shared" si="74"/>
        <v/>
      </c>
      <c r="W132" s="69" t="str">
        <f t="shared" si="75"/>
        <v/>
      </c>
      <c r="X132" s="38" t="str">
        <f t="shared" si="76"/>
        <v/>
      </c>
      <c r="Y132" s="38" t="str">
        <f t="shared" si="77"/>
        <v/>
      </c>
      <c r="Z132" s="38" t="str">
        <f t="shared" si="78"/>
        <v/>
      </c>
      <c r="AA132" s="39" t="str">
        <f t="shared" si="79"/>
        <v/>
      </c>
      <c r="AB132" s="295">
        <f t="shared" si="80"/>
        <v>0</v>
      </c>
      <c r="AC132" s="295" t="str">
        <f t="shared" si="81"/>
        <v/>
      </c>
      <c r="AD132" s="295" t="str">
        <f t="shared" si="82"/>
        <v/>
      </c>
      <c r="AE132" s="296" t="str">
        <f t="shared" si="83"/>
        <v/>
      </c>
      <c r="AF132" s="296" t="str">
        <f t="shared" si="84"/>
        <v/>
      </c>
      <c r="AG132" s="297" t="str">
        <f t="shared" si="85"/>
        <v/>
      </c>
      <c r="AH132" s="296" t="str">
        <f t="shared" si="86"/>
        <v/>
      </c>
      <c r="AI132" s="296" t="str">
        <f t="shared" si="87"/>
        <v/>
      </c>
      <c r="AJ132" s="297" t="str">
        <f t="shared" si="88"/>
        <v/>
      </c>
      <c r="AK132" s="296" t="str">
        <f t="shared" si="89"/>
        <v/>
      </c>
      <c r="AL132" s="296" t="str">
        <f t="shared" si="90"/>
        <v/>
      </c>
      <c r="AM132" s="297" t="str">
        <f t="shared" si="91"/>
        <v/>
      </c>
      <c r="AN132" s="298" t="str">
        <f t="shared" si="92"/>
        <v/>
      </c>
      <c r="AO132" s="299" t="str">
        <f t="shared" si="93"/>
        <v/>
      </c>
      <c r="AP132" s="296" t="str">
        <f t="shared" si="94"/>
        <v/>
      </c>
      <c r="AQ132" s="297" t="str">
        <f t="shared" si="95"/>
        <v/>
      </c>
      <c r="AR132" s="299" t="str">
        <f t="shared" si="96"/>
        <v/>
      </c>
      <c r="AS132" s="296" t="str">
        <f t="shared" si="97"/>
        <v/>
      </c>
      <c r="AT132" s="297" t="str">
        <f t="shared" si="98"/>
        <v/>
      </c>
      <c r="AU132" s="299" t="str">
        <f t="shared" si="99"/>
        <v/>
      </c>
      <c r="AV132" s="296" t="str">
        <f t="shared" si="100"/>
        <v/>
      </c>
      <c r="AW132" s="297" t="str">
        <f t="shared" si="101"/>
        <v/>
      </c>
      <c r="AX132" s="300"/>
      <c r="AY132" s="297" t="str">
        <f t="shared" si="102"/>
        <v/>
      </c>
      <c r="AZ132" s="297" t="str">
        <f t="shared" si="103"/>
        <v/>
      </c>
      <c r="BA132" s="301" t="str">
        <f t="shared" si="104"/>
        <v/>
      </c>
      <c r="BB132" s="302" t="str">
        <f t="shared" si="105"/>
        <v/>
      </c>
      <c r="BC132" s="303" t="str">
        <f t="shared" si="106"/>
        <v/>
      </c>
      <c r="BD132" s="301" t="str">
        <f t="shared" si="107"/>
        <v/>
      </c>
      <c r="BE132" s="302" t="str">
        <f t="shared" si="108"/>
        <v/>
      </c>
      <c r="BF132" s="303" t="str">
        <f t="shared" si="109"/>
        <v/>
      </c>
      <c r="BG132" s="301" t="str">
        <f t="shared" si="110"/>
        <v/>
      </c>
      <c r="BH132" s="304" t="str">
        <f t="shared" si="111"/>
        <v/>
      </c>
      <c r="BI132" s="305" t="str">
        <f t="shared" si="112"/>
        <v/>
      </c>
      <c r="BJ132" s="305" t="str">
        <f t="shared" si="113"/>
        <v/>
      </c>
      <c r="BK132" s="443" t="str">
        <f t="shared" si="114"/>
        <v/>
      </c>
      <c r="BL132" s="306" t="str">
        <f t="shared" si="121"/>
        <v/>
      </c>
      <c r="BM132" s="100" t="str">
        <f t="shared" si="122"/>
        <v/>
      </c>
      <c r="BN132" s="101" t="str">
        <f t="shared" si="123"/>
        <v/>
      </c>
      <c r="BO132" s="102" t="str">
        <f t="shared" si="124"/>
        <v/>
      </c>
      <c r="BP132" s="100" t="str">
        <f t="shared" si="125"/>
        <v/>
      </c>
      <c r="BQ132" s="101" t="str">
        <f t="shared" si="126"/>
        <v/>
      </c>
      <c r="BR132" s="102" t="str">
        <f t="shared" si="127"/>
        <v/>
      </c>
      <c r="BS132" s="100" t="str">
        <f t="shared" si="128"/>
        <v/>
      </c>
      <c r="BT132" s="105" t="str">
        <f t="shared" si="129"/>
        <v/>
      </c>
      <c r="BU132" s="305" t="str">
        <f t="shared" si="115"/>
        <v/>
      </c>
      <c r="BV132" s="305" t="str">
        <f t="shared" si="116"/>
        <v/>
      </c>
      <c r="BW132" s="305" t="str">
        <f t="shared" si="117"/>
        <v/>
      </c>
      <c r="BX132" s="307" t="str">
        <f t="shared" si="118"/>
        <v/>
      </c>
      <c r="BY132" s="308" t="str">
        <f t="shared" si="119"/>
        <v/>
      </c>
    </row>
    <row r="133" spans="1:77" s="4" customFormat="1" ht="15.5" x14ac:dyDescent="0.35">
      <c r="A133" s="106">
        <v>112</v>
      </c>
      <c r="B133" s="290"/>
      <c r="C133" s="20"/>
      <c r="D133" s="635"/>
      <c r="E133" s="637"/>
      <c r="F133" s="639"/>
      <c r="G133" s="45"/>
      <c r="H133" s="291"/>
      <c r="I133" s="291"/>
      <c r="J133" s="292"/>
      <c r="K133" s="293"/>
      <c r="L133" s="35" t="str">
        <f t="shared" si="65"/>
        <v/>
      </c>
      <c r="M133" s="35" t="str">
        <f t="shared" si="66"/>
        <v/>
      </c>
      <c r="N133" s="35" t="str">
        <f t="shared" si="67"/>
        <v/>
      </c>
      <c r="O133" s="36" t="str">
        <f t="shared" si="68"/>
        <v/>
      </c>
      <c r="P133" s="37" t="str">
        <f t="shared" si="120"/>
        <v/>
      </c>
      <c r="Q133" s="69" t="str">
        <f t="shared" si="69"/>
        <v/>
      </c>
      <c r="R133" s="294" t="str">
        <f t="shared" si="70"/>
        <v/>
      </c>
      <c r="S133" s="37" t="str">
        <f t="shared" si="71"/>
        <v/>
      </c>
      <c r="T133" s="69" t="str">
        <f t="shared" si="72"/>
        <v/>
      </c>
      <c r="U133" s="294" t="str">
        <f t="shared" si="73"/>
        <v/>
      </c>
      <c r="V133" s="37" t="str">
        <f t="shared" si="74"/>
        <v/>
      </c>
      <c r="W133" s="69" t="str">
        <f t="shared" si="75"/>
        <v/>
      </c>
      <c r="X133" s="38" t="str">
        <f t="shared" si="76"/>
        <v/>
      </c>
      <c r="Y133" s="38" t="str">
        <f t="shared" si="77"/>
        <v/>
      </c>
      <c r="Z133" s="38" t="str">
        <f t="shared" si="78"/>
        <v/>
      </c>
      <c r="AA133" s="39" t="str">
        <f t="shared" si="79"/>
        <v/>
      </c>
      <c r="AB133" s="295">
        <f t="shared" si="80"/>
        <v>0</v>
      </c>
      <c r="AC133" s="295" t="str">
        <f t="shared" si="81"/>
        <v/>
      </c>
      <c r="AD133" s="295" t="str">
        <f t="shared" si="82"/>
        <v/>
      </c>
      <c r="AE133" s="296" t="str">
        <f t="shared" si="83"/>
        <v/>
      </c>
      <c r="AF133" s="296" t="str">
        <f t="shared" si="84"/>
        <v/>
      </c>
      <c r="AG133" s="297" t="str">
        <f t="shared" si="85"/>
        <v/>
      </c>
      <c r="AH133" s="296" t="str">
        <f t="shared" si="86"/>
        <v/>
      </c>
      <c r="AI133" s="296" t="str">
        <f t="shared" si="87"/>
        <v/>
      </c>
      <c r="AJ133" s="297" t="str">
        <f t="shared" si="88"/>
        <v/>
      </c>
      <c r="AK133" s="296" t="str">
        <f t="shared" si="89"/>
        <v/>
      </c>
      <c r="AL133" s="296" t="str">
        <f t="shared" si="90"/>
        <v/>
      </c>
      <c r="AM133" s="297" t="str">
        <f t="shared" si="91"/>
        <v/>
      </c>
      <c r="AN133" s="298" t="str">
        <f t="shared" si="92"/>
        <v/>
      </c>
      <c r="AO133" s="299" t="str">
        <f t="shared" si="93"/>
        <v/>
      </c>
      <c r="AP133" s="296" t="str">
        <f t="shared" si="94"/>
        <v/>
      </c>
      <c r="AQ133" s="297" t="str">
        <f t="shared" si="95"/>
        <v/>
      </c>
      <c r="AR133" s="299" t="str">
        <f t="shared" si="96"/>
        <v/>
      </c>
      <c r="AS133" s="296" t="str">
        <f t="shared" si="97"/>
        <v/>
      </c>
      <c r="AT133" s="297" t="str">
        <f t="shared" si="98"/>
        <v/>
      </c>
      <c r="AU133" s="299" t="str">
        <f t="shared" si="99"/>
        <v/>
      </c>
      <c r="AV133" s="296" t="str">
        <f t="shared" si="100"/>
        <v/>
      </c>
      <c r="AW133" s="297" t="str">
        <f t="shared" si="101"/>
        <v/>
      </c>
      <c r="AX133" s="300"/>
      <c r="AY133" s="297" t="str">
        <f t="shared" si="102"/>
        <v/>
      </c>
      <c r="AZ133" s="297" t="str">
        <f t="shared" si="103"/>
        <v/>
      </c>
      <c r="BA133" s="301" t="str">
        <f t="shared" si="104"/>
        <v/>
      </c>
      <c r="BB133" s="302" t="str">
        <f t="shared" si="105"/>
        <v/>
      </c>
      <c r="BC133" s="303" t="str">
        <f t="shared" si="106"/>
        <v/>
      </c>
      <c r="BD133" s="301" t="str">
        <f t="shared" si="107"/>
        <v/>
      </c>
      <c r="BE133" s="302" t="str">
        <f t="shared" si="108"/>
        <v/>
      </c>
      <c r="BF133" s="303" t="str">
        <f t="shared" si="109"/>
        <v/>
      </c>
      <c r="BG133" s="301" t="str">
        <f t="shared" si="110"/>
        <v/>
      </c>
      <c r="BH133" s="304" t="str">
        <f t="shared" si="111"/>
        <v/>
      </c>
      <c r="BI133" s="305" t="str">
        <f t="shared" si="112"/>
        <v/>
      </c>
      <c r="BJ133" s="305" t="str">
        <f t="shared" si="113"/>
        <v/>
      </c>
      <c r="BK133" s="443" t="str">
        <f t="shared" si="114"/>
        <v/>
      </c>
      <c r="BL133" s="306" t="str">
        <f t="shared" si="121"/>
        <v/>
      </c>
      <c r="BM133" s="100" t="str">
        <f t="shared" si="122"/>
        <v/>
      </c>
      <c r="BN133" s="101" t="str">
        <f t="shared" si="123"/>
        <v/>
      </c>
      <c r="BO133" s="102" t="str">
        <f t="shared" si="124"/>
        <v/>
      </c>
      <c r="BP133" s="100" t="str">
        <f t="shared" si="125"/>
        <v/>
      </c>
      <c r="BQ133" s="101" t="str">
        <f t="shared" si="126"/>
        <v/>
      </c>
      <c r="BR133" s="102" t="str">
        <f t="shared" si="127"/>
        <v/>
      </c>
      <c r="BS133" s="100" t="str">
        <f t="shared" si="128"/>
        <v/>
      </c>
      <c r="BT133" s="105" t="str">
        <f t="shared" si="129"/>
        <v/>
      </c>
      <c r="BU133" s="305" t="str">
        <f t="shared" si="115"/>
        <v/>
      </c>
      <c r="BV133" s="305" t="str">
        <f t="shared" si="116"/>
        <v/>
      </c>
      <c r="BW133" s="305" t="str">
        <f t="shared" si="117"/>
        <v/>
      </c>
      <c r="BX133" s="307" t="str">
        <f t="shared" si="118"/>
        <v/>
      </c>
      <c r="BY133" s="308" t="str">
        <f t="shared" si="119"/>
        <v/>
      </c>
    </row>
    <row r="134" spans="1:77" s="4" customFormat="1" ht="15.5" x14ac:dyDescent="0.35">
      <c r="A134" s="106">
        <v>113</v>
      </c>
      <c r="B134" s="290"/>
      <c r="C134" s="20"/>
      <c r="D134" s="635"/>
      <c r="E134" s="637"/>
      <c r="F134" s="639"/>
      <c r="G134" s="45"/>
      <c r="H134" s="291"/>
      <c r="I134" s="291"/>
      <c r="J134" s="292"/>
      <c r="K134" s="293"/>
      <c r="L134" s="35" t="str">
        <f t="shared" si="65"/>
        <v/>
      </c>
      <c r="M134" s="35" t="str">
        <f t="shared" si="66"/>
        <v/>
      </c>
      <c r="N134" s="35" t="str">
        <f t="shared" si="67"/>
        <v/>
      </c>
      <c r="O134" s="36" t="str">
        <f t="shared" si="68"/>
        <v/>
      </c>
      <c r="P134" s="37" t="str">
        <f t="shared" si="120"/>
        <v/>
      </c>
      <c r="Q134" s="69" t="str">
        <f t="shared" si="69"/>
        <v/>
      </c>
      <c r="R134" s="294" t="str">
        <f t="shared" si="70"/>
        <v/>
      </c>
      <c r="S134" s="37" t="str">
        <f t="shared" si="71"/>
        <v/>
      </c>
      <c r="T134" s="69" t="str">
        <f t="shared" si="72"/>
        <v/>
      </c>
      <c r="U134" s="294" t="str">
        <f t="shared" si="73"/>
        <v/>
      </c>
      <c r="V134" s="37" t="str">
        <f t="shared" si="74"/>
        <v/>
      </c>
      <c r="W134" s="69" t="str">
        <f t="shared" si="75"/>
        <v/>
      </c>
      <c r="X134" s="38" t="str">
        <f t="shared" si="76"/>
        <v/>
      </c>
      <c r="Y134" s="38" t="str">
        <f t="shared" si="77"/>
        <v/>
      </c>
      <c r="Z134" s="38" t="str">
        <f t="shared" si="78"/>
        <v/>
      </c>
      <c r="AA134" s="39" t="str">
        <f t="shared" si="79"/>
        <v/>
      </c>
      <c r="AB134" s="295">
        <f t="shared" si="80"/>
        <v>0</v>
      </c>
      <c r="AC134" s="295" t="str">
        <f t="shared" si="81"/>
        <v/>
      </c>
      <c r="AD134" s="295" t="str">
        <f t="shared" si="82"/>
        <v/>
      </c>
      <c r="AE134" s="296" t="str">
        <f t="shared" si="83"/>
        <v/>
      </c>
      <c r="AF134" s="296" t="str">
        <f t="shared" si="84"/>
        <v/>
      </c>
      <c r="AG134" s="297" t="str">
        <f t="shared" si="85"/>
        <v/>
      </c>
      <c r="AH134" s="296" t="str">
        <f t="shared" si="86"/>
        <v/>
      </c>
      <c r="AI134" s="296" t="str">
        <f t="shared" si="87"/>
        <v/>
      </c>
      <c r="AJ134" s="297" t="str">
        <f t="shared" si="88"/>
        <v/>
      </c>
      <c r="AK134" s="296" t="str">
        <f t="shared" si="89"/>
        <v/>
      </c>
      <c r="AL134" s="296" t="str">
        <f t="shared" si="90"/>
        <v/>
      </c>
      <c r="AM134" s="297" t="str">
        <f t="shared" si="91"/>
        <v/>
      </c>
      <c r="AN134" s="298" t="str">
        <f t="shared" si="92"/>
        <v/>
      </c>
      <c r="AO134" s="299" t="str">
        <f t="shared" si="93"/>
        <v/>
      </c>
      <c r="AP134" s="296" t="str">
        <f t="shared" si="94"/>
        <v/>
      </c>
      <c r="AQ134" s="297" t="str">
        <f t="shared" si="95"/>
        <v/>
      </c>
      <c r="AR134" s="299" t="str">
        <f t="shared" si="96"/>
        <v/>
      </c>
      <c r="AS134" s="296" t="str">
        <f t="shared" si="97"/>
        <v/>
      </c>
      <c r="AT134" s="297" t="str">
        <f t="shared" si="98"/>
        <v/>
      </c>
      <c r="AU134" s="299" t="str">
        <f t="shared" si="99"/>
        <v/>
      </c>
      <c r="AV134" s="296" t="str">
        <f t="shared" si="100"/>
        <v/>
      </c>
      <c r="AW134" s="297" t="str">
        <f t="shared" si="101"/>
        <v/>
      </c>
      <c r="AX134" s="300"/>
      <c r="AY134" s="297" t="str">
        <f t="shared" si="102"/>
        <v/>
      </c>
      <c r="AZ134" s="297" t="str">
        <f t="shared" si="103"/>
        <v/>
      </c>
      <c r="BA134" s="301" t="str">
        <f t="shared" si="104"/>
        <v/>
      </c>
      <c r="BB134" s="302" t="str">
        <f t="shared" si="105"/>
        <v/>
      </c>
      <c r="BC134" s="303" t="str">
        <f t="shared" si="106"/>
        <v/>
      </c>
      <c r="BD134" s="301" t="str">
        <f t="shared" si="107"/>
        <v/>
      </c>
      <c r="BE134" s="302" t="str">
        <f t="shared" si="108"/>
        <v/>
      </c>
      <c r="BF134" s="303" t="str">
        <f t="shared" si="109"/>
        <v/>
      </c>
      <c r="BG134" s="301" t="str">
        <f t="shared" si="110"/>
        <v/>
      </c>
      <c r="BH134" s="304" t="str">
        <f t="shared" si="111"/>
        <v/>
      </c>
      <c r="BI134" s="305" t="str">
        <f t="shared" si="112"/>
        <v/>
      </c>
      <c r="BJ134" s="305" t="str">
        <f t="shared" si="113"/>
        <v/>
      </c>
      <c r="BK134" s="443" t="str">
        <f t="shared" si="114"/>
        <v/>
      </c>
      <c r="BL134" s="306" t="str">
        <f t="shared" si="121"/>
        <v/>
      </c>
      <c r="BM134" s="100" t="str">
        <f t="shared" si="122"/>
        <v/>
      </c>
      <c r="BN134" s="101" t="str">
        <f t="shared" si="123"/>
        <v/>
      </c>
      <c r="BO134" s="102" t="str">
        <f t="shared" si="124"/>
        <v/>
      </c>
      <c r="BP134" s="100" t="str">
        <f t="shared" si="125"/>
        <v/>
      </c>
      <c r="BQ134" s="101" t="str">
        <f t="shared" si="126"/>
        <v/>
      </c>
      <c r="BR134" s="102" t="str">
        <f t="shared" si="127"/>
        <v/>
      </c>
      <c r="BS134" s="100" t="str">
        <f t="shared" si="128"/>
        <v/>
      </c>
      <c r="BT134" s="105" t="str">
        <f t="shared" si="129"/>
        <v/>
      </c>
      <c r="BU134" s="305" t="str">
        <f t="shared" si="115"/>
        <v/>
      </c>
      <c r="BV134" s="305" t="str">
        <f t="shared" si="116"/>
        <v/>
      </c>
      <c r="BW134" s="305" t="str">
        <f t="shared" si="117"/>
        <v/>
      </c>
      <c r="BX134" s="307" t="str">
        <f t="shared" si="118"/>
        <v/>
      </c>
      <c r="BY134" s="308" t="str">
        <f t="shared" si="119"/>
        <v/>
      </c>
    </row>
    <row r="135" spans="1:77" s="4" customFormat="1" ht="15.5" x14ac:dyDescent="0.35">
      <c r="A135" s="106">
        <v>114</v>
      </c>
      <c r="B135" s="290"/>
      <c r="C135" s="20"/>
      <c r="D135" s="635"/>
      <c r="E135" s="637"/>
      <c r="F135" s="639"/>
      <c r="G135" s="45"/>
      <c r="H135" s="291"/>
      <c r="I135" s="291"/>
      <c r="J135" s="292"/>
      <c r="K135" s="293"/>
      <c r="L135" s="35" t="str">
        <f t="shared" si="65"/>
        <v/>
      </c>
      <c r="M135" s="35" t="str">
        <f t="shared" si="66"/>
        <v/>
      </c>
      <c r="N135" s="35" t="str">
        <f t="shared" si="67"/>
        <v/>
      </c>
      <c r="O135" s="36" t="str">
        <f t="shared" si="68"/>
        <v/>
      </c>
      <c r="P135" s="37" t="str">
        <f t="shared" si="120"/>
        <v/>
      </c>
      <c r="Q135" s="69" t="str">
        <f t="shared" si="69"/>
        <v/>
      </c>
      <c r="R135" s="294" t="str">
        <f t="shared" si="70"/>
        <v/>
      </c>
      <c r="S135" s="37" t="str">
        <f t="shared" si="71"/>
        <v/>
      </c>
      <c r="T135" s="69" t="str">
        <f t="shared" si="72"/>
        <v/>
      </c>
      <c r="U135" s="294" t="str">
        <f t="shared" si="73"/>
        <v/>
      </c>
      <c r="V135" s="37" t="str">
        <f t="shared" si="74"/>
        <v/>
      </c>
      <c r="W135" s="69" t="str">
        <f t="shared" si="75"/>
        <v/>
      </c>
      <c r="X135" s="38" t="str">
        <f t="shared" si="76"/>
        <v/>
      </c>
      <c r="Y135" s="38" t="str">
        <f t="shared" si="77"/>
        <v/>
      </c>
      <c r="Z135" s="38" t="str">
        <f t="shared" si="78"/>
        <v/>
      </c>
      <c r="AA135" s="39" t="str">
        <f t="shared" si="79"/>
        <v/>
      </c>
      <c r="AB135" s="295">
        <f t="shared" si="80"/>
        <v>0</v>
      </c>
      <c r="AC135" s="295" t="str">
        <f t="shared" si="81"/>
        <v/>
      </c>
      <c r="AD135" s="295" t="str">
        <f t="shared" si="82"/>
        <v/>
      </c>
      <c r="AE135" s="296" t="str">
        <f t="shared" si="83"/>
        <v/>
      </c>
      <c r="AF135" s="296" t="str">
        <f t="shared" si="84"/>
        <v/>
      </c>
      <c r="AG135" s="297" t="str">
        <f t="shared" si="85"/>
        <v/>
      </c>
      <c r="AH135" s="296" t="str">
        <f t="shared" si="86"/>
        <v/>
      </c>
      <c r="AI135" s="296" t="str">
        <f t="shared" si="87"/>
        <v/>
      </c>
      <c r="AJ135" s="297" t="str">
        <f t="shared" si="88"/>
        <v/>
      </c>
      <c r="AK135" s="296" t="str">
        <f t="shared" si="89"/>
        <v/>
      </c>
      <c r="AL135" s="296" t="str">
        <f t="shared" si="90"/>
        <v/>
      </c>
      <c r="AM135" s="297" t="str">
        <f t="shared" si="91"/>
        <v/>
      </c>
      <c r="AN135" s="298" t="str">
        <f t="shared" si="92"/>
        <v/>
      </c>
      <c r="AO135" s="299" t="str">
        <f t="shared" si="93"/>
        <v/>
      </c>
      <c r="AP135" s="296" t="str">
        <f t="shared" si="94"/>
        <v/>
      </c>
      <c r="AQ135" s="297" t="str">
        <f t="shared" si="95"/>
        <v/>
      </c>
      <c r="AR135" s="299" t="str">
        <f t="shared" si="96"/>
        <v/>
      </c>
      <c r="AS135" s="296" t="str">
        <f t="shared" si="97"/>
        <v/>
      </c>
      <c r="AT135" s="297" t="str">
        <f t="shared" si="98"/>
        <v/>
      </c>
      <c r="AU135" s="299" t="str">
        <f t="shared" si="99"/>
        <v/>
      </c>
      <c r="AV135" s="296" t="str">
        <f t="shared" si="100"/>
        <v/>
      </c>
      <c r="AW135" s="297" t="str">
        <f t="shared" si="101"/>
        <v/>
      </c>
      <c r="AX135" s="300"/>
      <c r="AY135" s="297" t="str">
        <f t="shared" si="102"/>
        <v/>
      </c>
      <c r="AZ135" s="297" t="str">
        <f t="shared" si="103"/>
        <v/>
      </c>
      <c r="BA135" s="301" t="str">
        <f t="shared" si="104"/>
        <v/>
      </c>
      <c r="BB135" s="302" t="str">
        <f t="shared" si="105"/>
        <v/>
      </c>
      <c r="BC135" s="303" t="str">
        <f t="shared" si="106"/>
        <v/>
      </c>
      <c r="BD135" s="301" t="str">
        <f t="shared" si="107"/>
        <v/>
      </c>
      <c r="BE135" s="302" t="str">
        <f t="shared" si="108"/>
        <v/>
      </c>
      <c r="BF135" s="303" t="str">
        <f t="shared" si="109"/>
        <v/>
      </c>
      <c r="BG135" s="301" t="str">
        <f t="shared" si="110"/>
        <v/>
      </c>
      <c r="BH135" s="304" t="str">
        <f t="shared" si="111"/>
        <v/>
      </c>
      <c r="BI135" s="305" t="str">
        <f t="shared" si="112"/>
        <v/>
      </c>
      <c r="BJ135" s="305" t="str">
        <f t="shared" si="113"/>
        <v/>
      </c>
      <c r="BK135" s="443" t="str">
        <f t="shared" si="114"/>
        <v/>
      </c>
      <c r="BL135" s="306" t="str">
        <f t="shared" si="121"/>
        <v/>
      </c>
      <c r="BM135" s="100" t="str">
        <f t="shared" si="122"/>
        <v/>
      </c>
      <c r="BN135" s="101" t="str">
        <f t="shared" si="123"/>
        <v/>
      </c>
      <c r="BO135" s="102" t="str">
        <f t="shared" si="124"/>
        <v/>
      </c>
      <c r="BP135" s="100" t="str">
        <f t="shared" si="125"/>
        <v/>
      </c>
      <c r="BQ135" s="101" t="str">
        <f t="shared" si="126"/>
        <v/>
      </c>
      <c r="BR135" s="102" t="str">
        <f t="shared" si="127"/>
        <v/>
      </c>
      <c r="BS135" s="100" t="str">
        <f t="shared" si="128"/>
        <v/>
      </c>
      <c r="BT135" s="105" t="str">
        <f t="shared" si="129"/>
        <v/>
      </c>
      <c r="BU135" s="305" t="str">
        <f t="shared" si="115"/>
        <v/>
      </c>
      <c r="BV135" s="305" t="str">
        <f t="shared" si="116"/>
        <v/>
      </c>
      <c r="BW135" s="305" t="str">
        <f t="shared" si="117"/>
        <v/>
      </c>
      <c r="BX135" s="307" t="str">
        <f t="shared" si="118"/>
        <v/>
      </c>
      <c r="BY135" s="308" t="str">
        <f t="shared" si="119"/>
        <v/>
      </c>
    </row>
    <row r="136" spans="1:77" s="4" customFormat="1" ht="15.5" x14ac:dyDescent="0.35">
      <c r="A136" s="106">
        <v>115</v>
      </c>
      <c r="B136" s="290"/>
      <c r="C136" s="20"/>
      <c r="D136" s="635"/>
      <c r="E136" s="637"/>
      <c r="F136" s="639"/>
      <c r="G136" s="45"/>
      <c r="H136" s="291"/>
      <c r="I136" s="291"/>
      <c r="J136" s="292"/>
      <c r="K136" s="293"/>
      <c r="L136" s="35" t="str">
        <f t="shared" si="65"/>
        <v/>
      </c>
      <c r="M136" s="35" t="str">
        <f t="shared" si="66"/>
        <v/>
      </c>
      <c r="N136" s="35" t="str">
        <f t="shared" si="67"/>
        <v/>
      </c>
      <c r="O136" s="36" t="str">
        <f t="shared" si="68"/>
        <v/>
      </c>
      <c r="P136" s="37" t="str">
        <f t="shared" si="120"/>
        <v/>
      </c>
      <c r="Q136" s="69" t="str">
        <f t="shared" si="69"/>
        <v/>
      </c>
      <c r="R136" s="294" t="str">
        <f t="shared" si="70"/>
        <v/>
      </c>
      <c r="S136" s="37" t="str">
        <f t="shared" si="71"/>
        <v/>
      </c>
      <c r="T136" s="69" t="str">
        <f t="shared" si="72"/>
        <v/>
      </c>
      <c r="U136" s="294" t="str">
        <f t="shared" si="73"/>
        <v/>
      </c>
      <c r="V136" s="37" t="str">
        <f t="shared" si="74"/>
        <v/>
      </c>
      <c r="W136" s="69" t="str">
        <f t="shared" si="75"/>
        <v/>
      </c>
      <c r="X136" s="38" t="str">
        <f t="shared" si="76"/>
        <v/>
      </c>
      <c r="Y136" s="38" t="str">
        <f t="shared" si="77"/>
        <v/>
      </c>
      <c r="Z136" s="38" t="str">
        <f t="shared" si="78"/>
        <v/>
      </c>
      <c r="AA136" s="39" t="str">
        <f t="shared" si="79"/>
        <v/>
      </c>
      <c r="AB136" s="295">
        <f t="shared" si="80"/>
        <v>0</v>
      </c>
      <c r="AC136" s="295" t="str">
        <f t="shared" si="81"/>
        <v/>
      </c>
      <c r="AD136" s="295" t="str">
        <f t="shared" si="82"/>
        <v/>
      </c>
      <c r="AE136" s="296" t="str">
        <f t="shared" si="83"/>
        <v/>
      </c>
      <c r="AF136" s="296" t="str">
        <f t="shared" si="84"/>
        <v/>
      </c>
      <c r="AG136" s="297" t="str">
        <f t="shared" si="85"/>
        <v/>
      </c>
      <c r="AH136" s="296" t="str">
        <f t="shared" si="86"/>
        <v/>
      </c>
      <c r="AI136" s="296" t="str">
        <f t="shared" si="87"/>
        <v/>
      </c>
      <c r="AJ136" s="297" t="str">
        <f t="shared" si="88"/>
        <v/>
      </c>
      <c r="AK136" s="296" t="str">
        <f t="shared" si="89"/>
        <v/>
      </c>
      <c r="AL136" s="296" t="str">
        <f t="shared" si="90"/>
        <v/>
      </c>
      <c r="AM136" s="297" t="str">
        <f t="shared" si="91"/>
        <v/>
      </c>
      <c r="AN136" s="298" t="str">
        <f t="shared" si="92"/>
        <v/>
      </c>
      <c r="AO136" s="299" t="str">
        <f t="shared" si="93"/>
        <v/>
      </c>
      <c r="AP136" s="296" t="str">
        <f t="shared" si="94"/>
        <v/>
      </c>
      <c r="AQ136" s="297" t="str">
        <f t="shared" si="95"/>
        <v/>
      </c>
      <c r="AR136" s="299" t="str">
        <f t="shared" si="96"/>
        <v/>
      </c>
      <c r="AS136" s="296" t="str">
        <f t="shared" si="97"/>
        <v/>
      </c>
      <c r="AT136" s="297" t="str">
        <f t="shared" si="98"/>
        <v/>
      </c>
      <c r="AU136" s="299" t="str">
        <f t="shared" si="99"/>
        <v/>
      </c>
      <c r="AV136" s="296" t="str">
        <f t="shared" si="100"/>
        <v/>
      </c>
      <c r="AW136" s="297" t="str">
        <f t="shared" si="101"/>
        <v/>
      </c>
      <c r="AX136" s="300"/>
      <c r="AY136" s="297" t="str">
        <f t="shared" si="102"/>
        <v/>
      </c>
      <c r="AZ136" s="297" t="str">
        <f t="shared" si="103"/>
        <v/>
      </c>
      <c r="BA136" s="301" t="str">
        <f t="shared" si="104"/>
        <v/>
      </c>
      <c r="BB136" s="302" t="str">
        <f t="shared" si="105"/>
        <v/>
      </c>
      <c r="BC136" s="303" t="str">
        <f t="shared" si="106"/>
        <v/>
      </c>
      <c r="BD136" s="301" t="str">
        <f t="shared" si="107"/>
        <v/>
      </c>
      <c r="BE136" s="302" t="str">
        <f t="shared" si="108"/>
        <v/>
      </c>
      <c r="BF136" s="303" t="str">
        <f t="shared" si="109"/>
        <v/>
      </c>
      <c r="BG136" s="301" t="str">
        <f t="shared" si="110"/>
        <v/>
      </c>
      <c r="BH136" s="304" t="str">
        <f t="shared" si="111"/>
        <v/>
      </c>
      <c r="BI136" s="305" t="str">
        <f t="shared" si="112"/>
        <v/>
      </c>
      <c r="BJ136" s="305" t="str">
        <f t="shared" si="113"/>
        <v/>
      </c>
      <c r="BK136" s="443" t="str">
        <f t="shared" si="114"/>
        <v/>
      </c>
      <c r="BL136" s="306" t="str">
        <f t="shared" si="121"/>
        <v/>
      </c>
      <c r="BM136" s="100" t="str">
        <f t="shared" si="122"/>
        <v/>
      </c>
      <c r="BN136" s="101" t="str">
        <f t="shared" si="123"/>
        <v/>
      </c>
      <c r="BO136" s="102" t="str">
        <f t="shared" si="124"/>
        <v/>
      </c>
      <c r="BP136" s="100" t="str">
        <f t="shared" si="125"/>
        <v/>
      </c>
      <c r="BQ136" s="101" t="str">
        <f t="shared" si="126"/>
        <v/>
      </c>
      <c r="BR136" s="102" t="str">
        <f t="shared" si="127"/>
        <v/>
      </c>
      <c r="BS136" s="100" t="str">
        <f t="shared" si="128"/>
        <v/>
      </c>
      <c r="BT136" s="105" t="str">
        <f t="shared" si="129"/>
        <v/>
      </c>
      <c r="BU136" s="305" t="str">
        <f t="shared" si="115"/>
        <v/>
      </c>
      <c r="BV136" s="305" t="str">
        <f t="shared" si="116"/>
        <v/>
      </c>
      <c r="BW136" s="305" t="str">
        <f t="shared" si="117"/>
        <v/>
      </c>
      <c r="BX136" s="307" t="str">
        <f t="shared" si="118"/>
        <v/>
      </c>
      <c r="BY136" s="308" t="str">
        <f t="shared" si="119"/>
        <v/>
      </c>
    </row>
    <row r="137" spans="1:77" s="4" customFormat="1" ht="16" thickBot="1" x14ac:dyDescent="0.4">
      <c r="A137" s="107">
        <v>116</v>
      </c>
      <c r="B137" s="417"/>
      <c r="C137" s="418"/>
      <c r="D137" s="636"/>
      <c r="E137" s="638"/>
      <c r="F137" s="640"/>
      <c r="G137" s="419"/>
      <c r="H137" s="420"/>
      <c r="I137" s="420"/>
      <c r="J137" s="421"/>
      <c r="K137" s="422"/>
      <c r="L137" s="112" t="str">
        <f t="shared" si="65"/>
        <v/>
      </c>
      <c r="M137" s="112" t="str">
        <f t="shared" si="66"/>
        <v/>
      </c>
      <c r="N137" s="112" t="str">
        <f t="shared" si="67"/>
        <v/>
      </c>
      <c r="O137" s="423" t="str">
        <f t="shared" si="68"/>
        <v/>
      </c>
      <c r="P137" s="114" t="str">
        <f t="shared" si="120"/>
        <v/>
      </c>
      <c r="Q137" s="424" t="str">
        <f t="shared" si="69"/>
        <v/>
      </c>
      <c r="R137" s="425" t="str">
        <f t="shared" si="70"/>
        <v/>
      </c>
      <c r="S137" s="114" t="str">
        <f t="shared" si="71"/>
        <v/>
      </c>
      <c r="T137" s="424" t="str">
        <f t="shared" si="72"/>
        <v/>
      </c>
      <c r="U137" s="425" t="str">
        <f t="shared" si="73"/>
        <v/>
      </c>
      <c r="V137" s="114" t="str">
        <f t="shared" si="74"/>
        <v/>
      </c>
      <c r="W137" s="424" t="str">
        <f t="shared" si="75"/>
        <v/>
      </c>
      <c r="X137" s="426" t="str">
        <f t="shared" si="76"/>
        <v/>
      </c>
      <c r="Y137" s="426" t="str">
        <f t="shared" si="77"/>
        <v/>
      </c>
      <c r="Z137" s="426" t="str">
        <f t="shared" si="78"/>
        <v/>
      </c>
      <c r="AA137" s="427" t="str">
        <f t="shared" si="79"/>
        <v/>
      </c>
      <c r="AB137" s="428">
        <f t="shared" si="80"/>
        <v>0</v>
      </c>
      <c r="AC137" s="428" t="str">
        <f t="shared" si="81"/>
        <v/>
      </c>
      <c r="AD137" s="428" t="str">
        <f t="shared" si="82"/>
        <v/>
      </c>
      <c r="AE137" s="429" t="str">
        <f t="shared" si="83"/>
        <v/>
      </c>
      <c r="AF137" s="429" t="str">
        <f t="shared" si="84"/>
        <v/>
      </c>
      <c r="AG137" s="430" t="str">
        <f t="shared" si="85"/>
        <v/>
      </c>
      <c r="AH137" s="429" t="str">
        <f t="shared" si="86"/>
        <v/>
      </c>
      <c r="AI137" s="429" t="str">
        <f t="shared" si="87"/>
        <v/>
      </c>
      <c r="AJ137" s="430" t="str">
        <f t="shared" si="88"/>
        <v/>
      </c>
      <c r="AK137" s="429" t="str">
        <f t="shared" si="89"/>
        <v/>
      </c>
      <c r="AL137" s="429" t="str">
        <f t="shared" si="90"/>
        <v/>
      </c>
      <c r="AM137" s="430" t="str">
        <f t="shared" si="91"/>
        <v/>
      </c>
      <c r="AN137" s="431" t="str">
        <f t="shared" si="92"/>
        <v/>
      </c>
      <c r="AO137" s="432" t="str">
        <f t="shared" si="93"/>
        <v/>
      </c>
      <c r="AP137" s="429" t="str">
        <f t="shared" si="94"/>
        <v/>
      </c>
      <c r="AQ137" s="430" t="str">
        <f t="shared" si="95"/>
        <v/>
      </c>
      <c r="AR137" s="432" t="str">
        <f t="shared" si="96"/>
        <v/>
      </c>
      <c r="AS137" s="429" t="str">
        <f t="shared" si="97"/>
        <v/>
      </c>
      <c r="AT137" s="430" t="str">
        <f t="shared" si="98"/>
        <v/>
      </c>
      <c r="AU137" s="432" t="str">
        <f t="shared" si="99"/>
        <v/>
      </c>
      <c r="AV137" s="429" t="str">
        <f t="shared" si="100"/>
        <v/>
      </c>
      <c r="AW137" s="430" t="str">
        <f t="shared" si="101"/>
        <v/>
      </c>
      <c r="AX137" s="433"/>
      <c r="AY137" s="430" t="str">
        <f t="shared" si="102"/>
        <v/>
      </c>
      <c r="AZ137" s="430" t="str">
        <f t="shared" si="103"/>
        <v/>
      </c>
      <c r="BA137" s="434" t="str">
        <f t="shared" si="104"/>
        <v/>
      </c>
      <c r="BB137" s="435" t="str">
        <f t="shared" si="105"/>
        <v/>
      </c>
      <c r="BC137" s="436" t="str">
        <f t="shared" si="106"/>
        <v/>
      </c>
      <c r="BD137" s="434" t="str">
        <f t="shared" si="107"/>
        <v/>
      </c>
      <c r="BE137" s="435" t="str">
        <f t="shared" si="108"/>
        <v/>
      </c>
      <c r="BF137" s="436" t="str">
        <f t="shared" si="109"/>
        <v/>
      </c>
      <c r="BG137" s="434" t="str">
        <f t="shared" si="110"/>
        <v/>
      </c>
      <c r="BH137" s="437" t="str">
        <f t="shared" si="111"/>
        <v/>
      </c>
      <c r="BI137" s="438" t="str">
        <f t="shared" si="112"/>
        <v/>
      </c>
      <c r="BJ137" s="438" t="str">
        <f t="shared" si="113"/>
        <v/>
      </c>
      <c r="BK137" s="444" t="str">
        <f t="shared" si="114"/>
        <v/>
      </c>
      <c r="BL137" s="439" t="str">
        <f t="shared" si="121"/>
        <v/>
      </c>
      <c r="BM137" s="440" t="str">
        <f t="shared" si="122"/>
        <v/>
      </c>
      <c r="BN137" s="441" t="str">
        <f t="shared" si="123"/>
        <v/>
      </c>
      <c r="BO137" s="442" t="str">
        <f t="shared" si="124"/>
        <v/>
      </c>
      <c r="BP137" s="440" t="str">
        <f t="shared" si="125"/>
        <v/>
      </c>
      <c r="BQ137" s="441" t="str">
        <f t="shared" si="126"/>
        <v/>
      </c>
      <c r="BR137" s="442" t="str">
        <f t="shared" si="127"/>
        <v/>
      </c>
      <c r="BS137" s="440" t="str">
        <f t="shared" si="128"/>
        <v/>
      </c>
      <c r="BT137" s="117" t="str">
        <f t="shared" si="129"/>
        <v/>
      </c>
      <c r="BU137" s="305" t="str">
        <f t="shared" si="115"/>
        <v/>
      </c>
      <c r="BV137" s="305" t="str">
        <f t="shared" si="116"/>
        <v/>
      </c>
      <c r="BW137" s="305" t="str">
        <f t="shared" si="117"/>
        <v/>
      </c>
      <c r="BX137" s="307" t="str">
        <f t="shared" si="118"/>
        <v/>
      </c>
      <c r="BY137" s="308" t="str">
        <f t="shared" si="119"/>
        <v/>
      </c>
    </row>
    <row r="138" spans="1:77" s="55" customFormat="1" ht="16" hidden="1" thickTop="1" x14ac:dyDescent="0.35">
      <c r="A138" s="398">
        <v>117</v>
      </c>
      <c r="B138" s="91"/>
      <c r="C138" s="342" t="s">
        <v>35</v>
      </c>
      <c r="D138" s="310"/>
      <c r="E138" s="311"/>
      <c r="F138" s="312"/>
      <c r="G138" s="313"/>
      <c r="H138" s="314"/>
      <c r="I138" s="314"/>
      <c r="J138" s="314"/>
      <c r="K138" s="56"/>
      <c r="L138" s="399" t="str">
        <f t="shared" si="65"/>
        <v/>
      </c>
      <c r="M138" s="399" t="str">
        <f t="shared" si="66"/>
        <v/>
      </c>
      <c r="N138" s="399" t="str">
        <f t="shared" si="67"/>
        <v/>
      </c>
      <c r="O138" s="400" t="str">
        <f t="shared" si="68"/>
        <v/>
      </c>
      <c r="P138" s="337" t="str">
        <f t="shared" si="120"/>
        <v/>
      </c>
      <c r="Q138" s="401" t="str">
        <f t="shared" si="69"/>
        <v/>
      </c>
      <c r="R138" s="402" t="str">
        <f t="shared" si="70"/>
        <v/>
      </c>
      <c r="S138" s="337" t="str">
        <f t="shared" si="71"/>
        <v/>
      </c>
      <c r="T138" s="401" t="str">
        <f t="shared" si="72"/>
        <v/>
      </c>
      <c r="U138" s="402" t="str">
        <f t="shared" si="73"/>
        <v/>
      </c>
      <c r="V138" s="337" t="str">
        <f t="shared" si="74"/>
        <v/>
      </c>
      <c r="W138" s="401" t="str">
        <f t="shared" si="75"/>
        <v/>
      </c>
      <c r="X138" s="403">
        <f t="shared" si="76"/>
        <v>0</v>
      </c>
      <c r="Y138" s="403">
        <f t="shared" si="77"/>
        <v>0</v>
      </c>
      <c r="Z138" s="403">
        <f t="shared" si="78"/>
        <v>0</v>
      </c>
      <c r="AA138" s="404">
        <f t="shared" si="79"/>
        <v>0</v>
      </c>
      <c r="AB138" s="405">
        <f t="shared" si="80"/>
        <v>0</v>
      </c>
      <c r="AC138" s="405" t="str">
        <f t="shared" si="81"/>
        <v>Elem. Grade Span Group</v>
      </c>
      <c r="AD138" s="405" t="str">
        <f t="shared" si="82"/>
        <v/>
      </c>
      <c r="AE138" s="406" t="str">
        <f t="shared" si="83"/>
        <v/>
      </c>
      <c r="AF138" s="406" t="str">
        <f t="shared" si="84"/>
        <v/>
      </c>
      <c r="AG138" s="407" t="str">
        <f t="shared" si="85"/>
        <v/>
      </c>
      <c r="AH138" s="406" t="str">
        <f t="shared" si="86"/>
        <v/>
      </c>
      <c r="AI138" s="406" t="str">
        <f t="shared" si="87"/>
        <v/>
      </c>
      <c r="AJ138" s="407" t="str">
        <f t="shared" si="88"/>
        <v/>
      </c>
      <c r="AK138" s="406" t="str">
        <f t="shared" si="89"/>
        <v/>
      </c>
      <c r="AL138" s="406" t="str">
        <f t="shared" si="90"/>
        <v/>
      </c>
      <c r="AM138" s="407" t="str">
        <f t="shared" si="91"/>
        <v/>
      </c>
      <c r="AN138" s="408" t="str">
        <f t="shared" si="92"/>
        <v/>
      </c>
      <c r="AO138" s="409" t="str">
        <f t="shared" si="93"/>
        <v/>
      </c>
      <c r="AP138" s="406" t="str">
        <f t="shared" si="94"/>
        <v/>
      </c>
      <c r="AQ138" s="407" t="str">
        <f t="shared" si="95"/>
        <v/>
      </c>
      <c r="AR138" s="409" t="str">
        <f t="shared" si="96"/>
        <v/>
      </c>
      <c r="AS138" s="406" t="str">
        <f t="shared" si="97"/>
        <v/>
      </c>
      <c r="AT138" s="407" t="str">
        <f t="shared" si="98"/>
        <v/>
      </c>
      <c r="AU138" s="409" t="str">
        <f t="shared" si="99"/>
        <v/>
      </c>
      <c r="AV138" s="406" t="str">
        <f t="shared" si="100"/>
        <v/>
      </c>
      <c r="AW138" s="407" t="str">
        <f t="shared" si="101"/>
        <v/>
      </c>
      <c r="AX138" s="410"/>
      <c r="AY138" s="407" t="str">
        <f t="shared" si="102"/>
        <v/>
      </c>
      <c r="AZ138" s="407" t="str">
        <f t="shared" si="103"/>
        <v/>
      </c>
      <c r="BA138" s="411" t="str">
        <f t="shared" si="104"/>
        <v/>
      </c>
      <c r="BB138" s="412" t="str">
        <f t="shared" si="105"/>
        <v/>
      </c>
      <c r="BC138" s="413" t="str">
        <f t="shared" si="106"/>
        <v/>
      </c>
      <c r="BD138" s="411" t="str">
        <f t="shared" si="107"/>
        <v/>
      </c>
      <c r="BE138" s="412" t="str">
        <f t="shared" si="108"/>
        <v/>
      </c>
      <c r="BF138" s="413" t="str">
        <f t="shared" si="109"/>
        <v/>
      </c>
      <c r="BG138" s="411" t="str">
        <f t="shared" si="110"/>
        <v/>
      </c>
      <c r="BH138" s="414" t="str">
        <f t="shared" si="111"/>
        <v/>
      </c>
      <c r="BI138" s="334" t="str">
        <f t="shared" si="112"/>
        <v/>
      </c>
      <c r="BJ138" s="334" t="str">
        <f t="shared" si="113"/>
        <v/>
      </c>
      <c r="BK138" s="335" t="str">
        <f t="shared" si="114"/>
        <v/>
      </c>
      <c r="BL138" s="336" t="str">
        <f t="shared" si="121"/>
        <v/>
      </c>
      <c r="BM138" s="337" t="str">
        <f t="shared" si="122"/>
        <v/>
      </c>
      <c r="BN138" s="338" t="str">
        <f t="shared" si="123"/>
        <v/>
      </c>
      <c r="BO138" s="339" t="str">
        <f t="shared" si="124"/>
        <v/>
      </c>
      <c r="BP138" s="337" t="str">
        <f t="shared" si="125"/>
        <v/>
      </c>
      <c r="BQ138" s="338" t="str">
        <f t="shared" si="126"/>
        <v/>
      </c>
      <c r="BR138" s="339" t="str">
        <f t="shared" si="127"/>
        <v/>
      </c>
      <c r="BS138" s="337" t="str">
        <f t="shared" si="128"/>
        <v/>
      </c>
      <c r="BT138" s="401" t="str">
        <f t="shared" si="129"/>
        <v/>
      </c>
      <c r="BU138" s="334" t="str">
        <f t="shared" si="115"/>
        <v/>
      </c>
      <c r="BV138" s="334" t="str">
        <f t="shared" si="116"/>
        <v/>
      </c>
      <c r="BW138" s="334" t="str">
        <f t="shared" si="117"/>
        <v/>
      </c>
      <c r="BX138" s="340" t="str">
        <f t="shared" si="118"/>
        <v/>
      </c>
      <c r="BY138" s="341" t="str">
        <f t="shared" si="119"/>
        <v/>
      </c>
    </row>
    <row r="139" spans="1:77" s="55" customFormat="1" ht="16" hidden="1" thickTop="1" x14ac:dyDescent="0.35">
      <c r="A139" s="309">
        <v>118</v>
      </c>
      <c r="B139" s="91"/>
      <c r="C139" s="342" t="s">
        <v>36</v>
      </c>
      <c r="D139" s="310"/>
      <c r="E139" s="311"/>
      <c r="F139" s="312"/>
      <c r="G139" s="313"/>
      <c r="H139" s="314"/>
      <c r="I139" s="314"/>
      <c r="J139" s="315"/>
      <c r="K139" s="316"/>
      <c r="L139" s="317" t="str">
        <f t="shared" si="65"/>
        <v/>
      </c>
      <c r="M139" s="317" t="str">
        <f t="shared" si="66"/>
        <v/>
      </c>
      <c r="N139" s="317" t="str">
        <f t="shared" si="67"/>
        <v/>
      </c>
      <c r="O139" s="318" t="str">
        <f t="shared" si="68"/>
        <v/>
      </c>
      <c r="P139" s="319" t="str">
        <f t="shared" si="120"/>
        <v/>
      </c>
      <c r="Q139" s="320" t="str">
        <f t="shared" si="69"/>
        <v/>
      </c>
      <c r="R139" s="321" t="str">
        <f t="shared" si="70"/>
        <v/>
      </c>
      <c r="S139" s="319" t="str">
        <f t="shared" si="71"/>
        <v/>
      </c>
      <c r="T139" s="320" t="str">
        <f t="shared" si="72"/>
        <v/>
      </c>
      <c r="U139" s="321" t="str">
        <f t="shared" si="73"/>
        <v/>
      </c>
      <c r="V139" s="319" t="str">
        <f t="shared" si="74"/>
        <v/>
      </c>
      <c r="W139" s="320" t="str">
        <f t="shared" si="75"/>
        <v/>
      </c>
      <c r="X139" s="322">
        <f t="shared" si="76"/>
        <v>0</v>
      </c>
      <c r="Y139" s="322">
        <f t="shared" si="77"/>
        <v>0</v>
      </c>
      <c r="Z139" s="322">
        <f t="shared" si="78"/>
        <v>0</v>
      </c>
      <c r="AA139" s="323">
        <f t="shared" si="79"/>
        <v>0</v>
      </c>
      <c r="AB139" s="324">
        <f t="shared" si="80"/>
        <v>0</v>
      </c>
      <c r="AC139" s="324" t="str">
        <f t="shared" si="81"/>
        <v>Middle Grade Span Group</v>
      </c>
      <c r="AD139" s="324" t="str">
        <f t="shared" si="82"/>
        <v/>
      </c>
      <c r="AE139" s="325" t="str">
        <f t="shared" si="83"/>
        <v/>
      </c>
      <c r="AF139" s="325" t="str">
        <f t="shared" si="84"/>
        <v/>
      </c>
      <c r="AG139" s="326" t="str">
        <f t="shared" si="85"/>
        <v/>
      </c>
      <c r="AH139" s="325" t="str">
        <f t="shared" si="86"/>
        <v/>
      </c>
      <c r="AI139" s="325" t="str">
        <f t="shared" si="87"/>
        <v/>
      </c>
      <c r="AJ139" s="326" t="str">
        <f t="shared" si="88"/>
        <v/>
      </c>
      <c r="AK139" s="325" t="str">
        <f t="shared" si="89"/>
        <v/>
      </c>
      <c r="AL139" s="325" t="str">
        <f t="shared" si="90"/>
        <v/>
      </c>
      <c r="AM139" s="326" t="str">
        <f t="shared" si="91"/>
        <v/>
      </c>
      <c r="AN139" s="327" t="str">
        <f t="shared" si="92"/>
        <v/>
      </c>
      <c r="AO139" s="328" t="str">
        <f t="shared" si="93"/>
        <v/>
      </c>
      <c r="AP139" s="325" t="str">
        <f t="shared" si="94"/>
        <v/>
      </c>
      <c r="AQ139" s="326" t="str">
        <f t="shared" si="95"/>
        <v/>
      </c>
      <c r="AR139" s="328" t="str">
        <f t="shared" si="96"/>
        <v/>
      </c>
      <c r="AS139" s="325" t="str">
        <f t="shared" si="97"/>
        <v/>
      </c>
      <c r="AT139" s="326" t="str">
        <f t="shared" si="98"/>
        <v/>
      </c>
      <c r="AU139" s="328" t="str">
        <f t="shared" si="99"/>
        <v/>
      </c>
      <c r="AV139" s="325" t="str">
        <f t="shared" si="100"/>
        <v/>
      </c>
      <c r="AW139" s="326" t="str">
        <f t="shared" si="101"/>
        <v/>
      </c>
      <c r="AX139" s="329"/>
      <c r="AY139" s="326" t="str">
        <f t="shared" si="102"/>
        <v/>
      </c>
      <c r="AZ139" s="326" t="str">
        <f t="shared" si="103"/>
        <v/>
      </c>
      <c r="BA139" s="330" t="str">
        <f t="shared" si="104"/>
        <v/>
      </c>
      <c r="BB139" s="331" t="str">
        <f t="shared" si="105"/>
        <v/>
      </c>
      <c r="BC139" s="332" t="str">
        <f t="shared" si="106"/>
        <v/>
      </c>
      <c r="BD139" s="330" t="str">
        <f t="shared" si="107"/>
        <v/>
      </c>
      <c r="BE139" s="331" t="str">
        <f t="shared" si="108"/>
        <v/>
      </c>
      <c r="BF139" s="332" t="str">
        <f t="shared" si="109"/>
        <v/>
      </c>
      <c r="BG139" s="330" t="str">
        <f t="shared" si="110"/>
        <v/>
      </c>
      <c r="BH139" s="333" t="str">
        <f t="shared" si="111"/>
        <v/>
      </c>
      <c r="BI139" s="334" t="str">
        <f t="shared" si="112"/>
        <v/>
      </c>
      <c r="BJ139" s="334" t="str">
        <f t="shared" si="113"/>
        <v/>
      </c>
      <c r="BK139" s="335" t="str">
        <f t="shared" si="114"/>
        <v/>
      </c>
      <c r="BL139" s="336" t="str">
        <f t="shared" si="121"/>
        <v/>
      </c>
      <c r="BM139" s="337" t="str">
        <f t="shared" si="122"/>
        <v/>
      </c>
      <c r="BN139" s="338" t="str">
        <f t="shared" si="123"/>
        <v/>
      </c>
      <c r="BO139" s="339" t="str">
        <f t="shared" si="124"/>
        <v/>
      </c>
      <c r="BP139" s="337" t="str">
        <f t="shared" si="125"/>
        <v/>
      </c>
      <c r="BQ139" s="338" t="str">
        <f t="shared" si="126"/>
        <v/>
      </c>
      <c r="BR139" s="339" t="str">
        <f t="shared" si="127"/>
        <v/>
      </c>
      <c r="BS139" s="337" t="str">
        <f t="shared" si="128"/>
        <v/>
      </c>
      <c r="BT139" s="320" t="str">
        <f t="shared" si="129"/>
        <v/>
      </c>
      <c r="BU139" s="334" t="str">
        <f t="shared" si="115"/>
        <v/>
      </c>
      <c r="BV139" s="334" t="str">
        <f t="shared" si="116"/>
        <v/>
      </c>
      <c r="BW139" s="334" t="str">
        <f t="shared" si="117"/>
        <v/>
      </c>
      <c r="BX139" s="340" t="str">
        <f t="shared" si="118"/>
        <v/>
      </c>
      <c r="BY139" s="341" t="str">
        <f t="shared" si="119"/>
        <v/>
      </c>
    </row>
    <row r="140" spans="1:77" s="55" customFormat="1" ht="16" hidden="1" thickTop="1" x14ac:dyDescent="0.35">
      <c r="A140" s="309">
        <v>119</v>
      </c>
      <c r="B140" s="91"/>
      <c r="C140" s="342" t="s">
        <v>37</v>
      </c>
      <c r="D140" s="310"/>
      <c r="E140" s="311"/>
      <c r="F140" s="312"/>
      <c r="G140" s="313"/>
      <c r="H140" s="314"/>
      <c r="I140" s="314"/>
      <c r="J140" s="315"/>
      <c r="K140" s="316"/>
      <c r="L140" s="317" t="str">
        <f t="shared" si="65"/>
        <v/>
      </c>
      <c r="M140" s="317" t="str">
        <f t="shared" si="66"/>
        <v/>
      </c>
      <c r="N140" s="317" t="str">
        <f t="shared" si="67"/>
        <v/>
      </c>
      <c r="O140" s="318" t="str">
        <f t="shared" si="68"/>
        <v/>
      </c>
      <c r="P140" s="319" t="str">
        <f t="shared" si="120"/>
        <v/>
      </c>
      <c r="Q140" s="320" t="str">
        <f t="shared" si="69"/>
        <v/>
      </c>
      <c r="R140" s="321" t="str">
        <f t="shared" si="70"/>
        <v/>
      </c>
      <c r="S140" s="319" t="str">
        <f t="shared" si="71"/>
        <v/>
      </c>
      <c r="T140" s="320" t="str">
        <f t="shared" si="72"/>
        <v/>
      </c>
      <c r="U140" s="321" t="str">
        <f t="shared" si="73"/>
        <v/>
      </c>
      <c r="V140" s="319" t="str">
        <f t="shared" si="74"/>
        <v/>
      </c>
      <c r="W140" s="320" t="str">
        <f t="shared" si="75"/>
        <v/>
      </c>
      <c r="X140" s="322">
        <f t="shared" si="76"/>
        <v>0</v>
      </c>
      <c r="Y140" s="322">
        <f t="shared" si="77"/>
        <v>0</v>
      </c>
      <c r="Z140" s="322">
        <f t="shared" si="78"/>
        <v>0</v>
      </c>
      <c r="AA140" s="323">
        <f t="shared" si="79"/>
        <v>0</v>
      </c>
      <c r="AB140" s="324">
        <f t="shared" si="80"/>
        <v>0</v>
      </c>
      <c r="AC140" s="324" t="str">
        <f t="shared" si="81"/>
        <v>High Grade Span Group</v>
      </c>
      <c r="AD140" s="324" t="str">
        <f t="shared" si="82"/>
        <v/>
      </c>
      <c r="AE140" s="325" t="str">
        <f t="shared" si="83"/>
        <v/>
      </c>
      <c r="AF140" s="325" t="str">
        <f t="shared" si="84"/>
        <v/>
      </c>
      <c r="AG140" s="326" t="str">
        <f t="shared" si="85"/>
        <v/>
      </c>
      <c r="AH140" s="325" t="str">
        <f t="shared" si="86"/>
        <v/>
      </c>
      <c r="AI140" s="325" t="str">
        <f t="shared" si="87"/>
        <v/>
      </c>
      <c r="AJ140" s="326" t="str">
        <f t="shared" si="88"/>
        <v/>
      </c>
      <c r="AK140" s="325" t="str">
        <f t="shared" si="89"/>
        <v/>
      </c>
      <c r="AL140" s="325" t="str">
        <f t="shared" si="90"/>
        <v/>
      </c>
      <c r="AM140" s="326" t="str">
        <f t="shared" si="91"/>
        <v/>
      </c>
      <c r="AN140" s="327" t="str">
        <f t="shared" si="92"/>
        <v/>
      </c>
      <c r="AO140" s="328" t="str">
        <f t="shared" si="93"/>
        <v/>
      </c>
      <c r="AP140" s="325" t="str">
        <f t="shared" si="94"/>
        <v/>
      </c>
      <c r="AQ140" s="326" t="str">
        <f t="shared" si="95"/>
        <v/>
      </c>
      <c r="AR140" s="328" t="str">
        <f t="shared" si="96"/>
        <v/>
      </c>
      <c r="AS140" s="325" t="str">
        <f t="shared" si="97"/>
        <v/>
      </c>
      <c r="AT140" s="326" t="str">
        <f t="shared" si="98"/>
        <v/>
      </c>
      <c r="AU140" s="328" t="str">
        <f t="shared" si="99"/>
        <v/>
      </c>
      <c r="AV140" s="325" t="str">
        <f t="shared" si="100"/>
        <v/>
      </c>
      <c r="AW140" s="326" t="str">
        <f t="shared" si="101"/>
        <v/>
      </c>
      <c r="AX140" s="329"/>
      <c r="AY140" s="326" t="str">
        <f t="shared" si="102"/>
        <v/>
      </c>
      <c r="AZ140" s="326" t="str">
        <f t="shared" si="103"/>
        <v/>
      </c>
      <c r="BA140" s="330" t="str">
        <f t="shared" si="104"/>
        <v/>
      </c>
      <c r="BB140" s="331" t="str">
        <f t="shared" si="105"/>
        <v/>
      </c>
      <c r="BC140" s="332" t="str">
        <f t="shared" si="106"/>
        <v/>
      </c>
      <c r="BD140" s="330" t="str">
        <f t="shared" si="107"/>
        <v/>
      </c>
      <c r="BE140" s="331" t="str">
        <f t="shared" si="108"/>
        <v/>
      </c>
      <c r="BF140" s="332" t="str">
        <f t="shared" si="109"/>
        <v/>
      </c>
      <c r="BG140" s="330" t="str">
        <f t="shared" si="110"/>
        <v/>
      </c>
      <c r="BH140" s="333" t="str">
        <f t="shared" si="111"/>
        <v/>
      </c>
      <c r="BI140" s="334" t="str">
        <f t="shared" si="112"/>
        <v/>
      </c>
      <c r="BJ140" s="334" t="str">
        <f t="shared" si="113"/>
        <v/>
      </c>
      <c r="BK140" s="335" t="str">
        <f t="shared" si="114"/>
        <v/>
      </c>
      <c r="BL140" s="336" t="str">
        <f t="shared" si="121"/>
        <v/>
      </c>
      <c r="BM140" s="337" t="str">
        <f t="shared" si="122"/>
        <v/>
      </c>
      <c r="BN140" s="338" t="str">
        <f t="shared" si="123"/>
        <v/>
      </c>
      <c r="BO140" s="339" t="str">
        <f t="shared" si="124"/>
        <v/>
      </c>
      <c r="BP140" s="337" t="str">
        <f t="shared" si="125"/>
        <v/>
      </c>
      <c r="BQ140" s="338" t="str">
        <f t="shared" si="126"/>
        <v/>
      </c>
      <c r="BR140" s="339" t="str">
        <f t="shared" si="127"/>
        <v/>
      </c>
      <c r="BS140" s="337" t="str">
        <f t="shared" si="128"/>
        <v/>
      </c>
      <c r="BT140" s="320" t="str">
        <f t="shared" si="129"/>
        <v/>
      </c>
      <c r="BU140" s="334" t="str">
        <f t="shared" si="115"/>
        <v/>
      </c>
      <c r="BV140" s="334" t="str">
        <f t="shared" si="116"/>
        <v/>
      </c>
      <c r="BW140" s="334" t="str">
        <f t="shared" si="117"/>
        <v/>
      </c>
      <c r="BX140" s="340" t="str">
        <f t="shared" si="118"/>
        <v/>
      </c>
      <c r="BY140" s="341" t="str">
        <f t="shared" si="119"/>
        <v/>
      </c>
    </row>
    <row r="141" spans="1:77" s="55" customFormat="1" ht="16" hidden="1" thickTop="1" x14ac:dyDescent="0.35">
      <c r="A141" s="309">
        <v>120</v>
      </c>
      <c r="B141" s="91"/>
      <c r="C141" s="342" t="s">
        <v>39</v>
      </c>
      <c r="D141" s="310"/>
      <c r="E141" s="311"/>
      <c r="F141" s="312"/>
      <c r="G141" s="313"/>
      <c r="H141" s="314"/>
      <c r="I141" s="314"/>
      <c r="J141" s="315"/>
      <c r="K141" s="316"/>
      <c r="L141" s="317" t="str">
        <f t="shared" si="65"/>
        <v/>
      </c>
      <c r="M141" s="317" t="str">
        <f t="shared" si="66"/>
        <v/>
      </c>
      <c r="N141" s="317" t="str">
        <f t="shared" si="67"/>
        <v/>
      </c>
      <c r="O141" s="318" t="str">
        <f t="shared" si="68"/>
        <v/>
      </c>
      <c r="P141" s="319" t="str">
        <f t="shared" si="120"/>
        <v/>
      </c>
      <c r="Q141" s="320" t="str">
        <f t="shared" si="69"/>
        <v/>
      </c>
      <c r="R141" s="321" t="str">
        <f t="shared" si="70"/>
        <v/>
      </c>
      <c r="S141" s="319" t="str">
        <f t="shared" si="71"/>
        <v/>
      </c>
      <c r="T141" s="320" t="str">
        <f t="shared" si="72"/>
        <v/>
      </c>
      <c r="U141" s="321" t="str">
        <f t="shared" si="73"/>
        <v/>
      </c>
      <c r="V141" s="319" t="str">
        <f t="shared" si="74"/>
        <v/>
      </c>
      <c r="W141" s="320" t="str">
        <f t="shared" si="75"/>
        <v/>
      </c>
      <c r="X141" s="322">
        <f t="shared" si="76"/>
        <v>0</v>
      </c>
      <c r="Y141" s="322">
        <f t="shared" si="77"/>
        <v>0</v>
      </c>
      <c r="Z141" s="322">
        <f t="shared" si="78"/>
        <v>0</v>
      </c>
      <c r="AA141" s="323">
        <f t="shared" si="79"/>
        <v>0</v>
      </c>
      <c r="AB141" s="324">
        <f t="shared" si="80"/>
        <v>0</v>
      </c>
      <c r="AC141" s="324" t="str">
        <f t="shared" si="81"/>
        <v>Elem. Grade Span Group/Low</v>
      </c>
      <c r="AD141" s="324" t="str">
        <f t="shared" si="82"/>
        <v/>
      </c>
      <c r="AE141" s="325" t="str">
        <f t="shared" si="83"/>
        <v/>
      </c>
      <c r="AF141" s="325" t="str">
        <f t="shared" si="84"/>
        <v/>
      </c>
      <c r="AG141" s="326" t="str">
        <f t="shared" si="85"/>
        <v/>
      </c>
      <c r="AH141" s="325" t="str">
        <f t="shared" si="86"/>
        <v/>
      </c>
      <c r="AI141" s="325" t="str">
        <f t="shared" si="87"/>
        <v/>
      </c>
      <c r="AJ141" s="326" t="str">
        <f t="shared" si="88"/>
        <v/>
      </c>
      <c r="AK141" s="325" t="str">
        <f t="shared" si="89"/>
        <v/>
      </c>
      <c r="AL141" s="325" t="str">
        <f t="shared" si="90"/>
        <v/>
      </c>
      <c r="AM141" s="326" t="str">
        <f t="shared" si="91"/>
        <v/>
      </c>
      <c r="AN141" s="327" t="str">
        <f t="shared" si="92"/>
        <v/>
      </c>
      <c r="AO141" s="328" t="str">
        <f t="shared" si="93"/>
        <v/>
      </c>
      <c r="AP141" s="325" t="str">
        <f t="shared" si="94"/>
        <v/>
      </c>
      <c r="AQ141" s="326" t="str">
        <f t="shared" si="95"/>
        <v/>
      </c>
      <c r="AR141" s="328" t="str">
        <f t="shared" si="96"/>
        <v/>
      </c>
      <c r="AS141" s="325" t="str">
        <f t="shared" si="97"/>
        <v/>
      </c>
      <c r="AT141" s="326" t="str">
        <f t="shared" si="98"/>
        <v/>
      </c>
      <c r="AU141" s="328" t="str">
        <f t="shared" si="99"/>
        <v/>
      </c>
      <c r="AV141" s="325" t="str">
        <f t="shared" si="100"/>
        <v/>
      </c>
      <c r="AW141" s="326" t="str">
        <f t="shared" si="101"/>
        <v/>
      </c>
      <c r="AX141" s="329"/>
      <c r="AY141" s="326" t="str">
        <f t="shared" si="102"/>
        <v/>
      </c>
      <c r="AZ141" s="326" t="str">
        <f t="shared" si="103"/>
        <v/>
      </c>
      <c r="BA141" s="330" t="str">
        <f t="shared" si="104"/>
        <v/>
      </c>
      <c r="BB141" s="331" t="str">
        <f t="shared" si="105"/>
        <v/>
      </c>
      <c r="BC141" s="332" t="str">
        <f t="shared" si="106"/>
        <v/>
      </c>
      <c r="BD141" s="330" t="str">
        <f t="shared" si="107"/>
        <v/>
      </c>
      <c r="BE141" s="331" t="str">
        <f t="shared" si="108"/>
        <v/>
      </c>
      <c r="BF141" s="332" t="str">
        <f t="shared" si="109"/>
        <v/>
      </c>
      <c r="BG141" s="330" t="str">
        <f t="shared" si="110"/>
        <v/>
      </c>
      <c r="BH141" s="333" t="str">
        <f t="shared" si="111"/>
        <v/>
      </c>
      <c r="BI141" s="334" t="str">
        <f t="shared" si="112"/>
        <v/>
      </c>
      <c r="BJ141" s="334" t="str">
        <f t="shared" si="113"/>
        <v/>
      </c>
      <c r="BK141" s="335" t="str">
        <f t="shared" si="114"/>
        <v/>
      </c>
      <c r="BL141" s="336" t="str">
        <f t="shared" si="121"/>
        <v/>
      </c>
      <c r="BM141" s="337" t="str">
        <f t="shared" si="122"/>
        <v/>
      </c>
      <c r="BN141" s="338" t="str">
        <f t="shared" si="123"/>
        <v/>
      </c>
      <c r="BO141" s="339" t="str">
        <f t="shared" si="124"/>
        <v/>
      </c>
      <c r="BP141" s="337" t="str">
        <f t="shared" si="125"/>
        <v/>
      </c>
      <c r="BQ141" s="338" t="str">
        <f t="shared" si="126"/>
        <v/>
      </c>
      <c r="BR141" s="339" t="str">
        <f t="shared" si="127"/>
        <v/>
      </c>
      <c r="BS141" s="337" t="str">
        <f t="shared" si="128"/>
        <v/>
      </c>
      <c r="BT141" s="320" t="str">
        <f t="shared" si="129"/>
        <v/>
      </c>
      <c r="BU141" s="334" t="str">
        <f t="shared" si="115"/>
        <v/>
      </c>
      <c r="BV141" s="334" t="str">
        <f t="shared" si="116"/>
        <v/>
      </c>
      <c r="BW141" s="334" t="str">
        <f t="shared" si="117"/>
        <v/>
      </c>
      <c r="BX141" s="340" t="str">
        <f t="shared" si="118"/>
        <v/>
      </c>
      <c r="BY141" s="341" t="str">
        <f t="shared" si="119"/>
        <v/>
      </c>
    </row>
    <row r="142" spans="1:77" s="55" customFormat="1" ht="16" hidden="1" thickTop="1" x14ac:dyDescent="0.35">
      <c r="A142" s="309">
        <v>121</v>
      </c>
      <c r="B142" s="91"/>
      <c r="C142" s="342" t="s">
        <v>38</v>
      </c>
      <c r="D142" s="310"/>
      <c r="E142" s="311"/>
      <c r="F142" s="312"/>
      <c r="G142" s="313"/>
      <c r="H142" s="314"/>
      <c r="I142" s="314"/>
      <c r="J142" s="315"/>
      <c r="K142" s="316"/>
      <c r="L142" s="317" t="str">
        <f t="shared" si="65"/>
        <v/>
      </c>
      <c r="M142" s="317" t="str">
        <f t="shared" si="66"/>
        <v/>
      </c>
      <c r="N142" s="317" t="str">
        <f t="shared" si="67"/>
        <v/>
      </c>
      <c r="O142" s="318" t="str">
        <f t="shared" si="68"/>
        <v/>
      </c>
      <c r="P142" s="319" t="str">
        <f t="shared" si="120"/>
        <v/>
      </c>
      <c r="Q142" s="320" t="str">
        <f t="shared" si="69"/>
        <v/>
      </c>
      <c r="R142" s="321" t="str">
        <f t="shared" si="70"/>
        <v/>
      </c>
      <c r="S142" s="319" t="str">
        <f t="shared" si="71"/>
        <v/>
      </c>
      <c r="T142" s="320" t="str">
        <f t="shared" si="72"/>
        <v/>
      </c>
      <c r="U142" s="321" t="str">
        <f t="shared" si="73"/>
        <v/>
      </c>
      <c r="V142" s="319" t="str">
        <f t="shared" si="74"/>
        <v/>
      </c>
      <c r="W142" s="320" t="str">
        <f t="shared" si="75"/>
        <v/>
      </c>
      <c r="X142" s="322">
        <f t="shared" si="76"/>
        <v>0</v>
      </c>
      <c r="Y142" s="322">
        <f t="shared" si="77"/>
        <v>0</v>
      </c>
      <c r="Z142" s="322">
        <f t="shared" si="78"/>
        <v>0</v>
      </c>
      <c r="AA142" s="323">
        <f t="shared" si="79"/>
        <v>0</v>
      </c>
      <c r="AB142" s="324">
        <f t="shared" si="80"/>
        <v>0</v>
      </c>
      <c r="AC142" s="324" t="str">
        <f t="shared" si="81"/>
        <v>Elem. Grade Span Group/High</v>
      </c>
      <c r="AD142" s="324" t="str">
        <f t="shared" si="82"/>
        <v/>
      </c>
      <c r="AE142" s="325" t="str">
        <f t="shared" si="83"/>
        <v/>
      </c>
      <c r="AF142" s="325" t="str">
        <f t="shared" si="84"/>
        <v/>
      </c>
      <c r="AG142" s="326" t="str">
        <f t="shared" si="85"/>
        <v/>
      </c>
      <c r="AH142" s="325" t="str">
        <f t="shared" si="86"/>
        <v/>
      </c>
      <c r="AI142" s="325" t="str">
        <f t="shared" si="87"/>
        <v/>
      </c>
      <c r="AJ142" s="326" t="str">
        <f t="shared" si="88"/>
        <v/>
      </c>
      <c r="AK142" s="325" t="str">
        <f t="shared" si="89"/>
        <v/>
      </c>
      <c r="AL142" s="325" t="str">
        <f t="shared" si="90"/>
        <v/>
      </c>
      <c r="AM142" s="326" t="str">
        <f t="shared" si="91"/>
        <v/>
      </c>
      <c r="AN142" s="327" t="str">
        <f t="shared" si="92"/>
        <v/>
      </c>
      <c r="AO142" s="328" t="str">
        <f t="shared" si="93"/>
        <v/>
      </c>
      <c r="AP142" s="325" t="str">
        <f t="shared" si="94"/>
        <v/>
      </c>
      <c r="AQ142" s="326" t="str">
        <f t="shared" si="95"/>
        <v/>
      </c>
      <c r="AR142" s="328" t="str">
        <f t="shared" si="96"/>
        <v/>
      </c>
      <c r="AS142" s="325" t="str">
        <f t="shared" si="97"/>
        <v/>
      </c>
      <c r="AT142" s="326" t="str">
        <f t="shared" si="98"/>
        <v/>
      </c>
      <c r="AU142" s="328" t="str">
        <f t="shared" si="99"/>
        <v/>
      </c>
      <c r="AV142" s="325" t="str">
        <f t="shared" si="100"/>
        <v/>
      </c>
      <c r="AW142" s="326" t="str">
        <f t="shared" si="101"/>
        <v/>
      </c>
      <c r="AX142" s="329"/>
      <c r="AY142" s="326" t="str">
        <f t="shared" si="102"/>
        <v/>
      </c>
      <c r="AZ142" s="326" t="str">
        <f t="shared" si="103"/>
        <v/>
      </c>
      <c r="BA142" s="330" t="str">
        <f t="shared" si="104"/>
        <v/>
      </c>
      <c r="BB142" s="331" t="str">
        <f t="shared" si="105"/>
        <v/>
      </c>
      <c r="BC142" s="332" t="str">
        <f t="shared" si="106"/>
        <v/>
      </c>
      <c r="BD142" s="330" t="str">
        <f t="shared" si="107"/>
        <v/>
      </c>
      <c r="BE142" s="331" t="str">
        <f t="shared" si="108"/>
        <v/>
      </c>
      <c r="BF142" s="332" t="str">
        <f t="shared" si="109"/>
        <v/>
      </c>
      <c r="BG142" s="330" t="str">
        <f t="shared" si="110"/>
        <v/>
      </c>
      <c r="BH142" s="333" t="str">
        <f t="shared" si="111"/>
        <v/>
      </c>
      <c r="BI142" s="334" t="str">
        <f t="shared" si="112"/>
        <v/>
      </c>
      <c r="BJ142" s="334" t="str">
        <f t="shared" si="113"/>
        <v/>
      </c>
      <c r="BK142" s="335" t="str">
        <f t="shared" si="114"/>
        <v/>
      </c>
      <c r="BL142" s="336" t="str">
        <f t="shared" si="121"/>
        <v/>
      </c>
      <c r="BM142" s="337" t="str">
        <f t="shared" si="122"/>
        <v/>
      </c>
      <c r="BN142" s="338" t="str">
        <f t="shared" si="123"/>
        <v/>
      </c>
      <c r="BO142" s="339" t="str">
        <f t="shared" si="124"/>
        <v/>
      </c>
      <c r="BP142" s="337" t="str">
        <f t="shared" si="125"/>
        <v/>
      </c>
      <c r="BQ142" s="338" t="str">
        <f t="shared" si="126"/>
        <v/>
      </c>
      <c r="BR142" s="339" t="str">
        <f t="shared" si="127"/>
        <v/>
      </c>
      <c r="BS142" s="337" t="str">
        <f t="shared" si="128"/>
        <v/>
      </c>
      <c r="BT142" s="320" t="str">
        <f t="shared" si="129"/>
        <v/>
      </c>
      <c r="BU142" s="334" t="str">
        <f t="shared" si="115"/>
        <v/>
      </c>
      <c r="BV142" s="334" t="str">
        <f t="shared" si="116"/>
        <v/>
      </c>
      <c r="BW142" s="334" t="str">
        <f t="shared" si="117"/>
        <v/>
      </c>
      <c r="BX142" s="340" t="str">
        <f t="shared" si="118"/>
        <v/>
      </c>
      <c r="BY142" s="341" t="str">
        <f t="shared" si="119"/>
        <v/>
      </c>
    </row>
    <row r="143" spans="1:77" s="55" customFormat="1" ht="16" hidden="1" thickTop="1" x14ac:dyDescent="0.35">
      <c r="A143" s="309">
        <v>122</v>
      </c>
      <c r="B143" s="91"/>
      <c r="C143" s="342" t="s">
        <v>40</v>
      </c>
      <c r="D143" s="310"/>
      <c r="E143" s="311"/>
      <c r="F143" s="312"/>
      <c r="G143" s="313"/>
      <c r="H143" s="314"/>
      <c r="I143" s="314"/>
      <c r="J143" s="315"/>
      <c r="K143" s="316"/>
      <c r="L143" s="317" t="str">
        <f t="shared" si="65"/>
        <v/>
      </c>
      <c r="M143" s="317" t="str">
        <f t="shared" si="66"/>
        <v/>
      </c>
      <c r="N143" s="317" t="str">
        <f t="shared" si="67"/>
        <v/>
      </c>
      <c r="O143" s="318" t="str">
        <f t="shared" si="68"/>
        <v/>
      </c>
      <c r="P143" s="319" t="str">
        <f t="shared" si="120"/>
        <v/>
      </c>
      <c r="Q143" s="320" t="str">
        <f t="shared" si="69"/>
        <v/>
      </c>
      <c r="R143" s="321" t="str">
        <f t="shared" si="70"/>
        <v/>
      </c>
      <c r="S143" s="319" t="str">
        <f t="shared" si="71"/>
        <v/>
      </c>
      <c r="T143" s="320" t="str">
        <f t="shared" si="72"/>
        <v/>
      </c>
      <c r="U143" s="321" t="str">
        <f t="shared" si="73"/>
        <v/>
      </c>
      <c r="V143" s="319" t="str">
        <f t="shared" si="74"/>
        <v/>
      </c>
      <c r="W143" s="320" t="str">
        <f t="shared" si="75"/>
        <v/>
      </c>
      <c r="X143" s="322">
        <f t="shared" si="76"/>
        <v>0</v>
      </c>
      <c r="Y143" s="322">
        <f t="shared" si="77"/>
        <v>0</v>
      </c>
      <c r="Z143" s="322">
        <f t="shared" si="78"/>
        <v>0</v>
      </c>
      <c r="AA143" s="323">
        <f t="shared" si="79"/>
        <v>0</v>
      </c>
      <c r="AB143" s="324">
        <f t="shared" si="80"/>
        <v>0</v>
      </c>
      <c r="AC143" s="324" t="str">
        <f t="shared" si="81"/>
        <v>Middle Grade Span Group/Low</v>
      </c>
      <c r="AD143" s="324" t="str">
        <f t="shared" si="82"/>
        <v/>
      </c>
      <c r="AE143" s="325" t="str">
        <f t="shared" si="83"/>
        <v/>
      </c>
      <c r="AF143" s="325" t="str">
        <f t="shared" si="84"/>
        <v/>
      </c>
      <c r="AG143" s="326" t="str">
        <f t="shared" si="85"/>
        <v/>
      </c>
      <c r="AH143" s="325" t="str">
        <f t="shared" si="86"/>
        <v/>
      </c>
      <c r="AI143" s="325" t="str">
        <f t="shared" si="87"/>
        <v/>
      </c>
      <c r="AJ143" s="326" t="str">
        <f t="shared" si="88"/>
        <v/>
      </c>
      <c r="AK143" s="325" t="str">
        <f t="shared" si="89"/>
        <v/>
      </c>
      <c r="AL143" s="325" t="str">
        <f t="shared" si="90"/>
        <v/>
      </c>
      <c r="AM143" s="326" t="str">
        <f t="shared" si="91"/>
        <v/>
      </c>
      <c r="AN143" s="327" t="str">
        <f t="shared" si="92"/>
        <v/>
      </c>
      <c r="AO143" s="328" t="str">
        <f t="shared" si="93"/>
        <v/>
      </c>
      <c r="AP143" s="325" t="str">
        <f t="shared" si="94"/>
        <v/>
      </c>
      <c r="AQ143" s="326" t="str">
        <f t="shared" si="95"/>
        <v/>
      </c>
      <c r="AR143" s="328" t="str">
        <f t="shared" si="96"/>
        <v/>
      </c>
      <c r="AS143" s="325" t="str">
        <f t="shared" si="97"/>
        <v/>
      </c>
      <c r="AT143" s="326" t="str">
        <f t="shared" si="98"/>
        <v/>
      </c>
      <c r="AU143" s="328" t="str">
        <f t="shared" si="99"/>
        <v/>
      </c>
      <c r="AV143" s="325" t="str">
        <f t="shared" si="100"/>
        <v/>
      </c>
      <c r="AW143" s="326" t="str">
        <f t="shared" si="101"/>
        <v/>
      </c>
      <c r="AX143" s="329"/>
      <c r="AY143" s="326" t="str">
        <f t="shared" si="102"/>
        <v/>
      </c>
      <c r="AZ143" s="326" t="str">
        <f t="shared" si="103"/>
        <v/>
      </c>
      <c r="BA143" s="330" t="str">
        <f t="shared" si="104"/>
        <v/>
      </c>
      <c r="BB143" s="331" t="str">
        <f t="shared" si="105"/>
        <v/>
      </c>
      <c r="BC143" s="332" t="str">
        <f t="shared" si="106"/>
        <v/>
      </c>
      <c r="BD143" s="330" t="str">
        <f t="shared" si="107"/>
        <v/>
      </c>
      <c r="BE143" s="331" t="str">
        <f t="shared" si="108"/>
        <v/>
      </c>
      <c r="BF143" s="332" t="str">
        <f t="shared" si="109"/>
        <v/>
      </c>
      <c r="BG143" s="330" t="str">
        <f t="shared" si="110"/>
        <v/>
      </c>
      <c r="BH143" s="333" t="str">
        <f t="shared" si="111"/>
        <v/>
      </c>
      <c r="BI143" s="334" t="str">
        <f t="shared" si="112"/>
        <v/>
      </c>
      <c r="BJ143" s="334" t="str">
        <f t="shared" si="113"/>
        <v/>
      </c>
      <c r="BK143" s="335" t="str">
        <f t="shared" si="114"/>
        <v/>
      </c>
      <c r="BL143" s="336" t="str">
        <f t="shared" si="121"/>
        <v/>
      </c>
      <c r="BM143" s="337" t="str">
        <f t="shared" si="122"/>
        <v/>
      </c>
      <c r="BN143" s="338" t="str">
        <f t="shared" si="123"/>
        <v/>
      </c>
      <c r="BO143" s="339" t="str">
        <f t="shared" si="124"/>
        <v/>
      </c>
      <c r="BP143" s="337" t="str">
        <f t="shared" si="125"/>
        <v/>
      </c>
      <c r="BQ143" s="338" t="str">
        <f t="shared" si="126"/>
        <v/>
      </c>
      <c r="BR143" s="339" t="str">
        <f t="shared" si="127"/>
        <v/>
      </c>
      <c r="BS143" s="337" t="str">
        <f t="shared" si="128"/>
        <v/>
      </c>
      <c r="BT143" s="320" t="str">
        <f t="shared" si="129"/>
        <v/>
      </c>
      <c r="BU143" s="334" t="str">
        <f t="shared" si="115"/>
        <v/>
      </c>
      <c r="BV143" s="334" t="str">
        <f t="shared" si="116"/>
        <v/>
      </c>
      <c r="BW143" s="334" t="str">
        <f t="shared" si="117"/>
        <v/>
      </c>
      <c r="BX143" s="340" t="str">
        <f t="shared" si="118"/>
        <v/>
      </c>
      <c r="BY143" s="341" t="str">
        <f t="shared" si="119"/>
        <v/>
      </c>
    </row>
    <row r="144" spans="1:77" s="55" customFormat="1" ht="16" hidden="1" thickTop="1" x14ac:dyDescent="0.35">
      <c r="A144" s="309">
        <v>123</v>
      </c>
      <c r="B144" s="91"/>
      <c r="C144" s="342" t="s">
        <v>41</v>
      </c>
      <c r="D144" s="310"/>
      <c r="E144" s="311"/>
      <c r="F144" s="312"/>
      <c r="G144" s="313"/>
      <c r="H144" s="314"/>
      <c r="I144" s="314"/>
      <c r="J144" s="315"/>
      <c r="K144" s="316"/>
      <c r="L144" s="317" t="str">
        <f t="shared" si="65"/>
        <v/>
      </c>
      <c r="M144" s="317" t="str">
        <f t="shared" si="66"/>
        <v/>
      </c>
      <c r="N144" s="317" t="str">
        <f t="shared" si="67"/>
        <v/>
      </c>
      <c r="O144" s="318" t="str">
        <f t="shared" si="68"/>
        <v/>
      </c>
      <c r="P144" s="319" t="str">
        <f t="shared" si="120"/>
        <v/>
      </c>
      <c r="Q144" s="320" t="str">
        <f t="shared" si="69"/>
        <v/>
      </c>
      <c r="R144" s="321" t="str">
        <f t="shared" si="70"/>
        <v/>
      </c>
      <c r="S144" s="319" t="str">
        <f t="shared" si="71"/>
        <v/>
      </c>
      <c r="T144" s="320" t="str">
        <f t="shared" si="72"/>
        <v/>
      </c>
      <c r="U144" s="321" t="str">
        <f t="shared" si="73"/>
        <v/>
      </c>
      <c r="V144" s="319" t="str">
        <f t="shared" si="74"/>
        <v/>
      </c>
      <c r="W144" s="320" t="str">
        <f t="shared" si="75"/>
        <v/>
      </c>
      <c r="X144" s="322">
        <f t="shared" si="76"/>
        <v>0</v>
      </c>
      <c r="Y144" s="322">
        <f t="shared" si="77"/>
        <v>0</v>
      </c>
      <c r="Z144" s="322">
        <f t="shared" si="78"/>
        <v>0</v>
      </c>
      <c r="AA144" s="323">
        <f t="shared" si="79"/>
        <v>0</v>
      </c>
      <c r="AB144" s="324">
        <f t="shared" si="80"/>
        <v>0</v>
      </c>
      <c r="AC144" s="324" t="str">
        <f t="shared" si="81"/>
        <v>Middle Grade Span Group/High</v>
      </c>
      <c r="AD144" s="324" t="str">
        <f t="shared" si="82"/>
        <v/>
      </c>
      <c r="AE144" s="325" t="str">
        <f t="shared" si="83"/>
        <v/>
      </c>
      <c r="AF144" s="325" t="str">
        <f t="shared" si="84"/>
        <v/>
      </c>
      <c r="AG144" s="326" t="str">
        <f t="shared" si="85"/>
        <v/>
      </c>
      <c r="AH144" s="325" t="str">
        <f t="shared" si="86"/>
        <v/>
      </c>
      <c r="AI144" s="325" t="str">
        <f t="shared" si="87"/>
        <v/>
      </c>
      <c r="AJ144" s="326" t="str">
        <f t="shared" si="88"/>
        <v/>
      </c>
      <c r="AK144" s="325" t="str">
        <f t="shared" si="89"/>
        <v/>
      </c>
      <c r="AL144" s="325" t="str">
        <f t="shared" si="90"/>
        <v/>
      </c>
      <c r="AM144" s="326" t="str">
        <f t="shared" si="91"/>
        <v/>
      </c>
      <c r="AN144" s="327" t="str">
        <f t="shared" si="92"/>
        <v/>
      </c>
      <c r="AO144" s="328" t="str">
        <f t="shared" si="93"/>
        <v/>
      </c>
      <c r="AP144" s="325" t="str">
        <f t="shared" si="94"/>
        <v/>
      </c>
      <c r="AQ144" s="326" t="str">
        <f t="shared" si="95"/>
        <v/>
      </c>
      <c r="AR144" s="328" t="str">
        <f t="shared" si="96"/>
        <v/>
      </c>
      <c r="AS144" s="325" t="str">
        <f t="shared" si="97"/>
        <v/>
      </c>
      <c r="AT144" s="326" t="str">
        <f t="shared" si="98"/>
        <v/>
      </c>
      <c r="AU144" s="328" t="str">
        <f t="shared" si="99"/>
        <v/>
      </c>
      <c r="AV144" s="325" t="str">
        <f t="shared" si="100"/>
        <v/>
      </c>
      <c r="AW144" s="326" t="str">
        <f t="shared" si="101"/>
        <v/>
      </c>
      <c r="AX144" s="329"/>
      <c r="AY144" s="326" t="str">
        <f t="shared" si="102"/>
        <v/>
      </c>
      <c r="AZ144" s="326" t="str">
        <f t="shared" si="103"/>
        <v/>
      </c>
      <c r="BA144" s="330" t="str">
        <f t="shared" si="104"/>
        <v/>
      </c>
      <c r="BB144" s="331" t="str">
        <f t="shared" si="105"/>
        <v/>
      </c>
      <c r="BC144" s="332" t="str">
        <f t="shared" si="106"/>
        <v/>
      </c>
      <c r="BD144" s="330" t="str">
        <f t="shared" si="107"/>
        <v/>
      </c>
      <c r="BE144" s="331" t="str">
        <f t="shared" si="108"/>
        <v/>
      </c>
      <c r="BF144" s="332" t="str">
        <f t="shared" si="109"/>
        <v/>
      </c>
      <c r="BG144" s="330" t="str">
        <f t="shared" si="110"/>
        <v/>
      </c>
      <c r="BH144" s="333" t="str">
        <f t="shared" si="111"/>
        <v/>
      </c>
      <c r="BI144" s="334" t="str">
        <f t="shared" si="112"/>
        <v/>
      </c>
      <c r="BJ144" s="334" t="str">
        <f t="shared" si="113"/>
        <v/>
      </c>
      <c r="BK144" s="335" t="str">
        <f t="shared" si="114"/>
        <v/>
      </c>
      <c r="BL144" s="336" t="str">
        <f t="shared" si="121"/>
        <v/>
      </c>
      <c r="BM144" s="337" t="str">
        <f t="shared" si="122"/>
        <v/>
      </c>
      <c r="BN144" s="338" t="str">
        <f t="shared" si="123"/>
        <v/>
      </c>
      <c r="BO144" s="339" t="str">
        <f t="shared" si="124"/>
        <v/>
      </c>
      <c r="BP144" s="337" t="str">
        <f t="shared" si="125"/>
        <v/>
      </c>
      <c r="BQ144" s="338" t="str">
        <f t="shared" si="126"/>
        <v/>
      </c>
      <c r="BR144" s="339" t="str">
        <f t="shared" si="127"/>
        <v/>
      </c>
      <c r="BS144" s="337" t="str">
        <f t="shared" si="128"/>
        <v/>
      </c>
      <c r="BT144" s="320" t="str">
        <f t="shared" si="129"/>
        <v/>
      </c>
      <c r="BU144" s="334" t="str">
        <f t="shared" si="115"/>
        <v/>
      </c>
      <c r="BV144" s="334" t="str">
        <f t="shared" si="116"/>
        <v/>
      </c>
      <c r="BW144" s="334" t="str">
        <f t="shared" si="117"/>
        <v/>
      </c>
      <c r="BX144" s="340" t="str">
        <f t="shared" si="118"/>
        <v/>
      </c>
      <c r="BY144" s="341" t="str">
        <f t="shared" si="119"/>
        <v/>
      </c>
    </row>
    <row r="145" spans="1:77" s="55" customFormat="1" ht="16" hidden="1" thickTop="1" x14ac:dyDescent="0.35">
      <c r="A145" s="309">
        <v>124</v>
      </c>
      <c r="B145" s="91"/>
      <c r="C145" s="342" t="s">
        <v>42</v>
      </c>
      <c r="D145" s="310"/>
      <c r="E145" s="311"/>
      <c r="F145" s="312"/>
      <c r="G145" s="313"/>
      <c r="H145" s="314"/>
      <c r="I145" s="314"/>
      <c r="J145" s="315"/>
      <c r="K145" s="316"/>
      <c r="L145" s="317" t="str">
        <f t="shared" si="65"/>
        <v/>
      </c>
      <c r="M145" s="317" t="str">
        <f t="shared" si="66"/>
        <v/>
      </c>
      <c r="N145" s="317" t="str">
        <f t="shared" si="67"/>
        <v/>
      </c>
      <c r="O145" s="318" t="str">
        <f t="shared" si="68"/>
        <v/>
      </c>
      <c r="P145" s="319" t="str">
        <f t="shared" si="120"/>
        <v/>
      </c>
      <c r="Q145" s="320" t="str">
        <f t="shared" si="69"/>
        <v/>
      </c>
      <c r="R145" s="321" t="str">
        <f t="shared" si="70"/>
        <v/>
      </c>
      <c r="S145" s="319" t="str">
        <f t="shared" si="71"/>
        <v/>
      </c>
      <c r="T145" s="320" t="str">
        <f t="shared" si="72"/>
        <v/>
      </c>
      <c r="U145" s="321" t="str">
        <f t="shared" si="73"/>
        <v/>
      </c>
      <c r="V145" s="319" t="str">
        <f t="shared" si="74"/>
        <v/>
      </c>
      <c r="W145" s="320" t="str">
        <f t="shared" si="75"/>
        <v/>
      </c>
      <c r="X145" s="322">
        <f t="shared" si="76"/>
        <v>0</v>
      </c>
      <c r="Y145" s="322">
        <f t="shared" si="77"/>
        <v>0</v>
      </c>
      <c r="Z145" s="322">
        <f t="shared" si="78"/>
        <v>0</v>
      </c>
      <c r="AA145" s="323">
        <f t="shared" si="79"/>
        <v>0</v>
      </c>
      <c r="AB145" s="324">
        <f t="shared" si="80"/>
        <v>0</v>
      </c>
      <c r="AC145" s="324" t="str">
        <f t="shared" si="81"/>
        <v>High Grade Span Group/Low</v>
      </c>
      <c r="AD145" s="324" t="str">
        <f t="shared" si="82"/>
        <v/>
      </c>
      <c r="AE145" s="325" t="str">
        <f t="shared" si="83"/>
        <v/>
      </c>
      <c r="AF145" s="325" t="str">
        <f t="shared" si="84"/>
        <v/>
      </c>
      <c r="AG145" s="326" t="str">
        <f t="shared" si="85"/>
        <v/>
      </c>
      <c r="AH145" s="325" t="str">
        <f t="shared" si="86"/>
        <v/>
      </c>
      <c r="AI145" s="325" t="str">
        <f t="shared" si="87"/>
        <v/>
      </c>
      <c r="AJ145" s="326" t="str">
        <f t="shared" si="88"/>
        <v/>
      </c>
      <c r="AK145" s="325" t="str">
        <f t="shared" si="89"/>
        <v/>
      </c>
      <c r="AL145" s="325" t="str">
        <f t="shared" si="90"/>
        <v/>
      </c>
      <c r="AM145" s="326" t="str">
        <f t="shared" si="91"/>
        <v/>
      </c>
      <c r="AN145" s="327" t="str">
        <f t="shared" si="92"/>
        <v/>
      </c>
      <c r="AO145" s="328" t="str">
        <f t="shared" si="93"/>
        <v/>
      </c>
      <c r="AP145" s="325" t="str">
        <f t="shared" si="94"/>
        <v/>
      </c>
      <c r="AQ145" s="326" t="str">
        <f t="shared" si="95"/>
        <v/>
      </c>
      <c r="AR145" s="328" t="str">
        <f t="shared" si="96"/>
        <v/>
      </c>
      <c r="AS145" s="325" t="str">
        <f t="shared" si="97"/>
        <v/>
      </c>
      <c r="AT145" s="326" t="str">
        <f t="shared" si="98"/>
        <v/>
      </c>
      <c r="AU145" s="328" t="str">
        <f t="shared" si="99"/>
        <v/>
      </c>
      <c r="AV145" s="325" t="str">
        <f t="shared" si="100"/>
        <v/>
      </c>
      <c r="AW145" s="326" t="str">
        <f t="shared" si="101"/>
        <v/>
      </c>
      <c r="AX145" s="329"/>
      <c r="AY145" s="326" t="str">
        <f t="shared" si="102"/>
        <v/>
      </c>
      <c r="AZ145" s="326" t="str">
        <f t="shared" si="103"/>
        <v/>
      </c>
      <c r="BA145" s="330" t="str">
        <f t="shared" si="104"/>
        <v/>
      </c>
      <c r="BB145" s="331" t="str">
        <f t="shared" si="105"/>
        <v/>
      </c>
      <c r="BC145" s="332" t="str">
        <f t="shared" si="106"/>
        <v/>
      </c>
      <c r="BD145" s="330" t="str">
        <f t="shared" si="107"/>
        <v/>
      </c>
      <c r="BE145" s="331" t="str">
        <f t="shared" si="108"/>
        <v/>
      </c>
      <c r="BF145" s="332" t="str">
        <f t="shared" si="109"/>
        <v/>
      </c>
      <c r="BG145" s="330" t="str">
        <f t="shared" si="110"/>
        <v/>
      </c>
      <c r="BH145" s="333" t="str">
        <f t="shared" si="111"/>
        <v/>
      </c>
      <c r="BI145" s="334" t="str">
        <f t="shared" si="112"/>
        <v/>
      </c>
      <c r="BJ145" s="334" t="str">
        <f t="shared" si="113"/>
        <v/>
      </c>
      <c r="BK145" s="335" t="str">
        <f t="shared" si="114"/>
        <v/>
      </c>
      <c r="BL145" s="336" t="str">
        <f t="shared" si="121"/>
        <v/>
      </c>
      <c r="BM145" s="337" t="str">
        <f t="shared" si="122"/>
        <v/>
      </c>
      <c r="BN145" s="338" t="str">
        <f t="shared" si="123"/>
        <v/>
      </c>
      <c r="BO145" s="339" t="str">
        <f t="shared" si="124"/>
        <v/>
      </c>
      <c r="BP145" s="337" t="str">
        <f t="shared" si="125"/>
        <v/>
      </c>
      <c r="BQ145" s="338" t="str">
        <f t="shared" si="126"/>
        <v/>
      </c>
      <c r="BR145" s="339" t="str">
        <f t="shared" si="127"/>
        <v/>
      </c>
      <c r="BS145" s="337" t="str">
        <f t="shared" si="128"/>
        <v/>
      </c>
      <c r="BT145" s="320" t="str">
        <f t="shared" si="129"/>
        <v/>
      </c>
      <c r="BU145" s="334" t="str">
        <f t="shared" si="115"/>
        <v/>
      </c>
      <c r="BV145" s="334" t="str">
        <f t="shared" si="116"/>
        <v/>
      </c>
      <c r="BW145" s="334" t="str">
        <f t="shared" si="117"/>
        <v/>
      </c>
      <c r="BX145" s="340" t="str">
        <f t="shared" si="118"/>
        <v/>
      </c>
      <c r="BY145" s="341" t="str">
        <f t="shared" si="119"/>
        <v/>
      </c>
    </row>
    <row r="146" spans="1:77" s="57" customFormat="1" ht="16.5" hidden="1" thickTop="1" thickBot="1" x14ac:dyDescent="0.4">
      <c r="A146" s="309">
        <v>125</v>
      </c>
      <c r="B146" s="91"/>
      <c r="C146" s="342" t="s">
        <v>43</v>
      </c>
      <c r="D146" s="310"/>
      <c r="E146" s="311"/>
      <c r="F146" s="312"/>
      <c r="G146" s="313"/>
      <c r="H146" s="314"/>
      <c r="I146" s="314"/>
      <c r="J146" s="315"/>
      <c r="K146" s="316"/>
      <c r="L146" s="317" t="str">
        <f t="shared" si="65"/>
        <v/>
      </c>
      <c r="M146" s="317" t="str">
        <f t="shared" si="66"/>
        <v/>
      </c>
      <c r="N146" s="317" t="str">
        <f t="shared" si="67"/>
        <v/>
      </c>
      <c r="O146" s="318" t="str">
        <f t="shared" si="68"/>
        <v/>
      </c>
      <c r="P146" s="319" t="str">
        <f t="shared" si="120"/>
        <v/>
      </c>
      <c r="Q146" s="320" t="str">
        <f t="shared" si="69"/>
        <v/>
      </c>
      <c r="R146" s="321" t="str">
        <f t="shared" si="70"/>
        <v/>
      </c>
      <c r="S146" s="319" t="str">
        <f t="shared" si="71"/>
        <v/>
      </c>
      <c r="T146" s="320" t="str">
        <f t="shared" si="72"/>
        <v/>
      </c>
      <c r="U146" s="321" t="str">
        <f t="shared" si="73"/>
        <v/>
      </c>
      <c r="V146" s="319" t="str">
        <f t="shared" si="74"/>
        <v/>
      </c>
      <c r="W146" s="320" t="str">
        <f t="shared" si="75"/>
        <v/>
      </c>
      <c r="X146" s="322">
        <f t="shared" si="76"/>
        <v>0</v>
      </c>
      <c r="Y146" s="322">
        <f t="shared" si="77"/>
        <v>0</v>
      </c>
      <c r="Z146" s="322">
        <f t="shared" si="78"/>
        <v>0</v>
      </c>
      <c r="AA146" s="323">
        <f t="shared" si="79"/>
        <v>0</v>
      </c>
      <c r="AB146" s="324">
        <f t="shared" si="80"/>
        <v>0</v>
      </c>
      <c r="AC146" s="324" t="str">
        <f t="shared" si="81"/>
        <v>High Grade Span Group/High</v>
      </c>
      <c r="AD146" s="324" t="str">
        <f t="shared" si="82"/>
        <v/>
      </c>
      <c r="AE146" s="325" t="str">
        <f t="shared" si="83"/>
        <v/>
      </c>
      <c r="AF146" s="325" t="str">
        <f t="shared" si="84"/>
        <v/>
      </c>
      <c r="AG146" s="326" t="str">
        <f t="shared" si="85"/>
        <v/>
      </c>
      <c r="AH146" s="325" t="str">
        <f t="shared" si="86"/>
        <v/>
      </c>
      <c r="AI146" s="325" t="str">
        <f t="shared" si="87"/>
        <v/>
      </c>
      <c r="AJ146" s="326" t="str">
        <f t="shared" si="88"/>
        <v/>
      </c>
      <c r="AK146" s="325" t="str">
        <f t="shared" si="89"/>
        <v/>
      </c>
      <c r="AL146" s="325" t="str">
        <f t="shared" si="90"/>
        <v/>
      </c>
      <c r="AM146" s="326" t="str">
        <f t="shared" si="91"/>
        <v/>
      </c>
      <c r="AN146" s="327" t="str">
        <f t="shared" si="92"/>
        <v/>
      </c>
      <c r="AO146" s="328" t="str">
        <f t="shared" si="93"/>
        <v/>
      </c>
      <c r="AP146" s="325" t="str">
        <f t="shared" si="94"/>
        <v/>
      </c>
      <c r="AQ146" s="326" t="str">
        <f t="shared" si="95"/>
        <v/>
      </c>
      <c r="AR146" s="328" t="str">
        <f t="shared" si="96"/>
        <v/>
      </c>
      <c r="AS146" s="325" t="str">
        <f t="shared" si="97"/>
        <v/>
      </c>
      <c r="AT146" s="326" t="str">
        <f t="shared" si="98"/>
        <v/>
      </c>
      <c r="AU146" s="328" t="str">
        <f t="shared" si="99"/>
        <v/>
      </c>
      <c r="AV146" s="325" t="str">
        <f t="shared" si="100"/>
        <v/>
      </c>
      <c r="AW146" s="326" t="str">
        <f t="shared" si="101"/>
        <v/>
      </c>
      <c r="AX146" s="329"/>
      <c r="AY146" s="326" t="str">
        <f t="shared" si="102"/>
        <v/>
      </c>
      <c r="AZ146" s="326" t="str">
        <f t="shared" si="103"/>
        <v/>
      </c>
      <c r="BA146" s="330" t="str">
        <f t="shared" si="104"/>
        <v/>
      </c>
      <c r="BB146" s="331" t="str">
        <f t="shared" si="105"/>
        <v/>
      </c>
      <c r="BC146" s="332" t="str">
        <f t="shared" si="106"/>
        <v/>
      </c>
      <c r="BD146" s="330" t="str">
        <f t="shared" si="107"/>
        <v/>
      </c>
      <c r="BE146" s="331" t="str">
        <f t="shared" si="108"/>
        <v/>
      </c>
      <c r="BF146" s="332" t="str">
        <f t="shared" si="109"/>
        <v/>
      </c>
      <c r="BG146" s="330" t="str">
        <f t="shared" si="110"/>
        <v/>
      </c>
      <c r="BH146" s="333" t="str">
        <f t="shared" si="111"/>
        <v/>
      </c>
      <c r="BI146" s="334" t="str">
        <f t="shared" si="112"/>
        <v/>
      </c>
      <c r="BJ146" s="334" t="str">
        <f t="shared" si="113"/>
        <v/>
      </c>
      <c r="BK146" s="335" t="str">
        <f t="shared" si="114"/>
        <v/>
      </c>
      <c r="BL146" s="336" t="str">
        <f t="shared" si="121"/>
        <v/>
      </c>
      <c r="BM146" s="337" t="str">
        <f t="shared" si="122"/>
        <v/>
      </c>
      <c r="BN146" s="338" t="str">
        <f t="shared" si="123"/>
        <v/>
      </c>
      <c r="BO146" s="339" t="str">
        <f t="shared" si="124"/>
        <v/>
      </c>
      <c r="BP146" s="337" t="str">
        <f t="shared" si="125"/>
        <v/>
      </c>
      <c r="BQ146" s="338" t="str">
        <f t="shared" si="126"/>
        <v/>
      </c>
      <c r="BR146" s="339" t="str">
        <f t="shared" si="127"/>
        <v/>
      </c>
      <c r="BS146" s="337" t="str">
        <f t="shared" si="128"/>
        <v/>
      </c>
      <c r="BT146" s="320" t="str">
        <f t="shared" si="129"/>
        <v/>
      </c>
      <c r="BU146" s="334" t="str">
        <f t="shared" si="115"/>
        <v/>
      </c>
      <c r="BV146" s="334" t="str">
        <f t="shared" si="116"/>
        <v/>
      </c>
      <c r="BW146" s="334" t="str">
        <f t="shared" si="117"/>
        <v/>
      </c>
      <c r="BX146" s="340" t="str">
        <f t="shared" si="118"/>
        <v/>
      </c>
      <c r="BY146" s="341" t="str">
        <f t="shared" si="119"/>
        <v/>
      </c>
    </row>
    <row r="147" spans="1:77" s="4" customFormat="1" ht="16" thickTop="1" x14ac:dyDescent="0.35">
      <c r="A147" s="19">
        <v>101</v>
      </c>
      <c r="B147" s="19"/>
      <c r="C147" s="19"/>
      <c r="D147" s="19"/>
      <c r="E147" s="19"/>
      <c r="F147" s="19"/>
      <c r="G147" s="19"/>
      <c r="H147" s="19"/>
      <c r="I147" s="19"/>
      <c r="J147" s="19"/>
      <c r="K147" s="19"/>
      <c r="L147" s="19" t="str">
        <f t="shared" si="65"/>
        <v/>
      </c>
      <c r="M147" s="19" t="str">
        <f t="shared" si="66"/>
        <v/>
      </c>
      <c r="N147" s="19" t="str">
        <f t="shared" si="67"/>
        <v/>
      </c>
      <c r="O147" s="19" t="str">
        <f t="shared" si="68"/>
        <v/>
      </c>
      <c r="P147" s="19" t="str">
        <f t="shared" si="120"/>
        <v/>
      </c>
      <c r="Q147" s="19" t="str">
        <f t="shared" si="69"/>
        <v/>
      </c>
      <c r="R147" s="19" t="str">
        <f t="shared" si="70"/>
        <v/>
      </c>
      <c r="S147" s="19" t="str">
        <f t="shared" si="71"/>
        <v/>
      </c>
      <c r="T147" s="19" t="str">
        <f t="shared" si="72"/>
        <v/>
      </c>
      <c r="U147" s="19" t="str">
        <f t="shared" si="73"/>
        <v/>
      </c>
      <c r="V147" s="19" t="str">
        <f t="shared" si="74"/>
        <v/>
      </c>
      <c r="W147" s="19" t="str">
        <f>IF($D147="","",IF(U147="yes",(V147/V$18),IF(OR(V147&lt;$U118,V147&gt;W$18),(V147/V$18))))</f>
        <v/>
      </c>
      <c r="X147" s="19" t="str">
        <f>IF(C147="","",IF($D147="",$G147,""))</f>
        <v/>
      </c>
      <c r="Y147" s="19" t="str">
        <f t="shared" si="77"/>
        <v/>
      </c>
      <c r="Z147" s="19" t="str">
        <f t="shared" si="78"/>
        <v/>
      </c>
      <c r="AA147" s="19" t="str">
        <f t="shared" si="79"/>
        <v/>
      </c>
      <c r="AB147" s="19">
        <f t="shared" si="80"/>
        <v>0</v>
      </c>
      <c r="AC147" s="19"/>
      <c r="AD147" s="19"/>
      <c r="AE147" s="343"/>
      <c r="AF147" s="344"/>
      <c r="AG147" s="345"/>
      <c r="AH147" s="343"/>
      <c r="AI147" s="344">
        <f>SUM(AI22:AI32)</f>
        <v>0</v>
      </c>
      <c r="AJ147" s="345" t="str">
        <f>IF(AI147="","",IF(AI147&gt;=$CA$12,"Yes",IF(AI147&lt;#REF!,"NC")))</f>
        <v>Yes</v>
      </c>
      <c r="AK147" s="343"/>
      <c r="AL147" s="346"/>
      <c r="AM147" s="345"/>
      <c r="AN147" s="347"/>
      <c r="AO147" s="343"/>
      <c r="AP147" s="348"/>
      <c r="AQ147" s="345"/>
      <c r="AR147" s="343"/>
      <c r="AS147" s="344"/>
      <c r="AT147" s="345"/>
      <c r="AU147" s="343"/>
      <c r="AV147" s="346"/>
      <c r="AW147" s="345"/>
      <c r="AX147" s="349"/>
      <c r="AY147" s="343"/>
      <c r="AZ147" s="343"/>
      <c r="BA147" s="345"/>
      <c r="BB147" s="343"/>
      <c r="BC147" s="343"/>
      <c r="BD147" s="345"/>
      <c r="BE147" s="343"/>
      <c r="BF147" s="343"/>
      <c r="BG147" s="345"/>
      <c r="BH147" s="350"/>
      <c r="BI147" s="351"/>
      <c r="BJ147" s="351"/>
      <c r="BK147" s="352"/>
      <c r="BL147" s="343"/>
      <c r="BM147" s="343"/>
      <c r="BN147" s="345"/>
      <c r="BO147" s="343"/>
      <c r="BP147" s="343"/>
      <c r="BQ147" s="345"/>
      <c r="BR147" s="343"/>
      <c r="BS147" s="343"/>
      <c r="BT147" s="345"/>
      <c r="BU147" s="351"/>
      <c r="BV147" s="351"/>
      <c r="BW147" s="351"/>
      <c r="BX147" s="351"/>
      <c r="BY147" s="351"/>
    </row>
  </sheetData>
  <sheetProtection algorithmName="SHA-512" hashValue="JuCX59yTEf5NjGdJrBwcbfIlsbXDXAOZO0tsd4lHheBDKciPVoueHXTKlrKpOokY0eKTJytuJwMWJ8TWQ/YLAw==" saltValue="t+3mj7BNq4ngjmyGjAll2A==" spinCount="100000" sheet="1" objects="1" scenarios="1" selectLockedCells="1"/>
  <protectedRanges>
    <protectedRange password="CF1D" sqref="C16:E16 G16:H16" name="Input Ranges_1"/>
    <protectedRange password="CF1D" sqref="F147:F171" name="CCF Input"/>
    <protectedRange password="CF1D" sqref="C5:D5" name="Input Ranges_1_1"/>
  </protectedRanges>
  <mergeCells count="80">
    <mergeCell ref="A1:BK2"/>
    <mergeCell ref="A3:J3"/>
    <mergeCell ref="BH3:BK3"/>
    <mergeCell ref="A5:B5"/>
    <mergeCell ref="C5:D5"/>
    <mergeCell ref="G5:I5"/>
    <mergeCell ref="A7:L7"/>
    <mergeCell ref="BH7:BK7"/>
    <mergeCell ref="F9:G9"/>
    <mergeCell ref="I9:J9"/>
    <mergeCell ref="AY11:BG11"/>
    <mergeCell ref="BL11:BT11"/>
    <mergeCell ref="BL12:BN12"/>
    <mergeCell ref="BO12:BQ12"/>
    <mergeCell ref="BR12:BT12"/>
    <mergeCell ref="BL13:BN13"/>
    <mergeCell ref="BO13:BQ13"/>
    <mergeCell ref="BR13:BT13"/>
    <mergeCell ref="H14:I14"/>
    <mergeCell ref="BL14:BN14"/>
    <mergeCell ref="BO14:BQ14"/>
    <mergeCell ref="BR14:BT14"/>
    <mergeCell ref="H15:I15"/>
    <mergeCell ref="BL15:BN15"/>
    <mergeCell ref="BO15:BQ15"/>
    <mergeCell ref="BR15:BT15"/>
    <mergeCell ref="C16:E16"/>
    <mergeCell ref="H16:I16"/>
    <mergeCell ref="BL16:BN16"/>
    <mergeCell ref="BO16:BQ16"/>
    <mergeCell ref="BR16:BT16"/>
    <mergeCell ref="E17:E18"/>
    <mergeCell ref="F17:F18"/>
    <mergeCell ref="G17:G18"/>
    <mergeCell ref="H17:H18"/>
    <mergeCell ref="I17:I18"/>
    <mergeCell ref="J17:J18"/>
    <mergeCell ref="X17:X18"/>
    <mergeCell ref="Y17:Y18"/>
    <mergeCell ref="Z17:Z18"/>
    <mergeCell ref="AA17:AA18"/>
    <mergeCell ref="L18:N18"/>
    <mergeCell ref="AE18:AG18"/>
    <mergeCell ref="AH18:AJ18"/>
    <mergeCell ref="AK18:AM18"/>
    <mergeCell ref="AO18:AQ18"/>
    <mergeCell ref="AR18:AT18"/>
    <mergeCell ref="AU18:AW18"/>
    <mergeCell ref="BX18:BY18"/>
    <mergeCell ref="A19:A21"/>
    <mergeCell ref="B19:B21"/>
    <mergeCell ref="C19:C20"/>
    <mergeCell ref="D19:D20"/>
    <mergeCell ref="E19:E20"/>
    <mergeCell ref="F19:F20"/>
    <mergeCell ref="G19:G20"/>
    <mergeCell ref="H19:H20"/>
    <mergeCell ref="I19:I20"/>
    <mergeCell ref="J19:J20"/>
    <mergeCell ref="O19:Q19"/>
    <mergeCell ref="R19:T19"/>
    <mergeCell ref="U19:W19"/>
    <mergeCell ref="X19:X20"/>
    <mergeCell ref="BL19:BN19"/>
    <mergeCell ref="BO19:BQ19"/>
    <mergeCell ref="BR19:BT19"/>
    <mergeCell ref="AU19:AW19"/>
    <mergeCell ref="BH19:BK19"/>
    <mergeCell ref="C21:D21"/>
    <mergeCell ref="AH19:AJ19"/>
    <mergeCell ref="AK19:AM19"/>
    <mergeCell ref="AO19:AQ19"/>
    <mergeCell ref="AR19:AT19"/>
    <mergeCell ref="AD19:AD20"/>
    <mergeCell ref="AE19:AG19"/>
    <mergeCell ref="Y19:Y20"/>
    <mergeCell ref="Z19:Z20"/>
    <mergeCell ref="AA19:AA20"/>
    <mergeCell ref="AB19:AB20"/>
    <mergeCell ref="AC19:AC20"/>
  </mergeCells>
  <conditionalFormatting sqref="C5:D5 J5 C9 I9">
    <cfRule type="cellIs" dxfId="23" priority="8" stopIfTrue="1" operator="equal">
      <formula>0</formula>
    </cfRule>
  </conditionalFormatting>
  <conditionalFormatting sqref="E9:F9">
    <cfRule type="cellIs" dxfId="22" priority="1" stopIfTrue="1" operator="equal">
      <formula>0</formula>
    </cfRule>
  </conditionalFormatting>
  <conditionalFormatting sqref="K9">
    <cfRule type="cellIs" dxfId="21" priority="10" stopIfTrue="1" operator="equal">
      <formula>0</formula>
    </cfRule>
  </conditionalFormatting>
  <conditionalFormatting sqref="L22:N146">
    <cfRule type="cellIs" dxfId="20" priority="24" stopIfTrue="1" operator="equal">
      <formula>"NC"</formula>
    </cfRule>
  </conditionalFormatting>
  <conditionalFormatting sqref="O22:O146 BL22:BL146">
    <cfRule type="cellIs" dxfId="19" priority="25" stopIfTrue="1" operator="equal">
      <formula>"NC"</formula>
    </cfRule>
  </conditionalFormatting>
  <conditionalFormatting sqref="P22:P146 S22:S146 V22:V146 BC22:BC146 BF22:BF146 BM22:BM146 BP22:BP146 BS22:BS146">
    <cfRule type="cellIs" dxfId="18" priority="26" stopIfTrue="1" operator="equal">
      <formula>"""NC"""</formula>
    </cfRule>
  </conditionalFormatting>
  <conditionalFormatting sqref="Q22:Q146 W22:W146 BA22:BA146 BD22:BD146 BG22:BG146 BN22:BN146 BQ22:BQ146 BT22:BT146">
    <cfRule type="cellIs" dxfId="17" priority="12" stopIfTrue="1" operator="between">
      <formula>0.1</formula>
      <formula>0.9</formula>
    </cfRule>
    <cfRule type="cellIs" dxfId="16" priority="13" stopIfTrue="1" operator="between">
      <formula>1.1000001</formula>
      <formula>5</formula>
    </cfRule>
  </conditionalFormatting>
  <conditionalFormatting sqref="R22:R146 U22:U146 BB22:BB146 BE22:BE146 BO22:BO146 BR22:BR146">
    <cfRule type="cellIs" dxfId="15" priority="27" stopIfTrue="1" operator="between">
      <formula>$R$18</formula>
      <formula>$T$18</formula>
    </cfRule>
    <cfRule type="cellIs" dxfId="14" priority="28" stopIfTrue="1" operator="equal">
      <formula>"""yes"""</formula>
    </cfRule>
    <cfRule type="cellIs" dxfId="13" priority="29" stopIfTrue="1" operator="equal">
      <formula>"NC"</formula>
    </cfRule>
  </conditionalFormatting>
  <conditionalFormatting sqref="T22:T146">
    <cfRule type="cellIs" dxfId="12" priority="14" stopIfTrue="1" operator="between">
      <formula>0.1</formula>
      <formula>0.9</formula>
    </cfRule>
    <cfRule type="cellIs" dxfId="11" priority="15" stopIfTrue="1" operator="between">
      <formula>1.100001</formula>
      <formula>5</formula>
    </cfRule>
  </conditionalFormatting>
  <conditionalFormatting sqref="AN22:AN146">
    <cfRule type="cellIs" dxfId="10" priority="19" stopIfTrue="1" operator="equal">
      <formula>"above"</formula>
    </cfRule>
    <cfRule type="cellIs" dxfId="9" priority="20" stopIfTrue="1" operator="equal">
      <formula>"below"</formula>
    </cfRule>
  </conditionalFormatting>
  <conditionalFormatting sqref="BH22:BH146">
    <cfRule type="cellIs" dxfId="8" priority="21" stopIfTrue="1" operator="greaterThan">
      <formula>$F$16</formula>
    </cfRule>
    <cfRule type="cellIs" dxfId="7" priority="22" stopIfTrue="1" operator="lessThan">
      <formula>$F$16</formula>
    </cfRule>
  </conditionalFormatting>
  <conditionalFormatting sqref="BI9">
    <cfRule type="cellIs" dxfId="6" priority="5" stopIfTrue="1" operator="equal">
      <formula>0</formula>
    </cfRule>
  </conditionalFormatting>
  <conditionalFormatting sqref="BI22:BK146">
    <cfRule type="cellIs" dxfId="5" priority="11" stopIfTrue="1" operator="equal">
      <formula>"NC"</formula>
    </cfRule>
  </conditionalFormatting>
  <conditionalFormatting sqref="BK9:BL9">
    <cfRule type="cellIs" dxfId="4" priority="7" stopIfTrue="1" operator="equal">
      <formula>0</formula>
    </cfRule>
  </conditionalFormatting>
  <conditionalFormatting sqref="BU22:BW146">
    <cfRule type="cellIs" dxfId="3" priority="23" stopIfTrue="1" operator="equal">
      <formula>"NC"</formula>
    </cfRule>
  </conditionalFormatting>
  <conditionalFormatting sqref="BX22:BX146">
    <cfRule type="cellIs" dxfId="2" priority="16" stopIfTrue="1" operator="greaterThan">
      <formula>0</formula>
    </cfRule>
  </conditionalFormatting>
  <conditionalFormatting sqref="BY22:BY146">
    <cfRule type="cellIs" dxfId="1" priority="17" stopIfTrue="1" operator="equal">
      <formula>$BX$16</formula>
    </cfRule>
    <cfRule type="cellIs" dxfId="0" priority="18" stopIfTrue="1" operator="equal">
      <formula>$BX$15</formula>
    </cfRule>
  </conditionalFormatting>
  <dataValidations count="6">
    <dataValidation type="custom" allowBlank="1" showInputMessage="1" showErrorMessage="1" errorTitle="Enter a Y" error="All Campuses must be Title I or Skipped" sqref="D22:D137" xr:uid="{00000000-0002-0000-1000-000000000000}">
      <formula1>OR(E23="Y",E23="y")</formula1>
    </dataValidation>
    <dataValidation type="textLength"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J5:K5" xr:uid="{00000000-0002-0000-1000-000001000000}">
      <formula1>6</formula1>
      <formula2>6</formula2>
    </dataValidation>
    <dataValidation allowBlank="1" showInputMessage="1" showErrorMessage="1" error="Please enter the LEA's Six Digit County District Number (do not include dashes)" promptTitle="County District Number" prompt="Please note that the LEAs County District Number MUST be entered here in order for calculations to work within the spreadsheet" sqref="D15" xr:uid="{00000000-0002-0000-1000-000002000000}"/>
    <dataValidation type="list" allowBlank="1" showInputMessage="1" showErrorMessage="1" error="Please pick a Grade Span Group from the pull down list" promptTitle="Enter Grade Span Group" prompt="Please select the proper grade span group from the list.  _x000a__x000a_If the LEA has split into low/high enrollment groups, please select the appropriate grade span low/high group._x000a__x000a_Please rename the tab at the bottom of this worksheet the same name._x000a_" sqref="H16:I16" xr:uid="{00000000-0002-0000-1000-000003000000}">
      <formula1>$C$138:$C$146</formula1>
    </dataValidation>
    <dataValidation allowBlank="1" showInputMessage="1" showErrorMessage="1" promptTitle="The District's Average" prompt="The District's average percentage of Low Income Students is required.  The tests will not generate the proper results if the percentage is not entered." sqref="F16" xr:uid="{00000000-0002-0000-1000-000004000000}"/>
    <dataValidation type="textLength" allowBlank="1" showInputMessage="1" showErrorMessage="1" error="Please enter three-digit campus number" sqref="B22:B137" xr:uid="{00000000-0002-0000-1000-000005000000}">
      <formula1>0</formula1>
      <formula2>3</formula2>
    </dataValidation>
  </dataValidations>
  <printOptions horizontalCentered="1" verticalCentered="1"/>
  <pageMargins left="0.7" right="0.7" top="0.75" bottom="0.75" header="0.3" footer="0.3"/>
  <pageSetup scale="44" fitToHeight="2" orientation="landscape" horizontalDpi="1200" verticalDpi="1200" r:id="rId1"/>
  <headerFooter>
    <oddHeader>&amp;C&amp;A</oddHeader>
    <oddFooter>&amp;L&amp;D&amp;C2014 © Texas Education Agency&amp;RPage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B5C8DDBACD244DA509CF78D902DFEF" ma:contentTypeVersion="0" ma:contentTypeDescription="Create a new document." ma:contentTypeScope="" ma:versionID="2d51d7ad55a02f00ffbfc2fdcca3f1be">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2C00CB-4125-4D96-9112-BF76559CE593}">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80205F02-25EA-4EA8-BA03-ACB602FD178C}">
  <ds:schemaRefs>
    <ds:schemaRef ds:uri="http://schemas.microsoft.com/office/2006/metadata/longProperties"/>
  </ds:schemaRefs>
</ds:datastoreItem>
</file>

<file path=customXml/itemProps3.xml><?xml version="1.0" encoding="utf-8"?>
<ds:datastoreItem xmlns:ds="http://schemas.openxmlformats.org/officeDocument/2006/customXml" ds:itemID="{EC2DBAA1-9377-4801-8C5A-538A731BA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64C14AD6-5C17-4CA6-9E23-241B3E5AA7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28</vt:i4>
      </vt:variant>
    </vt:vector>
  </HeadingPairs>
  <TitlesOfParts>
    <vt:vector size="45" baseType="lpstr">
      <vt:lpstr>Reminders</vt:lpstr>
      <vt:lpstr>a</vt:lpstr>
      <vt:lpstr>b</vt:lpstr>
      <vt:lpstr>c</vt:lpstr>
      <vt:lpstr>d</vt:lpstr>
      <vt:lpstr>e</vt:lpstr>
      <vt:lpstr>f</vt:lpstr>
      <vt:lpstr>g</vt:lpstr>
      <vt:lpstr>h</vt:lpstr>
      <vt:lpstr>i</vt:lpstr>
      <vt:lpstr>Excluded Campuses </vt:lpstr>
      <vt:lpstr>Hi Lo Test Tab</vt:lpstr>
      <vt:lpstr>Hi Lo Test Tab (2)</vt:lpstr>
      <vt:lpstr>Hi Lo Test Tab (3)</vt:lpstr>
      <vt:lpstr>Hi Lo Test Tab (4)</vt:lpstr>
      <vt:lpstr>Hi Lo Test Tab (5)</vt:lpstr>
      <vt:lpstr>Hi Lo Test Tab (6)</vt:lpstr>
      <vt:lpstr>Federal_Funded_Dedicated_Campus</vt:lpstr>
      <vt:lpstr>a!Print_Area</vt:lpstr>
      <vt:lpstr>b!Print_Area</vt:lpstr>
      <vt:lpstr>'c'!Print_Area</vt:lpstr>
      <vt:lpstr>d!Print_Area</vt:lpstr>
      <vt:lpstr>e!Print_Area</vt:lpstr>
      <vt:lpstr>'Excluded Campuses '!Print_Area</vt:lpstr>
      <vt:lpstr>f!Print_Area</vt:lpstr>
      <vt:lpstr>g!Print_Area</vt:lpstr>
      <vt:lpstr>h!Print_Area</vt:lpstr>
      <vt:lpstr>'Hi Lo Test Tab'!Print_Area</vt:lpstr>
      <vt:lpstr>'Hi Lo Test Tab (2)'!Print_Area</vt:lpstr>
      <vt:lpstr>'Hi Lo Test Tab (3)'!Print_Area</vt:lpstr>
      <vt:lpstr>'Hi Lo Test Tab (4)'!Print_Area</vt:lpstr>
      <vt:lpstr>'Hi Lo Test Tab (5)'!Print_Area</vt:lpstr>
      <vt:lpstr>'Hi Lo Test Tab (6)'!Print_Area</vt:lpstr>
      <vt:lpstr>i!Print_Area</vt:lpstr>
      <vt:lpstr>Reminders!Print_Area</vt:lpstr>
      <vt:lpstr>a!Print_Titles</vt:lpstr>
      <vt:lpstr>b!Print_Titles</vt:lpstr>
      <vt:lpstr>'c'!Print_Titles</vt:lpstr>
      <vt:lpstr>d!Print_Titles</vt:lpstr>
      <vt:lpstr>e!Print_Titles</vt:lpstr>
      <vt:lpstr>'Excluded Campuses '!Print_Titles</vt:lpstr>
      <vt:lpstr>f!Print_Titles</vt:lpstr>
      <vt:lpstr>g!Print_Titles</vt:lpstr>
      <vt:lpstr>h!Print_Titles</vt:lpstr>
      <vt:lpstr>i!Print_Titles</vt:lpstr>
    </vt:vector>
  </TitlesOfParts>
  <Company>Texas Education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Comparability Testing</dc:subject>
  <dc:creator>Jennifer Darst</dc:creator>
  <cp:lastModifiedBy>Murray, Trisha</cp:lastModifiedBy>
  <cp:lastPrinted>2016-09-21T15:00:10Z</cp:lastPrinted>
  <dcterms:created xsi:type="dcterms:W3CDTF">2005-06-16T18:45:12Z</dcterms:created>
  <dcterms:modified xsi:type="dcterms:W3CDTF">2026-09-04T16:33:18Z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ies>
</file>