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defaultThemeVersion="124226"/>
  <mc:AlternateContent xmlns:mc="http://schemas.openxmlformats.org/markup-compatibility/2006">
    <mc:Choice Requires="x15">
      <x15ac:absPath xmlns:x15ac="http://schemas.microsoft.com/office/spreadsheetml/2010/11/ac" url="C:\Users\tmurray\Desktop\"/>
    </mc:Choice>
  </mc:AlternateContent>
  <xr:revisionPtr revIDLastSave="0" documentId="8_{D3F2682E-7F81-44E5-837B-2EB39D3FCC3D}" xr6:coauthVersionLast="45" xr6:coauthVersionMax="45" xr10:uidLastSave="{00000000-0000-0000-0000-000000000000}"/>
  <bookViews>
    <workbookView xWindow="-108" yWindow="-108" windowWidth="23256" windowHeight="12576"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CCF" guid="{3175E192-1B7A-4427-91BB-02E6A1763689}" maximized="1" windowWidth="1017" windowHeight="532" tabRatio="469" activeSheetId="2"/>
    <customWorkbookView name="teadefault - Personal View" guid="{D05ECE8A-CCA7-47B6-AAEB-10CD98BB3663}" mergeInterval="0" personalView="1" maximized="1" windowWidth="796" windowHeight="393" tabRatio="767"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<sst xmlns="http://schemas.openxmlformats.org/spreadsheetml/2006/main" count="2034" uniqueCount="196">
  <si>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</si>
  <si>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</si>
  <si>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</si>
  <si>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</si>
  <si>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</si>
  <si>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</si>
  <si>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</si>
  <si>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</si>
  <si>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</si>
  <si>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</si>
  <si>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</si>
  <si>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</si>
  <si>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</si>
  <si>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</si>
  <si>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</si>
  <si>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</si>
  <si>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</si>
  <si>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</si>
  <si>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</si>
  <si>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</si>
  <si>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</si>
  <si>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</si>
  <si>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</si>
  <si>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</si>
  <si>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</si>
  <si>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</si>
  <si>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</si>
  <si>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</si>
  <si>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</si>
  <si>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</si>
  <si>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</si>
  <si>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</si>
  <si>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</si>
  <si>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</si>
  <si>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</si>
  <si>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</si>
  <si>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</si>
  <si>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</si>
  <si>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</si>
  <si>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</si>
  <si>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</si>
  <si>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</si>
  <si>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</si>
  <si>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</si>
  <si>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</si>
  <si>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</si>
  <si>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</si>
  <si>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</si>
  <si>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</si>
  <si>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</si>
  <si>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</si>
  <si>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</si>
  <si>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</si>
  <si>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</si>
  <si>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</si>
  <si>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</si>
  <si>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</si>
  <si>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</si>
  <si>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</si>
  <si>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</si>
  <si>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</si>
  <si>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</si>
  <si>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</si>
  <si>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</si>
  <si>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</si>
  <si>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</si>
  <si>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</si>
  <si>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</si>
  <si>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</si>
  <si>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</si>
  <si>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</si>
  <si>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</si>
  <si>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</si>
  <si>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</si>
  <si>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</si>
  <si>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</si>
  <si>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</si>
  <si>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</si>
  <si>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</si>
  <si>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</si>
  <si>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</si>
  <si>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</si>
  <si>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</si>
  <si>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</si>
  <si>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</si>
  <si>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</si>
  <si>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</si>
  <si>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</si>
  <si>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</si>
  <si>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</si>
  <si>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</si>
  <si>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</si>
  <si>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</si>
  <si>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</si>
  <si>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</si>
  <si>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</si>
  <si>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</si>
  <si>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</si>
  <si>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</si>
  <si>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</si>
  <si>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</si>
  <si>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</si>
  <si>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</si>
  <si>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</si>
  <si>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</si>
  <si>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</si>
  <si>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</si>
  <si>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</si>
  <si>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</si>
  <si>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</si>
  <si>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</si>
  <si>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</si>
  <si>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</si>
  <si>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</si>
  <si>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</si>
  <si>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</si>
  <si>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</si>
  <si>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</si>
  <si>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</si>
  <si>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</si>
  <si>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</si>
  <si>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</si>
  <si>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</si>
  <si>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</si>
  <si>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</si>
  <si>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</si>
  <si>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</si>
  <si>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</si>
  <si>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</si>
  <si>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</si>
  <si>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</si>
  <si>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</si>
  <si>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</si>
  <si>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</si>
  <si>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</si>
  <si>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</si>
  <si>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</si>
  <si>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</si>
  <si>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</si>
  <si>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</si>
  <si>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</si>
  <si>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</si>
  <si>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</si>
  <si>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</si>
  <si>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</si>
  <si>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</si>
  <si>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</si>
  <si>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</si>
  <si>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</si>
  <si>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</si>
  <si>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</si>
  <si>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</si>
  <si>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</si>
  <si>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</si>
  <si>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</si>
  <si>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</si>
  <si>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</si>
  <si>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</si>
  <si>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</si>
  <si>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</si>
  <si>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</si>
  <si>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</si>
  <si>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</si>
  <si>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</si>
  <si>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</si>
  <si>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</si>
  <si>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</si>
  <si>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</si>
  <si>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</si>
  <si>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</si>
  <si>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</si>
  <si>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</si>
  <si>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</si>
  <si>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</si>
  <si>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</si>
  <si>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</si>
  <si>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</si>
  <si>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</si>
  <si>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</si>
  <si>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</si>
  <si>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</si>
  <si>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</si>
  <si>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</si>
  <si>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</si>
  <si>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 xml:space="preserve">Maintain auditable documentation.  Refer to the </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</si>
  <si>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</si>
  <si>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</si>
  <si>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</si>
  <si>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</si>
  <si>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</si>
  <si>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</si>
  <si>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</si>
  <si>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October 10, 2019, TTAA letter</t>
  </si>
  <si>
    <t>Federal Fiscal Compliance and Reporting
 Division
Comparability Computation Form (CCF)
Reminders
2020-2021 School Year</t>
  </si>
  <si>
    <t>Federal Fiscal Compliance and Reporting Division
Comparability Computation Form (CCF)
2020-2021 School Year</t>
  </si>
  <si>
    <t>Federal Fiscal Compliance and Reporting
 Division
Comparability Computation Form (CCF)
2020-2021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</si>
</sst>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1015">
    <xf numFmtId="0" fontId="0" fillId="0" borderId="0" xfId="0"/>
    <xf numFmtId="0" fontId="0" fillId="0" borderId="0" xfId="0" applyFill="1" applyAlignment="1">
      <alignment horizontal="center"/>
    </xf>
    <xf numFmtId="0" fontId="0" fillId="0" borderId="0" xfId="0" applyFill="1"/>
    <xf numFmtId="3" fontId="0" fillId="0" borderId="0" xfId="0" applyNumberFormat="1" applyFill="1"/>
    <xf numFmtId="164" fontId="0" fillId="0" borderId="0" xfId="0" applyNumberFormat="1" applyFill="1"/>
    <xf numFmtId="0" fontId="4" fillId="0" borderId="0" xfId="0" applyFont="1" applyFill="1"/>
    <xf numFmtId="0" fontId="4" fillId="0" borderId="0" xfId="0" applyFont="1" applyFill="1" applyAlignment="1">
      <alignment horizontal="center" wrapText="1"/>
    </xf>
    <xf numFmtId="0" fontId="4" fillId="0" borderId="0" xfId="0" applyFont="1" applyFill="1" applyBorder="1"/>
    <xf numFmtId="43" fontId="0" fillId="0" borderId="0" xfId="0" applyNumberFormat="1" applyFill="1"/>
    <xf numFmtId="0" fontId="3" fillId="0" borderId="0" xfId="0" applyFont="1" applyFill="1" applyAlignment="1">
      <alignment horizontal="center" wrapText="1"/>
    </xf>
    <xf numFmtId="3" fontId="0" fillId="0" borderId="1" xfId="0" applyNumberFormat="1" applyFill="1" applyBorder="1"/>
    <xf numFmtId="164" fontId="0" fillId="0" borderId="1" xfId="0" applyNumberFormat="1" applyFill="1" applyBorder="1"/>
    <xf numFmtId="0" fontId="4" fillId="0" borderId="2" xfId="0" applyFont="1" applyFill="1" applyBorder="1"/>
    <xf numFmtId="0" fontId="0" fillId="0" borderId="3" xfId="0" applyFill="1" applyBorder="1"/>
    <xf numFmtId="1" fontId="0" fillId="0" borderId="4" xfId="0" applyNumberFormat="1" applyFill="1" applyBorder="1" applyAlignment="1">
      <alignment horizontal="center"/>
    </xf>
    <xf numFmtId="0" fontId="0" fillId="0" borderId="4" xfId="0" applyFill="1" applyBorder="1"/>
    <xf numFmtId="0" fontId="0" fillId="0" borderId="4" xfId="0" applyFill="1" applyBorder="1" applyAlignment="1">
      <alignment horizontal="center"/>
    </xf>
    <xf numFmtId="3" fontId="0" fillId="0" borderId="4" xfId="0" applyNumberFormat="1" applyFill="1" applyBorder="1"/>
    <xf numFmtId="3" fontId="0" fillId="0" borderId="4" xfId="0" applyNumberFormat="1" applyFill="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Border="1" applyAlignment="1">
      <alignment horizontal="left"/>
    </xf>
    <xf numFmtId="0" fontId="4" fillId="4" borderId="5" xfId="0" applyFont="1" applyFill="1" applyBorder="1" applyProtection="1">
      <protection locked="0"/>
    </xf>
    <xf numFmtId="0" fontId="0" fillId="0" borderId="0" xfId="0" applyFill="1" applyAlignment="1">
      <alignment vertical="center"/>
    </xf>
    <xf numFmtId="0" fontId="5" fillId="0" borderId="0" xfId="0" applyFont="1" applyFill="1" applyAlignment="1">
      <alignment vertical="center"/>
    </xf>
    <xf numFmtId="0" fontId="5" fillId="0" borderId="0" xfId="0" applyFont="1" applyFill="1" applyBorder="1" applyAlignment="1">
      <alignment vertical="center"/>
    </xf>
    <xf numFmtId="0" fontId="0" fillId="0" borderId="0" xfId="0" applyFill="1" applyAlignment="1">
      <alignment horizontal="center" vertical="center"/>
    </xf>
    <xf numFmtId="1" fontId="4" fillId="5" borderId="0" xfId="0" applyNumberFormat="1" applyFont="1" applyFill="1" applyBorder="1" applyAlignment="1" applyProtection="1">
      <alignment horizontal="center" vertical="center"/>
      <protection locked="0"/>
    </xf>
    <xf numFmtId="3" fontId="11" fillId="5" borderId="0" xfId="0" applyNumberFormat="1" applyFont="1" applyFill="1" applyBorder="1" applyAlignment="1" applyProtection="1">
      <alignment vertical="center"/>
      <protection locked="0"/>
    </xf>
    <xf numFmtId="38" fontId="5" fillId="5" borderId="0" xfId="0" applyNumberFormat="1" applyFont="1" applyFill="1" applyBorder="1" applyAlignment="1" applyProtection="1">
      <alignment vertical="center"/>
      <protection locked="0"/>
    </xf>
    <xf numFmtId="0" fontId="5" fillId="5" borderId="0" xfId="0" applyFont="1" applyFill="1" applyBorder="1" applyAlignment="1" applyProtection="1">
      <alignment vertical="center"/>
      <protection locked="0"/>
    </xf>
    <xf numFmtId="49" fontId="17" fillId="5" borderId="0" xfId="0" quotePrefix="1" applyNumberFormat="1" applyFont="1" applyFill="1" applyBorder="1" applyAlignment="1" applyProtection="1">
      <alignment vertical="center"/>
      <protection locked="0"/>
    </xf>
    <xf numFmtId="49" fontId="6" fillId="5" borderId="0" xfId="0" applyNumberFormat="1" applyFont="1" applyFill="1" applyBorder="1" applyAlignment="1" applyProtection="1">
      <alignment vertical="center"/>
      <protection locked="0"/>
    </xf>
    <xf numFmtId="49" fontId="6" fillId="5" borderId="0" xfId="0" applyNumberFormat="1" applyFont="1" applyFill="1" applyBorder="1" applyAlignment="1" applyProtection="1">
      <alignment horizontal="center" vertical="center"/>
      <protection locked="0"/>
    </xf>
    <xf numFmtId="3" fontId="6" fillId="5" borderId="0" xfId="0" applyNumberFormat="1" applyFont="1" applyFill="1" applyBorder="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applyProtection="1"/>
    <xf numFmtId="4" fontId="3" fillId="9" borderId="10" xfId="0" quotePrefix="1" applyNumberFormat="1" applyFont="1" applyFill="1" applyBorder="1" applyAlignment="1" applyProtection="1">
      <alignment horizontal="center" vertical="center" wrapText="1"/>
    </xf>
    <xf numFmtId="3" fontId="4" fillId="4" borderId="11" xfId="0" applyNumberFormat="1" applyFont="1" applyFill="1" applyBorder="1" applyProtection="1">
      <protection locked="0"/>
    </xf>
    <xf numFmtId="0" fontId="0" fillId="3" borderId="0" xfId="0" applyFill="1" applyBorder="1" applyAlignment="1">
      <alignment horizontal="center"/>
    </xf>
    <xf numFmtId="38" fontId="0" fillId="0" borderId="4" xfId="0" applyNumberFormat="1" applyFill="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Alignment="1" applyProtection="1">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Fill="1" applyProtection="1">
      <protection hidden="1"/>
    </xf>
    <xf numFmtId="3" fontId="4" fillId="9" borderId="11" xfId="0" applyNumberFormat="1" applyFont="1" applyFill="1" applyBorder="1" applyProtection="1">
      <protection hidden="1"/>
    </xf>
    <xf numFmtId="0" fontId="4" fillId="0" borderId="2" xfId="0" applyFont="1" applyFill="1" applyBorder="1" applyProtection="1">
      <protection hidden="1"/>
    </xf>
    <xf numFmtId="0" fontId="4" fillId="0" borderId="0" xfId="0" applyFont="1" applyFill="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0" fontId="0" fillId="0" borderId="0" xfId="0" applyFill="1" applyAlignment="1"/>
    <xf numFmtId="1" fontId="4" fillId="5" borderId="0" xfId="0" applyNumberFormat="1" applyFont="1" applyFill="1" applyBorder="1" applyAlignment="1" applyProtection="1">
      <alignment horizontal="center"/>
      <protection locked="0"/>
    </xf>
    <xf numFmtId="3" fontId="11" fillId="5" borderId="0" xfId="0" applyNumberFormat="1" applyFont="1" applyFill="1" applyBorder="1" applyAlignment="1" applyProtection="1">
      <protection locked="0"/>
    </xf>
    <xf numFmtId="0" fontId="5" fillId="0" borderId="0" xfId="0" applyFont="1" applyFill="1" applyAlignment="1"/>
    <xf numFmtId="38" fontId="5" fillId="5" borderId="0" xfId="0" applyNumberFormat="1" applyFont="1" applyFill="1" applyBorder="1" applyAlignment="1" applyProtection="1">
      <protection locked="0"/>
    </xf>
    <xf numFmtId="0" fontId="5" fillId="5" borderId="0" xfId="0" applyFont="1" applyFill="1" applyBorder="1" applyAlignment="1" applyProtection="1">
      <protection locked="0"/>
    </xf>
    <xf numFmtId="0" fontId="4" fillId="0" borderId="0" xfId="0" applyFont="1" applyFill="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0" fontId="0" fillId="0" borderId="0" xfId="0" applyFill="1" applyBorder="1"/>
    <xf numFmtId="0" fontId="0" fillId="0" borderId="0" xfId="0" applyFill="1" applyBorder="1" applyAlignment="1"/>
    <xf numFmtId="0" fontId="5"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xf>
    <xf numFmtId="0" fontId="4" fillId="0" borderId="0" xfId="0" applyFont="1" applyFill="1" applyBorder="1" applyAlignment="1">
      <alignment horizontal="center" wrapText="1"/>
    </xf>
    <xf numFmtId="0" fontId="3" fillId="0" borderId="0" xfId="0" applyFont="1" applyFill="1" applyBorder="1" applyAlignment="1">
      <alignment horizontal="center" wrapText="1"/>
    </xf>
    <xf numFmtId="1" fontId="4" fillId="4" borderId="0" xfId="0" applyNumberFormat="1" applyFont="1" applyFill="1" applyBorder="1" applyAlignment="1" applyProtection="1">
      <alignment horizontal="center"/>
      <protection hidden="1"/>
    </xf>
    <xf numFmtId="1" fontId="8" fillId="4" borderId="0" xfId="0" applyNumberFormat="1" applyFont="1" applyFill="1" applyBorder="1" applyAlignment="1" applyProtection="1">
      <alignment horizontal="center"/>
      <protection hidden="1"/>
    </xf>
    <xf numFmtId="3" fontId="4" fillId="9" borderId="13" xfId="0" applyNumberFormat="1" applyFont="1" applyFill="1" applyBorder="1" applyProtection="1"/>
    <xf numFmtId="0" fontId="0" fillId="20" borderId="0" xfId="0" applyFill="1"/>
    <xf numFmtId="0" fontId="0" fillId="20" borderId="0" xfId="0" applyFill="1" applyAlignment="1"/>
    <xf numFmtId="0" fontId="5" fillId="20" borderId="0" xfId="0" applyFont="1" applyFill="1" applyAlignment="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applyBorder="1"/>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0" fontId="4" fillId="20" borderId="0" xfId="0" applyFont="1" applyFill="1" applyBorder="1" applyProtection="1">
      <protection hidden="1"/>
    </xf>
    <xf numFmtId="0" fontId="0" fillId="20" borderId="0" xfId="0" applyFill="1" applyBorder="1"/>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0" fontId="4" fillId="0" borderId="0" xfId="0" applyFont="1" applyFill="1" applyAlignment="1" applyProtection="1">
      <alignment horizontal="center" wrapText="1"/>
    </xf>
    <xf numFmtId="0" fontId="4" fillId="20" borderId="0" xfId="0" applyFont="1" applyFill="1" applyAlignment="1" applyProtection="1">
      <alignment horizontal="center" wrapText="1"/>
    </xf>
    <xf numFmtId="0" fontId="0" fillId="20" borderId="0" xfId="0" applyFill="1" applyBorder="1" applyProtection="1"/>
    <xf numFmtId="0" fontId="0" fillId="20" borderId="0" xfId="0" applyFill="1" applyBorder="1" applyAlignment="1"/>
    <xf numFmtId="0" fontId="5" fillId="20" borderId="0" xfId="0" applyFont="1" applyFill="1" applyBorder="1" applyAlignment="1"/>
    <xf numFmtId="0" fontId="5" fillId="20" borderId="0" xfId="0" applyFont="1" applyFill="1" applyBorder="1" applyAlignment="1">
      <alignment vertical="center"/>
    </xf>
    <xf numFmtId="0" fontId="0" fillId="20" borderId="0" xfId="0" applyFill="1" applyBorder="1" applyAlignment="1">
      <alignment horizontal="center" vertical="center"/>
    </xf>
    <xf numFmtId="0" fontId="0" fillId="20" borderId="0" xfId="0" applyFill="1" applyBorder="1" applyAlignment="1">
      <alignment horizontal="center"/>
    </xf>
    <xf numFmtId="0" fontId="4" fillId="20" borderId="0" xfId="0" applyFont="1" applyFill="1" applyBorder="1" applyAlignment="1">
      <alignment horizontal="center" wrapText="1"/>
    </xf>
    <xf numFmtId="0" fontId="3" fillId="20" borderId="0" xfId="0" applyFont="1" applyFill="1" applyBorder="1" applyAlignment="1">
      <alignment horizontal="center" wrapText="1"/>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Alignment="1" applyProtection="1">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applyProtection="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applyAlignment="1"/>
    <xf numFmtId="0" fontId="9" fillId="21" borderId="0" xfId="0" applyFont="1" applyFill="1" applyBorder="1" applyAlignment="1">
      <alignment horizontal="right"/>
    </xf>
    <xf numFmtId="49" fontId="7" fillId="22" borderId="0" xfId="0" applyNumberFormat="1" applyFont="1" applyFill="1" applyBorder="1" applyAlignment="1" applyProtection="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Border="1" applyAlignment="1">
      <alignment vertical="center"/>
    </xf>
    <xf numFmtId="0" fontId="0" fillId="22" borderId="25" xfId="0" applyFill="1" applyBorder="1" applyAlignment="1">
      <alignment horizontal="center" vertical="center"/>
    </xf>
    <xf numFmtId="0" fontId="0" fillId="22" borderId="0" xfId="0" applyFill="1" applyBorder="1" applyAlignment="1">
      <alignment horizontal="center" vertical="center"/>
    </xf>
    <xf numFmtId="169" fontId="1" fillId="22" borderId="25" xfId="0" applyNumberFormat="1" applyFont="1" applyFill="1" applyBorder="1" applyAlignment="1"/>
    <xf numFmtId="169" fontId="1" fillId="22" borderId="0" xfId="0" applyNumberFormat="1" applyFont="1" applyFill="1" applyBorder="1" applyAlignment="1"/>
    <xf numFmtId="169" fontId="1" fillId="22" borderId="1" xfId="0" applyNumberFormat="1" applyFont="1" applyFill="1" applyBorder="1" applyAlignment="1"/>
    <xf numFmtId="169" fontId="1" fillId="22" borderId="26" xfId="0" applyNumberFormat="1" applyFont="1" applyFill="1" applyBorder="1" applyAlignment="1"/>
    <xf numFmtId="169" fontId="1" fillId="22" borderId="2" xfId="0" applyNumberFormat="1" applyFont="1" applyFill="1" applyBorder="1" applyAlignment="1"/>
    <xf numFmtId="169" fontId="1" fillId="22" borderId="27" xfId="0" applyNumberFormat="1" applyFont="1" applyFill="1" applyBorder="1" applyAlignment="1"/>
    <xf numFmtId="3" fontId="0" fillId="21" borderId="0" xfId="0" applyNumberFormat="1" applyFill="1" applyBorder="1" applyAlignment="1">
      <alignment horizontal="center"/>
    </xf>
    <xf numFmtId="38" fontId="0" fillId="21" borderId="0" xfId="0" applyNumberFormat="1" applyFill="1" applyBorder="1" applyAlignment="1">
      <alignment horizontal="center"/>
    </xf>
    <xf numFmtId="3" fontId="0" fillId="21" borderId="0" xfId="0" applyNumberFormat="1" applyFill="1" applyBorder="1"/>
    <xf numFmtId="3" fontId="1" fillId="21" borderId="0" xfId="0" applyNumberFormat="1" applyFont="1" applyFill="1" applyBorder="1" applyAlignment="1"/>
    <xf numFmtId="3" fontId="9" fillId="22" borderId="0" xfId="0" applyNumberFormat="1" applyFont="1" applyFill="1" applyBorder="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Border="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Border="1" applyAlignment="1">
      <alignment horizontal="left" vertical="center"/>
    </xf>
    <xf numFmtId="0" fontId="21" fillId="22" borderId="25" xfId="0" applyFont="1" applyFill="1" applyBorder="1" applyAlignment="1"/>
    <xf numFmtId="0" fontId="21" fillId="22" borderId="0" xfId="0" applyFont="1" applyFill="1" applyBorder="1" applyAlignment="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applyAlignment="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4" fillId="0" borderId="0" xfId="0" applyFont="1"/>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Border="1" applyAlignment="1" applyProtection="1">
      <alignment horizontal="center" vertical="center" wrapText="1"/>
    </xf>
    <xf numFmtId="3" fontId="11" fillId="9" borderId="13" xfId="0" quotePrefix="1" applyNumberFormat="1" applyFont="1" applyFill="1" applyBorder="1" applyAlignment="1" applyProtection="1">
      <alignment horizontal="center" vertical="center" wrapText="1"/>
    </xf>
    <xf numFmtId="0" fontId="5" fillId="0" borderId="0" xfId="0" applyFont="1" applyFill="1" applyBorder="1"/>
    <xf numFmtId="0" fontId="5" fillId="20" borderId="0" xfId="0" applyFont="1" applyFill="1" applyBorder="1"/>
    <xf numFmtId="0" fontId="5" fillId="20" borderId="0" xfId="0" applyFont="1" applyFill="1"/>
    <xf numFmtId="0" fontId="21" fillId="22" borderId="28" xfId="0" applyFont="1" applyFill="1" applyBorder="1" applyAlignment="1"/>
    <xf numFmtId="0" fontId="0" fillId="0" borderId="0" xfId="0" applyFill="1" applyBorder="1" applyProtection="1"/>
    <xf numFmtId="0" fontId="4" fillId="20" borderId="0" xfId="0" applyFont="1" applyFill="1" applyAlignment="1" applyProtection="1">
      <alignment vertical="center"/>
    </xf>
    <xf numFmtId="0" fontId="4" fillId="0" borderId="0" xfId="0" applyFont="1" applyFill="1" applyAlignment="1" applyProtection="1">
      <alignment vertical="center"/>
    </xf>
    <xf numFmtId="0" fontId="6" fillId="22" borderId="25" xfId="0" applyFont="1" applyFill="1" applyBorder="1" applyAlignment="1" applyProtection="1">
      <alignment horizontal="left" vertical="center"/>
    </xf>
    <xf numFmtId="0" fontId="6" fillId="22" borderId="0" xfId="0" applyFont="1" applyFill="1" applyBorder="1" applyAlignment="1" applyProtection="1">
      <alignment horizontal="left" vertical="center"/>
    </xf>
    <xf numFmtId="0" fontId="6" fillId="22" borderId="28" xfId="0" applyFont="1" applyFill="1" applyBorder="1" applyAlignment="1" applyProtection="1">
      <alignment horizontal="left" vertical="center"/>
    </xf>
    <xf numFmtId="1" fontId="6" fillId="22" borderId="28" xfId="0" quotePrefix="1" applyNumberFormat="1" applyFont="1" applyFill="1" applyBorder="1" applyAlignment="1" applyProtection="1">
      <alignment vertical="center"/>
    </xf>
    <xf numFmtId="49" fontId="6" fillId="23" borderId="43" xfId="0" applyNumberFormat="1" applyFont="1" applyFill="1" applyBorder="1" applyAlignment="1" applyProtection="1">
      <alignment horizontal="left" vertical="center" indent="1"/>
    </xf>
    <xf numFmtId="0" fontId="6" fillId="22" borderId="26" xfId="0" applyFont="1" applyFill="1" applyBorder="1" applyAlignment="1" applyProtection="1">
      <alignment horizontal="left" vertical="center"/>
    </xf>
    <xf numFmtId="0" fontId="6" fillId="22" borderId="2" xfId="0" applyFont="1" applyFill="1" applyBorder="1" applyAlignment="1" applyProtection="1">
      <alignment horizontal="left" vertical="center"/>
    </xf>
    <xf numFmtId="0" fontId="6" fillId="22" borderId="29" xfId="0" applyFont="1" applyFill="1" applyBorder="1" applyAlignment="1" applyProtection="1">
      <alignment horizontal="left" vertical="center"/>
    </xf>
    <xf numFmtId="1" fontId="6" fillId="22" borderId="44" xfId="0" quotePrefix="1" applyNumberFormat="1" applyFont="1" applyFill="1" applyBorder="1" applyAlignment="1" applyProtection="1">
      <alignment vertical="center"/>
    </xf>
    <xf numFmtId="0" fontId="21" fillId="22" borderId="0" xfId="0" applyFont="1" applyFill="1" applyBorder="1" applyAlignment="1">
      <alignment horizontal="center"/>
    </xf>
    <xf numFmtId="3" fontId="1" fillId="5" borderId="37" xfId="0" applyNumberFormat="1" applyFont="1" applyFill="1" applyBorder="1" applyAlignment="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applyAlignment="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Border="1" applyAlignment="1">
      <alignment horizontal="left" vertical="center"/>
    </xf>
    <xf numFmtId="49" fontId="1" fillId="5" borderId="0" xfId="0" applyNumberFormat="1" applyFont="1" applyFill="1" applyBorder="1" applyAlignment="1">
      <alignment vertical="center"/>
    </xf>
    <xf numFmtId="3" fontId="23" fillId="5" borderId="0" xfId="0" applyNumberFormat="1" applyFont="1" applyFill="1" applyBorder="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Border="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Border="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Border="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applyBorder="1" applyAlignment="1"/>
    <xf numFmtId="3" fontId="11" fillId="5" borderId="0" xfId="0" applyNumberFormat="1" applyFont="1" applyFill="1" applyBorder="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Border="1" applyAlignment="1">
      <alignment horizontal="left" vertical="center"/>
    </xf>
    <xf numFmtId="164" fontId="1" fillId="5" borderId="0" xfId="0" applyNumberFormat="1" applyFont="1" applyFill="1" applyBorder="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Fill="1" applyBorder="1"/>
    <xf numFmtId="0" fontId="0" fillId="0" borderId="7" xfId="0" applyFill="1"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Fill="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Fill="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Fill="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Fill="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Fill="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Border="1" applyAlignment="1">
      <alignment horizontal="left"/>
    </xf>
    <xf numFmtId="2" fontId="0" fillId="3" borderId="0" xfId="0" quotePrefix="1" applyNumberFormat="1" applyFill="1" applyBorder="1"/>
    <xf numFmtId="0" fontId="0" fillId="3" borderId="0" xfId="0" quotePrefix="1" applyFill="1" applyBorder="1" applyAlignment="1">
      <alignment horizontal="center"/>
    </xf>
    <xf numFmtId="164" fontId="0" fillId="3" borderId="0" xfId="0" quotePrefix="1" applyNumberFormat="1" applyFill="1" applyBorder="1"/>
    <xf numFmtId="3" fontId="0" fillId="3" borderId="0" xfId="0" quotePrefix="1" applyNumberFormat="1" applyFill="1" applyBorder="1" applyAlignment="1">
      <alignment horizontal="center"/>
    </xf>
    <xf numFmtId="4" fontId="0" fillId="3" borderId="0" xfId="0" quotePrefix="1" applyNumberFormat="1" applyFill="1" applyBorder="1"/>
    <xf numFmtId="0" fontId="0" fillId="15" borderId="0" xfId="0" quotePrefix="1" applyFill="1" applyBorder="1" applyAlignment="1">
      <alignment horizontal="center"/>
    </xf>
    <xf numFmtId="0" fontId="2" fillId="3" borderId="0" xfId="0" quotePrefix="1" applyFont="1" applyFill="1" applyBorder="1" applyAlignment="1">
      <alignment horizontal="center"/>
    </xf>
    <xf numFmtId="0" fontId="0" fillId="12" borderId="0" xfId="0" applyFill="1" applyBorder="1"/>
    <xf numFmtId="0" fontId="0" fillId="12" borderId="28" xfId="0" applyFill="1" applyBorder="1"/>
    <xf numFmtId="3" fontId="1" fillId="0" borderId="0" xfId="10" applyNumberFormat="1" applyFill="1" applyBorder="1" applyProtection="1">
      <protection locked="0"/>
    </xf>
    <xf numFmtId="38" fontId="0" fillId="0" borderId="4" xfId="0" applyNumberFormat="1" applyFill="1" applyBorder="1"/>
    <xf numFmtId="0" fontId="0" fillId="15" borderId="0" xfId="0" applyFill="1"/>
    <xf numFmtId="0" fontId="2" fillId="0" borderId="0" xfId="0" applyFont="1" applyFill="1" applyAlignment="1">
      <alignment horizontal="center"/>
    </xf>
    <xf numFmtId="0" fontId="0" fillId="0" borderId="28" xfId="0" applyFill="1" applyBorder="1"/>
    <xf numFmtId="0" fontId="6" fillId="22" borderId="61" xfId="0" applyFont="1" applyFill="1" applyBorder="1" applyAlignment="1" applyProtection="1">
      <alignment horizontal="left" vertical="center"/>
    </xf>
    <xf numFmtId="0" fontId="6" fillId="22" borderId="62" xfId="0" applyFont="1" applyFill="1" applyBorder="1" applyAlignment="1" applyProtection="1">
      <alignment horizontal="left" vertical="center"/>
    </xf>
    <xf numFmtId="0" fontId="6" fillId="22" borderId="62" xfId="0" applyFont="1" applyFill="1" applyBorder="1" applyAlignment="1" applyProtection="1">
      <alignment horizontal="center" vertical="center"/>
    </xf>
    <xf numFmtId="0" fontId="6" fillId="22" borderId="63" xfId="0" applyFont="1" applyFill="1" applyBorder="1" applyAlignment="1" applyProtection="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Fill="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pplyProtection="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pplyProtection="1">
      <alignment horizontal="left" vertical="center"/>
    </xf>
    <xf numFmtId="1" fontId="6" fillId="22" borderId="0" xfId="0" quotePrefix="1" applyNumberFormat="1" applyFont="1" applyFill="1" applyBorder="1" applyAlignment="1" applyProtection="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Fill="1" applyBorder="1" applyAlignment="1" applyProtection="1">
      <alignment horizontal="center"/>
      <protection hidden="1"/>
    </xf>
    <xf numFmtId="0" fontId="0" fillId="0" borderId="68" xfId="0" applyFill="1" applyBorder="1"/>
    <xf numFmtId="0" fontId="0" fillId="0" borderId="69" xfId="0" applyFill="1"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Fill="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0" fontId="10" fillId="22" borderId="25" xfId="0" applyFont="1" applyFill="1" applyBorder="1" applyAlignment="1" applyProtection="1">
      <alignment horizontal="left" vertical="center"/>
    </xf>
    <xf numFmtId="0" fontId="10" fillId="22" borderId="0" xfId="0" applyFont="1" applyFill="1" applyBorder="1" applyAlignment="1" applyProtection="1">
      <alignment horizontal="left" vertical="center"/>
    </xf>
    <xf numFmtId="1" fontId="6" fillId="0" borderId="0" xfId="0" applyNumberFormat="1" applyFont="1" applyFill="1" applyBorder="1" applyAlignment="1" applyProtection="1">
      <alignment horizontal="left" vertical="center" indent="1" shrinkToFit="1"/>
    </xf>
    <xf numFmtId="3" fontId="0" fillId="0" borderId="0" xfId="0" applyNumberFormat="1" applyFill="1" applyBorder="1" applyProtection="1"/>
    <xf numFmtId="43" fontId="0" fillId="0" borderId="0" xfId="0" applyNumberFormat="1" applyFill="1" applyBorder="1" applyProtection="1"/>
    <xf numFmtId="164" fontId="0" fillId="0" borderId="0" xfId="0" applyNumberFormat="1" applyFill="1" applyBorder="1" applyProtection="1"/>
    <xf numFmtId="38" fontId="0" fillId="2" borderId="0" xfId="0" applyNumberFormat="1" applyFill="1" applyBorder="1" applyProtection="1"/>
    <xf numFmtId="3" fontId="0" fillId="2" borderId="0" xfId="0" applyNumberFormat="1" applyFill="1" applyBorder="1" applyProtection="1"/>
    <xf numFmtId="0" fontId="0" fillId="15" borderId="0" xfId="0" applyFill="1" applyBorder="1" applyProtection="1"/>
    <xf numFmtId="0" fontId="10" fillId="22" borderId="28" xfId="0" applyFont="1" applyFill="1" applyBorder="1" applyAlignment="1" applyProtection="1">
      <alignment horizontal="left" vertical="center"/>
    </xf>
    <xf numFmtId="3" fontId="0" fillId="0" borderId="62" xfId="0" applyNumberFormat="1" applyFill="1" applyBorder="1" applyProtection="1"/>
    <xf numFmtId="43" fontId="0" fillId="0" borderId="62" xfId="0" applyNumberFormat="1" applyFill="1" applyBorder="1" applyProtection="1"/>
    <xf numFmtId="164" fontId="0" fillId="0" borderId="62" xfId="0" applyNumberFormat="1" applyFill="1" applyBorder="1" applyProtection="1"/>
    <xf numFmtId="38" fontId="0" fillId="2" borderId="62" xfId="0" applyNumberFormat="1" applyFill="1" applyBorder="1" applyProtection="1"/>
    <xf numFmtId="3" fontId="0" fillId="2" borderId="62" xfId="0" applyNumberFormat="1" applyFill="1" applyBorder="1" applyProtection="1"/>
    <xf numFmtId="0" fontId="0" fillId="0" borderId="62" xfId="0" applyFill="1" applyBorder="1" applyProtection="1"/>
    <xf numFmtId="0" fontId="0" fillId="15" borderId="62" xfId="0" applyFill="1" applyBorder="1" applyProtection="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0" fillId="20" borderId="28" xfId="0" applyFill="1" applyBorder="1" applyProtection="1"/>
    <xf numFmtId="3" fontId="11" fillId="9" borderId="0" xfId="0" quotePrefix="1" applyNumberFormat="1" applyFont="1" applyFill="1" applyBorder="1" applyAlignment="1">
      <alignment horizontal="center" vertical="center" wrapText="1"/>
    </xf>
    <xf numFmtId="0" fontId="4" fillId="20" borderId="25" xfId="0" applyFont="1" applyFill="1" applyBorder="1" applyAlignment="1" applyProtection="1">
      <alignment vertical="center"/>
    </xf>
    <xf numFmtId="0" fontId="4" fillId="0" borderId="76" xfId="0" applyFont="1" applyFill="1" applyBorder="1" applyAlignment="1" applyProtection="1">
      <alignment horizontal="center" wrapText="1"/>
    </xf>
    <xf numFmtId="0" fontId="4" fillId="20" borderId="76" xfId="0" applyFont="1" applyFill="1" applyBorder="1" applyAlignment="1" applyProtection="1">
      <alignment horizontal="center" wrapText="1"/>
    </xf>
    <xf numFmtId="0" fontId="4" fillId="20" borderId="25" xfId="0" applyFont="1" applyFill="1" applyBorder="1" applyAlignment="1" applyProtection="1">
      <alignment horizontal="center" wrapText="1"/>
    </xf>
    <xf numFmtId="0" fontId="4" fillId="0" borderId="76" xfId="0" applyFont="1" applyFill="1" applyBorder="1" applyAlignment="1" applyProtection="1">
      <alignment vertical="center"/>
    </xf>
    <xf numFmtId="0" fontId="4" fillId="20" borderId="76" xfId="0" applyFont="1" applyFill="1" applyBorder="1" applyAlignment="1" applyProtection="1">
      <alignment vertical="center"/>
    </xf>
    <xf numFmtId="0" fontId="35" fillId="0" borderId="76" xfId="9" applyFont="1" applyFill="1" applyBorder="1" applyAlignment="1" applyProtection="1">
      <alignment horizontal="left" vertical="center" wrapText="1"/>
    </xf>
    <xf numFmtId="0" fontId="4" fillId="0" borderId="77" xfId="0" applyFont="1" applyFill="1" applyBorder="1" applyAlignment="1" applyProtection="1">
      <alignment vertical="center"/>
    </xf>
    <xf numFmtId="0" fontId="4" fillId="20" borderId="77" xfId="0" applyFont="1" applyFill="1" applyBorder="1" applyAlignment="1" applyProtection="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Border="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pplyProtection="1">
      <alignment horizontal="center" vertical="center" wrapText="1"/>
    </xf>
    <xf numFmtId="0" fontId="4" fillId="0" borderId="76" xfId="0" applyFont="1" applyFill="1" applyBorder="1" applyAlignment="1" applyProtection="1">
      <alignment vertical="center" wrapText="1"/>
    </xf>
    <xf numFmtId="0" fontId="4" fillId="20" borderId="76" xfId="0" applyFont="1" applyFill="1" applyBorder="1" applyAlignment="1" applyProtection="1">
      <alignment vertical="center" wrapText="1"/>
    </xf>
    <xf numFmtId="0" fontId="4" fillId="20" borderId="25" xfId="0" applyFont="1" applyFill="1" applyBorder="1" applyAlignment="1" applyProtection="1">
      <alignment vertical="center" wrapText="1"/>
    </xf>
    <xf numFmtId="0" fontId="4" fillId="2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1" fontId="5" fillId="4" borderId="18" xfId="0" applyNumberFormat="1" applyFont="1" applyFill="1" applyBorder="1" applyAlignment="1" applyProtection="1">
      <alignment horizontal="center" vertical="center" wrapText="1"/>
    </xf>
    <xf numFmtId="0" fontId="4" fillId="20" borderId="0" xfId="0" applyFont="1" applyFill="1" applyAlignment="1" applyProtection="1">
      <alignment vertical="center" wrapText="1"/>
    </xf>
    <xf numFmtId="0" fontId="4" fillId="0" borderId="0" xfId="0" applyFont="1" applyFill="1" applyAlignment="1" applyProtection="1">
      <alignment vertical="center" wrapText="1"/>
    </xf>
    <xf numFmtId="0" fontId="35" fillId="0" borderId="76" xfId="0" applyFont="1" applyFill="1" applyBorder="1" applyAlignment="1" applyProtection="1">
      <alignment horizontal="left" vertical="center" wrapText="1"/>
    </xf>
    <xf numFmtId="0" fontId="35" fillId="0" borderId="76" xfId="0" applyFont="1" applyFill="1" applyBorder="1" applyAlignment="1" applyProtection="1">
      <alignment vertical="center" wrapText="1"/>
    </xf>
    <xf numFmtId="0" fontId="36" fillId="29" borderId="0" xfId="1" applyFont="1" applyFill="1" applyBorder="1"/>
    <xf numFmtId="0" fontId="16" fillId="29" borderId="0" xfId="0" applyFont="1" applyFill="1" applyBorder="1"/>
    <xf numFmtId="0" fontId="0" fillId="21" borderId="0" xfId="0" applyFill="1" applyBorder="1" applyAlignment="1"/>
    <xf numFmtId="0" fontId="6" fillId="22" borderId="2" xfId="0" applyFont="1" applyFill="1" applyBorder="1" applyAlignment="1" applyProtection="1">
      <alignment horizontal="center" vertical="center"/>
    </xf>
    <xf numFmtId="0" fontId="6" fillId="22" borderId="0" xfId="0" applyFont="1" applyFill="1" applyBorder="1" applyAlignment="1" applyProtection="1">
      <alignment horizontal="right" vertical="center" indent="1"/>
    </xf>
    <xf numFmtId="0" fontId="6" fillId="22" borderId="0" xfId="0" applyFont="1" applyFill="1" applyBorder="1" applyAlignment="1" applyProtection="1">
      <alignment horizontal="center" vertical="center"/>
    </xf>
    <xf numFmtId="49" fontId="6" fillId="0" borderId="43" xfId="0" applyNumberFormat="1" applyFont="1" applyFill="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0" fontId="0" fillId="21" borderId="0" xfId="0" applyFill="1" applyBorder="1" applyAlignment="1"/>
    <xf numFmtId="0" fontId="6" fillId="22" borderId="0" xfId="0" applyFont="1" applyFill="1" applyBorder="1" applyAlignment="1" applyProtection="1">
      <alignment horizontal="center" vertical="center"/>
    </xf>
    <xf numFmtId="0" fontId="6" fillId="22" borderId="0" xfId="0" applyFont="1" applyFill="1" applyBorder="1" applyAlignment="1" applyProtection="1">
      <alignment horizontal="right" vertical="center" indent="1"/>
    </xf>
    <xf numFmtId="49" fontId="6" fillId="23" borderId="43" xfId="0" applyNumberFormat="1" applyFont="1" applyFill="1" applyBorder="1" applyAlignment="1" applyProtection="1">
      <alignment horizontal="center" vertical="center"/>
    </xf>
    <xf numFmtId="0" fontId="10" fillId="22" borderId="6" xfId="0" applyFont="1" applyFill="1" applyBorder="1" applyAlignment="1" applyProtection="1">
      <alignment horizontal="left" vertical="center"/>
    </xf>
    <xf numFmtId="0" fontId="10" fillId="21" borderId="0" xfId="0" applyFont="1" applyFill="1" applyBorder="1" applyAlignment="1" applyProtection="1">
      <alignment horizontal="left" vertical="center"/>
    </xf>
    <xf numFmtId="0" fontId="10" fillId="21" borderId="28" xfId="0" applyFont="1" applyFill="1" applyBorder="1" applyAlignment="1" applyProtection="1">
      <alignment horizontal="left" vertical="center"/>
    </xf>
    <xf numFmtId="49" fontId="6" fillId="0" borderId="43" xfId="0" applyNumberFormat="1" applyFont="1" applyFill="1" applyBorder="1" applyAlignment="1" applyProtection="1">
      <alignment horizontal="left" vertical="center" indent="1" shrinkToFit="1"/>
    </xf>
    <xf numFmtId="0" fontId="6" fillId="21" borderId="0" xfId="0" applyFont="1" applyFill="1" applyBorder="1" applyAlignment="1" applyProtection="1">
      <alignment horizontal="right" vertical="center" indent="1"/>
    </xf>
    <xf numFmtId="0" fontId="6" fillId="21" borderId="28" xfId="0" applyFont="1" applyFill="1" applyBorder="1" applyAlignment="1" applyProtection="1">
      <alignment horizontal="left" vertical="center"/>
    </xf>
    <xf numFmtId="0" fontId="10" fillId="22" borderId="26" xfId="0" applyFont="1" applyFill="1" applyBorder="1" applyAlignment="1" applyProtection="1">
      <alignment horizontal="left" vertical="center"/>
    </xf>
    <xf numFmtId="0" fontId="10" fillId="22" borderId="2" xfId="0" applyFont="1" applyFill="1" applyBorder="1" applyAlignment="1" applyProtection="1">
      <alignment horizontal="left" vertical="center"/>
    </xf>
    <xf numFmtId="0" fontId="10" fillId="21" borderId="2" xfId="0" applyFont="1" applyFill="1" applyBorder="1" applyAlignment="1" applyProtection="1">
      <alignment horizontal="left" vertical="center"/>
    </xf>
    <xf numFmtId="0" fontId="10" fillId="21" borderId="29" xfId="0" applyFont="1" applyFill="1" applyBorder="1" applyAlignment="1" applyProtection="1">
      <alignment horizontal="left" vertical="center"/>
    </xf>
    <xf numFmtId="0" fontId="6" fillId="5" borderId="30" xfId="0" applyFont="1" applyFill="1" applyBorder="1" applyProtection="1"/>
    <xf numFmtId="0" fontId="6" fillId="5" borderId="31" xfId="0" applyFont="1" applyFill="1" applyBorder="1" applyProtection="1"/>
    <xf numFmtId="0" fontId="6" fillId="5" borderId="84" xfId="0" applyFont="1" applyFill="1" applyBorder="1" applyProtection="1"/>
    <xf numFmtId="164" fontId="4" fillId="5" borderId="85" xfId="0" applyNumberFormat="1" applyFont="1" applyFill="1" applyBorder="1" applyAlignment="1" applyProtection="1">
      <alignment horizontal="center" vertical="center"/>
    </xf>
    <xf numFmtId="9" fontId="3" fillId="5" borderId="86" xfId="0" applyNumberFormat="1" applyFont="1" applyFill="1" applyBorder="1" applyAlignment="1" applyProtection="1">
      <alignment horizontal="center" vertical="center" wrapText="1"/>
    </xf>
    <xf numFmtId="0" fontId="3" fillId="5" borderId="86" xfId="0" applyFont="1" applyFill="1" applyBorder="1" applyAlignment="1" applyProtection="1">
      <alignment horizontal="center" vertical="center" wrapText="1"/>
    </xf>
    <xf numFmtId="164" fontId="1" fillId="5" borderId="85" xfId="0" applyNumberFormat="1" applyFont="1" applyFill="1" applyBorder="1" applyAlignment="1" applyProtection="1">
      <alignment horizontal="left"/>
    </xf>
    <xf numFmtId="3" fontId="1" fillId="5" borderId="48" xfId="0" applyNumberFormat="1" applyFont="1" applyFill="1" applyBorder="1" applyAlignment="1" applyProtection="1">
      <alignment horizontal="center"/>
    </xf>
    <xf numFmtId="1" fontId="1" fillId="5" borderId="48" xfId="0" applyNumberFormat="1" applyFont="1" applyFill="1" applyBorder="1" applyAlignment="1" applyProtection="1">
      <alignment horizontal="center"/>
    </xf>
    <xf numFmtId="0" fontId="1" fillId="5" borderId="48" xfId="0" applyNumberFormat="1" applyFont="1" applyFill="1" applyBorder="1" applyAlignment="1" applyProtection="1">
      <alignment horizontal="center"/>
    </xf>
    <xf numFmtId="3" fontId="3" fillId="5" borderId="48" xfId="0" quotePrefix="1" applyNumberFormat="1" applyFont="1" applyFill="1" applyBorder="1" applyAlignment="1" applyProtection="1">
      <alignment horizontal="center"/>
    </xf>
    <xf numFmtId="1" fontId="3" fillId="5" borderId="48" xfId="0" applyNumberFormat="1" applyFont="1" applyFill="1" applyBorder="1" applyAlignment="1" applyProtection="1">
      <alignment horizontal="center"/>
    </xf>
    <xf numFmtId="9" fontId="3" fillId="5" borderId="48" xfId="0" applyNumberFormat="1" applyFont="1" applyFill="1" applyBorder="1" applyAlignment="1" applyProtection="1">
      <alignment horizontal="center"/>
    </xf>
    <xf numFmtId="0" fontId="6" fillId="5" borderId="87" xfId="0" applyFont="1" applyFill="1" applyBorder="1" applyProtection="1"/>
    <xf numFmtId="0" fontId="1" fillId="5" borderId="31" xfId="0" applyFont="1" applyFill="1" applyBorder="1" applyProtection="1"/>
    <xf numFmtId="0" fontId="1" fillId="5" borderId="32" xfId="0" applyFont="1" applyFill="1" applyBorder="1" applyProtection="1"/>
    <xf numFmtId="0" fontId="6" fillId="5" borderId="88" xfId="0" applyFont="1" applyFill="1" applyBorder="1" applyProtection="1"/>
    <xf numFmtId="0" fontId="6" fillId="5" borderId="33" xfId="0" applyFont="1" applyFill="1" applyBorder="1" applyProtection="1"/>
    <xf numFmtId="0" fontId="6" fillId="5" borderId="51" xfId="0" applyFont="1" applyFill="1" applyBorder="1" applyProtection="1"/>
    <xf numFmtId="164" fontId="4" fillId="5" borderId="11" xfId="0" applyNumberFormat="1" applyFont="1" applyFill="1" applyBorder="1" applyAlignment="1" applyProtection="1">
      <alignment horizontal="center" vertical="center"/>
    </xf>
    <xf numFmtId="4" fontId="3" fillId="5" borderId="7" xfId="0" quotePrefix="1" applyNumberFormat="1" applyFont="1" applyFill="1" applyBorder="1" applyAlignment="1" applyProtection="1">
      <alignment horizontal="center" vertical="center" wrapText="1"/>
    </xf>
    <xf numFmtId="39" fontId="3" fillId="5" borderId="7" xfId="0" quotePrefix="1" applyNumberFormat="1" applyFont="1" applyFill="1" applyBorder="1" applyAlignment="1" applyProtection="1">
      <alignment horizontal="center" vertical="center" wrapText="1"/>
    </xf>
    <xf numFmtId="166" fontId="3" fillId="5" borderId="7" xfId="0" quotePrefix="1" applyNumberFormat="1" applyFont="1" applyFill="1" applyBorder="1" applyAlignment="1" applyProtection="1">
      <alignment horizontal="center" vertical="center" wrapText="1"/>
    </xf>
    <xf numFmtId="168" fontId="3" fillId="5" borderId="7" xfId="0" quotePrefix="1"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left"/>
    </xf>
    <xf numFmtId="3" fontId="1" fillId="5" borderId="11" xfId="0" applyNumberFormat="1" applyFont="1" applyFill="1" applyBorder="1" applyAlignment="1" applyProtection="1">
      <alignment horizontal="center"/>
    </xf>
    <xf numFmtId="3" fontId="2" fillId="5" borderId="11" xfId="0" applyNumberFormat="1" applyFont="1" applyFill="1" applyBorder="1" applyAlignment="1" applyProtection="1">
      <alignment horizontal="center"/>
    </xf>
    <xf numFmtId="0" fontId="6" fillId="5" borderId="49" xfId="0" applyFont="1" applyFill="1" applyBorder="1" applyProtection="1"/>
    <xf numFmtId="0" fontId="1" fillId="5" borderId="0" xfId="0" applyFont="1" applyFill="1" applyBorder="1" applyProtection="1"/>
    <xf numFmtId="0" fontId="1" fillId="5" borderId="60" xfId="0" applyFont="1" applyFill="1" applyBorder="1" applyProtection="1"/>
    <xf numFmtId="3" fontId="2" fillId="9" borderId="81" xfId="0" quotePrefix="1" applyNumberFormat="1" applyFont="1" applyFill="1" applyBorder="1" applyAlignment="1" applyProtection="1">
      <alignment horizontal="center" vertical="center" wrapText="1"/>
    </xf>
    <xf numFmtId="0" fontId="3" fillId="7" borderId="89" xfId="0" applyFont="1" applyFill="1" applyBorder="1" applyAlignment="1" applyProtection="1">
      <alignment horizontal="center" vertical="center" wrapText="1"/>
    </xf>
    <xf numFmtId="0" fontId="3" fillId="7" borderId="3" xfId="0" applyFont="1" applyFill="1" applyBorder="1" applyAlignment="1" applyProtection="1">
      <alignment horizontal="center" vertical="center" wrapText="1"/>
    </xf>
    <xf numFmtId="3" fontId="3" fillId="0" borderId="6" xfId="0" quotePrefix="1" applyNumberFormat="1" applyFont="1" applyFill="1" applyBorder="1" applyAlignment="1" applyProtection="1">
      <alignment horizontal="center"/>
    </xf>
    <xf numFmtId="2" fontId="2" fillId="15" borderId="45" xfId="0" applyNumberFormat="1" applyFont="1" applyFill="1" applyBorder="1" applyAlignment="1" applyProtection="1">
      <alignment horizontal="center"/>
    </xf>
    <xf numFmtId="4" fontId="3" fillId="6" borderId="90" xfId="0" quotePrefix="1" applyNumberFormat="1" applyFont="1" applyFill="1" applyBorder="1" applyAlignment="1" applyProtection="1">
      <alignment horizontal="center" vertical="center" wrapText="1"/>
    </xf>
    <xf numFmtId="39" fontId="3" fillId="6" borderId="53" xfId="0" applyNumberFormat="1" applyFont="1" applyFill="1" applyBorder="1" applyAlignment="1" applyProtection="1">
      <alignment horizontal="center" vertical="center" wrapText="1"/>
    </xf>
    <xf numFmtId="4" fontId="3" fillId="6" borderId="52" xfId="0" quotePrefix="1" applyNumberFormat="1" applyFont="1" applyFill="1" applyBorder="1" applyAlignment="1" applyProtection="1">
      <alignment horizontal="center" vertical="center" wrapText="1"/>
    </xf>
    <xf numFmtId="4" fontId="3" fillId="6" borderId="45" xfId="0" quotePrefix="1" applyNumberFormat="1" applyFont="1" applyFill="1" applyBorder="1" applyAlignment="1" applyProtection="1">
      <alignment horizontal="center" vertical="center" wrapText="1"/>
    </xf>
    <xf numFmtId="166" fontId="3" fillId="6" borderId="90" xfId="0" quotePrefix="1" applyNumberFormat="1" applyFont="1" applyFill="1" applyBorder="1" applyAlignment="1" applyProtection="1">
      <alignment horizontal="center" vertical="center" wrapText="1"/>
    </xf>
    <xf numFmtId="168" fontId="3" fillId="6" borderId="53" xfId="0" applyNumberFormat="1" applyFont="1" applyFill="1" applyBorder="1" applyAlignment="1" applyProtection="1">
      <alignment horizontal="center" vertical="center" wrapText="1"/>
    </xf>
    <xf numFmtId="166" fontId="3" fillId="6" borderId="45" xfId="0" quotePrefix="1" applyNumberFormat="1" applyFont="1" applyFill="1" applyBorder="1" applyAlignment="1" applyProtection="1">
      <alignment horizontal="center" vertical="center" wrapText="1"/>
    </xf>
    <xf numFmtId="3" fontId="2" fillId="9" borderId="1" xfId="0" quotePrefix="1" applyNumberFormat="1" applyFont="1" applyFill="1" applyBorder="1" applyAlignment="1" applyProtection="1">
      <alignment horizontal="center" vertical="center" wrapText="1"/>
    </xf>
    <xf numFmtId="0" fontId="3" fillId="7" borderId="66" xfId="0" applyFont="1" applyFill="1" applyBorder="1" applyAlignment="1" applyProtection="1">
      <alignment horizontal="center" vertical="center" wrapText="1"/>
    </xf>
    <xf numFmtId="0" fontId="3" fillId="7" borderId="44" xfId="0" applyFont="1" applyFill="1" applyBorder="1" applyAlignment="1" applyProtection="1">
      <alignment horizontal="center" vertical="center" wrapText="1"/>
    </xf>
    <xf numFmtId="0" fontId="3" fillId="8" borderId="38" xfId="0" quotePrefix="1" applyFont="1" applyFill="1" applyBorder="1" applyAlignment="1" applyProtection="1">
      <alignment horizontal="center" vertical="center" wrapText="1"/>
    </xf>
    <xf numFmtId="0" fontId="3" fillId="8" borderId="35" xfId="0" quotePrefix="1" applyFont="1" applyFill="1" applyBorder="1" applyAlignment="1" applyProtection="1">
      <alignment horizontal="center" wrapText="1"/>
    </xf>
    <xf numFmtId="0" fontId="3" fillId="8" borderId="36" xfId="0" quotePrefix="1" applyFont="1" applyFill="1" applyBorder="1" applyAlignment="1" applyProtection="1">
      <alignment horizontal="center" vertical="center" wrapText="1"/>
    </xf>
    <xf numFmtId="0" fontId="3" fillId="8" borderId="34" xfId="0" quotePrefix="1" applyFont="1" applyFill="1" applyBorder="1" applyAlignment="1" applyProtection="1">
      <alignment horizontal="center" vertical="center" wrapText="1"/>
    </xf>
    <xf numFmtId="0" fontId="3" fillId="8" borderId="37" xfId="0" quotePrefix="1" applyFont="1" applyFill="1" applyBorder="1" applyAlignment="1" applyProtection="1">
      <alignment horizontal="center" vertical="center" wrapText="1"/>
    </xf>
    <xf numFmtId="3" fontId="0" fillId="0" borderId="91" xfId="0" applyNumberFormat="1" applyFill="1" applyBorder="1" applyAlignment="1" applyProtection="1">
      <alignment horizontal="center" vertical="center" wrapText="1"/>
    </xf>
    <xf numFmtId="2" fontId="0" fillId="0" borderId="85" xfId="0" applyNumberFormat="1" applyFill="1" applyBorder="1" applyAlignment="1" applyProtection="1">
      <alignment horizontal="center" vertical="center" wrapText="1"/>
    </xf>
    <xf numFmtId="0" fontId="0" fillId="0" borderId="87" xfId="0" applyFill="1" applyBorder="1" applyAlignment="1" applyProtection="1">
      <alignment horizontal="center" vertical="center" wrapText="1"/>
    </xf>
    <xf numFmtId="164" fontId="0" fillId="0" borderId="85" xfId="0" applyNumberFormat="1" applyFill="1" applyBorder="1" applyAlignment="1" applyProtection="1">
      <alignment horizontal="center" vertical="center" wrapText="1"/>
    </xf>
    <xf numFmtId="0" fontId="0" fillId="0" borderId="92" xfId="0" applyFill="1" applyBorder="1" applyAlignment="1" applyProtection="1">
      <alignment horizontal="center" vertical="center" wrapText="1"/>
    </xf>
    <xf numFmtId="164" fontId="0" fillId="0" borderId="87" xfId="0" applyNumberFormat="1" applyFill="1" applyBorder="1" applyAlignment="1" applyProtection="1">
      <alignment horizontal="center" vertical="center" wrapText="1"/>
    </xf>
    <xf numFmtId="164" fontId="0" fillId="17" borderId="65" xfId="0" applyNumberFormat="1" applyFill="1" applyBorder="1" applyAlignment="1" applyProtection="1">
      <alignment horizontal="center" vertical="center" wrapText="1"/>
    </xf>
    <xf numFmtId="164" fontId="0" fillId="0" borderId="84" xfId="0" applyNumberFormat="1" applyFill="1" applyBorder="1" applyAlignment="1" applyProtection="1">
      <alignment horizontal="center" vertical="center" wrapText="1"/>
    </xf>
    <xf numFmtId="0" fontId="0" fillId="15" borderId="93" xfId="0" applyFill="1" applyBorder="1" applyAlignment="1" applyProtection="1">
      <alignment horizontal="center" vertical="center" wrapText="1"/>
    </xf>
    <xf numFmtId="0" fontId="3" fillId="8" borderId="36" xfId="0" applyFont="1" applyFill="1" applyBorder="1" applyAlignment="1" applyProtection="1">
      <alignment horizontal="center" vertical="center" wrapText="1"/>
    </xf>
    <xf numFmtId="0" fontId="3" fillId="7" borderId="10" xfId="0" quotePrefix="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39" xfId="0" applyFont="1" applyFill="1" applyBorder="1" applyAlignment="1" applyProtection="1">
      <alignment horizontal="center" vertical="center" wrapText="1"/>
    </xf>
    <xf numFmtId="165" fontId="3" fillId="6" borderId="53" xfId="0" applyNumberFormat="1" applyFont="1" applyFill="1" applyBorder="1" applyAlignment="1" applyProtection="1">
      <alignment horizontal="center" vertical="center" wrapText="1"/>
    </xf>
    <xf numFmtId="3" fontId="3" fillId="6" borderId="53" xfId="0" applyNumberFormat="1" applyFont="1" applyFill="1" applyBorder="1" applyAlignment="1" applyProtection="1">
      <alignment horizontal="center" vertical="center" wrapText="1"/>
    </xf>
    <xf numFmtId="4" fontId="3" fillId="6" borderId="53" xfId="0" quotePrefix="1" applyNumberFormat="1" applyFont="1" applyFill="1" applyBorder="1" applyAlignment="1" applyProtection="1">
      <alignment horizontal="center" vertical="center" wrapText="1"/>
    </xf>
    <xf numFmtId="4" fontId="3" fillId="9" borderId="53" xfId="0" quotePrefix="1" applyNumberFormat="1" applyFont="1" applyFill="1" applyBorder="1" applyAlignment="1" applyProtection="1">
      <alignment horizontal="center" vertical="center" wrapText="1"/>
    </xf>
    <xf numFmtId="4" fontId="3" fillId="15" borderId="53" xfId="0" quotePrefix="1" applyNumberFormat="1" applyFont="1" applyFill="1" applyBorder="1" applyAlignment="1" applyProtection="1">
      <alignment horizontal="center" vertical="center" wrapText="1"/>
    </xf>
    <xf numFmtId="4" fontId="3" fillId="6" borderId="53" xfId="0" applyNumberFormat="1" applyFont="1" applyFill="1" applyBorder="1" applyAlignment="1" applyProtection="1">
      <alignment horizontal="center" vertical="center" wrapText="1"/>
    </xf>
    <xf numFmtId="10" fontId="3" fillId="6" borderId="53" xfId="0" quotePrefix="1" applyNumberFormat="1" applyFont="1" applyFill="1" applyBorder="1" applyAlignment="1" applyProtection="1">
      <alignment horizontal="center" vertical="center" wrapText="1"/>
    </xf>
    <xf numFmtId="4" fontId="3" fillId="12" borderId="48" xfId="0" quotePrefix="1" applyNumberFormat="1" applyFont="1" applyFill="1" applyBorder="1" applyAlignment="1" applyProtection="1">
      <alignment horizontal="center" vertical="center" wrapText="1"/>
    </xf>
    <xf numFmtId="4" fontId="3" fillId="12" borderId="94" xfId="0" quotePrefix="1" applyNumberFormat="1" applyFont="1" applyFill="1" applyBorder="1" applyAlignment="1" applyProtection="1">
      <alignment horizontal="center" vertical="center" wrapText="1"/>
    </xf>
    <xf numFmtId="0" fontId="3" fillId="22" borderId="0" xfId="0" applyFont="1" applyFill="1" applyBorder="1" applyAlignment="1" applyProtection="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Fill="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pplyProtection="1">
      <alignment horizontal="right" vertical="center" indent="1"/>
    </xf>
    <xf numFmtId="0" fontId="10" fillId="21" borderId="124" xfId="0" applyFont="1" applyFill="1" applyBorder="1" applyAlignment="1" applyProtection="1">
      <alignment horizontal="left" vertical="center"/>
    </xf>
    <xf numFmtId="0" fontId="6" fillId="22" borderId="124" xfId="0" applyFont="1" applyFill="1" applyBorder="1" applyAlignment="1" applyProtection="1">
      <alignment horizontal="right" vertical="center" indent="1"/>
    </xf>
    <xf numFmtId="0" fontId="3" fillId="21" borderId="0" xfId="0" applyFont="1" applyFill="1" applyBorder="1" applyAlignment="1">
      <alignment vertical="top"/>
    </xf>
    <xf numFmtId="0" fontId="10" fillId="21" borderId="0" xfId="0" quotePrefix="1" applyFont="1" applyFill="1" applyBorder="1" applyAlignment="1">
      <alignment vertical="top"/>
    </xf>
    <xf numFmtId="1" fontId="3" fillId="22" borderId="0" xfId="0" applyNumberFormat="1" applyFont="1" applyFill="1" applyBorder="1" applyAlignment="1">
      <alignment vertical="top"/>
    </xf>
    <xf numFmtId="1" fontId="6" fillId="22" borderId="0" xfId="0" applyNumberFormat="1" applyFont="1" applyFill="1" applyBorder="1" applyAlignment="1">
      <alignment vertical="top"/>
    </xf>
    <xf numFmtId="1" fontId="3" fillId="22" borderId="0" xfId="0" quotePrefix="1" applyNumberFormat="1" applyFont="1" applyFill="1" applyBorder="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Border="1" applyAlignment="1" applyProtection="1">
      <alignment horizontal="right" vertical="center"/>
    </xf>
    <xf numFmtId="1" fontId="3" fillId="0" borderId="43" xfId="0" applyNumberFormat="1" applyFont="1" applyFill="1" applyBorder="1" applyAlignment="1" applyProtection="1">
      <alignment horizontal="left" vertical="center" indent="1" shrinkToFit="1"/>
    </xf>
    <xf numFmtId="49" fontId="3" fillId="23" borderId="43" xfId="0" applyNumberFormat="1" applyFont="1" applyFill="1" applyBorder="1" applyAlignment="1" applyProtection="1">
      <alignment horizontal="left" vertical="center" indent="1"/>
    </xf>
    <xf numFmtId="0" fontId="3" fillId="23" borderId="43" xfId="0" applyFont="1" applyFill="1" applyBorder="1" applyAlignment="1" applyProtection="1">
      <alignment horizontal="left" vertical="center" indent="1"/>
    </xf>
    <xf numFmtId="3" fontId="0" fillId="0" borderId="50" xfId="0" applyNumberFormat="1" applyFill="1" applyBorder="1" applyProtection="1"/>
    <xf numFmtId="43" fontId="0" fillId="0" borderId="50" xfId="0" applyNumberFormat="1" applyFill="1" applyBorder="1" applyProtection="1"/>
    <xf numFmtId="164" fontId="0" fillId="0" borderId="50" xfId="0" applyNumberFormat="1" applyFill="1" applyBorder="1" applyProtection="1"/>
    <xf numFmtId="38" fontId="0" fillId="2" borderId="50" xfId="0" applyNumberFormat="1" applyFill="1" applyBorder="1" applyProtection="1"/>
    <xf numFmtId="3" fontId="0" fillId="2" borderId="50" xfId="0" applyNumberFormat="1" applyFill="1" applyBorder="1" applyProtection="1"/>
    <xf numFmtId="0" fontId="0" fillId="0" borderId="50" xfId="0" applyFill="1" applyBorder="1" applyProtection="1"/>
    <xf numFmtId="0" fontId="0" fillId="15" borderId="50" xfId="0" applyFill="1" applyBorder="1" applyProtection="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pplyProtection="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pplyProtection="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pplyProtection="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pplyProtection="1">
      <alignment vertical="center" wrapText="1"/>
    </xf>
    <xf numFmtId="0" fontId="4" fillId="0" borderId="25" xfId="0" applyFont="1" applyBorder="1" applyAlignment="1">
      <alignment vertical="center" wrapText="1"/>
    </xf>
    <xf numFmtId="0" fontId="6" fillId="22" borderId="0" xfId="0" applyFont="1" applyFill="1" applyBorder="1" applyAlignment="1" applyProtection="1">
      <alignment horizontal="center" vertical="center"/>
    </xf>
    <xf numFmtId="0" fontId="0" fillId="21" borderId="0" xfId="0" applyFill="1" applyBorder="1" applyAlignment="1"/>
    <xf numFmtId="0" fontId="6" fillId="22" borderId="0" xfId="0" applyFont="1" applyFill="1" applyBorder="1" applyAlignment="1" applyProtection="1">
      <alignment horizontal="right" vertical="center" inden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Fill="1" applyAlignment="1">
      <alignment vertical="top"/>
    </xf>
    <xf numFmtId="0" fontId="16" fillId="29" borderId="0" xfId="0" applyFont="1" applyFill="1" applyBorder="1" applyAlignment="1">
      <alignment vertical="center"/>
    </xf>
    <xf numFmtId="0" fontId="4" fillId="30" borderId="0" xfId="0" applyFont="1" applyFill="1" applyAlignment="1">
      <alignment vertical="center"/>
    </xf>
    <xf numFmtId="0" fontId="4" fillId="0" borderId="0" xfId="0" applyFont="1" applyFill="1" applyAlignment="1">
      <alignment vertical="center"/>
    </xf>
    <xf numFmtId="0" fontId="11" fillId="29" borderId="0" xfId="0" applyFont="1" applyFill="1" applyBorder="1" applyAlignment="1">
      <alignment vertical="center"/>
    </xf>
    <xf numFmtId="0" fontId="30" fillId="29" borderId="0" xfId="0" applyFont="1" applyFill="1" applyBorder="1" applyAlignment="1">
      <alignment horizontal="left" vertical="top"/>
    </xf>
    <xf numFmtId="1" fontId="6" fillId="22" borderId="1" xfId="0" quotePrefix="1" applyNumberFormat="1" applyFont="1" applyFill="1" applyBorder="1" applyAlignment="1" applyProtection="1">
      <alignment horizontal="right" vertical="center" indent="1"/>
    </xf>
    <xf numFmtId="0" fontId="29" fillId="0" borderId="76" xfId="0" applyFont="1" applyFill="1" applyBorder="1" applyAlignment="1" applyProtection="1">
      <alignment vertical="center" wrapText="1"/>
    </xf>
    <xf numFmtId="0" fontId="29" fillId="0" borderId="25" xfId="0" applyFont="1" applyBorder="1" applyAlignment="1">
      <alignment vertical="center" wrapText="1"/>
    </xf>
    <xf numFmtId="0" fontId="29" fillId="0" borderId="0" xfId="0" applyFont="1" applyFill="1" applyAlignment="1" applyProtection="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Fill="1" applyBorder="1" applyProtection="1"/>
    <xf numFmtId="1" fontId="5" fillId="0" borderId="33" xfId="0" applyNumberFormat="1" applyFont="1" applyFill="1" applyBorder="1" applyAlignment="1" applyProtection="1">
      <alignment horizontal="center"/>
    </xf>
    <xf numFmtId="0" fontId="5" fillId="0" borderId="33" xfId="0" applyFont="1" applyFill="1" applyBorder="1" applyProtection="1"/>
    <xf numFmtId="0" fontId="5" fillId="0" borderId="33" xfId="0" applyFont="1" applyFill="1" applyBorder="1" applyAlignment="1" applyProtection="1">
      <alignment horizontal="center"/>
    </xf>
    <xf numFmtId="3" fontId="5" fillId="0" borderId="33" xfId="0" applyNumberFormat="1" applyFont="1" applyFill="1" applyBorder="1" applyAlignment="1" applyProtection="1">
      <alignment horizontal="left"/>
    </xf>
    <xf numFmtId="38" fontId="5" fillId="0" borderId="33" xfId="0" applyNumberFormat="1" applyFont="1" applyFill="1" applyBorder="1" applyAlignment="1" applyProtection="1">
      <alignment horizontal="left" wrapText="1"/>
    </xf>
    <xf numFmtId="0" fontId="5" fillId="0" borderId="3" xfId="0" applyFont="1" applyFill="1" applyBorder="1" applyProtection="1"/>
    <xf numFmtId="1" fontId="5" fillId="0" borderId="4" xfId="0" applyNumberFormat="1" applyFont="1" applyFill="1" applyBorder="1" applyAlignment="1" applyProtection="1">
      <alignment horizontal="center"/>
    </xf>
    <xf numFmtId="0" fontId="5" fillId="0" borderId="4" xfId="0" applyFont="1" applyFill="1" applyBorder="1" applyProtection="1"/>
    <xf numFmtId="0" fontId="5" fillId="0" borderId="4" xfId="0" applyFont="1" applyFill="1" applyBorder="1" applyAlignment="1" applyProtection="1">
      <alignment horizontal="center"/>
    </xf>
    <xf numFmtId="3" fontId="5" fillId="0" borderId="4" xfId="0" applyNumberFormat="1" applyFont="1" applyFill="1" applyBorder="1" applyAlignment="1" applyProtection="1">
      <alignment horizontal="left"/>
    </xf>
    <xf numFmtId="38" fontId="5" fillId="0" borderId="4" xfId="0" applyNumberFormat="1" applyFont="1" applyFill="1" applyBorder="1" applyAlignment="1" applyProtection="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Fill="1" applyBorder="1" applyAlignment="1" applyProtection="1">
      <alignment horizontal="center"/>
    </xf>
    <xf numFmtId="0" fontId="4" fillId="0" borderId="4" xfId="0" applyFont="1" applyFill="1" applyBorder="1" applyAlignment="1" applyProtection="1">
      <alignment horizontal="center"/>
    </xf>
    <xf numFmtId="0" fontId="42" fillId="22" borderId="28" xfId="0" applyFont="1" applyFill="1" applyBorder="1" applyAlignment="1" applyProtection="1">
      <alignment horizontal="center"/>
    </xf>
    <xf numFmtId="0" fontId="21" fillId="34" borderId="0" xfId="0" applyFont="1" applyFill="1" applyBorder="1" applyAlignment="1"/>
    <xf numFmtId="0" fontId="21" fillId="34" borderId="33" xfId="0" applyFont="1" applyFill="1" applyBorder="1" applyAlignment="1"/>
    <xf numFmtId="0" fontId="44" fillId="34" borderId="0" xfId="0" applyFont="1" applyFill="1" applyBorder="1" applyAlignment="1"/>
    <xf numFmtId="0" fontId="6" fillId="29" borderId="0" xfId="0" applyFont="1" applyFill="1" applyBorder="1" applyAlignment="1">
      <alignment horizontal="center" vertical="center" wrapText="1"/>
    </xf>
    <xf numFmtId="0" fontId="16" fillId="29" borderId="0" xfId="0" applyFont="1" applyFill="1" applyBorder="1" applyAlignment="1">
      <alignment horizontal="left" vertical="top" wrapText="1"/>
    </xf>
    <xf numFmtId="0" fontId="16" fillId="29" borderId="0" xfId="0" applyFont="1" applyFill="1" applyBorder="1" applyAlignment="1">
      <alignment horizontal="left" vertical="center" wrapText="1"/>
    </xf>
    <xf numFmtId="0" fontId="36" fillId="0" borderId="0" xfId="1" applyFont="1" applyBorder="1" applyAlignment="1">
      <alignment horizontal="center"/>
    </xf>
    <xf numFmtId="0" fontId="16" fillId="29" borderId="0" xfId="0" applyFont="1" applyFill="1" applyBorder="1" applyAlignment="1">
      <alignment vertical="top"/>
    </xf>
    <xf numFmtId="0" fontId="16" fillId="29" borderId="0" xfId="0" applyFont="1" applyFill="1" applyBorder="1" applyAlignment="1">
      <alignment vertical="top" wrapText="1"/>
    </xf>
    <xf numFmtId="0" fontId="16" fillId="29" borderId="0" xfId="0" applyFont="1" applyFill="1" applyBorder="1" applyAlignment="1">
      <alignment horizontal="left" vertical="top"/>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Border="1" applyAlignment="1">
      <alignment horizontal="center" vertical="center" wrapText="1"/>
    </xf>
    <xf numFmtId="3" fontId="40" fillId="33" borderId="1" xfId="0" quotePrefix="1" applyNumberFormat="1" applyFont="1" applyFill="1" applyBorder="1" applyAlignment="1">
      <alignment horizontal="center" vertical="center" wrapText="1"/>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0" fontId="3" fillId="21" borderId="0" xfId="0" applyFont="1" applyFill="1" applyBorder="1" applyAlignment="1">
      <alignment vertical="top" wrapText="1"/>
    </xf>
    <xf numFmtId="1" fontId="43" fillId="21" borderId="0" xfId="0" applyNumberFormat="1" applyFont="1" applyFill="1" applyBorder="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1" fontId="39" fillId="21" borderId="0" xfId="0" applyNumberFormat="1" applyFont="1" applyFill="1" applyBorder="1" applyAlignment="1">
      <alignment horizontal="left"/>
    </xf>
    <xf numFmtId="1" fontId="14" fillId="21" borderId="0" xfId="0" applyNumberFormat="1" applyFont="1" applyFill="1" applyBorder="1" applyAlignment="1">
      <alignment horizontal="left"/>
    </xf>
    <xf numFmtId="0" fontId="0" fillId="21" borderId="0" xfId="0" applyFill="1" applyBorder="1" applyAlignment="1"/>
    <xf numFmtId="49" fontId="13" fillId="22" borderId="0" xfId="0" quotePrefix="1" applyNumberFormat="1" applyFont="1" applyFill="1" applyBorder="1" applyAlignment="1" applyProtection="1">
      <alignment horizontal="center"/>
    </xf>
    <xf numFmtId="49" fontId="13" fillId="22" borderId="1" xfId="0" quotePrefix="1" applyNumberFormat="1" applyFont="1" applyFill="1" applyBorder="1" applyAlignment="1" applyProtection="1">
      <alignment horizontal="center"/>
    </xf>
    <xf numFmtId="38" fontId="1" fillId="21" borderId="0" xfId="0" applyNumberFormat="1" applyFont="1" applyFill="1" applyBorder="1" applyAlignment="1">
      <alignment horizontal="center"/>
    </xf>
    <xf numFmtId="38" fontId="0" fillId="21" borderId="0" xfId="0" applyNumberFormat="1" applyFill="1" applyBorder="1" applyAlignment="1">
      <alignment horizontal="center"/>
    </xf>
    <xf numFmtId="38" fontId="0" fillId="21" borderId="1" xfId="0" applyNumberFormat="1" applyFill="1" applyBorder="1" applyAlignment="1">
      <alignment horizontal="center"/>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NumberFormat="1" applyFont="1" applyFill="1" applyBorder="1" applyAlignment="1" applyProtection="1">
      <alignment horizontal="left" vertical="center" indent="1"/>
      <protection locked="0"/>
    </xf>
    <xf numFmtId="0" fontId="6" fillId="32" borderId="50" xfId="0" applyNumberFormat="1" applyFont="1" applyFill="1" applyBorder="1" applyAlignment="1" applyProtection="1">
      <alignment horizontal="left" vertical="center" indent="1"/>
      <protection locked="0"/>
    </xf>
    <xf numFmtId="0" fontId="6" fillId="32" borderId="56" xfId="0" applyNumberFormat="1"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pplyProtection="1">
      <alignment horizontal="center" vertical="center"/>
    </xf>
    <xf numFmtId="0" fontId="6" fillId="22" borderId="1" xfId="0" quotePrefix="1" applyFont="1" applyFill="1" applyBorder="1" applyAlignment="1" applyProtection="1">
      <alignment horizontal="center" vertical="center"/>
    </xf>
    <xf numFmtId="0" fontId="6" fillId="0" borderId="95" xfId="0" applyNumberFormat="1" applyFont="1" applyFill="1" applyBorder="1" applyAlignment="1" applyProtection="1">
      <alignment horizontal="left" vertical="center" indent="1"/>
      <protection locked="0"/>
    </xf>
    <xf numFmtId="0" fontId="6" fillId="0" borderId="50" xfId="0" applyNumberFormat="1" applyFont="1" applyFill="1" applyBorder="1" applyAlignment="1" applyProtection="1">
      <alignment horizontal="left" vertical="center" indent="1"/>
      <protection locked="0"/>
    </xf>
    <xf numFmtId="0" fontId="6" fillId="0" borderId="56" xfId="0" applyNumberFormat="1" applyFont="1" applyFill="1" applyBorder="1" applyAlignment="1" applyProtection="1">
      <alignment horizontal="left" vertical="center" indent="1"/>
      <protection locked="0"/>
    </xf>
    <xf numFmtId="1" fontId="6" fillId="22" borderId="44" xfId="0" quotePrefix="1" applyNumberFormat="1" applyFont="1" applyFill="1" applyBorder="1" applyAlignment="1" applyProtection="1">
      <alignment horizontal="right" vertical="center" indent="1"/>
    </xf>
    <xf numFmtId="1" fontId="6" fillId="22" borderId="0" xfId="0" quotePrefix="1" applyNumberFormat="1" applyFont="1" applyFill="1" applyBorder="1" applyAlignment="1" applyProtection="1">
      <alignment horizontal="right" vertical="center" indent="1"/>
    </xf>
    <xf numFmtId="1" fontId="6" fillId="22" borderId="1" xfId="0" quotePrefix="1" applyNumberFormat="1" applyFont="1" applyFill="1" applyBorder="1" applyAlignment="1" applyProtection="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0" fontId="6" fillId="0" borderId="95" xfId="0" applyNumberFormat="1" applyFont="1" applyFill="1" applyBorder="1" applyAlignment="1" applyProtection="1">
      <alignment horizontal="left" vertical="center" indent="1"/>
    </xf>
    <xf numFmtId="0" fontId="6" fillId="0" borderId="50" xfId="0" applyNumberFormat="1" applyFont="1" applyFill="1" applyBorder="1" applyAlignment="1" applyProtection="1">
      <alignment horizontal="left" vertical="center" indent="1"/>
    </xf>
    <xf numFmtId="0" fontId="6" fillId="0" borderId="56" xfId="0" applyNumberFormat="1" applyFont="1" applyFill="1" applyBorder="1" applyAlignment="1" applyProtection="1">
      <alignment horizontal="left" vertical="center" indent="1"/>
    </xf>
    <xf numFmtId="0" fontId="6" fillId="32" borderId="95" xfId="0" applyNumberFormat="1" applyFont="1" applyFill="1" applyBorder="1" applyAlignment="1" applyProtection="1">
      <alignment horizontal="left" vertical="center" indent="1"/>
    </xf>
    <xf numFmtId="0" fontId="6" fillId="32" borderId="50" xfId="0" applyNumberFormat="1" applyFont="1" applyFill="1" applyBorder="1" applyAlignment="1" applyProtection="1">
      <alignment horizontal="left" vertical="center" indent="1"/>
    </xf>
    <xf numFmtId="0" fontId="6" fillId="32" borderId="56" xfId="0" applyNumberFormat="1" applyFont="1" applyFill="1" applyBorder="1" applyAlignment="1" applyProtection="1">
      <alignment horizontal="left" vertical="center" indent="1"/>
    </xf>
    <xf numFmtId="49" fontId="6" fillId="23" borderId="95" xfId="0" applyNumberFormat="1" applyFont="1" applyFill="1" applyBorder="1" applyAlignment="1" applyProtection="1">
      <alignment horizontal="left" vertical="center" indent="1"/>
    </xf>
    <xf numFmtId="0" fontId="6" fillId="23" borderId="56" xfId="0" applyNumberFormat="1" applyFont="1" applyFill="1" applyBorder="1" applyAlignment="1" applyProtection="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16" fillId="5" borderId="10" xfId="0" applyFont="1" applyFill="1" applyBorder="1" applyAlignment="1">
      <alignment vertical="center"/>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NumberFormat="1" applyFont="1" applyFill="1" applyBorder="1" applyAlignment="1" applyProtection="1">
      <alignment horizontal="left" vertical="center" indent="1"/>
    </xf>
    <xf numFmtId="0" fontId="41" fillId="23" borderId="50" xfId="0" applyNumberFormat="1" applyFont="1" applyFill="1" applyBorder="1" applyAlignment="1" applyProtection="1">
      <alignment horizontal="left" vertical="center" indent="1"/>
    </xf>
    <xf numFmtId="0" fontId="41" fillId="23" borderId="56" xfId="0" applyNumberFormat="1" applyFont="1" applyFill="1" applyBorder="1" applyAlignment="1" applyProtection="1">
      <alignment horizontal="left" vertical="center" indent="1"/>
    </xf>
    <xf numFmtId="0" fontId="22" fillId="31" borderId="118" xfId="0" applyFont="1" applyFill="1" applyBorder="1" applyAlignment="1" applyProtection="1">
      <alignment horizontal="left" vertical="center"/>
    </xf>
    <xf numFmtId="0" fontId="22" fillId="31" borderId="50" xfId="0" applyFont="1" applyFill="1" applyBorder="1" applyAlignment="1" applyProtection="1">
      <alignment horizontal="left" vertical="center"/>
    </xf>
    <xf numFmtId="0" fontId="22" fillId="31" borderId="119" xfId="0" applyFont="1" applyFill="1" applyBorder="1" applyAlignment="1" applyProtection="1">
      <alignment horizontal="left" vertical="center"/>
    </xf>
    <xf numFmtId="0" fontId="6" fillId="23" borderId="95" xfId="0" applyFont="1" applyFill="1" applyBorder="1" applyAlignment="1" applyProtection="1">
      <alignment horizontal="left" vertical="center" indent="1"/>
    </xf>
    <xf numFmtId="0" fontId="6" fillId="23" borderId="50" xfId="0" applyFont="1" applyFill="1" applyBorder="1" applyAlignment="1" applyProtection="1">
      <alignment horizontal="left" vertical="center" indent="1"/>
    </xf>
    <xf numFmtId="0" fontId="6" fillId="23" borderId="56" xfId="0" applyFont="1" applyFill="1" applyBorder="1" applyAlignment="1" applyProtection="1">
      <alignment horizontal="left" vertical="center" indent="1"/>
    </xf>
    <xf numFmtId="3" fontId="11" fillId="5" borderId="116" xfId="0" quotePrefix="1" applyNumberFormat="1" applyFont="1" applyFill="1" applyBorder="1" applyAlignment="1" applyProtection="1">
      <alignment horizontal="center" vertical="center" wrapText="1"/>
    </xf>
    <xf numFmtId="3" fontId="11" fillId="5" borderId="117" xfId="0" quotePrefix="1" applyNumberFormat="1" applyFont="1" applyFill="1" applyBorder="1" applyAlignment="1" applyProtection="1">
      <alignment horizontal="center" vertical="center" wrapTex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1" fontId="3" fillId="5" borderId="111" xfId="0" applyNumberFormat="1" applyFont="1" applyFill="1" applyBorder="1" applyAlignment="1" applyProtection="1">
      <alignment horizontal="center" vertical="center" wrapText="1"/>
    </xf>
    <xf numFmtId="1" fontId="3" fillId="5" borderId="96" xfId="0" applyNumberFormat="1" applyFont="1" applyFill="1" applyBorder="1" applyAlignment="1" applyProtection="1">
      <alignment horizontal="center" vertical="center" wrapText="1"/>
    </xf>
    <xf numFmtId="1" fontId="11" fillId="5" borderId="85" xfId="0" quotePrefix="1" applyNumberFormat="1" applyFont="1" applyFill="1" applyBorder="1" applyAlignment="1" applyProtection="1">
      <alignment horizontal="center" vertical="center" wrapText="1"/>
    </xf>
    <xf numFmtId="1" fontId="12" fillId="5" borderId="97" xfId="0" quotePrefix="1" applyNumberFormat="1" applyFont="1" applyFill="1" applyBorder="1" applyAlignment="1" applyProtection="1">
      <alignment horizontal="center" vertical="center" wrapText="1"/>
    </xf>
    <xf numFmtId="0" fontId="12" fillId="5" borderId="112" xfId="0" applyFont="1" applyFill="1" applyBorder="1" applyAlignment="1" applyProtection="1">
      <alignment horizontal="center" vertical="center" wrapText="1"/>
    </xf>
    <xf numFmtId="0" fontId="12" fillId="5" borderId="113" xfId="0" applyFont="1" applyFill="1" applyBorder="1" applyAlignment="1" applyProtection="1">
      <alignment horizontal="center" vertical="center" wrapText="1"/>
    </xf>
    <xf numFmtId="0" fontId="11" fillId="5" borderId="85" xfId="0" applyFont="1" applyFill="1" applyBorder="1" applyAlignment="1" applyProtection="1">
      <alignment horizontal="center" vertical="center" wrapText="1"/>
    </xf>
    <xf numFmtId="0" fontId="16" fillId="5" borderId="97" xfId="0" applyFont="1" applyFill="1" applyBorder="1" applyAlignment="1" applyProtection="1">
      <alignment horizontal="center"/>
    </xf>
    <xf numFmtId="0" fontId="11" fillId="5" borderId="85" xfId="0" applyFont="1" applyFill="1" applyBorder="1" applyAlignment="1">
      <alignment horizontal="center" vertical="center" wrapText="1"/>
    </xf>
    <xf numFmtId="0" fontId="16" fillId="5" borderId="97" xfId="0" applyFont="1" applyFill="1" applyBorder="1"/>
    <xf numFmtId="3" fontId="11" fillId="5" borderId="87" xfId="0" quotePrefix="1" applyNumberFormat="1" applyFont="1" applyFill="1" applyBorder="1" applyAlignment="1" applyProtection="1">
      <alignment horizontal="center" vertical="center" wrapText="1"/>
    </xf>
    <xf numFmtId="3" fontId="11" fillId="5" borderId="31" xfId="0" quotePrefix="1" applyNumberFormat="1" applyFont="1" applyFill="1" applyBorder="1" applyAlignment="1" applyProtection="1">
      <alignment horizontal="center" vertical="center" wrapText="1"/>
    </xf>
    <xf numFmtId="3" fontId="11" fillId="5" borderId="84" xfId="0" quotePrefix="1" applyNumberFormat="1" applyFont="1" applyFill="1" applyBorder="1" applyAlignment="1" applyProtection="1">
      <alignment horizontal="center" vertical="center" wrapText="1"/>
    </xf>
    <xf numFmtId="3" fontId="11" fillId="5" borderId="114" xfId="0" quotePrefix="1" applyNumberFormat="1" applyFont="1" applyFill="1" applyBorder="1" applyAlignment="1" applyProtection="1">
      <alignment horizontal="center" vertical="center" wrapText="1"/>
    </xf>
    <xf numFmtId="3" fontId="11" fillId="5" borderId="2" xfId="0" quotePrefix="1" applyNumberFormat="1" applyFont="1" applyFill="1" applyBorder="1" applyAlignment="1" applyProtection="1">
      <alignment horizontal="center" vertical="center" wrapText="1"/>
    </xf>
    <xf numFmtId="3" fontId="11" fillId="5" borderId="115" xfId="0" quotePrefix="1" applyNumberFormat="1" applyFont="1" applyFill="1" applyBorder="1" applyAlignment="1" applyProtection="1">
      <alignment horizontal="center" vertical="center" wrapText="1"/>
    </xf>
    <xf numFmtId="0" fontId="11" fillId="5" borderId="97" xfId="0" applyFont="1" applyFill="1" applyBorder="1" applyAlignment="1" applyProtection="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6" fillId="8" borderId="8" xfId="0" quotePrefix="1" applyFont="1" applyFill="1" applyBorder="1" applyAlignment="1" applyProtection="1">
      <alignment horizontal="center" vertical="center" wrapText="1"/>
    </xf>
    <xf numFmtId="0" fontId="6" fillId="8" borderId="7" xfId="0" quotePrefix="1" applyFont="1" applyFill="1" applyBorder="1" applyAlignment="1" applyProtection="1">
      <alignment horizontal="center" vertical="center" wrapText="1"/>
    </xf>
    <xf numFmtId="0" fontId="6" fillId="8" borderId="82" xfId="0" quotePrefix="1" applyFont="1" applyFill="1" applyBorder="1" applyAlignment="1" applyProtection="1">
      <alignment horizontal="center" vertical="center" wrapText="1"/>
    </xf>
    <xf numFmtId="3" fontId="2" fillId="5" borderId="86" xfId="0" applyNumberFormat="1" applyFont="1" applyFill="1" applyBorder="1" applyAlignment="1" applyProtection="1">
      <alignment horizontal="center"/>
    </xf>
    <xf numFmtId="0" fontId="15" fillId="22" borderId="100" xfId="0" applyFont="1" applyFill="1" applyBorder="1" applyAlignment="1" applyProtection="1">
      <alignment horizontal="center" vertical="center" wrapText="1"/>
    </xf>
    <xf numFmtId="0" fontId="15" fillId="22" borderId="68" xfId="0" applyFont="1" applyFill="1" applyBorder="1" applyAlignment="1" applyProtection="1">
      <alignment horizontal="center" vertical="center"/>
    </xf>
    <xf numFmtId="0" fontId="15" fillId="22" borderId="69" xfId="0" applyFont="1" applyFill="1" applyBorder="1" applyAlignment="1" applyProtection="1">
      <alignment horizontal="center" vertical="center"/>
    </xf>
    <xf numFmtId="0" fontId="15" fillId="22" borderId="25" xfId="0" applyFont="1" applyFill="1" applyBorder="1" applyAlignment="1" applyProtection="1">
      <alignment horizontal="center" vertical="center"/>
    </xf>
    <xf numFmtId="0" fontId="15" fillId="22" borderId="0" xfId="0" applyFont="1" applyFill="1" applyBorder="1" applyAlignment="1" applyProtection="1">
      <alignment horizontal="center" vertical="center"/>
    </xf>
    <xf numFmtId="0" fontId="15" fillId="22" borderId="28" xfId="0" applyFont="1" applyFill="1" applyBorder="1" applyAlignment="1" applyProtection="1">
      <alignment horizontal="center" vertical="center"/>
    </xf>
    <xf numFmtId="0" fontId="6" fillId="22" borderId="2" xfId="0" applyFont="1" applyFill="1" applyBorder="1" applyAlignment="1" applyProtection="1">
      <alignment horizontal="center" vertical="center"/>
    </xf>
    <xf numFmtId="0" fontId="6" fillId="22" borderId="115" xfId="0" applyFont="1" applyFill="1" applyBorder="1" applyAlignment="1" applyProtection="1">
      <alignment horizontal="center" vertical="center"/>
    </xf>
    <xf numFmtId="0" fontId="3" fillId="0" borderId="95" xfId="0" applyNumberFormat="1" applyFont="1" applyFill="1" applyBorder="1" applyAlignment="1" applyProtection="1">
      <alignment horizontal="left" vertical="center" indent="1"/>
    </xf>
    <xf numFmtId="0" fontId="3" fillId="0" borderId="56" xfId="0" applyNumberFormat="1" applyFont="1" applyFill="1" applyBorder="1" applyAlignment="1" applyProtection="1">
      <alignment horizontal="left" vertical="center" indent="1"/>
    </xf>
    <xf numFmtId="49" fontId="3" fillId="23" borderId="95" xfId="0" applyNumberFormat="1" applyFont="1" applyFill="1" applyBorder="1" applyAlignment="1" applyProtection="1">
      <alignment horizontal="left" vertical="center" indent="1"/>
    </xf>
    <xf numFmtId="0" fontId="3" fillId="23" borderId="56" xfId="0" applyFont="1" applyFill="1" applyBorder="1" applyAlignment="1" applyProtection="1">
      <alignment horizontal="left" vertical="center" indent="1"/>
    </xf>
    <xf numFmtId="0" fontId="3" fillId="23" borderId="95" xfId="0" applyFont="1" applyFill="1" applyBorder="1" applyAlignment="1" applyProtection="1">
      <alignment horizontal="left" vertical="center" indent="1"/>
    </xf>
    <xf numFmtId="0" fontId="3" fillId="5" borderId="45" xfId="0" applyFont="1" applyFill="1" applyBorder="1" applyAlignment="1">
      <alignment horizontal="center"/>
    </xf>
    <xf numFmtId="0" fontId="6" fillId="22" borderId="0" xfId="0" applyFont="1" applyFill="1" applyBorder="1" applyAlignment="1" applyProtection="1">
      <alignment horizontal="center" vertical="center"/>
    </xf>
    <xf numFmtId="0" fontId="6" fillId="22" borderId="13" xfId="0" applyFont="1" applyFill="1" applyBorder="1" applyAlignment="1" applyProtection="1">
      <alignment horizontal="center" vertic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pplyProtection="1">
      <alignment horizontal="right" vertical="center" wrapText="1"/>
    </xf>
    <xf numFmtId="0" fontId="3" fillId="6" borderId="52" xfId="0" quotePrefix="1" applyFont="1" applyFill="1" applyBorder="1" applyAlignment="1" applyProtection="1">
      <alignment horizontal="right" vertical="center" wrapText="1"/>
    </xf>
    <xf numFmtId="0" fontId="6" fillId="8" borderId="9" xfId="0" quotePrefix="1" applyFont="1" applyFill="1" applyBorder="1" applyAlignment="1" applyProtection="1">
      <alignment horizontal="center" vertical="center" wrapText="1"/>
    </xf>
    <xf numFmtId="0" fontId="6" fillId="8" borderId="12" xfId="0" quotePrefix="1" applyFont="1" applyFill="1" applyBorder="1" applyAlignment="1" applyProtection="1">
      <alignment horizontal="center" vertical="center" wrapText="1"/>
    </xf>
    <xf numFmtId="38" fontId="11" fillId="2" borderId="34" xfId="0" quotePrefix="1" applyNumberFormat="1" applyFont="1" applyFill="1" applyBorder="1" applyAlignment="1" applyProtection="1">
      <alignment horizontal="center" vertical="center" wrapText="1"/>
    </xf>
    <xf numFmtId="38" fontId="11" fillId="2" borderId="13" xfId="0" applyNumberFormat="1" applyFont="1" applyFill="1" applyBorder="1" applyAlignment="1" applyProtection="1">
      <alignment horizontal="center" vertical="center" wrapText="1"/>
    </xf>
    <xf numFmtId="3" fontId="11" fillId="2" borderId="35" xfId="0" quotePrefix="1" applyNumberFormat="1" applyFont="1" applyFill="1" applyBorder="1" applyAlignment="1" applyProtection="1">
      <alignment horizontal="center" vertical="center" wrapText="1"/>
    </xf>
    <xf numFmtId="3" fontId="11" fillId="2" borderId="10" xfId="0" applyNumberFormat="1" applyFont="1" applyFill="1" applyBorder="1" applyAlignment="1" applyProtection="1">
      <alignment horizontal="center" vertical="center" wrapText="1"/>
    </xf>
    <xf numFmtId="2" fontId="2" fillId="0" borderId="122" xfId="0" applyNumberFormat="1" applyFont="1" applyFill="1" applyBorder="1" applyAlignment="1" applyProtection="1">
      <alignment horizontal="center"/>
    </xf>
    <xf numFmtId="2" fontId="2" fillId="0" borderId="45" xfId="0" applyNumberFormat="1" applyFont="1" applyFill="1" applyBorder="1" applyAlignment="1" applyProtection="1">
      <alignment horizontal="center"/>
    </xf>
    <xf numFmtId="2" fontId="2" fillId="0" borderId="123" xfId="0" applyNumberFormat="1" applyFont="1" applyFill="1" applyBorder="1" applyAlignment="1" applyProtection="1">
      <alignment horizontal="center"/>
    </xf>
    <xf numFmtId="0" fontId="3" fillId="7" borderId="82" xfId="0" applyFont="1" applyFill="1" applyBorder="1" applyAlignment="1" applyProtection="1">
      <alignment horizontal="center"/>
    </xf>
    <xf numFmtId="0" fontId="3" fillId="7" borderId="4" xfId="0" applyFont="1" applyFill="1" applyBorder="1" applyAlignment="1" applyProtection="1">
      <alignment horizontal="center"/>
    </xf>
    <xf numFmtId="0" fontId="3" fillId="7" borderId="8" xfId="0" applyFont="1" applyFill="1" applyBorder="1" applyAlignment="1" applyProtection="1">
      <alignment horizontal="center"/>
    </xf>
    <xf numFmtId="3" fontId="2" fillId="4" borderId="36" xfId="0" quotePrefix="1" applyNumberFormat="1" applyFont="1" applyFill="1" applyBorder="1" applyAlignment="1" applyProtection="1">
      <alignment horizontal="center" vertical="center" wrapText="1"/>
    </xf>
    <xf numFmtId="3" fontId="2" fillId="4" borderId="93" xfId="0" quotePrefix="1" applyNumberFormat="1" applyFont="1" applyFill="1" applyBorder="1" applyAlignment="1" applyProtection="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pplyProtection="1">
      <alignment horizontal="center" vertical="center" wrapText="1"/>
    </xf>
    <xf numFmtId="1" fontId="3" fillId="5" borderId="121" xfId="0" applyNumberFormat="1" applyFont="1" applyFill="1" applyBorder="1" applyAlignment="1" applyProtection="1">
      <alignment horizontal="center" vertical="center" wrapText="1"/>
    </xf>
    <xf numFmtId="1" fontId="11" fillId="5" borderId="7" xfId="0" quotePrefix="1" applyNumberFormat="1" applyFont="1" applyFill="1" applyBorder="1" applyAlignment="1" applyProtection="1">
      <alignment horizontal="center" vertical="center" wrapText="1"/>
    </xf>
    <xf numFmtId="1" fontId="11" fillId="5" borderId="53" xfId="0" quotePrefix="1" applyNumberFormat="1" applyFont="1" applyFill="1" applyBorder="1" applyAlignment="1" applyProtection="1">
      <alignment horizontal="center" vertical="center" wrapText="1"/>
    </xf>
    <xf numFmtId="0" fontId="11" fillId="5" borderId="82"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11" fillId="5" borderId="35" xfId="0" quotePrefix="1" applyFont="1" applyFill="1" applyBorder="1" applyAlignment="1" applyProtection="1">
      <alignment horizontal="center" vertical="center" wrapText="1"/>
    </xf>
    <xf numFmtId="0" fontId="16" fillId="5" borderId="10" xfId="0" applyFont="1" applyFill="1" applyBorder="1" applyProtection="1"/>
    <xf numFmtId="3" fontId="11" fillId="5" borderId="7" xfId="0" quotePrefix="1" applyNumberFormat="1" applyFont="1" applyFill="1" applyBorder="1" applyAlignment="1" applyProtection="1">
      <alignment horizontal="center" vertical="center" wrapText="1"/>
    </xf>
    <xf numFmtId="3" fontId="11" fillId="5" borderId="35" xfId="0" quotePrefix="1" applyNumberFormat="1" applyFont="1" applyFill="1" applyBorder="1" applyAlignment="1" applyProtection="1">
      <alignment horizontal="center" vertical="center" wrapText="1"/>
    </xf>
    <xf numFmtId="3" fontId="3" fillId="5" borderId="34" xfId="0" quotePrefix="1" applyNumberFormat="1" applyFont="1" applyFill="1" applyBorder="1" applyAlignment="1" applyProtection="1">
      <alignment horizontal="center" vertical="center" wrapText="1"/>
    </xf>
    <xf numFmtId="3" fontId="3" fillId="5" borderId="13" xfId="0" quotePrefix="1" applyNumberFormat="1" applyFont="1" applyFill="1" applyBorder="1" applyAlignment="1" applyProtection="1">
      <alignment horizontal="center" vertical="center" wrapText="1"/>
    </xf>
    <xf numFmtId="3" fontId="11" fillId="2" borderId="53" xfId="0" quotePrefix="1" applyNumberFormat="1" applyFont="1" applyFill="1" applyBorder="1" applyAlignment="1" applyProtection="1">
      <alignment horizontal="center" vertical="center" wrapText="1"/>
    </xf>
    <xf numFmtId="3" fontId="11" fillId="2" borderId="85" xfId="0" applyNumberFormat="1" applyFont="1" applyFill="1" applyBorder="1" applyAlignment="1" applyProtection="1">
      <alignment horizontal="center" vertical="center" wrapText="1"/>
    </xf>
    <xf numFmtId="3" fontId="11" fillId="4" borderId="36" xfId="0" quotePrefix="1" applyNumberFormat="1" applyFont="1" applyFill="1" applyBorder="1" applyAlignment="1" applyProtection="1">
      <alignment horizontal="center" vertical="center" wrapText="1"/>
    </xf>
    <xf numFmtId="3" fontId="11" fillId="4" borderId="93" xfId="0" quotePrefix="1" applyNumberFormat="1" applyFont="1" applyFill="1" applyBorder="1" applyAlignment="1" applyProtection="1">
      <alignment horizontal="center" vertical="center" wrapText="1"/>
    </xf>
    <xf numFmtId="38" fontId="11" fillId="5" borderId="7" xfId="0" quotePrefix="1" applyNumberFormat="1" applyFont="1" applyFill="1" applyBorder="1" applyAlignment="1" applyProtection="1">
      <alignment horizontal="center" vertical="center" wrapText="1"/>
    </xf>
    <xf numFmtId="38" fontId="11" fillId="5" borderId="35" xfId="0" applyNumberFormat="1" applyFont="1" applyFill="1" applyBorder="1" applyAlignment="1" applyProtection="1">
      <alignment horizontal="center" vertical="center" wrapText="1"/>
    </xf>
    <xf numFmtId="3" fontId="11" fillId="5" borderId="35" xfId="0" applyNumberFormat="1" applyFont="1" applyFill="1" applyBorder="1" applyAlignment="1" applyProtection="1">
      <alignment horizontal="center" vertical="center" wrapText="1"/>
    </xf>
    <xf numFmtId="3" fontId="2" fillId="5" borderId="7" xfId="0" quotePrefix="1" applyNumberFormat="1" applyFont="1" applyFill="1" applyBorder="1" applyAlignment="1" applyProtection="1">
      <alignment horizontal="center" vertical="center" wrapText="1"/>
    </xf>
    <xf numFmtId="3" fontId="2" fillId="5" borderId="35" xfId="0" applyNumberFormat="1" applyFont="1" applyFill="1" applyBorder="1" applyAlignment="1" applyProtection="1">
      <alignment horizontal="center" vertical="center" wrapText="1"/>
    </xf>
    <xf numFmtId="3" fontId="2" fillId="5" borderId="35" xfId="0" quotePrefix="1" applyNumberFormat="1" applyFont="1" applyFill="1" applyBorder="1" applyAlignment="1" applyProtection="1">
      <alignment horizontal="center" vertical="center" wrapText="1"/>
    </xf>
    <xf numFmtId="0" fontId="6" fillId="8" borderId="80" xfId="0" quotePrefix="1" applyFont="1" applyFill="1" applyBorder="1" applyAlignment="1" applyProtection="1">
      <alignment horizontal="center" vertical="center" wrapText="1"/>
    </xf>
    <xf numFmtId="0" fontId="6" fillId="8" borderId="6" xfId="0" quotePrefix="1" applyFont="1" applyFill="1" applyBorder="1" applyAlignment="1" applyProtection="1">
      <alignment horizontal="center" vertical="center" wrapText="1"/>
    </xf>
    <xf numFmtId="0" fontId="6" fillId="8" borderId="81" xfId="0" quotePrefix="1" applyFont="1" applyFill="1" applyBorder="1" applyAlignment="1" applyProtection="1">
      <alignment horizontal="center" vertical="center" wrapText="1"/>
    </xf>
    <xf numFmtId="164" fontId="4" fillId="5" borderId="86" xfId="0" applyNumberFormat="1" applyFont="1" applyFill="1" applyBorder="1" applyAlignment="1" applyProtection="1">
      <alignment horizontal="center" vertical="center"/>
    </xf>
    <xf numFmtId="164" fontId="4" fillId="5" borderId="7" xfId="0" applyNumberFormat="1" applyFont="1" applyFill="1" applyBorder="1" applyAlignment="1" applyProtection="1">
      <alignment horizontal="center" vertical="center"/>
    </xf>
    <xf numFmtId="38" fontId="4" fillId="5" borderId="85" xfId="0" applyNumberFormat="1" applyFont="1" applyFill="1" applyBorder="1" applyAlignment="1" applyProtection="1">
      <alignment horizontal="center" vertical="center"/>
    </xf>
    <xf numFmtId="38" fontId="4" fillId="5" borderId="11" xfId="0" applyNumberFormat="1" applyFont="1" applyFill="1" applyBorder="1" applyAlignment="1" applyProtection="1">
      <alignment horizontal="center" vertical="center"/>
    </xf>
    <xf numFmtId="3" fontId="4" fillId="5" borderId="85" xfId="0" applyNumberFormat="1" applyFont="1" applyFill="1" applyBorder="1" applyAlignment="1" applyProtection="1">
      <alignment horizontal="center" vertical="center"/>
    </xf>
    <xf numFmtId="3" fontId="4" fillId="5" borderId="11" xfId="0" applyNumberFormat="1" applyFont="1" applyFill="1" applyBorder="1" applyAlignment="1" applyProtection="1">
      <alignment horizontal="center" vertical="center"/>
    </xf>
    <xf numFmtId="41" fontId="4" fillId="5" borderId="7" xfId="0" applyNumberFormat="1" applyFont="1" applyFill="1" applyBorder="1" applyAlignment="1" applyProtection="1">
      <alignment horizontal="center" vertical="center" wrapText="1"/>
    </xf>
    <xf numFmtId="3" fontId="4" fillId="5" borderId="41" xfId="0" applyNumberFormat="1" applyFont="1" applyFill="1" applyBorder="1" applyAlignment="1" applyProtection="1">
      <alignment horizontal="center" vertical="center"/>
    </xf>
    <xf numFmtId="3" fontId="4" fillId="5" borderId="8" xfId="0" applyNumberFormat="1" applyFont="1" applyFill="1" applyBorder="1" applyAlignment="1" applyProtection="1">
      <alignment horizontal="center" vertical="center"/>
    </xf>
    <xf numFmtId="38" fontId="4" fillId="5" borderId="86" xfId="0" applyNumberFormat="1" applyFont="1" applyFill="1" applyBorder="1" applyAlignment="1" applyProtection="1">
      <alignment horizontal="center" vertical="center"/>
    </xf>
    <xf numFmtId="38" fontId="4" fillId="5" borderId="7" xfId="0" applyNumberFormat="1" applyFont="1" applyFill="1" applyBorder="1" applyAlignment="1" applyProtection="1">
      <alignment horizontal="center" vertical="center"/>
    </xf>
    <xf numFmtId="3" fontId="4" fillId="5" borderId="86" xfId="0" applyNumberFormat="1" applyFont="1" applyFill="1" applyBorder="1" applyAlignment="1" applyProtection="1">
      <alignment horizontal="center" vertical="center"/>
    </xf>
    <xf numFmtId="3" fontId="4" fillId="5" borderId="7" xfId="0" applyNumberFormat="1" applyFont="1" applyFill="1" applyBorder="1" applyAlignment="1" applyProtection="1">
      <alignment horizontal="center" vertical="center"/>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6" fillId="22" borderId="0" xfId="0" applyFont="1" applyFill="1" applyBorder="1" applyAlignment="1" applyProtection="1">
      <alignment horizontal="right" vertical="center" indent="1"/>
    </xf>
    <xf numFmtId="0" fontId="6" fillId="22" borderId="1" xfId="0" applyFont="1" applyFill="1" applyBorder="1" applyAlignment="1" applyProtection="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6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ea.texas.gov/about-tea/news-and-multimedia/correspondence/taa-letters/upcoming-lea-deadline-title-i-pa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102"/>
  <sheetViews>
    <sheetView tabSelected="1" zoomScaleNormal="100" zoomScaleSheetLayoutView="90" workbookViewId="0">
      <selection activeCell="A2" sqref="A2:D3"/>
    </sheetView>
  </sheetViews>
  <sheetFormatPr defaultColWidth="0" defaultRowHeight="15" zeroHeight="1" x14ac:dyDescent="0.25"/>
  <cols>
    <col min="1" max="1" width="2.88671875" style="194" customWidth="1"/>
    <col min="2" max="2" width="5.109375" style="194" customWidth="1"/>
    <col min="3" max="3" width="4.88671875" style="194" customWidth="1"/>
    <col min="4" max="4" width="86.5546875" style="194" customWidth="1"/>
    <col min="5" max="26" width="0" style="194" hidden="1" customWidth="1"/>
    <col min="27" max="27" width="0" style="5" hidden="1" customWidth="1"/>
    <col min="28" max="16384" width="9.109375" style="5" hidden="1"/>
  </cols>
  <sheetData>
    <row r="1" spans="1:27" ht="99" customHeight="1" x14ac:dyDescent="0.25">
      <c r="A1" s="770" t="s">
        <v>193</v>
      </c>
      <c r="B1" s="770"/>
      <c r="C1" s="770"/>
      <c r="D1" s="770"/>
      <c r="E1" s="642"/>
      <c r="F1" s="642"/>
      <c r="G1" s="642"/>
      <c r="H1" s="642"/>
      <c r="I1" s="642"/>
      <c r="J1" s="642"/>
      <c r="K1" s="642"/>
      <c r="L1" s="642"/>
      <c r="M1" s="642"/>
      <c r="N1" s="642"/>
      <c r="O1" s="642"/>
      <c r="P1" s="642"/>
      <c r="Q1" s="642"/>
      <c r="R1" s="642"/>
      <c r="S1" s="642"/>
      <c r="T1" s="642"/>
      <c r="U1" s="642"/>
      <c r="V1" s="642"/>
      <c r="W1" s="642"/>
      <c r="X1" s="642"/>
      <c r="Y1" s="642"/>
      <c r="Z1" s="642"/>
      <c r="AA1" s="645"/>
    </row>
    <row r="2" spans="1:27" ht="17.399999999999999" customHeight="1" x14ac:dyDescent="0.25">
      <c r="A2" s="772" t="s">
        <v>168</v>
      </c>
      <c r="B2" s="772"/>
      <c r="C2" s="772"/>
      <c r="D2" s="772"/>
      <c r="E2" s="643"/>
      <c r="F2" s="643"/>
      <c r="G2" s="643"/>
      <c r="H2" s="643"/>
      <c r="I2" s="643"/>
      <c r="J2" s="643"/>
      <c r="K2" s="643"/>
      <c r="L2" s="643"/>
      <c r="M2" s="643"/>
      <c r="N2" s="643"/>
      <c r="O2" s="643"/>
      <c r="P2" s="643"/>
      <c r="Q2" s="643"/>
      <c r="R2" s="643"/>
      <c r="S2" s="643"/>
      <c r="T2" s="643"/>
      <c r="U2" s="643"/>
      <c r="V2" s="643"/>
      <c r="W2" s="643"/>
      <c r="X2" s="643"/>
      <c r="Y2" s="643"/>
      <c r="Z2" s="643"/>
    </row>
    <row r="3" spans="1:27" ht="17.399999999999999" customHeight="1" x14ac:dyDescent="0.25">
      <c r="A3" s="772"/>
      <c r="B3" s="772"/>
      <c r="C3" s="772"/>
      <c r="D3" s="772"/>
      <c r="E3" s="643"/>
      <c r="F3" s="643"/>
      <c r="G3" s="643"/>
      <c r="H3" s="643"/>
      <c r="I3" s="643"/>
      <c r="J3" s="643"/>
      <c r="K3" s="643"/>
      <c r="L3" s="643"/>
      <c r="M3" s="643"/>
      <c r="N3" s="643"/>
      <c r="O3" s="643"/>
      <c r="P3" s="643"/>
      <c r="Q3" s="643"/>
      <c r="R3" s="643"/>
      <c r="S3" s="643"/>
      <c r="T3" s="643"/>
      <c r="U3" s="643"/>
      <c r="V3" s="643"/>
      <c r="W3" s="643"/>
      <c r="X3" s="643"/>
      <c r="Y3" s="643"/>
      <c r="Z3" s="643"/>
    </row>
    <row r="4" spans="1:27" s="646" customFormat="1" x14ac:dyDescent="0.25">
      <c r="A4" s="773" t="s">
        <v>167</v>
      </c>
      <c r="B4" s="773"/>
      <c r="C4" s="773"/>
      <c r="D4" s="773"/>
      <c r="E4" s="644"/>
      <c r="F4" s="644"/>
      <c r="G4" s="644"/>
      <c r="H4" s="644"/>
      <c r="I4" s="644"/>
      <c r="J4" s="644"/>
      <c r="K4" s="644"/>
      <c r="L4" s="644"/>
      <c r="M4" s="644"/>
      <c r="N4" s="644"/>
      <c r="O4" s="644"/>
      <c r="P4" s="644"/>
      <c r="Q4" s="644"/>
      <c r="R4" s="644"/>
      <c r="S4" s="644"/>
      <c r="T4" s="644"/>
      <c r="U4" s="644"/>
      <c r="V4" s="644"/>
      <c r="W4" s="644"/>
      <c r="X4" s="644"/>
      <c r="Y4" s="644"/>
      <c r="Z4" s="644"/>
    </row>
    <row r="5" spans="1:27" s="646" customFormat="1" x14ac:dyDescent="0.25">
      <c r="A5" s="547"/>
      <c r="B5" s="547"/>
      <c r="C5" s="547"/>
      <c r="D5" s="547"/>
      <c r="E5" s="644"/>
      <c r="F5" s="644"/>
      <c r="G5" s="644"/>
      <c r="H5" s="644"/>
      <c r="I5" s="644"/>
      <c r="J5" s="644"/>
      <c r="K5" s="644"/>
      <c r="L5" s="644"/>
      <c r="M5" s="644"/>
      <c r="N5" s="644"/>
      <c r="O5" s="644"/>
      <c r="P5" s="644"/>
      <c r="Q5" s="644"/>
      <c r="R5" s="644"/>
      <c r="S5" s="644"/>
      <c r="T5" s="644"/>
      <c r="U5" s="644"/>
      <c r="V5" s="644"/>
      <c r="W5" s="644"/>
      <c r="X5" s="644"/>
      <c r="Y5" s="644"/>
      <c r="Z5" s="644"/>
    </row>
    <row r="6" spans="1:27" s="716" customFormat="1" ht="26.1" customHeight="1" x14ac:dyDescent="0.25">
      <c r="A6" s="717" t="s">
        <v>159</v>
      </c>
      <c r="B6" s="714"/>
      <c r="C6" s="714"/>
      <c r="D6" s="714"/>
      <c r="E6" s="715"/>
      <c r="F6" s="715"/>
      <c r="G6" s="715"/>
      <c r="H6" s="715"/>
      <c r="I6" s="715"/>
      <c r="J6" s="715"/>
      <c r="K6" s="715"/>
      <c r="L6" s="715"/>
      <c r="M6" s="715"/>
      <c r="N6" s="715"/>
      <c r="O6" s="715"/>
      <c r="P6" s="715"/>
      <c r="Q6" s="715"/>
      <c r="R6" s="715"/>
      <c r="S6" s="715"/>
      <c r="T6" s="715"/>
      <c r="U6" s="715"/>
      <c r="V6" s="715"/>
      <c r="W6" s="715"/>
      <c r="X6" s="715"/>
      <c r="Y6" s="715"/>
      <c r="Z6" s="715"/>
    </row>
    <row r="7" spans="1:27" ht="20.100000000000001" customHeight="1" x14ac:dyDescent="0.25">
      <c r="A7" s="718" t="s">
        <v>62</v>
      </c>
      <c r="B7" s="776" t="s">
        <v>161</v>
      </c>
      <c r="C7" s="776"/>
      <c r="D7" s="776"/>
      <c r="E7" s="643"/>
      <c r="F7" s="643"/>
      <c r="G7" s="643"/>
      <c r="H7" s="643"/>
      <c r="I7" s="643"/>
      <c r="J7" s="643"/>
      <c r="K7" s="643"/>
      <c r="L7" s="643"/>
      <c r="M7" s="643"/>
      <c r="N7" s="643"/>
      <c r="O7" s="643"/>
      <c r="P7" s="643"/>
      <c r="Q7" s="643"/>
      <c r="R7" s="643"/>
      <c r="S7" s="643"/>
      <c r="T7" s="643"/>
      <c r="U7" s="643"/>
      <c r="V7" s="643"/>
      <c r="W7" s="643"/>
      <c r="X7" s="643"/>
      <c r="Y7" s="643"/>
      <c r="Z7" s="643"/>
    </row>
    <row r="8" spans="1:27" ht="35.1" customHeight="1" x14ac:dyDescent="0.25">
      <c r="A8" s="718" t="s">
        <v>62</v>
      </c>
      <c r="B8" s="771" t="s">
        <v>187</v>
      </c>
      <c r="C8" s="771"/>
      <c r="D8" s="771"/>
      <c r="E8" s="643"/>
      <c r="F8" s="643"/>
      <c r="G8" s="643"/>
      <c r="H8" s="643"/>
      <c r="I8" s="643"/>
      <c r="J8" s="643"/>
      <c r="K8" s="643"/>
      <c r="L8" s="643"/>
      <c r="M8" s="643"/>
      <c r="N8" s="643"/>
      <c r="O8" s="643"/>
      <c r="P8" s="643"/>
      <c r="Q8" s="643"/>
      <c r="R8" s="643"/>
      <c r="S8" s="643"/>
      <c r="T8" s="643"/>
      <c r="U8" s="643"/>
      <c r="V8" s="643"/>
      <c r="W8" s="643"/>
      <c r="X8" s="643"/>
      <c r="Y8" s="643"/>
      <c r="Z8" s="643"/>
    </row>
    <row r="9" spans="1:27" ht="20.100000000000001" customHeight="1" x14ac:dyDescent="0.25">
      <c r="A9" s="718" t="s">
        <v>62</v>
      </c>
      <c r="B9" s="774" t="s">
        <v>160</v>
      </c>
      <c r="C9" s="774"/>
      <c r="D9" s="774"/>
      <c r="E9" s="643"/>
      <c r="F9" s="643"/>
      <c r="G9" s="643"/>
      <c r="H9" s="643"/>
      <c r="I9" s="643"/>
      <c r="J9" s="643"/>
      <c r="K9" s="643"/>
      <c r="L9" s="643"/>
      <c r="M9" s="643"/>
      <c r="N9" s="643"/>
      <c r="O9" s="643"/>
      <c r="P9" s="643"/>
      <c r="Q9" s="643"/>
      <c r="R9" s="643"/>
      <c r="S9" s="643"/>
      <c r="T9" s="643"/>
      <c r="U9" s="643"/>
      <c r="V9" s="643"/>
      <c r="W9" s="643"/>
      <c r="X9" s="643"/>
      <c r="Y9" s="643"/>
      <c r="Z9" s="643"/>
    </row>
    <row r="10" spans="1:27" ht="65.099999999999994" customHeight="1" x14ac:dyDescent="0.25">
      <c r="A10" s="718" t="s">
        <v>62</v>
      </c>
      <c r="B10" s="771" t="s">
        <v>137</v>
      </c>
      <c r="C10" s="771"/>
      <c r="D10" s="771"/>
      <c r="E10" s="643"/>
      <c r="F10" s="643"/>
      <c r="G10" s="643"/>
      <c r="H10" s="643"/>
      <c r="I10" s="643"/>
      <c r="J10" s="643"/>
      <c r="K10" s="643"/>
      <c r="L10" s="643"/>
      <c r="M10" s="643"/>
      <c r="N10" s="643"/>
      <c r="O10" s="643"/>
      <c r="P10" s="643"/>
      <c r="Q10" s="643"/>
      <c r="R10" s="643"/>
      <c r="S10" s="643"/>
      <c r="T10" s="643"/>
      <c r="U10" s="643"/>
      <c r="V10" s="643"/>
      <c r="W10" s="643"/>
      <c r="X10" s="643"/>
      <c r="Y10" s="643"/>
      <c r="Z10" s="643"/>
    </row>
    <row r="11" spans="1:27" ht="35.1" customHeight="1" x14ac:dyDescent="0.25">
      <c r="A11" s="718" t="s">
        <v>62</v>
      </c>
      <c r="B11" s="775" t="s">
        <v>172</v>
      </c>
      <c r="C11" s="775"/>
      <c r="D11" s="775"/>
      <c r="E11" s="643"/>
      <c r="F11" s="643"/>
      <c r="G11" s="643"/>
      <c r="H11" s="643"/>
      <c r="I11" s="643"/>
      <c r="J11" s="643"/>
      <c r="K11" s="643"/>
      <c r="L11" s="643"/>
      <c r="M11" s="643"/>
      <c r="N11" s="643"/>
      <c r="O11" s="643"/>
      <c r="P11" s="643"/>
      <c r="Q11" s="643"/>
      <c r="R11" s="643"/>
      <c r="S11" s="643"/>
      <c r="T11" s="643"/>
      <c r="U11" s="643"/>
      <c r="V11" s="643"/>
      <c r="W11" s="643"/>
      <c r="X11" s="643"/>
      <c r="Y11" s="643"/>
      <c r="Z11" s="643"/>
    </row>
    <row r="12" spans="1:27" x14ac:dyDescent="0.25">
      <c r="A12" s="548"/>
      <c r="B12" s="548"/>
      <c r="C12" s="548"/>
      <c r="D12" s="548"/>
      <c r="E12" s="643"/>
      <c r="F12" s="643"/>
      <c r="G12" s="643"/>
      <c r="H12" s="643"/>
      <c r="I12" s="643"/>
      <c r="J12" s="643"/>
      <c r="K12" s="643"/>
      <c r="L12" s="643"/>
      <c r="M12" s="643"/>
      <c r="N12" s="643"/>
      <c r="O12" s="643"/>
      <c r="P12" s="643"/>
      <c r="Q12" s="643"/>
      <c r="R12" s="643"/>
      <c r="S12" s="643"/>
      <c r="T12" s="643"/>
      <c r="U12" s="643"/>
      <c r="V12" s="643"/>
      <c r="W12" s="643"/>
      <c r="X12" s="643"/>
      <c r="Y12" s="643"/>
      <c r="Z12" s="643"/>
    </row>
    <row r="13" spans="1:27" s="716" customFormat="1" ht="26.1" customHeight="1" x14ac:dyDescent="0.25">
      <c r="A13" s="717" t="s">
        <v>136</v>
      </c>
      <c r="B13" s="714"/>
      <c r="C13" s="714"/>
      <c r="D13" s="714"/>
      <c r="E13" s="715"/>
      <c r="F13" s="715"/>
      <c r="G13" s="715"/>
      <c r="H13" s="715"/>
      <c r="I13" s="715"/>
      <c r="J13" s="715"/>
      <c r="K13" s="715"/>
      <c r="L13" s="715"/>
      <c r="M13" s="715"/>
      <c r="N13" s="715"/>
      <c r="O13" s="715"/>
      <c r="P13" s="715"/>
      <c r="Q13" s="715"/>
      <c r="R13" s="715"/>
      <c r="S13" s="715"/>
      <c r="T13" s="715"/>
      <c r="U13" s="715"/>
      <c r="V13" s="715"/>
      <c r="W13" s="715"/>
      <c r="X13" s="715"/>
      <c r="Y13" s="715"/>
      <c r="Z13" s="715"/>
    </row>
    <row r="14" spans="1:27" s="713" customFormat="1" ht="35.1" customHeight="1" x14ac:dyDescent="0.25">
      <c r="A14" s="718" t="s">
        <v>62</v>
      </c>
      <c r="B14" s="771" t="s">
        <v>188</v>
      </c>
      <c r="C14" s="771"/>
      <c r="D14" s="771"/>
      <c r="E14" s="712"/>
      <c r="F14" s="712"/>
      <c r="G14" s="712"/>
      <c r="H14" s="712"/>
      <c r="I14" s="712"/>
      <c r="J14" s="712"/>
      <c r="K14" s="712"/>
      <c r="L14" s="712"/>
      <c r="M14" s="712"/>
      <c r="N14" s="712"/>
      <c r="O14" s="712"/>
      <c r="P14" s="712"/>
      <c r="Q14" s="712"/>
      <c r="R14" s="712"/>
      <c r="S14" s="712"/>
      <c r="T14" s="712"/>
      <c r="U14" s="712"/>
      <c r="V14" s="712"/>
      <c r="W14" s="712"/>
      <c r="X14" s="712"/>
      <c r="Y14" s="712"/>
      <c r="Z14" s="712"/>
    </row>
    <row r="15" spans="1:27" x14ac:dyDescent="0.25">
      <c r="A15" s="548"/>
      <c r="B15" s="548"/>
      <c r="C15" s="548"/>
      <c r="D15" s="548"/>
      <c r="E15" s="643"/>
      <c r="F15" s="643"/>
      <c r="G15" s="643"/>
      <c r="H15" s="643"/>
      <c r="I15" s="643"/>
      <c r="J15" s="643"/>
      <c r="K15" s="643"/>
      <c r="L15" s="643"/>
      <c r="M15" s="643"/>
      <c r="N15" s="643"/>
      <c r="O15" s="643"/>
      <c r="P15" s="643"/>
      <c r="Q15" s="643"/>
      <c r="R15" s="643"/>
      <c r="S15" s="643"/>
      <c r="T15" s="643"/>
      <c r="U15" s="643"/>
      <c r="V15" s="643"/>
      <c r="W15" s="643"/>
      <c r="X15" s="643"/>
      <c r="Y15" s="643"/>
      <c r="Z15" s="643"/>
    </row>
    <row r="16" spans="1:27" s="716" customFormat="1" ht="26.1" customHeight="1" x14ac:dyDescent="0.25">
      <c r="A16" s="717" t="s">
        <v>185</v>
      </c>
      <c r="B16" s="714"/>
      <c r="C16" s="714"/>
      <c r="D16" s="714"/>
      <c r="E16" s="715"/>
      <c r="F16" s="715"/>
      <c r="G16" s="715"/>
      <c r="H16" s="715"/>
      <c r="I16" s="715"/>
      <c r="J16" s="715"/>
      <c r="K16" s="715"/>
      <c r="L16" s="715"/>
      <c r="M16" s="715"/>
      <c r="N16" s="715"/>
      <c r="O16" s="715"/>
      <c r="P16" s="715"/>
      <c r="Q16" s="715"/>
      <c r="R16" s="715"/>
      <c r="S16" s="715"/>
      <c r="T16" s="715"/>
      <c r="U16" s="715"/>
      <c r="V16" s="715"/>
      <c r="W16" s="715"/>
      <c r="X16" s="715"/>
      <c r="Y16" s="715"/>
      <c r="Z16" s="715"/>
    </row>
    <row r="17" spans="1:26" ht="20.100000000000001" customHeight="1" x14ac:dyDescent="0.25">
      <c r="A17" s="718" t="s">
        <v>62</v>
      </c>
      <c r="B17" s="774" t="s">
        <v>189</v>
      </c>
      <c r="C17" s="774"/>
      <c r="D17" s="774"/>
      <c r="E17" s="643"/>
      <c r="F17" s="643"/>
      <c r="G17" s="643"/>
      <c r="H17" s="643"/>
      <c r="I17" s="643"/>
      <c r="J17" s="643"/>
      <c r="K17" s="643"/>
      <c r="L17" s="643"/>
      <c r="M17" s="643"/>
      <c r="N17" s="643"/>
      <c r="O17" s="643"/>
      <c r="P17" s="643"/>
      <c r="Q17" s="643"/>
      <c r="R17" s="643"/>
      <c r="S17" s="643"/>
      <c r="T17" s="643"/>
      <c r="U17" s="643"/>
      <c r="V17" s="643"/>
      <c r="W17" s="643"/>
      <c r="X17" s="643"/>
      <c r="Y17" s="643"/>
      <c r="Z17" s="643"/>
    </row>
    <row r="18" spans="1:26" ht="20.100000000000001" customHeight="1" x14ac:dyDescent="0.25">
      <c r="A18" s="718" t="s">
        <v>62</v>
      </c>
      <c r="B18" s="774" t="s">
        <v>169</v>
      </c>
      <c r="C18" s="774"/>
      <c r="D18" s="774"/>
      <c r="E18" s="643"/>
      <c r="F18" s="643"/>
      <c r="G18" s="643"/>
      <c r="H18" s="643"/>
      <c r="I18" s="643"/>
      <c r="J18" s="643"/>
      <c r="K18" s="643"/>
      <c r="L18" s="643"/>
      <c r="M18" s="643"/>
      <c r="N18" s="643"/>
      <c r="O18" s="643"/>
      <c r="P18" s="643"/>
      <c r="Q18" s="643"/>
      <c r="R18" s="643"/>
      <c r="S18" s="643"/>
      <c r="T18" s="643"/>
      <c r="U18" s="643"/>
      <c r="V18" s="643"/>
      <c r="W18" s="643"/>
      <c r="X18" s="643"/>
      <c r="Y18" s="643"/>
      <c r="Z18" s="643"/>
    </row>
    <row r="19" spans="1:26" ht="35.1" customHeight="1" x14ac:dyDescent="0.25">
      <c r="A19" s="718" t="s">
        <v>62</v>
      </c>
      <c r="B19" s="771" t="s">
        <v>170</v>
      </c>
      <c r="C19" s="771"/>
      <c r="D19" s="771"/>
      <c r="E19" s="643"/>
      <c r="F19" s="643"/>
      <c r="G19" s="643"/>
      <c r="H19" s="643"/>
      <c r="I19" s="643"/>
      <c r="J19" s="643"/>
      <c r="K19" s="643"/>
      <c r="L19" s="643"/>
      <c r="M19" s="643"/>
      <c r="N19" s="643"/>
      <c r="O19" s="643"/>
      <c r="P19" s="643"/>
      <c r="Q19" s="643"/>
      <c r="R19" s="643"/>
      <c r="S19" s="643"/>
      <c r="T19" s="643"/>
      <c r="U19" s="643"/>
      <c r="V19" s="643"/>
      <c r="W19" s="643"/>
      <c r="X19" s="643"/>
      <c r="Y19" s="643"/>
      <c r="Z19" s="643"/>
    </row>
    <row r="20" spans="1:26" ht="20.100000000000001" customHeight="1" x14ac:dyDescent="0.25">
      <c r="A20" s="718" t="s">
        <v>62</v>
      </c>
      <c r="B20" s="771" t="s">
        <v>190</v>
      </c>
      <c r="C20" s="771"/>
      <c r="D20" s="771"/>
      <c r="E20" s="643"/>
      <c r="F20" s="643"/>
      <c r="G20" s="643"/>
      <c r="H20" s="643"/>
      <c r="I20" s="643"/>
      <c r="J20" s="643"/>
      <c r="K20" s="643"/>
      <c r="L20" s="643"/>
      <c r="M20" s="643"/>
      <c r="N20" s="643"/>
      <c r="O20" s="643"/>
      <c r="P20" s="643"/>
      <c r="Q20" s="643"/>
      <c r="R20" s="643"/>
      <c r="S20" s="643"/>
      <c r="T20" s="643"/>
      <c r="U20" s="643"/>
      <c r="V20" s="643"/>
      <c r="W20" s="643"/>
      <c r="X20" s="643"/>
      <c r="Y20" s="643"/>
      <c r="Z20" s="643"/>
    </row>
    <row r="21" spans="1:26" ht="20.100000000000001" customHeight="1" x14ac:dyDescent="0.25">
      <c r="A21" s="718" t="s">
        <v>62</v>
      </c>
      <c r="B21" s="774" t="s">
        <v>191</v>
      </c>
      <c r="C21" s="774"/>
      <c r="D21" s="774"/>
      <c r="E21" s="643"/>
      <c r="F21" s="643"/>
      <c r="G21" s="643"/>
      <c r="H21" s="643"/>
      <c r="I21" s="643"/>
      <c r="J21" s="643"/>
      <c r="K21" s="643"/>
      <c r="L21" s="643"/>
      <c r="M21" s="643"/>
      <c r="N21" s="643"/>
      <c r="O21" s="643"/>
      <c r="P21" s="643"/>
      <c r="Q21" s="643"/>
      <c r="R21" s="643"/>
      <c r="S21" s="643"/>
      <c r="T21" s="643"/>
      <c r="U21" s="643"/>
      <c r="V21" s="643"/>
      <c r="W21" s="643"/>
      <c r="X21" s="643"/>
      <c r="Y21" s="643"/>
      <c r="Z21" s="643"/>
    </row>
    <row r="22" spans="1:26" ht="20.100000000000001" customHeight="1" x14ac:dyDescent="0.25">
      <c r="A22" s="718" t="s">
        <v>62</v>
      </c>
      <c r="B22" s="774" t="s">
        <v>171</v>
      </c>
      <c r="C22" s="774"/>
      <c r="D22" s="774"/>
      <c r="E22" s="643"/>
      <c r="F22" s="643"/>
      <c r="G22" s="643"/>
      <c r="H22" s="643"/>
      <c r="I22" s="643"/>
      <c r="J22" s="643"/>
      <c r="K22" s="643"/>
      <c r="L22" s="643"/>
      <c r="M22" s="643"/>
      <c r="N22" s="643"/>
      <c r="O22" s="643"/>
      <c r="P22" s="643"/>
      <c r="Q22" s="643"/>
      <c r="R22" s="643"/>
      <c r="S22" s="643"/>
      <c r="T22" s="643"/>
      <c r="U22" s="643"/>
      <c r="V22" s="643"/>
      <c r="W22" s="643"/>
      <c r="X22" s="643"/>
      <c r="Y22" s="643"/>
      <c r="Z22" s="643"/>
    </row>
    <row r="23" spans="1:26" hidden="1" x14ac:dyDescent="0.25">
      <c r="A23" s="643"/>
      <c r="B23" s="643"/>
      <c r="C23" s="643"/>
      <c r="D23" s="643"/>
      <c r="E23" s="643"/>
      <c r="F23" s="643"/>
      <c r="G23" s="643"/>
      <c r="H23" s="643"/>
      <c r="I23" s="643"/>
      <c r="J23" s="643"/>
      <c r="K23" s="643"/>
      <c r="L23" s="643"/>
      <c r="M23" s="643"/>
      <c r="N23" s="643"/>
      <c r="O23" s="643"/>
      <c r="P23" s="643"/>
      <c r="Q23" s="643"/>
      <c r="R23" s="643"/>
      <c r="S23" s="643"/>
      <c r="T23" s="643"/>
      <c r="U23" s="643"/>
      <c r="V23" s="643"/>
      <c r="W23" s="643"/>
      <c r="X23" s="643"/>
      <c r="Y23" s="643"/>
      <c r="Z23" s="643"/>
    </row>
    <row r="24" spans="1:26" hidden="1" x14ac:dyDescent="0.25">
      <c r="A24" s="643"/>
      <c r="B24" s="643"/>
      <c r="C24" s="643"/>
      <c r="D24" s="643"/>
      <c r="E24" s="643"/>
      <c r="F24" s="643"/>
      <c r="G24" s="643"/>
      <c r="H24" s="643"/>
      <c r="I24" s="643"/>
      <c r="J24" s="643"/>
      <c r="K24" s="643"/>
      <c r="L24" s="643"/>
      <c r="M24" s="643"/>
      <c r="N24" s="643"/>
      <c r="O24" s="643"/>
      <c r="P24" s="643"/>
      <c r="Q24" s="643"/>
      <c r="R24" s="643"/>
      <c r="S24" s="643"/>
      <c r="T24" s="643"/>
      <c r="U24" s="643"/>
      <c r="V24" s="643"/>
      <c r="W24" s="643"/>
      <c r="X24" s="643"/>
      <c r="Y24" s="643"/>
      <c r="Z24" s="643"/>
    </row>
    <row r="25" spans="1:26" hidden="1" x14ac:dyDescent="0.25">
      <c r="A25" s="643"/>
      <c r="B25" s="643"/>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row>
    <row r="26" spans="1:26" hidden="1" x14ac:dyDescent="0.25">
      <c r="A26" s="643"/>
      <c r="B26" s="643"/>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row>
    <row r="27" spans="1:26" hidden="1" x14ac:dyDescent="0.25">
      <c r="A27" s="643"/>
      <c r="B27" s="643"/>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row>
    <row r="28" spans="1:26" hidden="1" x14ac:dyDescent="0.25">
      <c r="A28" s="643"/>
      <c r="B28" s="643"/>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row>
    <row r="29" spans="1:26" hidden="1" x14ac:dyDescent="0.25">
      <c r="A29" s="643"/>
      <c r="B29" s="643"/>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row>
    <row r="30" spans="1:26" hidden="1" x14ac:dyDescent="0.25">
      <c r="A30" s="643"/>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row>
    <row r="31" spans="1:26" hidden="1" x14ac:dyDescent="0.25">
      <c r="A31" s="643"/>
      <c r="B31" s="643"/>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row>
    <row r="32" spans="1:26" hidden="1" x14ac:dyDescent="0.25">
      <c r="A32" s="643"/>
      <c r="B32" s="643"/>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row>
    <row r="33" spans="1:26" hidden="1" x14ac:dyDescent="0.25">
      <c r="A33" s="643"/>
      <c r="B33" s="643"/>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row>
    <row r="34" spans="1:26" hidden="1" x14ac:dyDescent="0.25">
      <c r="A34" s="643"/>
      <c r="B34" s="643"/>
      <c r="C34" s="643"/>
      <c r="D34" s="643"/>
      <c r="E34" s="643"/>
      <c r="F34" s="643"/>
      <c r="G34" s="643"/>
      <c r="H34" s="643"/>
      <c r="I34" s="643"/>
      <c r="J34" s="643"/>
      <c r="K34" s="643"/>
      <c r="L34" s="643"/>
      <c r="M34" s="643"/>
      <c r="N34" s="643"/>
      <c r="O34" s="643"/>
      <c r="P34" s="643"/>
      <c r="Q34" s="643"/>
      <c r="R34" s="643"/>
      <c r="S34" s="643"/>
      <c r="T34" s="643"/>
      <c r="U34" s="643"/>
      <c r="V34" s="643"/>
      <c r="W34" s="643"/>
      <c r="X34" s="643"/>
      <c r="Y34" s="643"/>
      <c r="Z34" s="643"/>
    </row>
    <row r="35" spans="1:26" hidden="1" x14ac:dyDescent="0.25">
      <c r="A35" s="643"/>
      <c r="B35" s="643"/>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row>
    <row r="36" spans="1:26" hidden="1" x14ac:dyDescent="0.25">
      <c r="A36" s="643"/>
      <c r="B36" s="643"/>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row>
    <row r="37" spans="1:26" hidden="1" x14ac:dyDescent="0.25">
      <c r="A37" s="643"/>
      <c r="B37" s="643"/>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row>
    <row r="38" spans="1:26" hidden="1" x14ac:dyDescent="0.25">
      <c r="A38" s="643"/>
      <c r="B38" s="643"/>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row>
    <row r="39" spans="1:26" hidden="1" x14ac:dyDescent="0.25">
      <c r="A39" s="643"/>
      <c r="B39" s="643"/>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row>
    <row r="40" spans="1:26" hidden="1" x14ac:dyDescent="0.25">
      <c r="A40" s="643"/>
      <c r="B40" s="643"/>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row>
    <row r="41" spans="1:26" hidden="1" x14ac:dyDescent="0.25">
      <c r="A41" s="643"/>
      <c r="B41" s="643"/>
      <c r="C41" s="643"/>
      <c r="D41" s="643"/>
      <c r="E41" s="643"/>
      <c r="F41" s="643"/>
      <c r="G41" s="643"/>
      <c r="H41" s="643"/>
      <c r="I41" s="643"/>
      <c r="J41" s="643"/>
      <c r="K41" s="643"/>
      <c r="L41" s="643"/>
      <c r="M41" s="643"/>
      <c r="N41" s="643"/>
      <c r="O41" s="643"/>
      <c r="P41" s="643"/>
      <c r="Q41" s="643"/>
      <c r="R41" s="643"/>
      <c r="S41" s="643"/>
      <c r="T41" s="643"/>
      <c r="U41" s="643"/>
      <c r="V41" s="643"/>
      <c r="W41" s="643"/>
      <c r="X41" s="643"/>
      <c r="Y41" s="643"/>
      <c r="Z41" s="643"/>
    </row>
    <row r="42" spans="1:26" hidden="1" x14ac:dyDescent="0.25">
      <c r="A42" s="643"/>
      <c r="B42" s="643"/>
      <c r="C42" s="643"/>
      <c r="D42" s="643"/>
      <c r="E42" s="643"/>
      <c r="F42" s="643"/>
      <c r="G42" s="643"/>
      <c r="H42" s="643"/>
      <c r="I42" s="643"/>
      <c r="J42" s="643"/>
      <c r="K42" s="643"/>
      <c r="L42" s="643"/>
      <c r="M42" s="643"/>
      <c r="N42" s="643"/>
      <c r="O42" s="643"/>
      <c r="P42" s="643"/>
      <c r="Q42" s="643"/>
      <c r="R42" s="643"/>
      <c r="S42" s="643"/>
      <c r="T42" s="643"/>
      <c r="U42" s="643"/>
      <c r="V42" s="643"/>
      <c r="W42" s="643"/>
      <c r="X42" s="643"/>
      <c r="Y42" s="643"/>
      <c r="Z42" s="643"/>
    </row>
    <row r="43" spans="1:26" hidden="1" x14ac:dyDescent="0.25">
      <c r="A43" s="643"/>
      <c r="B43" s="643"/>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row>
    <row r="44" spans="1:26" hidden="1" x14ac:dyDescent="0.25">
      <c r="A44" s="643"/>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row>
    <row r="45" spans="1:26" hidden="1" x14ac:dyDescent="0.25">
      <c r="A45" s="643"/>
      <c r="B45" s="643"/>
      <c r="C45" s="643"/>
      <c r="D45" s="643"/>
      <c r="E45" s="643"/>
      <c r="F45" s="643"/>
      <c r="G45" s="643"/>
      <c r="H45" s="643"/>
      <c r="I45" s="643"/>
      <c r="J45" s="643"/>
      <c r="K45" s="643"/>
      <c r="L45" s="643"/>
      <c r="M45" s="643"/>
      <c r="N45" s="643"/>
      <c r="O45" s="643"/>
      <c r="P45" s="643"/>
      <c r="Q45" s="643"/>
      <c r="R45" s="643"/>
      <c r="S45" s="643"/>
      <c r="T45" s="643"/>
      <c r="U45" s="643"/>
      <c r="V45" s="643"/>
      <c r="W45" s="643"/>
      <c r="X45" s="643"/>
      <c r="Y45" s="643"/>
      <c r="Z45" s="643"/>
    </row>
    <row r="46" spans="1:26" hidden="1" x14ac:dyDescent="0.25">
      <c r="A46" s="643"/>
      <c r="B46" s="643"/>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row>
    <row r="47" spans="1:26" hidden="1" x14ac:dyDescent="0.25">
      <c r="A47" s="643"/>
      <c r="B47" s="643"/>
      <c r="C47" s="643"/>
      <c r="D47" s="643"/>
      <c r="E47" s="643"/>
      <c r="F47" s="643"/>
      <c r="G47" s="643"/>
      <c r="H47" s="643"/>
      <c r="I47" s="643"/>
      <c r="J47" s="643"/>
      <c r="K47" s="643"/>
      <c r="L47" s="643"/>
      <c r="M47" s="643"/>
      <c r="N47" s="643"/>
      <c r="O47" s="643"/>
      <c r="P47" s="643"/>
      <c r="Q47" s="643"/>
      <c r="R47" s="643"/>
      <c r="S47" s="643"/>
      <c r="T47" s="643"/>
      <c r="U47" s="643"/>
      <c r="V47" s="643"/>
      <c r="W47" s="643"/>
      <c r="X47" s="643"/>
      <c r="Y47" s="643"/>
      <c r="Z47" s="643"/>
    </row>
    <row r="48" spans="1:26" hidden="1" x14ac:dyDescent="0.25">
      <c r="A48" s="643"/>
      <c r="B48" s="643"/>
      <c r="C48" s="643"/>
      <c r="D48" s="643"/>
      <c r="E48" s="643"/>
      <c r="F48" s="643"/>
      <c r="G48" s="643"/>
      <c r="H48" s="643"/>
      <c r="I48" s="643"/>
      <c r="J48" s="643"/>
      <c r="K48" s="643"/>
      <c r="L48" s="643"/>
      <c r="M48" s="643"/>
      <c r="N48" s="643"/>
      <c r="O48" s="643"/>
      <c r="P48" s="643"/>
      <c r="Q48" s="643"/>
      <c r="R48" s="643"/>
      <c r="S48" s="643"/>
      <c r="T48" s="643"/>
      <c r="U48" s="643"/>
      <c r="V48" s="643"/>
      <c r="W48" s="643"/>
      <c r="X48" s="643"/>
      <c r="Y48" s="643"/>
      <c r="Z48" s="643"/>
    </row>
    <row r="49" spans="1:26" hidden="1" x14ac:dyDescent="0.25">
      <c r="A49" s="643"/>
      <c r="B49" s="643"/>
      <c r="C49" s="643"/>
      <c r="D49" s="643"/>
      <c r="E49" s="643"/>
      <c r="F49" s="643"/>
      <c r="G49" s="643"/>
      <c r="H49" s="643"/>
      <c r="I49" s="643"/>
      <c r="J49" s="643"/>
      <c r="K49" s="643"/>
      <c r="L49" s="643"/>
      <c r="M49" s="643"/>
      <c r="N49" s="643"/>
      <c r="O49" s="643"/>
      <c r="P49" s="643"/>
      <c r="Q49" s="643"/>
      <c r="R49" s="643"/>
      <c r="S49" s="643"/>
      <c r="T49" s="643"/>
      <c r="U49" s="643"/>
      <c r="V49" s="643"/>
      <c r="W49" s="643"/>
      <c r="X49" s="643"/>
      <c r="Y49" s="643"/>
      <c r="Z49" s="643"/>
    </row>
    <row r="50" spans="1:26" hidden="1" x14ac:dyDescent="0.25">
      <c r="A50" s="643"/>
      <c r="B50" s="643"/>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row>
    <row r="51" spans="1:26" hidden="1" x14ac:dyDescent="0.25">
      <c r="A51" s="643"/>
      <c r="B51" s="643"/>
      <c r="C51" s="643"/>
      <c r="D51" s="643"/>
      <c r="E51" s="643"/>
      <c r="F51" s="643"/>
      <c r="G51" s="643"/>
      <c r="H51" s="643"/>
      <c r="I51" s="643"/>
      <c r="J51" s="643"/>
      <c r="K51" s="643"/>
      <c r="L51" s="643"/>
      <c r="M51" s="643"/>
      <c r="N51" s="643"/>
      <c r="O51" s="643"/>
      <c r="P51" s="643"/>
      <c r="Q51" s="643"/>
      <c r="R51" s="643"/>
      <c r="S51" s="643"/>
      <c r="T51" s="643"/>
      <c r="U51" s="643"/>
      <c r="V51" s="643"/>
      <c r="W51" s="643"/>
      <c r="X51" s="643"/>
      <c r="Y51" s="643"/>
      <c r="Z51" s="643"/>
    </row>
    <row r="52" spans="1:26" hidden="1" x14ac:dyDescent="0.25">
      <c r="A52" s="643"/>
      <c r="B52" s="643"/>
      <c r="C52" s="643"/>
      <c r="D52" s="643"/>
      <c r="E52" s="643"/>
      <c r="F52" s="643"/>
      <c r="G52" s="643"/>
      <c r="H52" s="643"/>
      <c r="I52" s="643"/>
      <c r="J52" s="643"/>
      <c r="K52" s="643"/>
      <c r="L52" s="643"/>
      <c r="M52" s="643"/>
      <c r="N52" s="643"/>
      <c r="O52" s="643"/>
      <c r="P52" s="643"/>
      <c r="Q52" s="643"/>
      <c r="R52" s="643"/>
      <c r="S52" s="643"/>
      <c r="T52" s="643"/>
      <c r="U52" s="643"/>
      <c r="V52" s="643"/>
      <c r="W52" s="643"/>
      <c r="X52" s="643"/>
      <c r="Y52" s="643"/>
      <c r="Z52" s="643"/>
    </row>
    <row r="53" spans="1:26" hidden="1" x14ac:dyDescent="0.25">
      <c r="A53" s="643"/>
      <c r="B53" s="643"/>
      <c r="C53" s="643"/>
      <c r="D53" s="643"/>
      <c r="E53" s="643"/>
      <c r="F53" s="643"/>
      <c r="G53" s="643"/>
      <c r="H53" s="643"/>
      <c r="I53" s="643"/>
      <c r="J53" s="643"/>
      <c r="K53" s="643"/>
      <c r="L53" s="643"/>
      <c r="M53" s="643"/>
      <c r="N53" s="643"/>
      <c r="O53" s="643"/>
      <c r="P53" s="643"/>
      <c r="Q53" s="643"/>
      <c r="R53" s="643"/>
      <c r="S53" s="643"/>
      <c r="T53" s="643"/>
      <c r="U53" s="643"/>
      <c r="V53" s="643"/>
      <c r="W53" s="643"/>
      <c r="X53" s="643"/>
      <c r="Y53" s="643"/>
      <c r="Z53" s="643"/>
    </row>
    <row r="54" spans="1:26" hidden="1" x14ac:dyDescent="0.25">
      <c r="A54" s="643"/>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row>
    <row r="55" spans="1:26" hidden="1" x14ac:dyDescent="0.25">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row>
    <row r="56" spans="1:26" hidden="1" x14ac:dyDescent="0.25">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row>
    <row r="57" spans="1:26" hidden="1" x14ac:dyDescent="0.25">
      <c r="A57" s="643"/>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row>
    <row r="58" spans="1:26" hidden="1" x14ac:dyDescent="0.25">
      <c r="A58" s="643"/>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row>
    <row r="59" spans="1:26" hidden="1" x14ac:dyDescent="0.25">
      <c r="A59" s="643"/>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row>
    <row r="60" spans="1:26" hidden="1" x14ac:dyDescent="0.25">
      <c r="A60" s="643"/>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row>
    <row r="61" spans="1:26" hidden="1" x14ac:dyDescent="0.25">
      <c r="A61" s="643"/>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row>
    <row r="62" spans="1:26" hidden="1" x14ac:dyDescent="0.25">
      <c r="A62" s="643"/>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row>
    <row r="63" spans="1:26" hidden="1" x14ac:dyDescent="0.25">
      <c r="A63" s="643"/>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row>
    <row r="64" spans="1:26" hidden="1" x14ac:dyDescent="0.25">
      <c r="A64" s="643"/>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row>
    <row r="65" spans="1:26" hidden="1" x14ac:dyDescent="0.25">
      <c r="A65" s="643"/>
      <c r="B65" s="643"/>
      <c r="C65" s="643"/>
      <c r="D65" s="643"/>
      <c r="E65" s="643"/>
      <c r="F65" s="643"/>
      <c r="G65" s="643"/>
      <c r="H65" s="643"/>
      <c r="I65" s="643"/>
      <c r="J65" s="643"/>
      <c r="K65" s="643"/>
      <c r="L65" s="643"/>
      <c r="M65" s="643"/>
      <c r="N65" s="643"/>
      <c r="O65" s="643"/>
      <c r="P65" s="643"/>
      <c r="Q65" s="643"/>
      <c r="R65" s="643"/>
      <c r="S65" s="643"/>
      <c r="T65" s="643"/>
      <c r="U65" s="643"/>
      <c r="V65" s="643"/>
      <c r="W65" s="643"/>
      <c r="X65" s="643"/>
      <c r="Y65" s="643"/>
      <c r="Z65" s="643"/>
    </row>
    <row r="66" spans="1:26" hidden="1" x14ac:dyDescent="0.25">
      <c r="A66" s="643"/>
      <c r="B66" s="643"/>
      <c r="C66" s="643"/>
      <c r="D66" s="643"/>
      <c r="E66" s="643"/>
      <c r="F66" s="643"/>
      <c r="G66" s="643"/>
      <c r="H66" s="643"/>
      <c r="I66" s="643"/>
      <c r="J66" s="643"/>
      <c r="K66" s="643"/>
      <c r="L66" s="643"/>
      <c r="M66" s="643"/>
      <c r="N66" s="643"/>
      <c r="O66" s="643"/>
      <c r="P66" s="643"/>
      <c r="Q66" s="643"/>
      <c r="R66" s="643"/>
      <c r="S66" s="643"/>
      <c r="T66" s="643"/>
      <c r="U66" s="643"/>
      <c r="V66" s="643"/>
      <c r="W66" s="643"/>
      <c r="X66" s="643"/>
      <c r="Y66" s="643"/>
      <c r="Z66" s="643"/>
    </row>
    <row r="67" spans="1:26" hidden="1" x14ac:dyDescent="0.25">
      <c r="A67" s="643"/>
      <c r="B67" s="643"/>
      <c r="C67" s="643"/>
      <c r="D67" s="643"/>
      <c r="E67" s="643"/>
      <c r="F67" s="643"/>
      <c r="G67" s="643"/>
      <c r="H67" s="643"/>
      <c r="I67" s="643"/>
      <c r="J67" s="643"/>
      <c r="K67" s="643"/>
      <c r="L67" s="643"/>
      <c r="M67" s="643"/>
      <c r="N67" s="643"/>
      <c r="O67" s="643"/>
      <c r="P67" s="643"/>
      <c r="Q67" s="643"/>
      <c r="R67" s="643"/>
      <c r="S67" s="643"/>
      <c r="T67" s="643"/>
      <c r="U67" s="643"/>
      <c r="V67" s="643"/>
      <c r="W67" s="643"/>
      <c r="X67" s="643"/>
      <c r="Y67" s="643"/>
      <c r="Z67" s="643"/>
    </row>
    <row r="68" spans="1:26" hidden="1" x14ac:dyDescent="0.25">
      <c r="A68" s="643"/>
      <c r="B68" s="643"/>
      <c r="C68" s="643"/>
      <c r="D68" s="643"/>
      <c r="E68" s="643"/>
      <c r="F68" s="643"/>
      <c r="G68" s="643"/>
      <c r="H68" s="643"/>
      <c r="I68" s="643"/>
      <c r="J68" s="643"/>
      <c r="K68" s="643"/>
      <c r="L68" s="643"/>
      <c r="M68" s="643"/>
      <c r="N68" s="643"/>
      <c r="O68" s="643"/>
      <c r="P68" s="643"/>
      <c r="Q68" s="643"/>
      <c r="R68" s="643"/>
      <c r="S68" s="643"/>
      <c r="T68" s="643"/>
      <c r="U68" s="643"/>
      <c r="V68" s="643"/>
      <c r="W68" s="643"/>
      <c r="X68" s="643"/>
      <c r="Y68" s="643"/>
      <c r="Z68" s="643"/>
    </row>
    <row r="69" spans="1:26" hidden="1" x14ac:dyDescent="0.25">
      <c r="A69" s="643"/>
      <c r="B69" s="643"/>
      <c r="C69" s="643"/>
      <c r="D69" s="643"/>
      <c r="E69" s="643"/>
      <c r="F69" s="643"/>
      <c r="G69" s="643"/>
      <c r="H69" s="643"/>
      <c r="I69" s="643"/>
      <c r="J69" s="643"/>
      <c r="K69" s="643"/>
      <c r="L69" s="643"/>
      <c r="M69" s="643"/>
      <c r="N69" s="643"/>
      <c r="O69" s="643"/>
      <c r="P69" s="643"/>
      <c r="Q69" s="643"/>
      <c r="R69" s="643"/>
      <c r="S69" s="643"/>
      <c r="T69" s="643"/>
      <c r="U69" s="643"/>
      <c r="V69" s="643"/>
      <c r="W69" s="643"/>
      <c r="X69" s="643"/>
      <c r="Y69" s="643"/>
      <c r="Z69" s="643"/>
    </row>
    <row r="70" spans="1:26" hidden="1" x14ac:dyDescent="0.25">
      <c r="A70" s="643"/>
      <c r="B70" s="643"/>
      <c r="C70" s="643"/>
      <c r="D70" s="643"/>
      <c r="E70" s="643"/>
      <c r="F70" s="643"/>
      <c r="G70" s="643"/>
      <c r="H70" s="643"/>
      <c r="I70" s="643"/>
      <c r="J70" s="643"/>
      <c r="K70" s="643"/>
      <c r="L70" s="643"/>
      <c r="M70" s="643"/>
      <c r="N70" s="643"/>
      <c r="O70" s="643"/>
      <c r="P70" s="643"/>
      <c r="Q70" s="643"/>
      <c r="R70" s="643"/>
      <c r="S70" s="643"/>
      <c r="T70" s="643"/>
      <c r="U70" s="643"/>
      <c r="V70" s="643"/>
      <c r="W70" s="643"/>
      <c r="X70" s="643"/>
      <c r="Y70" s="643"/>
      <c r="Z70" s="643"/>
    </row>
    <row r="71" spans="1:26" hidden="1" x14ac:dyDescent="0.25">
      <c r="A71" s="643"/>
      <c r="B71" s="643"/>
      <c r="C71" s="643"/>
      <c r="D71" s="643"/>
      <c r="E71" s="643"/>
      <c r="F71" s="643"/>
      <c r="G71" s="643"/>
      <c r="H71" s="643"/>
      <c r="I71" s="643"/>
      <c r="J71" s="643"/>
      <c r="K71" s="643"/>
      <c r="L71" s="643"/>
      <c r="M71" s="643"/>
      <c r="N71" s="643"/>
      <c r="O71" s="643"/>
      <c r="P71" s="643"/>
      <c r="Q71" s="643"/>
      <c r="R71" s="643"/>
      <c r="S71" s="643"/>
      <c r="T71" s="643"/>
      <c r="U71" s="643"/>
      <c r="V71" s="643"/>
      <c r="W71" s="643"/>
      <c r="X71" s="643"/>
      <c r="Y71" s="643"/>
      <c r="Z71" s="643"/>
    </row>
    <row r="72" spans="1:26" hidden="1" x14ac:dyDescent="0.25">
      <c r="A72" s="643"/>
      <c r="B72" s="643"/>
      <c r="C72" s="643"/>
      <c r="D72" s="643"/>
      <c r="E72" s="643"/>
      <c r="F72" s="643"/>
      <c r="G72" s="643"/>
      <c r="H72" s="643"/>
      <c r="I72" s="643"/>
      <c r="J72" s="643"/>
      <c r="K72" s="643"/>
      <c r="L72" s="643"/>
      <c r="M72" s="643"/>
      <c r="N72" s="643"/>
      <c r="O72" s="643"/>
      <c r="P72" s="643"/>
      <c r="Q72" s="643"/>
      <c r="R72" s="643"/>
      <c r="S72" s="643"/>
      <c r="T72" s="643"/>
      <c r="U72" s="643"/>
      <c r="V72" s="643"/>
      <c r="W72" s="643"/>
      <c r="X72" s="643"/>
      <c r="Y72" s="643"/>
      <c r="Z72" s="643"/>
    </row>
    <row r="73" spans="1:26" hidden="1" x14ac:dyDescent="0.25">
      <c r="A73" s="643"/>
      <c r="B73" s="643"/>
      <c r="C73" s="643"/>
      <c r="D73" s="643"/>
      <c r="E73" s="643"/>
      <c r="F73" s="643"/>
      <c r="G73" s="643"/>
      <c r="H73" s="643"/>
      <c r="I73" s="643"/>
      <c r="J73" s="643"/>
      <c r="K73" s="643"/>
      <c r="L73" s="643"/>
      <c r="M73" s="643"/>
      <c r="N73" s="643"/>
      <c r="O73" s="643"/>
      <c r="P73" s="643"/>
      <c r="Q73" s="643"/>
      <c r="R73" s="643"/>
      <c r="S73" s="643"/>
      <c r="T73" s="643"/>
      <c r="U73" s="643"/>
      <c r="V73" s="643"/>
      <c r="W73" s="643"/>
      <c r="X73" s="643"/>
      <c r="Y73" s="643"/>
      <c r="Z73" s="643"/>
    </row>
    <row r="74" spans="1:26" hidden="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idden="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idden="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idden="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idden="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idden="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idden="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idden="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idden="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idden="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idden="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idden="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idden="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idden="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idden="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idden="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idden="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idden="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idden="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idden="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idden="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idden="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idden="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idden="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idden="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idden="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idden="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idden="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idden="1" x14ac:dyDescent="0.25"/>
  </sheetData>
  <sheetProtection algorithmName="SHA-512" hashValue="lnBubxIPcL4FP+kgu7Hm/5voHxt4lCnhHh+v+YECj0C6cdw+LgAGUuYt50RK4KhIDpHx/Yy782wsWJIiB0QzJw==" saltValue="frk/hepX1lbpB6ehQr+JuQ==" spinCount="100000" sheet="1" objects="1" scenarios="1"/>
  <mergeCells count="15">
    <mergeCell ref="B21:D21"/>
    <mergeCell ref="B22:D22"/>
    <mergeCell ref="B20:D20"/>
    <mergeCell ref="B7:D7"/>
    <mergeCell ref="B19:D19"/>
    <mergeCell ref="B8:D8"/>
    <mergeCell ref="B17:D17"/>
    <mergeCell ref="B18:D18"/>
    <mergeCell ref="A1:D1"/>
    <mergeCell ref="B10:D10"/>
    <mergeCell ref="B14:D14"/>
    <mergeCell ref="A2:D3"/>
    <mergeCell ref="A4:D4"/>
    <mergeCell ref="B9:D9"/>
    <mergeCell ref="B11:D11"/>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227" priority="50" stopIfTrue="1" operator="equal">
      <formula>"NC"</formula>
    </cfRule>
  </conditionalFormatting>
  <conditionalFormatting sqref="L23:N23 L219:N246">
    <cfRule type="expression" dxfId="226" priority="49">
      <formula>$A$22=0</formula>
    </cfRule>
  </conditionalFormatting>
  <conditionalFormatting sqref="L24:N215">
    <cfRule type="cellIs" dxfId="225" priority="48" stopIfTrue="1" operator="equal">
      <formula>"NC"</formula>
    </cfRule>
  </conditionalFormatting>
  <conditionalFormatting sqref="L24:N215">
    <cfRule type="expression" dxfId="224" priority="47">
      <formula>$A$22=0</formula>
    </cfRule>
  </conditionalFormatting>
  <conditionalFormatting sqref="U23:U215 U219:U246 R219:R246">
    <cfRule type="cellIs" dxfId="223" priority="38" stopIfTrue="1" operator="between">
      <formula>$R$17</formula>
      <formula>$T$17</formula>
    </cfRule>
    <cfRule type="cellIs" dxfId="222" priority="39" stopIfTrue="1" operator="equal">
      <formula>"""yes"""</formula>
    </cfRule>
    <cfRule type="cellIs" dxfId="221" priority="40" stopIfTrue="1" operator="equal">
      <formula>"NC"</formula>
    </cfRule>
  </conditionalFormatting>
  <conditionalFormatting sqref="V219:V246 P219:P246 S219:S246">
    <cfRule type="cellIs" dxfId="220" priority="41" stopIfTrue="1" operator="equal">
      <formula>"""NC"""</formula>
    </cfRule>
  </conditionalFormatting>
  <conditionalFormatting sqref="O219:O246">
    <cfRule type="cellIs" dxfId="219" priority="42" stopIfTrue="1" operator="equal">
      <formula>"NC"</formula>
    </cfRule>
  </conditionalFormatting>
  <conditionalFormatting sqref="T219:T246">
    <cfRule type="cellIs" dxfId="218" priority="43" stopIfTrue="1" operator="between">
      <formula>0.1</formula>
      <formula>0.9</formula>
    </cfRule>
    <cfRule type="cellIs" dxfId="217" priority="44" stopIfTrue="1" operator="between">
      <formula>1.100001</formula>
      <formula>5</formula>
    </cfRule>
  </conditionalFormatting>
  <conditionalFormatting sqref="W219:W246 Q219:Q246">
    <cfRule type="cellIs" dxfId="216" priority="45" stopIfTrue="1" operator="between">
      <formula>0.1</formula>
      <formula>0.9</formula>
    </cfRule>
    <cfRule type="cellIs" dxfId="215" priority="46" stopIfTrue="1" operator="between">
      <formula>1.1000001</formula>
      <formula>5</formula>
    </cfRule>
  </conditionalFormatting>
  <conditionalFormatting sqref="O219:W246">
    <cfRule type="expression" dxfId="214" priority="37">
      <formula>$A$22&gt;0</formula>
    </cfRule>
  </conditionalFormatting>
  <conditionalFormatting sqref="R23">
    <cfRule type="cellIs" dxfId="213" priority="28" stopIfTrue="1" operator="between">
      <formula>$R$17</formula>
      <formula>$T$17</formula>
    </cfRule>
    <cfRule type="cellIs" dxfId="212" priority="29" stopIfTrue="1" operator="equal">
      <formula>"""yes"""</formula>
    </cfRule>
    <cfRule type="cellIs" dxfId="211" priority="30" stopIfTrue="1" operator="equal">
      <formula>"NC"</formula>
    </cfRule>
  </conditionalFormatting>
  <conditionalFormatting sqref="S23 P23 V23">
    <cfRule type="cellIs" dxfId="210" priority="31" stopIfTrue="1" operator="equal">
      <formula>"""NC"""</formula>
    </cfRule>
  </conditionalFormatting>
  <conditionalFormatting sqref="O23">
    <cfRule type="cellIs" dxfId="209" priority="32" stopIfTrue="1" operator="equal">
      <formula>"NC"</formula>
    </cfRule>
  </conditionalFormatting>
  <conditionalFormatting sqref="T23">
    <cfRule type="cellIs" dxfId="208" priority="33" stopIfTrue="1" operator="between">
      <formula>0.1</formula>
      <formula>0.9</formula>
    </cfRule>
    <cfRule type="cellIs" dxfId="207" priority="34" stopIfTrue="1" operator="between">
      <formula>1.100001</formula>
      <formula>5</formula>
    </cfRule>
  </conditionalFormatting>
  <conditionalFormatting sqref="Q23 W23">
    <cfRule type="cellIs" dxfId="206" priority="35" stopIfTrue="1" operator="between">
      <formula>0.1</formula>
      <formula>0.9</formula>
    </cfRule>
    <cfRule type="cellIs" dxfId="205" priority="36" stopIfTrue="1" operator="between">
      <formula>1.1000001</formula>
      <formula>5</formula>
    </cfRule>
  </conditionalFormatting>
  <conditionalFormatting sqref="O23:W23">
    <cfRule type="expression" dxfId="204" priority="27">
      <formula>$A$22&gt;0</formula>
    </cfRule>
  </conditionalFormatting>
  <conditionalFormatting sqref="R24:R215">
    <cfRule type="cellIs" dxfId="203" priority="18" stopIfTrue="1" operator="between">
      <formula>$R$17</formula>
      <formula>$T$17</formula>
    </cfRule>
    <cfRule type="cellIs" dxfId="202" priority="19" stopIfTrue="1" operator="equal">
      <formula>"""yes"""</formula>
    </cfRule>
    <cfRule type="cellIs" dxfId="201" priority="20" stopIfTrue="1" operator="equal">
      <formula>"NC"</formula>
    </cfRule>
  </conditionalFormatting>
  <conditionalFormatting sqref="S24:S215 P24:P215 V24:V215">
    <cfRule type="cellIs" dxfId="200" priority="21" stopIfTrue="1" operator="equal">
      <formula>"""NC"""</formula>
    </cfRule>
  </conditionalFormatting>
  <conditionalFormatting sqref="O24:O215">
    <cfRule type="cellIs" dxfId="199" priority="22" stopIfTrue="1" operator="equal">
      <formula>"NC"</formula>
    </cfRule>
  </conditionalFormatting>
  <conditionalFormatting sqref="T24:T215">
    <cfRule type="cellIs" dxfId="198" priority="23" stopIfTrue="1" operator="between">
      <formula>0.1</formula>
      <formula>0.9</formula>
    </cfRule>
    <cfRule type="cellIs" dxfId="197" priority="24" stopIfTrue="1" operator="between">
      <formula>1.100001</formula>
      <formula>5</formula>
    </cfRule>
  </conditionalFormatting>
  <conditionalFormatting sqref="Q24:Q215 W24:W215">
    <cfRule type="cellIs" dxfId="196" priority="25" stopIfTrue="1" operator="between">
      <formula>0.1</formula>
      <formula>0.9</formula>
    </cfRule>
    <cfRule type="cellIs" dxfId="195" priority="26" stopIfTrue="1" operator="between">
      <formula>1.1000001</formula>
      <formula>5</formula>
    </cfRule>
  </conditionalFormatting>
  <conditionalFormatting sqref="O24:W215">
    <cfRule type="expression" dxfId="194" priority="17">
      <formula>$A$22&gt;0</formula>
    </cfRule>
  </conditionalFormatting>
  <conditionalFormatting sqref="L216:N218">
    <cfRule type="cellIs" dxfId="193" priority="16" stopIfTrue="1" operator="equal">
      <formula>"NC"</formula>
    </cfRule>
  </conditionalFormatting>
  <conditionalFormatting sqref="L216:N218">
    <cfRule type="expression" dxfId="192" priority="15">
      <formula>$A$22=0</formula>
    </cfRule>
  </conditionalFormatting>
  <conditionalFormatting sqref="U216:U218">
    <cfRule type="cellIs" dxfId="191" priority="12" stopIfTrue="1" operator="between">
      <formula>$R$17</formula>
      <formula>$T$17</formula>
    </cfRule>
    <cfRule type="cellIs" dxfId="190" priority="13" stopIfTrue="1" operator="equal">
      <formula>"""yes"""</formula>
    </cfRule>
    <cfRule type="cellIs" dxfId="189" priority="14" stopIfTrue="1" operator="equal">
      <formula>"NC"</formula>
    </cfRule>
  </conditionalFormatting>
  <conditionalFormatting sqref="R216:R218">
    <cfRule type="cellIs" dxfId="188" priority="3" stopIfTrue="1" operator="between">
      <formula>$R$17</formula>
      <formula>$T$17</formula>
    </cfRule>
    <cfRule type="cellIs" dxfId="187" priority="4" stopIfTrue="1" operator="equal">
      <formula>"""yes"""</formula>
    </cfRule>
    <cfRule type="cellIs" dxfId="186" priority="5" stopIfTrue="1" operator="equal">
      <formula>"NC"</formula>
    </cfRule>
  </conditionalFormatting>
  <conditionalFormatting sqref="V216:V218 P216:P218 S216:S218">
    <cfRule type="cellIs" dxfId="185" priority="6" stopIfTrue="1" operator="equal">
      <formula>"""NC"""</formula>
    </cfRule>
  </conditionalFormatting>
  <conditionalFormatting sqref="O216:O218">
    <cfRule type="cellIs" dxfId="184" priority="7" stopIfTrue="1" operator="equal">
      <formula>"NC"</formula>
    </cfRule>
  </conditionalFormatting>
  <conditionalFormatting sqref="T216:T218">
    <cfRule type="cellIs" dxfId="183" priority="8" stopIfTrue="1" operator="between">
      <formula>0.1</formula>
      <formula>0.9</formula>
    </cfRule>
    <cfRule type="cellIs" dxfId="182" priority="9" stopIfTrue="1" operator="between">
      <formula>1.100001</formula>
      <formula>5</formula>
    </cfRule>
  </conditionalFormatting>
  <conditionalFormatting sqref="W216:W218 Q216:Q218">
    <cfRule type="cellIs" dxfId="181" priority="10" stopIfTrue="1" operator="between">
      <formula>0.1</formula>
      <formula>0.9</formula>
    </cfRule>
    <cfRule type="cellIs" dxfId="180" priority="11" stopIfTrue="1" operator="between">
      <formula>1.1000001</formula>
      <formula>5</formula>
    </cfRule>
  </conditionalFormatting>
  <conditionalFormatting sqref="O216:W218">
    <cfRule type="expression" dxfId="179" priority="2">
      <formula>$A$22&gt;0</formula>
    </cfRule>
  </conditionalFormatting>
  <conditionalFormatting sqref="D5:F5 J5 M5:Q5 S5:T5 V5 M7:Q7 S7:V7">
    <cfRule type="cellIs" dxfId="178" priority="1" stopIfTrue="1" operator="equal">
      <formula>0</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60" zoomScaleNormal="60" zoomScaleSheetLayoutView="70" workbookViewId="0">
      <pane xSplit="12" ySplit="15" topLeftCell="M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3"/>
  <cols>
    <col min="1" max="1" width="6.88671875" style="755" customWidth="1"/>
    <col min="2" max="2" width="13.88671875" style="756" customWidth="1"/>
    <col min="3" max="3" width="44.5546875" style="757" customWidth="1"/>
    <col min="4" max="4" width="20" style="757" customWidth="1"/>
    <col min="5" max="5" width="15.109375" style="758" customWidth="1"/>
    <col min="6" max="6" width="20" style="765" customWidth="1"/>
    <col min="7" max="7" width="15.5546875" style="758" customWidth="1"/>
    <col min="8" max="8" width="30.5546875" style="759" customWidth="1"/>
    <col min="9" max="9" width="23.5546875" style="759" customWidth="1"/>
    <col min="10" max="10" width="24.88671875" style="759" customWidth="1"/>
    <col min="11" max="11" width="10.44140625" style="759" customWidth="1"/>
    <col min="12" max="12" width="62.44140625" style="760" customWidth="1"/>
    <col min="13" max="13" width="107.5546875" style="108" hidden="1" customWidth="1"/>
    <col min="14" max="15" width="27" style="108" hidden="1" customWidth="1"/>
    <col min="16" max="17" width="27" style="108" customWidth="1"/>
    <col min="18" max="18" width="6.5546875" style="108" customWidth="1"/>
    <col min="19" max="16384" width="27" style="108"/>
  </cols>
  <sheetData>
    <row r="1" spans="1:161" s="89" customFormat="1" ht="152.4" customHeight="1" thickTop="1" x14ac:dyDescent="0.25">
      <c r="A1" s="854" t="s">
        <v>195</v>
      </c>
      <c r="B1" s="855"/>
      <c r="C1" s="855"/>
      <c r="D1" s="855"/>
      <c r="E1" s="855"/>
      <c r="F1" s="855"/>
      <c r="G1" s="855"/>
      <c r="H1" s="855"/>
      <c r="I1" s="855"/>
      <c r="J1" s="855"/>
      <c r="K1" s="855"/>
      <c r="L1" s="856"/>
      <c r="M1" s="448"/>
      <c r="N1" s="495"/>
      <c r="O1" s="496"/>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row>
    <row r="2" spans="1:161" s="89" customFormat="1" ht="8.25" customHeight="1" thickBot="1" x14ac:dyDescent="0.45">
      <c r="A2" s="170"/>
      <c r="B2" s="171"/>
      <c r="C2" s="171"/>
      <c r="D2" s="171"/>
      <c r="E2" s="250"/>
      <c r="F2" s="250"/>
      <c r="G2" s="250"/>
      <c r="H2" s="171"/>
      <c r="I2" s="171"/>
      <c r="J2" s="171"/>
      <c r="K2" s="171"/>
      <c r="L2" s="237"/>
      <c r="M2" s="79"/>
      <c r="N2" s="103"/>
      <c r="O2" s="497"/>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row>
    <row r="3" spans="1:161" s="89" customFormat="1" ht="23.4" thickBot="1" x14ac:dyDescent="0.3">
      <c r="A3" s="892" t="s">
        <v>48</v>
      </c>
      <c r="B3" s="893"/>
      <c r="C3" s="893"/>
      <c r="D3" s="893"/>
      <c r="E3" s="893"/>
      <c r="F3" s="893"/>
      <c r="G3" s="893"/>
      <c r="H3" s="893"/>
      <c r="I3" s="893"/>
      <c r="J3" s="893"/>
      <c r="K3" s="893"/>
      <c r="L3" s="894"/>
      <c r="M3" s="79"/>
      <c r="N3" s="103"/>
      <c r="O3" s="497"/>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row>
    <row r="4" spans="1:161" s="236" customFormat="1" ht="9.9" customHeight="1" thickBot="1" x14ac:dyDescent="0.35">
      <c r="A4" s="241"/>
      <c r="B4" s="242"/>
      <c r="C4" s="242"/>
      <c r="D4" s="242"/>
      <c r="E4" s="552"/>
      <c r="F4" s="552"/>
      <c r="G4" s="552"/>
      <c r="H4" s="242"/>
      <c r="I4" s="242"/>
      <c r="J4" s="242"/>
      <c r="K4" s="242"/>
      <c r="L4" s="243"/>
      <c r="M4" s="234"/>
      <c r="N4" s="235"/>
      <c r="O4" s="49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row>
    <row r="5" spans="1:161" s="236" customFormat="1" ht="26.25" customHeight="1" thickBot="1" x14ac:dyDescent="0.35">
      <c r="A5" s="861" t="s">
        <v>50</v>
      </c>
      <c r="B5" s="862"/>
      <c r="C5" s="889">
        <f>a!D5</f>
        <v>0</v>
      </c>
      <c r="D5" s="890"/>
      <c r="E5" s="891"/>
      <c r="F5" s="552"/>
      <c r="G5" s="552"/>
      <c r="H5" s="719" t="s">
        <v>49</v>
      </c>
      <c r="I5" s="245">
        <f>a!J5</f>
        <v>0</v>
      </c>
      <c r="J5" s="429"/>
      <c r="K5" s="430"/>
      <c r="L5" s="244"/>
      <c r="M5" s="234"/>
      <c r="N5" s="235"/>
      <c r="O5" s="49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row>
    <row r="6" spans="1:161" s="236" customFormat="1" ht="9.9" customHeight="1" thickBot="1" x14ac:dyDescent="0.35">
      <c r="A6" s="241"/>
      <c r="B6" s="242"/>
      <c r="C6" s="242"/>
      <c r="D6" s="242"/>
      <c r="E6" s="552"/>
      <c r="F6" s="552"/>
      <c r="G6" s="552"/>
      <c r="H6" s="242"/>
      <c r="I6" s="242"/>
      <c r="J6" s="242"/>
      <c r="K6" s="242"/>
      <c r="L6" s="243"/>
      <c r="M6" s="234"/>
      <c r="N6" s="235"/>
      <c r="O6" s="49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row>
    <row r="7" spans="1:161" s="89" customFormat="1" ht="26.25" customHeight="1" thickBot="1" x14ac:dyDescent="0.3">
      <c r="A7" s="892" t="s">
        <v>51</v>
      </c>
      <c r="B7" s="893"/>
      <c r="C7" s="893"/>
      <c r="D7" s="893"/>
      <c r="E7" s="893"/>
      <c r="F7" s="893"/>
      <c r="G7" s="893"/>
      <c r="H7" s="893"/>
      <c r="I7" s="893"/>
      <c r="J7" s="893"/>
      <c r="K7" s="893"/>
      <c r="L7" s="894"/>
      <c r="M7" s="79"/>
      <c r="N7" s="103"/>
      <c r="O7" s="497"/>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row>
    <row r="8" spans="1:161" s="236" customFormat="1" ht="9.9" customHeight="1" thickBot="1" x14ac:dyDescent="0.35">
      <c r="A8" s="241"/>
      <c r="B8" s="242"/>
      <c r="C8" s="242"/>
      <c r="D8" s="242"/>
      <c r="E8" s="552"/>
      <c r="F8" s="552"/>
      <c r="G8" s="552"/>
      <c r="H8" s="242"/>
      <c r="I8" s="242"/>
      <c r="J8" s="242"/>
      <c r="K8" s="242"/>
      <c r="L8" s="243"/>
      <c r="M8" s="234"/>
      <c r="N8" s="235"/>
      <c r="O8" s="49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5"/>
      <c r="DD8" s="235"/>
      <c r="DE8" s="235"/>
      <c r="DF8" s="235"/>
      <c r="DG8" s="235"/>
      <c r="DH8" s="235"/>
      <c r="DI8" s="235"/>
      <c r="DJ8" s="235"/>
      <c r="DK8" s="235"/>
      <c r="DL8" s="235"/>
      <c r="DM8" s="235"/>
      <c r="DN8" s="235"/>
      <c r="DO8" s="235"/>
      <c r="DP8" s="235"/>
      <c r="DQ8" s="235"/>
      <c r="DR8" s="235"/>
      <c r="DS8" s="235"/>
      <c r="DT8" s="235"/>
      <c r="DU8" s="235"/>
      <c r="DV8" s="235"/>
      <c r="DW8" s="235"/>
      <c r="DX8" s="235"/>
      <c r="DY8" s="235"/>
      <c r="DZ8" s="235"/>
      <c r="EA8" s="235"/>
      <c r="EB8" s="235"/>
      <c r="EC8" s="235"/>
    </row>
    <row r="9" spans="1:161" s="236" customFormat="1" ht="26.25" customHeight="1" thickBot="1" x14ac:dyDescent="0.35">
      <c r="A9" s="241"/>
      <c r="B9" s="551" t="s">
        <v>52</v>
      </c>
      <c r="C9" s="895">
        <f>a!M5</f>
        <v>0</v>
      </c>
      <c r="D9" s="896"/>
      <c r="E9" s="897"/>
      <c r="F9" s="552"/>
      <c r="G9" s="552" t="s">
        <v>53</v>
      </c>
      <c r="H9" s="877">
        <f>a!S5</f>
        <v>0</v>
      </c>
      <c r="I9" s="897"/>
      <c r="J9" s="551" t="s">
        <v>54</v>
      </c>
      <c r="K9" s="558">
        <f>a!V5</f>
        <v>0</v>
      </c>
      <c r="L9" s="766" t="s">
        <v>184</v>
      </c>
      <c r="M9" s="234"/>
      <c r="N9" s="235"/>
      <c r="O9" s="49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5"/>
      <c r="DD9" s="235"/>
      <c r="DE9" s="235"/>
      <c r="DF9" s="235"/>
      <c r="DG9" s="235"/>
      <c r="DH9" s="235"/>
      <c r="DI9" s="235"/>
      <c r="DJ9" s="235"/>
      <c r="DK9" s="235"/>
      <c r="DL9" s="235"/>
      <c r="DM9" s="235"/>
      <c r="DN9" s="235"/>
      <c r="DO9" s="235"/>
      <c r="DP9" s="235"/>
      <c r="DQ9" s="235"/>
      <c r="DR9" s="235"/>
      <c r="DS9" s="235"/>
      <c r="DT9" s="235"/>
      <c r="DU9" s="235"/>
      <c r="DV9" s="235"/>
      <c r="DW9" s="235"/>
      <c r="DX9" s="235"/>
      <c r="DY9" s="235"/>
      <c r="DZ9" s="235"/>
      <c r="EA9" s="235"/>
      <c r="EB9" s="235"/>
      <c r="EC9" s="235"/>
    </row>
    <row r="10" spans="1:161" s="236" customFormat="1" ht="9.9" customHeight="1" thickBot="1" x14ac:dyDescent="0.35">
      <c r="A10" s="241"/>
      <c r="B10" s="242"/>
      <c r="C10" s="242"/>
      <c r="D10" s="242"/>
      <c r="E10" s="552"/>
      <c r="F10" s="552"/>
      <c r="G10" s="552"/>
      <c r="H10" s="242"/>
      <c r="I10" s="242"/>
      <c r="J10" s="242"/>
      <c r="K10" s="242"/>
      <c r="L10" s="920" t="s">
        <v>192</v>
      </c>
      <c r="M10" s="234"/>
      <c r="N10" s="235"/>
      <c r="O10" s="498"/>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row>
    <row r="11" spans="1:161" s="236" customFormat="1" ht="26.25" customHeight="1" thickBot="1" x14ac:dyDescent="0.35">
      <c r="A11" s="241"/>
      <c r="B11" s="551" t="s">
        <v>166</v>
      </c>
      <c r="C11" s="895">
        <f>a!M7</f>
        <v>0</v>
      </c>
      <c r="D11" s="896"/>
      <c r="E11" s="897"/>
      <c r="F11" s="552"/>
      <c r="G11" s="557" t="s">
        <v>55</v>
      </c>
      <c r="H11" s="848">
        <f>a!S7</f>
        <v>0</v>
      </c>
      <c r="I11" s="849"/>
      <c r="J11" s="850"/>
      <c r="K11" s="242"/>
      <c r="L11" s="921"/>
      <c r="M11" s="234"/>
      <c r="N11" s="235"/>
      <c r="O11" s="498"/>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row>
    <row r="12" spans="1:161" s="236" customFormat="1" ht="9.9" customHeight="1" thickBot="1" x14ac:dyDescent="0.35">
      <c r="A12" s="246"/>
      <c r="B12" s="247"/>
      <c r="C12" s="247"/>
      <c r="D12" s="247"/>
      <c r="E12" s="550"/>
      <c r="F12" s="550"/>
      <c r="G12" s="550"/>
      <c r="H12" s="247"/>
      <c r="I12" s="247"/>
      <c r="J12" s="247"/>
      <c r="K12" s="247"/>
      <c r="L12" s="248"/>
      <c r="M12" s="234"/>
      <c r="N12" s="235"/>
      <c r="O12" s="498"/>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row>
    <row r="13" spans="1:161" ht="30" customHeight="1" thickBot="1" x14ac:dyDescent="0.3">
      <c r="A13" s="883" t="s">
        <v>61</v>
      </c>
      <c r="B13" s="884"/>
      <c r="C13" s="884"/>
      <c r="D13" s="884"/>
      <c r="E13" s="884"/>
      <c r="F13" s="884"/>
      <c r="G13" s="884"/>
      <c r="H13" s="884"/>
      <c r="I13" s="884"/>
      <c r="J13" s="884"/>
      <c r="K13" s="884"/>
      <c r="L13" s="885"/>
      <c r="M13" s="238"/>
      <c r="O13" s="499"/>
    </row>
    <row r="14" spans="1:161" s="106" customFormat="1" ht="16.5" customHeight="1" x14ac:dyDescent="0.25">
      <c r="A14" s="903" t="s">
        <v>11</v>
      </c>
      <c r="B14" s="905" t="s">
        <v>157</v>
      </c>
      <c r="C14" s="907" t="s">
        <v>0</v>
      </c>
      <c r="D14" s="911" t="s">
        <v>156</v>
      </c>
      <c r="E14" s="909" t="s">
        <v>18</v>
      </c>
      <c r="F14" s="909" t="s">
        <v>143</v>
      </c>
      <c r="G14" s="909" t="s">
        <v>158</v>
      </c>
      <c r="H14" s="913" t="s">
        <v>144</v>
      </c>
      <c r="I14" s="914"/>
      <c r="J14" s="914"/>
      <c r="K14" s="915"/>
      <c r="L14" s="898" t="s">
        <v>163</v>
      </c>
      <c r="M14" s="502"/>
      <c r="N14" s="503"/>
      <c r="O14" s="503"/>
      <c r="P14" s="504"/>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row>
    <row r="15" spans="1:161" s="106" customFormat="1" ht="87" customHeight="1" thickBot="1" x14ac:dyDescent="0.3">
      <c r="A15" s="904"/>
      <c r="B15" s="906"/>
      <c r="C15" s="908"/>
      <c r="D15" s="912"/>
      <c r="E15" s="910"/>
      <c r="F15" s="910"/>
      <c r="G15" s="919"/>
      <c r="H15" s="916"/>
      <c r="I15" s="917"/>
      <c r="J15" s="917"/>
      <c r="K15" s="918"/>
      <c r="L15" s="899"/>
      <c r="M15" s="502"/>
      <c r="N15" s="503"/>
      <c r="O15" s="503"/>
      <c r="P15" s="504"/>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row>
    <row r="16" spans="1:161" s="541" customFormat="1" ht="45" customHeight="1" x14ac:dyDescent="0.25">
      <c r="A16" s="536">
        <v>1</v>
      </c>
      <c r="B16" s="723"/>
      <c r="C16" s="724"/>
      <c r="D16" s="725"/>
      <c r="E16" s="726"/>
      <c r="F16" s="761" t="s">
        <v>162</v>
      </c>
      <c r="G16" s="727"/>
      <c r="H16" s="886" t="s">
        <v>162</v>
      </c>
      <c r="I16" s="887"/>
      <c r="J16" s="887"/>
      <c r="K16" s="888"/>
      <c r="L16" s="728"/>
      <c r="M16" s="720" t="s">
        <v>162</v>
      </c>
      <c r="N16" s="538"/>
      <c r="O16" s="538"/>
      <c r="P16" s="539"/>
      <c r="Q16" s="540"/>
      <c r="R16" s="540"/>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540"/>
      <c r="DW16" s="540"/>
      <c r="DX16" s="540"/>
      <c r="DY16" s="540"/>
      <c r="DZ16" s="540"/>
      <c r="EA16" s="540"/>
      <c r="EB16" s="540"/>
      <c r="EC16" s="540"/>
      <c r="ED16" s="540"/>
      <c r="EE16" s="540"/>
      <c r="EF16" s="540"/>
      <c r="EG16" s="540"/>
      <c r="EH16" s="540"/>
      <c r="EI16" s="540"/>
      <c r="EJ16" s="540"/>
      <c r="EK16" s="540"/>
      <c r="EL16" s="540"/>
      <c r="EM16" s="540"/>
      <c r="EN16" s="540"/>
      <c r="EO16" s="540"/>
      <c r="EP16" s="540"/>
      <c r="EQ16" s="540"/>
      <c r="ER16" s="540"/>
      <c r="ES16" s="540"/>
      <c r="ET16" s="540"/>
      <c r="EU16" s="540"/>
      <c r="EV16" s="540"/>
      <c r="EW16" s="540"/>
      <c r="EX16" s="540"/>
      <c r="EY16" s="540"/>
      <c r="EZ16" s="540"/>
      <c r="FA16" s="540"/>
      <c r="FB16" s="540"/>
      <c r="FC16" s="540"/>
      <c r="FD16" s="540"/>
      <c r="FE16" s="540"/>
    </row>
    <row r="17" spans="1:161" s="541" customFormat="1" ht="45" customHeight="1" x14ac:dyDescent="0.25">
      <c r="A17" s="542">
        <v>2</v>
      </c>
      <c r="B17" s="729"/>
      <c r="C17" s="730"/>
      <c r="D17" s="731"/>
      <c r="E17" s="732"/>
      <c r="F17" s="762" t="s">
        <v>162</v>
      </c>
      <c r="G17" s="733"/>
      <c r="H17" s="900" t="s">
        <v>162</v>
      </c>
      <c r="I17" s="901"/>
      <c r="J17" s="901"/>
      <c r="K17" s="902"/>
      <c r="L17" s="734"/>
      <c r="M17" s="721" t="s">
        <v>177</v>
      </c>
      <c r="N17" s="689"/>
      <c r="O17" s="538"/>
      <c r="P17" s="539"/>
      <c r="Q17" s="540"/>
      <c r="R17" s="540"/>
      <c r="S17" s="540"/>
      <c r="T17" s="540"/>
      <c r="U17" s="540"/>
      <c r="V17" s="540"/>
      <c r="W17" s="540"/>
      <c r="X17" s="540"/>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540"/>
      <c r="DW17" s="540"/>
      <c r="DX17" s="540"/>
      <c r="DY17" s="540"/>
      <c r="DZ17" s="540"/>
      <c r="EA17" s="540"/>
      <c r="EB17" s="540"/>
      <c r="EC17" s="540"/>
      <c r="ED17" s="540"/>
      <c r="EE17" s="540"/>
      <c r="EF17" s="540"/>
      <c r="EG17" s="540"/>
      <c r="EH17" s="540"/>
      <c r="EI17" s="540"/>
      <c r="EJ17" s="540"/>
      <c r="EK17" s="540"/>
      <c r="EL17" s="540"/>
      <c r="EM17" s="540"/>
      <c r="EN17" s="540"/>
      <c r="EO17" s="540"/>
      <c r="EP17" s="540"/>
      <c r="EQ17" s="540"/>
      <c r="ER17" s="540"/>
      <c r="ES17" s="540"/>
      <c r="ET17" s="540"/>
      <c r="EU17" s="540"/>
      <c r="EV17" s="540"/>
      <c r="EW17" s="540"/>
      <c r="EX17" s="540"/>
      <c r="EY17" s="540"/>
      <c r="EZ17" s="540"/>
      <c r="FA17" s="540"/>
      <c r="FB17" s="540"/>
      <c r="FC17" s="540"/>
      <c r="FD17" s="540"/>
      <c r="FE17" s="540"/>
    </row>
    <row r="18" spans="1:161" s="541" customFormat="1" ht="45" customHeight="1" x14ac:dyDescent="0.25">
      <c r="A18" s="542">
        <v>3</v>
      </c>
      <c r="B18" s="729"/>
      <c r="C18" s="730"/>
      <c r="D18" s="731"/>
      <c r="E18" s="732"/>
      <c r="F18" s="762" t="s">
        <v>162</v>
      </c>
      <c r="G18" s="733"/>
      <c r="H18" s="900" t="s">
        <v>162</v>
      </c>
      <c r="I18" s="901"/>
      <c r="J18" s="901"/>
      <c r="K18" s="902"/>
      <c r="L18" s="734"/>
      <c r="M18" s="722" t="s">
        <v>181</v>
      </c>
      <c r="N18" s="689"/>
      <c r="O18" s="538"/>
      <c r="P18" s="539"/>
      <c r="Q18" s="540"/>
      <c r="R18" s="540"/>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540"/>
      <c r="BK18" s="540"/>
      <c r="BL18" s="540"/>
      <c r="BM18" s="540"/>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540"/>
      <c r="DW18" s="540"/>
      <c r="DX18" s="540"/>
      <c r="DY18" s="540"/>
      <c r="DZ18" s="540"/>
      <c r="EA18" s="540"/>
      <c r="EB18" s="540"/>
      <c r="EC18" s="540"/>
      <c r="ED18" s="540"/>
      <c r="EE18" s="540"/>
      <c r="EF18" s="540"/>
      <c r="EG18" s="540"/>
      <c r="EH18" s="540"/>
      <c r="EI18" s="540"/>
      <c r="EJ18" s="540"/>
      <c r="EK18" s="540"/>
      <c r="EL18" s="540"/>
      <c r="EM18" s="540"/>
      <c r="EN18" s="540"/>
      <c r="EO18" s="540"/>
      <c r="EP18" s="540"/>
      <c r="EQ18" s="540"/>
      <c r="ER18" s="540"/>
      <c r="ES18" s="540"/>
      <c r="ET18" s="540"/>
      <c r="EU18" s="540"/>
      <c r="EV18" s="540"/>
      <c r="EW18" s="540"/>
      <c r="EX18" s="540"/>
      <c r="EY18" s="540"/>
      <c r="EZ18" s="540"/>
      <c r="FA18" s="540"/>
      <c r="FB18" s="540"/>
      <c r="FC18" s="540"/>
      <c r="FD18" s="540"/>
      <c r="FE18" s="540"/>
    </row>
    <row r="19" spans="1:161" s="541" customFormat="1" ht="45" customHeight="1" x14ac:dyDescent="0.25">
      <c r="A19" s="542">
        <v>4</v>
      </c>
      <c r="B19" s="729"/>
      <c r="C19" s="730"/>
      <c r="D19" s="731"/>
      <c r="E19" s="732"/>
      <c r="F19" s="762" t="s">
        <v>162</v>
      </c>
      <c r="G19" s="733"/>
      <c r="H19" s="900" t="s">
        <v>162</v>
      </c>
      <c r="I19" s="901"/>
      <c r="J19" s="901"/>
      <c r="K19" s="902"/>
      <c r="L19" s="734"/>
      <c r="M19" s="721" t="s">
        <v>180</v>
      </c>
      <c r="N19" s="689"/>
      <c r="O19" s="538"/>
      <c r="P19" s="539"/>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AV19" s="540"/>
      <c r="AW19" s="540"/>
      <c r="AX19" s="540"/>
      <c r="AY19" s="540"/>
      <c r="AZ19" s="540"/>
      <c r="BA19" s="540"/>
      <c r="BB19" s="540"/>
      <c r="BC19" s="540"/>
      <c r="BD19" s="540"/>
      <c r="BE19" s="540"/>
      <c r="BF19" s="540"/>
      <c r="BG19" s="540"/>
      <c r="BH19" s="540"/>
      <c r="BI19" s="540"/>
      <c r="BJ19" s="540"/>
      <c r="BK19" s="540"/>
      <c r="BL19" s="540"/>
      <c r="BM19" s="540"/>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540"/>
      <c r="DW19" s="540"/>
      <c r="DX19" s="540"/>
      <c r="DY19" s="540"/>
      <c r="DZ19" s="540"/>
      <c r="EA19" s="540"/>
      <c r="EB19" s="540"/>
      <c r="EC19" s="540"/>
      <c r="ED19" s="540"/>
      <c r="EE19" s="540"/>
      <c r="EF19" s="540"/>
      <c r="EG19" s="540"/>
      <c r="EH19" s="540"/>
      <c r="EI19" s="540"/>
      <c r="EJ19" s="540"/>
      <c r="EK19" s="540"/>
      <c r="EL19" s="540"/>
      <c r="EM19" s="540"/>
      <c r="EN19" s="540"/>
      <c r="EO19" s="540"/>
      <c r="EP19" s="540"/>
      <c r="EQ19" s="540"/>
      <c r="ER19" s="540"/>
      <c r="ES19" s="540"/>
      <c r="ET19" s="540"/>
      <c r="EU19" s="540"/>
      <c r="EV19" s="540"/>
      <c r="EW19" s="540"/>
      <c r="EX19" s="540"/>
      <c r="EY19" s="540"/>
      <c r="EZ19" s="540"/>
      <c r="FA19" s="540"/>
      <c r="FB19" s="540"/>
      <c r="FC19" s="540"/>
      <c r="FD19" s="540"/>
      <c r="FE19" s="540"/>
    </row>
    <row r="20" spans="1:161" s="544" customFormat="1" ht="45" customHeight="1" x14ac:dyDescent="0.25">
      <c r="A20" s="542">
        <v>5</v>
      </c>
      <c r="B20" s="729"/>
      <c r="C20" s="730"/>
      <c r="D20" s="731"/>
      <c r="E20" s="732"/>
      <c r="F20" s="762" t="s">
        <v>162</v>
      </c>
      <c r="G20" s="733"/>
      <c r="H20" s="900" t="s">
        <v>162</v>
      </c>
      <c r="I20" s="901"/>
      <c r="J20" s="901"/>
      <c r="K20" s="902"/>
      <c r="L20" s="734"/>
      <c r="M20" s="721" t="s">
        <v>178</v>
      </c>
      <c r="N20" s="689"/>
      <c r="O20" s="538"/>
      <c r="P20" s="539"/>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row>
    <row r="21" spans="1:161" s="544" customFormat="1" ht="45" customHeight="1" x14ac:dyDescent="0.25">
      <c r="A21" s="542">
        <v>6</v>
      </c>
      <c r="B21" s="729"/>
      <c r="C21" s="730"/>
      <c r="D21" s="731"/>
      <c r="E21" s="732"/>
      <c r="F21" s="762" t="s">
        <v>162</v>
      </c>
      <c r="G21" s="733"/>
      <c r="H21" s="900" t="s">
        <v>162</v>
      </c>
      <c r="I21" s="901"/>
      <c r="J21" s="901"/>
      <c r="K21" s="902"/>
      <c r="L21" s="734"/>
      <c r="M21" s="721" t="s">
        <v>179</v>
      </c>
      <c r="N21" s="690"/>
      <c r="O21" s="510"/>
      <c r="P21" s="539"/>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row>
    <row r="22" spans="1:161" s="544" customFormat="1" ht="45" customHeight="1" x14ac:dyDescent="0.25">
      <c r="A22" s="542">
        <v>7</v>
      </c>
      <c r="B22" s="729"/>
      <c r="C22" s="730"/>
      <c r="D22" s="731"/>
      <c r="E22" s="732"/>
      <c r="F22" s="762" t="s">
        <v>162</v>
      </c>
      <c r="G22" s="733"/>
      <c r="H22" s="900" t="s">
        <v>162</v>
      </c>
      <c r="I22" s="901"/>
      <c r="J22" s="901"/>
      <c r="K22" s="902"/>
      <c r="L22" s="734"/>
      <c r="M22" s="721" t="s">
        <v>182</v>
      </c>
      <c r="N22" s="689"/>
      <c r="O22" s="538"/>
      <c r="P22" s="539"/>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row>
    <row r="23" spans="1:161" s="544" customFormat="1" ht="45" customHeight="1" x14ac:dyDescent="0.25">
      <c r="A23" s="542">
        <v>8</v>
      </c>
      <c r="B23" s="729"/>
      <c r="C23" s="730"/>
      <c r="D23" s="731"/>
      <c r="E23" s="732"/>
      <c r="F23" s="762" t="s">
        <v>162</v>
      </c>
      <c r="G23" s="733"/>
      <c r="H23" s="900" t="s">
        <v>162</v>
      </c>
      <c r="I23" s="901"/>
      <c r="J23" s="901"/>
      <c r="K23" s="902"/>
      <c r="L23" s="734"/>
      <c r="N23" s="689"/>
      <c r="O23" s="538"/>
      <c r="P23" s="539"/>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row>
    <row r="24" spans="1:161" s="544" customFormat="1" ht="45" customHeight="1" x14ac:dyDescent="0.25">
      <c r="A24" s="542">
        <v>9</v>
      </c>
      <c r="B24" s="729"/>
      <c r="C24" s="730"/>
      <c r="D24" s="731"/>
      <c r="E24" s="732"/>
      <c r="F24" s="762" t="s">
        <v>162</v>
      </c>
      <c r="G24" s="733"/>
      <c r="H24" s="900" t="s">
        <v>162</v>
      </c>
      <c r="I24" s="901"/>
      <c r="J24" s="901"/>
      <c r="K24" s="902"/>
      <c r="L24" s="734"/>
      <c r="M24" s="692"/>
      <c r="N24" s="689"/>
      <c r="O24" s="538"/>
      <c r="P24" s="539"/>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row>
    <row r="25" spans="1:161" s="544" customFormat="1" ht="45" customHeight="1" x14ac:dyDescent="0.25">
      <c r="A25" s="542">
        <v>10</v>
      </c>
      <c r="B25" s="729"/>
      <c r="C25" s="735"/>
      <c r="D25" s="736"/>
      <c r="E25" s="732"/>
      <c r="F25" s="762" t="s">
        <v>162</v>
      </c>
      <c r="G25" s="733"/>
      <c r="H25" s="922" t="s">
        <v>162</v>
      </c>
      <c r="I25" s="923"/>
      <c r="J25" s="923"/>
      <c r="K25" s="924"/>
      <c r="L25" s="737"/>
      <c r="N25" s="689"/>
      <c r="O25" s="538"/>
      <c r="P25" s="539"/>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row>
    <row r="26" spans="1:161" s="544" customFormat="1" ht="45" customHeight="1" x14ac:dyDescent="0.25">
      <c r="A26" s="542">
        <v>11</v>
      </c>
      <c r="B26" s="729"/>
      <c r="C26" s="730"/>
      <c r="D26" s="731"/>
      <c r="E26" s="732"/>
      <c r="F26" s="762" t="s">
        <v>162</v>
      </c>
      <c r="G26" s="733"/>
      <c r="H26" s="900" t="s">
        <v>162</v>
      </c>
      <c r="I26" s="901"/>
      <c r="J26" s="901"/>
      <c r="K26" s="902"/>
      <c r="L26" s="734"/>
      <c r="M26" s="692"/>
      <c r="N26" s="690"/>
      <c r="O26" s="510"/>
      <c r="P26" s="539"/>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row>
    <row r="27" spans="1:161" s="544" customFormat="1" ht="45" customHeight="1" x14ac:dyDescent="0.25">
      <c r="A27" s="542">
        <v>12</v>
      </c>
      <c r="B27" s="729"/>
      <c r="C27" s="730"/>
      <c r="D27" s="731"/>
      <c r="E27" s="732"/>
      <c r="F27" s="762" t="s">
        <v>162</v>
      </c>
      <c r="G27" s="733"/>
      <c r="H27" s="900" t="s">
        <v>162</v>
      </c>
      <c r="I27" s="901"/>
      <c r="J27" s="901"/>
      <c r="K27" s="902"/>
      <c r="L27" s="734"/>
      <c r="M27" s="691"/>
      <c r="N27" s="689"/>
      <c r="O27" s="538"/>
      <c r="P27" s="539"/>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row>
    <row r="28" spans="1:161" s="544" customFormat="1" ht="45" customHeight="1" x14ac:dyDescent="0.25">
      <c r="A28" s="542">
        <v>13</v>
      </c>
      <c r="B28" s="729"/>
      <c r="C28" s="730"/>
      <c r="D28" s="731"/>
      <c r="E28" s="732"/>
      <c r="F28" s="762" t="s">
        <v>162</v>
      </c>
      <c r="G28" s="733"/>
      <c r="H28" s="900" t="s">
        <v>162</v>
      </c>
      <c r="I28" s="901"/>
      <c r="J28" s="901"/>
      <c r="K28" s="902"/>
      <c r="L28" s="734"/>
      <c r="M28" s="507"/>
      <c r="N28" s="538"/>
      <c r="O28" s="538"/>
      <c r="P28" s="539"/>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row>
    <row r="29" spans="1:161" s="544" customFormat="1" ht="45" customHeight="1" x14ac:dyDescent="0.25">
      <c r="A29" s="542">
        <v>14</v>
      </c>
      <c r="B29" s="729"/>
      <c r="C29" s="730"/>
      <c r="D29" s="731"/>
      <c r="E29" s="732"/>
      <c r="F29" s="762" t="s">
        <v>162</v>
      </c>
      <c r="G29" s="733"/>
      <c r="H29" s="900" t="s">
        <v>162</v>
      </c>
      <c r="I29" s="901"/>
      <c r="J29" s="901"/>
      <c r="K29" s="902"/>
      <c r="L29" s="734"/>
      <c r="M29" s="545"/>
      <c r="N29" s="538"/>
      <c r="O29" s="538"/>
      <c r="P29" s="539"/>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row>
    <row r="30" spans="1:161" s="544" customFormat="1" ht="45" customHeight="1" x14ac:dyDescent="0.25">
      <c r="A30" s="542">
        <v>15</v>
      </c>
      <c r="B30" s="729"/>
      <c r="C30" s="735"/>
      <c r="D30" s="736"/>
      <c r="E30" s="732"/>
      <c r="F30" s="762" t="s">
        <v>162</v>
      </c>
      <c r="G30" s="733"/>
      <c r="H30" s="922" t="s">
        <v>162</v>
      </c>
      <c r="I30" s="923"/>
      <c r="J30" s="923"/>
      <c r="K30" s="924"/>
      <c r="L30" s="737"/>
      <c r="M30" s="545"/>
      <c r="N30" s="538"/>
      <c r="O30" s="538"/>
      <c r="P30" s="539"/>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row>
    <row r="31" spans="1:161" s="544" customFormat="1" ht="45" customHeight="1" x14ac:dyDescent="0.25">
      <c r="A31" s="542">
        <v>16</v>
      </c>
      <c r="B31" s="729"/>
      <c r="C31" s="735"/>
      <c r="D31" s="736"/>
      <c r="E31" s="732"/>
      <c r="F31" s="762" t="s">
        <v>162</v>
      </c>
      <c r="G31" s="733"/>
      <c r="H31" s="922" t="s">
        <v>162</v>
      </c>
      <c r="I31" s="923"/>
      <c r="J31" s="923"/>
      <c r="K31" s="924"/>
      <c r="L31" s="737"/>
      <c r="M31" s="546"/>
      <c r="N31" s="538"/>
      <c r="O31" s="538"/>
      <c r="P31" s="539"/>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row>
    <row r="32" spans="1:161" s="544" customFormat="1" ht="45" customHeight="1" x14ac:dyDescent="0.25">
      <c r="A32" s="542">
        <v>17</v>
      </c>
      <c r="B32" s="729"/>
      <c r="C32" s="735"/>
      <c r="D32" s="736"/>
      <c r="E32" s="732"/>
      <c r="F32" s="762" t="s">
        <v>162</v>
      </c>
      <c r="G32" s="733"/>
      <c r="H32" s="922" t="s">
        <v>162</v>
      </c>
      <c r="I32" s="923"/>
      <c r="J32" s="923"/>
      <c r="K32" s="924"/>
      <c r="L32" s="737"/>
      <c r="M32" s="537" t="s">
        <v>162</v>
      </c>
      <c r="N32" s="538"/>
      <c r="O32" s="538"/>
      <c r="P32" s="539"/>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row>
    <row r="33" spans="1:161" s="544" customFormat="1" ht="45" customHeight="1" x14ac:dyDescent="0.25">
      <c r="A33" s="542">
        <v>18</v>
      </c>
      <c r="B33" s="729"/>
      <c r="C33" s="735"/>
      <c r="D33" s="736"/>
      <c r="E33" s="732"/>
      <c r="F33" s="762" t="s">
        <v>162</v>
      </c>
      <c r="G33" s="733"/>
      <c r="H33" s="922" t="s">
        <v>162</v>
      </c>
      <c r="I33" s="923"/>
      <c r="J33" s="923"/>
      <c r="K33" s="924"/>
      <c r="L33" s="737"/>
      <c r="M33" s="537" t="s">
        <v>140</v>
      </c>
      <c r="N33" s="538"/>
      <c r="O33" s="538"/>
      <c r="P33" s="539"/>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row>
    <row r="34" spans="1:161" s="240" customFormat="1" ht="45" customHeight="1" x14ac:dyDescent="0.25">
      <c r="A34" s="542">
        <v>19</v>
      </c>
      <c r="B34" s="738"/>
      <c r="C34" s="739"/>
      <c r="D34" s="740"/>
      <c r="E34" s="741"/>
      <c r="F34" s="762" t="s">
        <v>162</v>
      </c>
      <c r="G34" s="742"/>
      <c r="H34" s="922" t="s">
        <v>162</v>
      </c>
      <c r="I34" s="923"/>
      <c r="J34" s="923"/>
      <c r="K34" s="924"/>
      <c r="L34" s="737"/>
      <c r="M34" s="505" t="s">
        <v>139</v>
      </c>
      <c r="N34" s="506"/>
      <c r="O34" s="506"/>
      <c r="P34" s="501"/>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row>
    <row r="35" spans="1:161" s="240" customFormat="1" ht="45" customHeight="1" thickBot="1" x14ac:dyDescent="0.3">
      <c r="A35" s="542">
        <v>20</v>
      </c>
      <c r="B35" s="743"/>
      <c r="C35" s="744"/>
      <c r="D35" s="745"/>
      <c r="E35" s="746"/>
      <c r="F35" s="763" t="s">
        <v>162</v>
      </c>
      <c r="G35" s="747"/>
      <c r="H35" s="925" t="s">
        <v>162</v>
      </c>
      <c r="I35" s="926"/>
      <c r="J35" s="926"/>
      <c r="K35" s="927"/>
      <c r="L35" s="748"/>
      <c r="M35" s="508" t="s">
        <v>138</v>
      </c>
      <c r="N35" s="509"/>
      <c r="O35" s="509"/>
      <c r="P35" s="501"/>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row>
    <row r="36" spans="1:161" ht="0" hidden="1" customHeight="1" x14ac:dyDescent="0.3">
      <c r="A36" s="749"/>
      <c r="B36" s="750"/>
      <c r="C36" s="751"/>
      <c r="D36" s="751"/>
      <c r="E36" s="752"/>
      <c r="F36" s="764"/>
      <c r="G36" s="752"/>
      <c r="H36" s="753"/>
      <c r="I36" s="753"/>
      <c r="J36" s="753"/>
      <c r="K36" s="753"/>
      <c r="L36" s="754"/>
    </row>
  </sheetData>
  <sheetProtection algorithmName="SHA-512" hashValue="j8hrcDL8ZWtoeA9cBquD2ubNH+e8w0LMyl00hPEV7DIX3QJkPG85U7XpgjNX9sRSNZTadoPg6jxeiWEpi36DvQ==" saltValue="7jzwg/913tJNlVqv58Z/ew==" spinCount="100000" sheet="1" selectLockedCells="1"/>
  <protectedRanges>
    <protectedRange password="CF1D" sqref="C5:G5" name="Input Ranges_1_2"/>
  </protectedRanges>
  <mergeCells count="40">
    <mergeCell ref="H21:K21"/>
    <mergeCell ref="H22:K22"/>
    <mergeCell ref="H23:K23"/>
    <mergeCell ref="H24:K24"/>
    <mergeCell ref="H25:K25"/>
    <mergeCell ref="H32:K32"/>
    <mergeCell ref="H33:K33"/>
    <mergeCell ref="H34:K34"/>
    <mergeCell ref="H35:K35"/>
    <mergeCell ref="H26:K26"/>
    <mergeCell ref="H27:K27"/>
    <mergeCell ref="H28:K28"/>
    <mergeCell ref="H29:K29"/>
    <mergeCell ref="H30:K30"/>
    <mergeCell ref="H31:K31"/>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A1:L1"/>
    <mergeCell ref="A5:B5"/>
    <mergeCell ref="A13:L13"/>
    <mergeCell ref="H16:K16"/>
    <mergeCell ref="C5:E5"/>
    <mergeCell ref="A7:L7"/>
    <mergeCell ref="C9:E9"/>
    <mergeCell ref="H9:I9"/>
    <mergeCell ref="L14:L15"/>
  </mergeCells>
  <conditionalFormatting sqref="C5:E5 C9:E9 H9:I9 I5 K9">
    <cfRule type="cellIs" dxfId="177" priority="7" stopIfTrue="1" operator="equal">
      <formula>0</formula>
    </cfRule>
  </conditionalFormatting>
  <conditionalFormatting sqref="C5:E5 I5 C9:E9 H9:I9 K9 C11:E11">
    <cfRule type="cellIs" dxfId="176" priority="6" stopIfTrue="1" operator="equal">
      <formula>0</formula>
    </cfRule>
  </conditionalFormatting>
  <conditionalFormatting sqref="H11:J11">
    <cfRule type="cellIs" dxfId="175" priority="2" stopIfTrue="1" operator="equal">
      <formula>0</formula>
    </cfRule>
  </conditionalFormatting>
  <conditionalFormatting sqref="C11:E11">
    <cfRule type="cellIs" dxfId="174"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hyperlinks>
    <hyperlink ref="L10:L11" r:id="rId1" display="September 13, 2018, TTAA letter" xr:uid="{00000000-0004-0000-0A00-000000000000}"/>
  </hyperlinks>
  <printOptions horizontalCentered="1"/>
  <pageMargins left="0.45" right="0.45" top="0.75" bottom="0.75" header="0.3" footer="0.3"/>
  <pageSetup scale="45" fitToWidth="0" fitToHeight="0" orientation="landscape" r:id="rId2"/>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53"/>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32" t="str">
        <f>a!B1</f>
        <v>Federal Fiscal Compliance and Reporting Division
Comparability Computation Form (CCF)
2020-2021 School Year</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4"/>
      <c r="BL1" s="448"/>
      <c r="BM1" s="448"/>
      <c r="BN1" s="448"/>
      <c r="BO1" s="448"/>
      <c r="BP1" s="448"/>
      <c r="BQ1" s="448"/>
      <c r="BR1" s="448"/>
      <c r="BS1" s="448"/>
      <c r="BT1" s="449"/>
    </row>
    <row r="2" spans="1:77" ht="12.75" customHeight="1" thickBot="1" x14ac:dyDescent="0.3">
      <c r="A2" s="935"/>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7"/>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861" t="s">
        <v>50</v>
      </c>
      <c r="B5" s="862"/>
      <c r="C5" s="940">
        <f>a!D5</f>
        <v>0</v>
      </c>
      <c r="D5" s="941"/>
      <c r="E5" s="249"/>
      <c r="F5" s="430"/>
      <c r="G5" s="867" t="s">
        <v>49</v>
      </c>
      <c r="H5" s="867"/>
      <c r="I5" s="868"/>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556"/>
      <c r="F8" s="556"/>
      <c r="G8" s="556"/>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944">
        <f>a!M7</f>
        <v>0</v>
      </c>
      <c r="G9" s="943"/>
      <c r="H9" s="657" t="s">
        <v>53</v>
      </c>
      <c r="I9" s="942">
        <f>a!S5</f>
        <v>0</v>
      </c>
      <c r="J9" s="943"/>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945" t="s">
        <v>64</v>
      </c>
      <c r="AZ11" s="945"/>
      <c r="BA11" s="945"/>
      <c r="BB11" s="945"/>
      <c r="BC11" s="945"/>
      <c r="BD11" s="945"/>
      <c r="BE11" s="945"/>
      <c r="BF11" s="945"/>
      <c r="BG11" s="945"/>
      <c r="BH11" s="257"/>
      <c r="BI11" s="258"/>
      <c r="BJ11" s="258"/>
      <c r="BK11" s="259"/>
      <c r="BL11" s="1013" t="s">
        <v>64</v>
      </c>
      <c r="BM11" s="1013"/>
      <c r="BN11" s="1013"/>
      <c r="BO11" s="1013"/>
      <c r="BP11" s="1013"/>
      <c r="BQ11" s="1013"/>
      <c r="BR11" s="1013"/>
      <c r="BS11" s="1013"/>
      <c r="BT11" s="1014"/>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1007">
        <f>COUNT($BH$22:$BH$147)</f>
        <v>0</v>
      </c>
      <c r="BM12" s="1007"/>
      <c r="BN12" s="1007"/>
      <c r="BO12" s="1007">
        <f>COUNT($BH$22:$BH$147)</f>
        <v>0</v>
      </c>
      <c r="BP12" s="1007"/>
      <c r="BQ12" s="1007"/>
      <c r="BR12" s="1007">
        <f>COUNT($BH$22:$BH$147)</f>
        <v>0</v>
      </c>
      <c r="BS12" s="1007"/>
      <c r="BT12" s="1008"/>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1007">
        <f>COUNTIF($D$22:$D$147,"Y")</f>
        <v>0</v>
      </c>
      <c r="BM13" s="1007"/>
      <c r="BN13" s="1007"/>
      <c r="BO13" s="1007">
        <f>COUNTIF($D$22:$D$147,"Y")</f>
        <v>0</v>
      </c>
      <c r="BP13" s="1007"/>
      <c r="BQ13" s="1007"/>
      <c r="BR13" s="1007">
        <f>COUNTIF($D$22:$D$147,"Y")</f>
        <v>0</v>
      </c>
      <c r="BS13" s="1007"/>
      <c r="BT13" s="1008"/>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946" t="s">
        <v>60</v>
      </c>
      <c r="I14" s="947"/>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1007">
        <f>BL12-BL13</f>
        <v>0</v>
      </c>
      <c r="BM14" s="1007"/>
      <c r="BN14" s="1007"/>
      <c r="BO14" s="1007">
        <f>BO12-BO13</f>
        <v>0</v>
      </c>
      <c r="BP14" s="1007"/>
      <c r="BQ14" s="1007"/>
      <c r="BR14" s="1007">
        <f>BR12-BR13</f>
        <v>0</v>
      </c>
      <c r="BS14" s="1007"/>
      <c r="BT14" s="1008"/>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938" t="s">
        <v>34</v>
      </c>
      <c r="I15" s="939"/>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1007">
        <f>COUNTIF(BL22:BL147,"Yes")</f>
        <v>0</v>
      </c>
      <c r="BM15" s="1007"/>
      <c r="BN15" s="1007"/>
      <c r="BO15" s="1007">
        <f>COUNTIF(BO22:BO147,"Yes")</f>
        <v>0</v>
      </c>
      <c r="BP15" s="1007"/>
      <c r="BQ15" s="1007"/>
      <c r="BR15" s="1007">
        <f>COUNTIF(BR22:BR147,"Yes")</f>
        <v>0</v>
      </c>
      <c r="BS15" s="1007"/>
      <c r="BT15" s="1008"/>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1009" t="s">
        <v>135</v>
      </c>
      <c r="D16" s="1009"/>
      <c r="E16" s="1010"/>
      <c r="F16" s="421"/>
      <c r="G16" s="422"/>
      <c r="H16" s="1011"/>
      <c r="I16" s="1012"/>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1007">
        <f>COUNTIF(BL22:BL147,"NC")</f>
        <v>0</v>
      </c>
      <c r="BM16" s="1007"/>
      <c r="BN16" s="1007"/>
      <c r="BO16" s="1007">
        <f>COUNTIF(BO22:BO147,"NC")</f>
        <v>0</v>
      </c>
      <c r="BP16" s="1007"/>
      <c r="BQ16" s="1007"/>
      <c r="BR16" s="1007">
        <f>COUNTIF(BR22:BR147,"NC")</f>
        <v>0</v>
      </c>
      <c r="BS16" s="1007"/>
      <c r="BT16" s="1008"/>
      <c r="BU16" s="272"/>
      <c r="BV16" s="272"/>
      <c r="BW16" s="272"/>
      <c r="BX16" s="281" t="s">
        <v>84</v>
      </c>
      <c r="BY16" s="286">
        <f>COUNTIF($BY$22:$BY$146,"below")</f>
        <v>0</v>
      </c>
    </row>
    <row r="17" spans="1:77" s="1" customFormat="1" ht="9.9" customHeight="1" thickBot="1" x14ac:dyDescent="0.35">
      <c r="A17" s="569"/>
      <c r="B17" s="570"/>
      <c r="C17" s="570"/>
      <c r="D17" s="571"/>
      <c r="E17" s="1001"/>
      <c r="F17" s="1003" t="s">
        <v>9</v>
      </c>
      <c r="G17" s="1003" t="s">
        <v>9</v>
      </c>
      <c r="H17" s="1005" t="s">
        <v>1</v>
      </c>
      <c r="I17" s="1005" t="s">
        <v>2</v>
      </c>
      <c r="J17" s="994"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96" t="s">
        <v>17</v>
      </c>
      <c r="Y17" s="998" t="s">
        <v>16</v>
      </c>
      <c r="Z17" s="998" t="s">
        <v>16</v>
      </c>
      <c r="AA17" s="998"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1002"/>
      <c r="F18" s="1004"/>
      <c r="G18" s="1004"/>
      <c r="H18" s="1006"/>
      <c r="I18" s="1006"/>
      <c r="J18" s="995"/>
      <c r="K18" s="588"/>
      <c r="L18" s="1000"/>
      <c r="M18" s="1000"/>
      <c r="N18" s="1000"/>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97"/>
      <c r="Y18" s="999"/>
      <c r="Z18" s="999"/>
      <c r="AA18" s="999"/>
      <c r="AB18" s="593"/>
      <c r="AC18" s="593"/>
      <c r="AD18" s="593"/>
      <c r="AE18" s="931" t="s">
        <v>91</v>
      </c>
      <c r="AF18" s="931"/>
      <c r="AG18" s="931"/>
      <c r="AH18" s="931" t="s">
        <v>92</v>
      </c>
      <c r="AI18" s="931"/>
      <c r="AJ18" s="931"/>
      <c r="AK18" s="931" t="s">
        <v>93</v>
      </c>
      <c r="AL18" s="931"/>
      <c r="AM18" s="931"/>
      <c r="AN18" s="594"/>
      <c r="AO18" s="931" t="s">
        <v>94</v>
      </c>
      <c r="AP18" s="931"/>
      <c r="AQ18" s="931"/>
      <c r="AR18" s="931" t="s">
        <v>95</v>
      </c>
      <c r="AS18" s="931"/>
      <c r="AT18" s="931"/>
      <c r="AU18" s="931" t="s">
        <v>96</v>
      </c>
      <c r="AV18" s="931"/>
      <c r="AW18" s="931"/>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67" t="s">
        <v>97</v>
      </c>
      <c r="BY18" s="968"/>
    </row>
    <row r="19" spans="1:77" s="6" customFormat="1" ht="16.5" customHeight="1" thickBot="1" x14ac:dyDescent="0.35">
      <c r="A19" s="969" t="s">
        <v>11</v>
      </c>
      <c r="B19" s="971" t="s">
        <v>12</v>
      </c>
      <c r="C19" s="973" t="s">
        <v>0</v>
      </c>
      <c r="D19" s="975" t="s">
        <v>98</v>
      </c>
      <c r="E19" s="977"/>
      <c r="F19" s="979" t="s">
        <v>99</v>
      </c>
      <c r="G19" s="985" t="s">
        <v>18</v>
      </c>
      <c r="H19" s="977" t="s">
        <v>19</v>
      </c>
      <c r="I19" s="988" t="s">
        <v>100</v>
      </c>
      <c r="J19" s="988" t="s">
        <v>101</v>
      </c>
      <c r="K19" s="599"/>
      <c r="L19" s="600" t="s">
        <v>3</v>
      </c>
      <c r="M19" s="601" t="s">
        <v>4</v>
      </c>
      <c r="N19" s="600" t="s">
        <v>5</v>
      </c>
      <c r="O19" s="991" t="s">
        <v>6</v>
      </c>
      <c r="P19" s="992"/>
      <c r="Q19" s="993"/>
      <c r="R19" s="928" t="s">
        <v>7</v>
      </c>
      <c r="S19" s="929"/>
      <c r="T19" s="930"/>
      <c r="U19" s="953" t="s">
        <v>8</v>
      </c>
      <c r="V19" s="929"/>
      <c r="W19" s="954"/>
      <c r="X19" s="955" t="s">
        <v>27</v>
      </c>
      <c r="Y19" s="957" t="s">
        <v>28</v>
      </c>
      <c r="Z19" s="957" t="s">
        <v>29</v>
      </c>
      <c r="AA19" s="981" t="s">
        <v>30</v>
      </c>
      <c r="AB19" s="983" t="s">
        <v>102</v>
      </c>
      <c r="AC19" s="983" t="s">
        <v>0</v>
      </c>
      <c r="AD19" s="965" t="s">
        <v>103</v>
      </c>
      <c r="AE19" s="959" t="s">
        <v>104</v>
      </c>
      <c r="AF19" s="960"/>
      <c r="AG19" s="961"/>
      <c r="AH19" s="959" t="s">
        <v>105</v>
      </c>
      <c r="AI19" s="960"/>
      <c r="AJ19" s="961"/>
      <c r="AK19" s="959" t="s">
        <v>106</v>
      </c>
      <c r="AL19" s="960"/>
      <c r="AM19" s="961"/>
      <c r="AN19" s="602"/>
      <c r="AO19" s="959" t="s">
        <v>107</v>
      </c>
      <c r="AP19" s="960"/>
      <c r="AQ19" s="961"/>
      <c r="AR19" s="959" t="s">
        <v>107</v>
      </c>
      <c r="AS19" s="960"/>
      <c r="AT19" s="961"/>
      <c r="AU19" s="959" t="s">
        <v>108</v>
      </c>
      <c r="AV19" s="960"/>
      <c r="AW19" s="961"/>
      <c r="AX19" s="603"/>
      <c r="AY19" s="604"/>
      <c r="AZ19" s="605" t="s">
        <v>109</v>
      </c>
      <c r="BA19" s="606"/>
      <c r="BB19" s="604"/>
      <c r="BC19" s="605" t="s">
        <v>110</v>
      </c>
      <c r="BD19" s="607"/>
      <c r="BE19" s="608"/>
      <c r="BF19" s="609" t="s">
        <v>111</v>
      </c>
      <c r="BG19" s="610"/>
      <c r="BH19" s="962" t="s">
        <v>112</v>
      </c>
      <c r="BI19" s="963"/>
      <c r="BJ19" s="963"/>
      <c r="BK19" s="964"/>
      <c r="BL19" s="948" t="s">
        <v>113</v>
      </c>
      <c r="BM19" s="949"/>
      <c r="BN19" s="949"/>
      <c r="BO19" s="948" t="s">
        <v>114</v>
      </c>
      <c r="BP19" s="949"/>
      <c r="BQ19" s="949"/>
      <c r="BR19" s="948" t="s">
        <v>115</v>
      </c>
      <c r="BS19" s="949"/>
      <c r="BT19" s="950"/>
      <c r="BU19" s="306"/>
      <c r="BV19" s="306"/>
      <c r="BW19" s="307"/>
      <c r="BX19" s="308"/>
      <c r="BY19" s="309"/>
    </row>
    <row r="20" spans="1:77" s="6" customFormat="1" ht="63" thickBot="1" x14ac:dyDescent="0.35">
      <c r="A20" s="969"/>
      <c r="B20" s="971"/>
      <c r="C20" s="974"/>
      <c r="D20" s="976"/>
      <c r="E20" s="978"/>
      <c r="F20" s="980"/>
      <c r="G20" s="986"/>
      <c r="H20" s="987"/>
      <c r="I20" s="989"/>
      <c r="J20" s="990"/>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56"/>
      <c r="Y20" s="958"/>
      <c r="Z20" s="958"/>
      <c r="AA20" s="982"/>
      <c r="AB20" s="984"/>
      <c r="AC20" s="984"/>
      <c r="AD20" s="96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70"/>
      <c r="B21" s="972"/>
      <c r="C21" s="951" t="s">
        <v>165</v>
      </c>
      <c r="D21" s="952"/>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5.6" hidden="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5.6" hidden="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5.6" hidden="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5.6" hidden="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5.6" hidden="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5.6" hidden="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5.6" hidden="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5.6" hidden="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2" hidden="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BL14:BN14"/>
    <mergeCell ref="BO14:BQ14"/>
    <mergeCell ref="BR14:BT14"/>
    <mergeCell ref="BL13:BN13"/>
    <mergeCell ref="BL11:BT11"/>
    <mergeCell ref="BL12:BN12"/>
    <mergeCell ref="BO12:BQ12"/>
    <mergeCell ref="BR12:BT12"/>
    <mergeCell ref="BO13:BQ13"/>
    <mergeCell ref="BR13:BT13"/>
    <mergeCell ref="BO15:BQ15"/>
    <mergeCell ref="BR15:BT15"/>
    <mergeCell ref="BL15:BN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A1:BK2"/>
    <mergeCell ref="G5:I5"/>
    <mergeCell ref="H15:I15"/>
    <mergeCell ref="A7:L7"/>
    <mergeCell ref="BH3:BK3"/>
    <mergeCell ref="BH7:BK7"/>
    <mergeCell ref="A3:J3"/>
    <mergeCell ref="A5:B5"/>
    <mergeCell ref="C5:D5"/>
    <mergeCell ref="I9:J9"/>
    <mergeCell ref="F9:G9"/>
    <mergeCell ref="AY11:BG11"/>
    <mergeCell ref="H14:I14"/>
    <mergeCell ref="R19:T19"/>
    <mergeCell ref="AU18:AW18"/>
    <mergeCell ref="AH18:AJ18"/>
    <mergeCell ref="AK18:AM18"/>
    <mergeCell ref="AO18:AQ18"/>
    <mergeCell ref="AR18:AT18"/>
  </mergeCells>
  <conditionalFormatting sqref="R22:R146 U22:U146 BB22:BB146 BE22:BE146 BR22:BR146 BO22:BO146">
    <cfRule type="cellIs" dxfId="173" priority="30" stopIfTrue="1" operator="between">
      <formula>$R$18</formula>
      <formula>$T$18</formula>
    </cfRule>
    <cfRule type="cellIs" dxfId="172" priority="31" stopIfTrue="1" operator="equal">
      <formula>"""yes"""</formula>
    </cfRule>
    <cfRule type="cellIs" dxfId="171" priority="32" stopIfTrue="1" operator="equal">
      <formula>"NC"</formula>
    </cfRule>
  </conditionalFormatting>
  <conditionalFormatting sqref="S22:S146 P22:P146 V22:V146 BC22:BC146 BF22:BF146 BP22:BP146 BM22:BM146 BS22:BS146">
    <cfRule type="cellIs" dxfId="170" priority="29" stopIfTrue="1" operator="equal">
      <formula>"""NC"""</formula>
    </cfRule>
  </conditionalFormatting>
  <conditionalFormatting sqref="O22:O146 BL22:BL146">
    <cfRule type="cellIs" dxfId="169" priority="28" stopIfTrue="1" operator="equal">
      <formula>"NC"</formula>
    </cfRule>
  </conditionalFormatting>
  <conditionalFormatting sqref="L22:N146">
    <cfRule type="cellIs" dxfId="168" priority="27" stopIfTrue="1" operator="equal">
      <formula>"NC"</formula>
    </cfRule>
  </conditionalFormatting>
  <conditionalFormatting sqref="BU22:BW146">
    <cfRule type="cellIs" dxfId="167" priority="26" stopIfTrue="1" operator="equal">
      <formula>"NC"</formula>
    </cfRule>
  </conditionalFormatting>
  <conditionalFormatting sqref="BH22:BH146">
    <cfRule type="cellIs" dxfId="166" priority="24" stopIfTrue="1" operator="greaterThan">
      <formula>$F$16</formula>
    </cfRule>
    <cfRule type="cellIs" dxfId="165" priority="25" stopIfTrue="1" operator="lessThan">
      <formula>$F$16</formula>
    </cfRule>
  </conditionalFormatting>
  <conditionalFormatting sqref="AN22:AN146">
    <cfRule type="cellIs" dxfId="164" priority="22" stopIfTrue="1" operator="equal">
      <formula>"above"</formula>
    </cfRule>
    <cfRule type="cellIs" dxfId="163" priority="23" stopIfTrue="1" operator="equal">
      <formula>"below"</formula>
    </cfRule>
  </conditionalFormatting>
  <conditionalFormatting sqref="BY22:BY146">
    <cfRule type="cellIs" dxfId="162" priority="20" stopIfTrue="1" operator="equal">
      <formula>$BX$16</formula>
    </cfRule>
    <cfRule type="cellIs" dxfId="161" priority="21" stopIfTrue="1" operator="equal">
      <formula>$BX$15</formula>
    </cfRule>
  </conditionalFormatting>
  <conditionalFormatting sqref="BX22:BX146">
    <cfRule type="cellIs" dxfId="160" priority="19" stopIfTrue="1" operator="greaterThan">
      <formula>0</formula>
    </cfRule>
  </conditionalFormatting>
  <conditionalFormatting sqref="T22:T146">
    <cfRule type="cellIs" dxfId="159" priority="17" stopIfTrue="1" operator="between">
      <formula>0.1</formula>
      <formula>0.9</formula>
    </cfRule>
    <cfRule type="cellIs" dxfId="158" priority="18" stopIfTrue="1" operator="between">
      <formula>1.100001</formula>
      <formula>5</formula>
    </cfRule>
  </conditionalFormatting>
  <conditionalFormatting sqref="Q22:Q146 W22:W146 BA22:BA146 BD22:BD146 BG22:BG146 BQ22:BQ146 BT22:BT146 BN22:BN146">
    <cfRule type="cellIs" dxfId="157" priority="15" stopIfTrue="1" operator="between">
      <formula>0.1</formula>
      <formula>0.9</formula>
    </cfRule>
    <cfRule type="cellIs" dxfId="156" priority="16" stopIfTrue="1" operator="between">
      <formula>1.1000001</formula>
      <formula>5</formula>
    </cfRule>
  </conditionalFormatting>
  <conditionalFormatting sqref="BI22:BK146">
    <cfRule type="cellIs" dxfId="155" priority="14" stopIfTrue="1" operator="equal">
      <formula>"NC"</formula>
    </cfRule>
  </conditionalFormatting>
  <conditionalFormatting sqref="C9 I9 K9">
    <cfRule type="cellIs" dxfId="154" priority="13" stopIfTrue="1" operator="equal">
      <formula>0</formula>
    </cfRule>
  </conditionalFormatting>
  <conditionalFormatting sqref="E9">
    <cfRule type="cellIs" dxfId="153" priority="4" stopIfTrue="1" operator="equal">
      <formula>0</formula>
    </cfRule>
  </conditionalFormatting>
  <conditionalFormatting sqref="C5:D5 J5">
    <cfRule type="cellIs" dxfId="152" priority="11" stopIfTrue="1" operator="equal">
      <formula>0</formula>
    </cfRule>
  </conditionalFormatting>
  <conditionalFormatting sqref="C5:D5 J5 C9 I9">
    <cfRule type="cellIs" dxfId="151" priority="10" stopIfTrue="1" operator="equal">
      <formula>0</formula>
    </cfRule>
  </conditionalFormatting>
  <conditionalFormatting sqref="BK9:BL9">
    <cfRule type="cellIs" dxfId="150" priority="9" stopIfTrue="1" operator="equal">
      <formula>0</formula>
    </cfRule>
  </conditionalFormatting>
  <conditionalFormatting sqref="E9">
    <cfRule type="cellIs" dxfId="149" priority="3" stopIfTrue="1" operator="equal">
      <formula>0</formula>
    </cfRule>
  </conditionalFormatting>
  <conditionalFormatting sqref="BI9">
    <cfRule type="cellIs" dxfId="148" priority="8" stopIfTrue="1" operator="equal">
      <formula>0</formula>
    </cfRule>
  </conditionalFormatting>
  <conditionalFormatting sqref="BI9">
    <cfRule type="cellIs" dxfId="147" priority="7" stopIfTrue="1" operator="equal">
      <formula>0</formula>
    </cfRule>
  </conditionalFormatting>
  <conditionalFormatting sqref="F9">
    <cfRule type="cellIs" dxfId="146" priority="2" stopIfTrue="1" operator="equal">
      <formula>0</formula>
    </cfRule>
  </conditionalFormatting>
  <conditionalFormatting sqref="F9">
    <cfRule type="cellIs" dxfId="145" priority="1" stopIfTrue="1" operator="equal">
      <formula>0</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53"/>
  <sheetViews>
    <sheetView zoomScale="60" zoomScaleNormal="60" workbookViewId="0">
      <pane ySplit="21" topLeftCell="A22" activePane="bottomLeft" state="frozen"/>
      <selection activeCell="F16" sqref="F16"/>
      <selection pane="bottomLeft" activeCell="C30" sqref="C30"/>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32" t="str">
        <f>a!B1</f>
        <v>Federal Fiscal Compliance and Reporting Division
Comparability Computation Form (CCF)
2020-2021 School Year</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4"/>
      <c r="BL1" s="448"/>
      <c r="BM1" s="448"/>
      <c r="BN1" s="448"/>
      <c r="BO1" s="448"/>
      <c r="BP1" s="448"/>
      <c r="BQ1" s="448"/>
      <c r="BR1" s="448"/>
      <c r="BS1" s="448"/>
      <c r="BT1" s="449"/>
    </row>
    <row r="2" spans="1:77" ht="12.75" customHeight="1" thickBot="1" x14ac:dyDescent="0.3">
      <c r="A2" s="935"/>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7"/>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861" t="s">
        <v>50</v>
      </c>
      <c r="B5" s="862"/>
      <c r="C5" s="940">
        <f>a!D5</f>
        <v>0</v>
      </c>
      <c r="D5" s="941"/>
      <c r="E5" s="249"/>
      <c r="F5" s="430"/>
      <c r="G5" s="867" t="s">
        <v>49</v>
      </c>
      <c r="H5" s="867"/>
      <c r="I5" s="868"/>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944">
        <f>a!M7</f>
        <v>0</v>
      </c>
      <c r="G9" s="943"/>
      <c r="H9" s="657" t="s">
        <v>53</v>
      </c>
      <c r="I9" s="942">
        <f>a!S5</f>
        <v>0</v>
      </c>
      <c r="J9" s="943"/>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945" t="s">
        <v>64</v>
      </c>
      <c r="AZ11" s="945"/>
      <c r="BA11" s="945"/>
      <c r="BB11" s="945"/>
      <c r="BC11" s="945"/>
      <c r="BD11" s="945"/>
      <c r="BE11" s="945"/>
      <c r="BF11" s="945"/>
      <c r="BG11" s="945"/>
      <c r="BH11" s="257"/>
      <c r="BI11" s="258"/>
      <c r="BJ11" s="258"/>
      <c r="BK11" s="259"/>
      <c r="BL11" s="1013" t="s">
        <v>64</v>
      </c>
      <c r="BM11" s="1013"/>
      <c r="BN11" s="1013"/>
      <c r="BO11" s="1013"/>
      <c r="BP11" s="1013"/>
      <c r="BQ11" s="1013"/>
      <c r="BR11" s="1013"/>
      <c r="BS11" s="1013"/>
      <c r="BT11" s="1014"/>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1007">
        <f>COUNT($BH$22:$BH$147)</f>
        <v>0</v>
      </c>
      <c r="BM12" s="1007"/>
      <c r="BN12" s="1007"/>
      <c r="BO12" s="1007">
        <f>COUNT($BH$22:$BH$147)</f>
        <v>0</v>
      </c>
      <c r="BP12" s="1007"/>
      <c r="BQ12" s="1007"/>
      <c r="BR12" s="1007">
        <f>COUNT($BH$22:$BH$147)</f>
        <v>0</v>
      </c>
      <c r="BS12" s="1007"/>
      <c r="BT12" s="1008"/>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1007">
        <f>COUNTIF($D$22:$D$147,"Y")</f>
        <v>0</v>
      </c>
      <c r="BM13" s="1007"/>
      <c r="BN13" s="1007"/>
      <c r="BO13" s="1007">
        <f>COUNTIF($D$22:$D$147,"Y")</f>
        <v>0</v>
      </c>
      <c r="BP13" s="1007"/>
      <c r="BQ13" s="1007"/>
      <c r="BR13" s="1007">
        <f>COUNTIF($D$22:$D$147,"Y")</f>
        <v>0</v>
      </c>
      <c r="BS13" s="1007"/>
      <c r="BT13" s="1008"/>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946" t="s">
        <v>60</v>
      </c>
      <c r="I14" s="947"/>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1007">
        <f>BL12-BL13</f>
        <v>0</v>
      </c>
      <c r="BM14" s="1007"/>
      <c r="BN14" s="1007"/>
      <c r="BO14" s="1007">
        <f>BO12-BO13</f>
        <v>0</v>
      </c>
      <c r="BP14" s="1007"/>
      <c r="BQ14" s="1007"/>
      <c r="BR14" s="1007">
        <f>BR12-BR13</f>
        <v>0</v>
      </c>
      <c r="BS14" s="1007"/>
      <c r="BT14" s="1008"/>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938" t="s">
        <v>34</v>
      </c>
      <c r="I15" s="939"/>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1007">
        <f>COUNTIF(BL22:BL147,"Yes")</f>
        <v>0</v>
      </c>
      <c r="BM15" s="1007"/>
      <c r="BN15" s="1007"/>
      <c r="BO15" s="1007">
        <f>COUNTIF(BO22:BO147,"Yes")</f>
        <v>0</v>
      </c>
      <c r="BP15" s="1007"/>
      <c r="BQ15" s="1007"/>
      <c r="BR15" s="1007">
        <f>COUNTIF(BR22:BR147,"Yes")</f>
        <v>0</v>
      </c>
      <c r="BS15" s="1007"/>
      <c r="BT15" s="1008"/>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1009" t="s">
        <v>135</v>
      </c>
      <c r="D16" s="1009"/>
      <c r="E16" s="1010"/>
      <c r="F16" s="421"/>
      <c r="G16" s="422"/>
      <c r="H16" s="1011"/>
      <c r="I16" s="1012"/>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1007">
        <f>COUNTIF(BL22:BL147,"NC")</f>
        <v>0</v>
      </c>
      <c r="BM16" s="1007"/>
      <c r="BN16" s="1007"/>
      <c r="BO16" s="1007">
        <f>COUNTIF(BO22:BO147,"NC")</f>
        <v>0</v>
      </c>
      <c r="BP16" s="1007"/>
      <c r="BQ16" s="1007"/>
      <c r="BR16" s="1007">
        <f>COUNTIF(BR22:BR147,"NC")</f>
        <v>0</v>
      </c>
      <c r="BS16" s="1007"/>
      <c r="BT16" s="1008"/>
      <c r="BU16" s="272"/>
      <c r="BV16" s="272"/>
      <c r="BW16" s="272"/>
      <c r="BX16" s="281" t="s">
        <v>84</v>
      </c>
      <c r="BY16" s="286">
        <f>COUNTIF($BY$22:$BY$146,"below")</f>
        <v>0</v>
      </c>
    </row>
    <row r="17" spans="1:77" s="1" customFormat="1" ht="9.9" customHeight="1" thickBot="1" x14ac:dyDescent="0.35">
      <c r="A17" s="569"/>
      <c r="B17" s="570"/>
      <c r="C17" s="570"/>
      <c r="D17" s="571"/>
      <c r="E17" s="1001"/>
      <c r="F17" s="1003" t="s">
        <v>9</v>
      </c>
      <c r="G17" s="1003" t="s">
        <v>9</v>
      </c>
      <c r="H17" s="1005" t="s">
        <v>1</v>
      </c>
      <c r="I17" s="1005" t="s">
        <v>2</v>
      </c>
      <c r="J17" s="994"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96" t="s">
        <v>17</v>
      </c>
      <c r="Y17" s="998" t="s">
        <v>16</v>
      </c>
      <c r="Z17" s="998" t="s">
        <v>16</v>
      </c>
      <c r="AA17" s="998"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1002"/>
      <c r="F18" s="1004"/>
      <c r="G18" s="1004"/>
      <c r="H18" s="1006"/>
      <c r="I18" s="1006"/>
      <c r="J18" s="995"/>
      <c r="K18" s="588"/>
      <c r="L18" s="1000"/>
      <c r="M18" s="1000"/>
      <c r="N18" s="1000"/>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97"/>
      <c r="Y18" s="999"/>
      <c r="Z18" s="999"/>
      <c r="AA18" s="999"/>
      <c r="AB18" s="593"/>
      <c r="AC18" s="593"/>
      <c r="AD18" s="593"/>
      <c r="AE18" s="931" t="s">
        <v>91</v>
      </c>
      <c r="AF18" s="931"/>
      <c r="AG18" s="931"/>
      <c r="AH18" s="931" t="s">
        <v>92</v>
      </c>
      <c r="AI18" s="931"/>
      <c r="AJ18" s="931"/>
      <c r="AK18" s="931" t="s">
        <v>93</v>
      </c>
      <c r="AL18" s="931"/>
      <c r="AM18" s="931"/>
      <c r="AN18" s="594"/>
      <c r="AO18" s="931" t="s">
        <v>94</v>
      </c>
      <c r="AP18" s="931"/>
      <c r="AQ18" s="931"/>
      <c r="AR18" s="931" t="s">
        <v>95</v>
      </c>
      <c r="AS18" s="931"/>
      <c r="AT18" s="931"/>
      <c r="AU18" s="931" t="s">
        <v>96</v>
      </c>
      <c r="AV18" s="931"/>
      <c r="AW18" s="931"/>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67" t="s">
        <v>97</v>
      </c>
      <c r="BY18" s="968"/>
    </row>
    <row r="19" spans="1:77" s="6" customFormat="1" ht="16.5" customHeight="1" thickBot="1" x14ac:dyDescent="0.35">
      <c r="A19" s="969" t="s">
        <v>11</v>
      </c>
      <c r="B19" s="971" t="s">
        <v>12</v>
      </c>
      <c r="C19" s="973" t="s">
        <v>0</v>
      </c>
      <c r="D19" s="975" t="s">
        <v>98</v>
      </c>
      <c r="E19" s="977"/>
      <c r="F19" s="979" t="s">
        <v>99</v>
      </c>
      <c r="G19" s="985" t="s">
        <v>18</v>
      </c>
      <c r="H19" s="977" t="s">
        <v>19</v>
      </c>
      <c r="I19" s="988" t="s">
        <v>100</v>
      </c>
      <c r="J19" s="988" t="s">
        <v>101</v>
      </c>
      <c r="K19" s="599"/>
      <c r="L19" s="600" t="s">
        <v>3</v>
      </c>
      <c r="M19" s="601" t="s">
        <v>4</v>
      </c>
      <c r="N19" s="600" t="s">
        <v>5</v>
      </c>
      <c r="O19" s="991" t="s">
        <v>6</v>
      </c>
      <c r="P19" s="992"/>
      <c r="Q19" s="993"/>
      <c r="R19" s="928" t="s">
        <v>7</v>
      </c>
      <c r="S19" s="929"/>
      <c r="T19" s="930"/>
      <c r="U19" s="953" t="s">
        <v>8</v>
      </c>
      <c r="V19" s="929"/>
      <c r="W19" s="954"/>
      <c r="X19" s="955" t="s">
        <v>27</v>
      </c>
      <c r="Y19" s="957" t="s">
        <v>28</v>
      </c>
      <c r="Z19" s="957" t="s">
        <v>29</v>
      </c>
      <c r="AA19" s="981" t="s">
        <v>30</v>
      </c>
      <c r="AB19" s="983" t="s">
        <v>102</v>
      </c>
      <c r="AC19" s="983" t="s">
        <v>0</v>
      </c>
      <c r="AD19" s="965" t="s">
        <v>103</v>
      </c>
      <c r="AE19" s="959" t="s">
        <v>104</v>
      </c>
      <c r="AF19" s="960"/>
      <c r="AG19" s="961"/>
      <c r="AH19" s="959" t="s">
        <v>105</v>
      </c>
      <c r="AI19" s="960"/>
      <c r="AJ19" s="961"/>
      <c r="AK19" s="959" t="s">
        <v>106</v>
      </c>
      <c r="AL19" s="960"/>
      <c r="AM19" s="961"/>
      <c r="AN19" s="602"/>
      <c r="AO19" s="959" t="s">
        <v>107</v>
      </c>
      <c r="AP19" s="960"/>
      <c r="AQ19" s="961"/>
      <c r="AR19" s="959" t="s">
        <v>107</v>
      </c>
      <c r="AS19" s="960"/>
      <c r="AT19" s="961"/>
      <c r="AU19" s="959" t="s">
        <v>108</v>
      </c>
      <c r="AV19" s="960"/>
      <c r="AW19" s="961"/>
      <c r="AX19" s="603"/>
      <c r="AY19" s="604"/>
      <c r="AZ19" s="605" t="s">
        <v>109</v>
      </c>
      <c r="BA19" s="606"/>
      <c r="BB19" s="604"/>
      <c r="BC19" s="605" t="s">
        <v>110</v>
      </c>
      <c r="BD19" s="607"/>
      <c r="BE19" s="608"/>
      <c r="BF19" s="609" t="s">
        <v>111</v>
      </c>
      <c r="BG19" s="610"/>
      <c r="BH19" s="962" t="s">
        <v>112</v>
      </c>
      <c r="BI19" s="963"/>
      <c r="BJ19" s="963"/>
      <c r="BK19" s="964"/>
      <c r="BL19" s="948" t="s">
        <v>113</v>
      </c>
      <c r="BM19" s="949"/>
      <c r="BN19" s="949"/>
      <c r="BO19" s="948" t="s">
        <v>114</v>
      </c>
      <c r="BP19" s="949"/>
      <c r="BQ19" s="949"/>
      <c r="BR19" s="948" t="s">
        <v>115</v>
      </c>
      <c r="BS19" s="949"/>
      <c r="BT19" s="950"/>
      <c r="BU19" s="306"/>
      <c r="BV19" s="306"/>
      <c r="BW19" s="307"/>
      <c r="BX19" s="308"/>
      <c r="BY19" s="309"/>
    </row>
    <row r="20" spans="1:77" s="6" customFormat="1" ht="63" thickBot="1" x14ac:dyDescent="0.35">
      <c r="A20" s="969"/>
      <c r="B20" s="971"/>
      <c r="C20" s="974"/>
      <c r="D20" s="976"/>
      <c r="E20" s="978"/>
      <c r="F20" s="980"/>
      <c r="G20" s="986"/>
      <c r="H20" s="987"/>
      <c r="I20" s="989"/>
      <c r="J20" s="990"/>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56"/>
      <c r="Y20" s="958"/>
      <c r="Z20" s="958"/>
      <c r="AA20" s="982"/>
      <c r="AB20" s="984"/>
      <c r="AC20" s="984"/>
      <c r="AD20" s="96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70"/>
      <c r="B21" s="972"/>
      <c r="C21" s="951" t="s">
        <v>165</v>
      </c>
      <c r="D21" s="952"/>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R22:R146 U22:U146 BB22:BB146 BE22:BE146 BR22:BR146 BO22:BO146">
    <cfRule type="cellIs" dxfId="144" priority="27" stopIfTrue="1" operator="between">
      <formula>$R$18</formula>
      <formula>$T$18</formula>
    </cfRule>
    <cfRule type="cellIs" dxfId="143" priority="28" stopIfTrue="1" operator="equal">
      <formula>"""yes"""</formula>
    </cfRule>
    <cfRule type="cellIs" dxfId="142" priority="29" stopIfTrue="1" operator="equal">
      <formula>"NC"</formula>
    </cfRule>
  </conditionalFormatting>
  <conditionalFormatting sqref="S22:S146 P22:P146 V22:V146 BC22:BC146 BF22:BF146 BP22:BP146 BM22:BM146 BS22:BS146">
    <cfRule type="cellIs" dxfId="141" priority="26" stopIfTrue="1" operator="equal">
      <formula>"""NC"""</formula>
    </cfRule>
  </conditionalFormatting>
  <conditionalFormatting sqref="O22:O146 BL22:BL146">
    <cfRule type="cellIs" dxfId="140" priority="25" stopIfTrue="1" operator="equal">
      <formula>"NC"</formula>
    </cfRule>
  </conditionalFormatting>
  <conditionalFormatting sqref="L22:N146">
    <cfRule type="cellIs" dxfId="139" priority="24" stopIfTrue="1" operator="equal">
      <formula>"NC"</formula>
    </cfRule>
  </conditionalFormatting>
  <conditionalFormatting sqref="BU22:BW146">
    <cfRule type="cellIs" dxfId="138" priority="23" stopIfTrue="1" operator="equal">
      <formula>"NC"</formula>
    </cfRule>
  </conditionalFormatting>
  <conditionalFormatting sqref="BH22:BH146">
    <cfRule type="cellIs" dxfId="137" priority="21" stopIfTrue="1" operator="greaterThan">
      <formula>$F$16</formula>
    </cfRule>
    <cfRule type="cellIs" dxfId="136" priority="22" stopIfTrue="1" operator="lessThan">
      <formula>$F$16</formula>
    </cfRule>
  </conditionalFormatting>
  <conditionalFormatting sqref="AN22:AN146">
    <cfRule type="cellIs" dxfId="135" priority="19" stopIfTrue="1" operator="equal">
      <formula>"above"</formula>
    </cfRule>
    <cfRule type="cellIs" dxfId="134" priority="20" stopIfTrue="1" operator="equal">
      <formula>"below"</formula>
    </cfRule>
  </conditionalFormatting>
  <conditionalFormatting sqref="BY22:BY146">
    <cfRule type="cellIs" dxfId="133" priority="17" stopIfTrue="1" operator="equal">
      <formula>$BX$16</formula>
    </cfRule>
    <cfRule type="cellIs" dxfId="132" priority="18" stopIfTrue="1" operator="equal">
      <formula>$BX$15</formula>
    </cfRule>
  </conditionalFormatting>
  <conditionalFormatting sqref="BX22:BX146">
    <cfRule type="cellIs" dxfId="131" priority="16" stopIfTrue="1" operator="greaterThan">
      <formula>0</formula>
    </cfRule>
  </conditionalFormatting>
  <conditionalFormatting sqref="T22:T146">
    <cfRule type="cellIs" dxfId="130" priority="14" stopIfTrue="1" operator="between">
      <formula>0.1</formula>
      <formula>0.9</formula>
    </cfRule>
    <cfRule type="cellIs" dxfId="129" priority="15" stopIfTrue="1" operator="between">
      <formula>1.100001</formula>
      <formula>5</formula>
    </cfRule>
  </conditionalFormatting>
  <conditionalFormatting sqref="Q22:Q146 W22:W146 BA22:BA146 BD22:BD146 BG22:BG146 BQ22:BQ146 BT22:BT146 BN22:BN146">
    <cfRule type="cellIs" dxfId="128" priority="12" stopIfTrue="1" operator="between">
      <formula>0.1</formula>
      <formula>0.9</formula>
    </cfRule>
    <cfRule type="cellIs" dxfId="127" priority="13" stopIfTrue="1" operator="between">
      <formula>1.1000001</formula>
      <formula>5</formula>
    </cfRule>
  </conditionalFormatting>
  <conditionalFormatting sqref="BI22:BK146">
    <cfRule type="cellIs" dxfId="126" priority="11" stopIfTrue="1" operator="equal">
      <formula>"NC"</formula>
    </cfRule>
  </conditionalFormatting>
  <conditionalFormatting sqref="C9 I9 K9">
    <cfRule type="cellIs" dxfId="125" priority="10" stopIfTrue="1" operator="equal">
      <formula>0</formula>
    </cfRule>
  </conditionalFormatting>
  <conditionalFormatting sqref="E9">
    <cfRule type="cellIs" dxfId="124" priority="4" stopIfTrue="1" operator="equal">
      <formula>0</formula>
    </cfRule>
  </conditionalFormatting>
  <conditionalFormatting sqref="C5:D5 J5">
    <cfRule type="cellIs" dxfId="123" priority="9" stopIfTrue="1" operator="equal">
      <formula>0</formula>
    </cfRule>
  </conditionalFormatting>
  <conditionalFormatting sqref="C5:D5 J5 C9 I9">
    <cfRule type="cellIs" dxfId="122" priority="8" stopIfTrue="1" operator="equal">
      <formula>0</formula>
    </cfRule>
  </conditionalFormatting>
  <conditionalFormatting sqref="BK9:BL9">
    <cfRule type="cellIs" dxfId="121" priority="7" stopIfTrue="1" operator="equal">
      <formula>0</formula>
    </cfRule>
  </conditionalFormatting>
  <conditionalFormatting sqref="E9">
    <cfRule type="cellIs" dxfId="120" priority="3" stopIfTrue="1" operator="equal">
      <formula>0</formula>
    </cfRule>
  </conditionalFormatting>
  <conditionalFormatting sqref="BI9">
    <cfRule type="cellIs" dxfId="119" priority="6" stopIfTrue="1" operator="equal">
      <formula>0</formula>
    </cfRule>
  </conditionalFormatting>
  <conditionalFormatting sqref="BI9">
    <cfRule type="cellIs" dxfId="118" priority="5" stopIfTrue="1" operator="equal">
      <formula>0</formula>
    </cfRule>
  </conditionalFormatting>
  <conditionalFormatting sqref="F9">
    <cfRule type="cellIs" dxfId="117" priority="2" stopIfTrue="1" operator="equal">
      <formula>0</formula>
    </cfRule>
  </conditionalFormatting>
  <conditionalFormatting sqref="F9">
    <cfRule type="cellIs" dxfId="116" priority="1" stopIfTrue="1" operator="equal">
      <formula>0</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53"/>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32" t="str">
        <f>a!B1</f>
        <v>Federal Fiscal Compliance and Reporting Division
Comparability Computation Form (CCF)
2020-2021 School Year</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4"/>
      <c r="BL1" s="448"/>
      <c r="BM1" s="448"/>
      <c r="BN1" s="448"/>
      <c r="BO1" s="448"/>
      <c r="BP1" s="448"/>
      <c r="BQ1" s="448"/>
      <c r="BR1" s="448"/>
      <c r="BS1" s="448"/>
      <c r="BT1" s="449"/>
    </row>
    <row r="2" spans="1:77" ht="12.75" customHeight="1" thickBot="1" x14ac:dyDescent="0.3">
      <c r="A2" s="935"/>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7"/>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861" t="s">
        <v>50</v>
      </c>
      <c r="B5" s="862"/>
      <c r="C5" s="940">
        <f>a!D5</f>
        <v>0</v>
      </c>
      <c r="D5" s="941"/>
      <c r="E5" s="249"/>
      <c r="F5" s="430"/>
      <c r="G5" s="867" t="s">
        <v>49</v>
      </c>
      <c r="H5" s="867"/>
      <c r="I5" s="868"/>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944">
        <f>a!M7</f>
        <v>0</v>
      </c>
      <c r="G9" s="943"/>
      <c r="H9" s="657" t="s">
        <v>53</v>
      </c>
      <c r="I9" s="942">
        <f>a!S5</f>
        <v>0</v>
      </c>
      <c r="J9" s="943"/>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945" t="s">
        <v>64</v>
      </c>
      <c r="AZ11" s="945"/>
      <c r="BA11" s="945"/>
      <c r="BB11" s="945"/>
      <c r="BC11" s="945"/>
      <c r="BD11" s="945"/>
      <c r="BE11" s="945"/>
      <c r="BF11" s="945"/>
      <c r="BG11" s="945"/>
      <c r="BH11" s="257"/>
      <c r="BI11" s="258"/>
      <c r="BJ11" s="258"/>
      <c r="BK11" s="259"/>
      <c r="BL11" s="1013" t="s">
        <v>64</v>
      </c>
      <c r="BM11" s="1013"/>
      <c r="BN11" s="1013"/>
      <c r="BO11" s="1013"/>
      <c r="BP11" s="1013"/>
      <c r="BQ11" s="1013"/>
      <c r="BR11" s="1013"/>
      <c r="BS11" s="1013"/>
      <c r="BT11" s="1014"/>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1007">
        <f>COUNT($BH$22:$BH$147)</f>
        <v>0</v>
      </c>
      <c r="BM12" s="1007"/>
      <c r="BN12" s="1007"/>
      <c r="BO12" s="1007">
        <f>COUNT($BH$22:$BH$147)</f>
        <v>0</v>
      </c>
      <c r="BP12" s="1007"/>
      <c r="BQ12" s="1007"/>
      <c r="BR12" s="1007">
        <f>COUNT($BH$22:$BH$147)</f>
        <v>0</v>
      </c>
      <c r="BS12" s="1007"/>
      <c r="BT12" s="1008"/>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1007">
        <f>COUNTIF($D$22:$D$147,"Y")</f>
        <v>0</v>
      </c>
      <c r="BM13" s="1007"/>
      <c r="BN13" s="1007"/>
      <c r="BO13" s="1007">
        <f>COUNTIF($D$22:$D$147,"Y")</f>
        <v>0</v>
      </c>
      <c r="BP13" s="1007"/>
      <c r="BQ13" s="1007"/>
      <c r="BR13" s="1007">
        <f>COUNTIF($D$22:$D$147,"Y")</f>
        <v>0</v>
      </c>
      <c r="BS13" s="1007"/>
      <c r="BT13" s="1008"/>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946" t="s">
        <v>60</v>
      </c>
      <c r="I14" s="947"/>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1007">
        <f>BL12-BL13</f>
        <v>0</v>
      </c>
      <c r="BM14" s="1007"/>
      <c r="BN14" s="1007"/>
      <c r="BO14" s="1007">
        <f>BO12-BO13</f>
        <v>0</v>
      </c>
      <c r="BP14" s="1007"/>
      <c r="BQ14" s="1007"/>
      <c r="BR14" s="1007">
        <f>BR12-BR13</f>
        <v>0</v>
      </c>
      <c r="BS14" s="1007"/>
      <c r="BT14" s="1008"/>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938" t="s">
        <v>34</v>
      </c>
      <c r="I15" s="939"/>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1007">
        <f>COUNTIF(BL22:BL147,"Yes")</f>
        <v>0</v>
      </c>
      <c r="BM15" s="1007"/>
      <c r="BN15" s="1007"/>
      <c r="BO15" s="1007">
        <f>COUNTIF(BO22:BO147,"Yes")</f>
        <v>0</v>
      </c>
      <c r="BP15" s="1007"/>
      <c r="BQ15" s="1007"/>
      <c r="BR15" s="1007">
        <f>COUNTIF(BR22:BR147,"Yes")</f>
        <v>0</v>
      </c>
      <c r="BS15" s="1007"/>
      <c r="BT15" s="1008"/>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1009" t="s">
        <v>135</v>
      </c>
      <c r="D16" s="1009"/>
      <c r="E16" s="1010"/>
      <c r="F16" s="421"/>
      <c r="G16" s="422"/>
      <c r="H16" s="1011"/>
      <c r="I16" s="1012"/>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1007">
        <f>COUNTIF(BL22:BL147,"NC")</f>
        <v>0</v>
      </c>
      <c r="BM16" s="1007"/>
      <c r="BN16" s="1007"/>
      <c r="BO16" s="1007">
        <f>COUNTIF(BO22:BO147,"NC")</f>
        <v>0</v>
      </c>
      <c r="BP16" s="1007"/>
      <c r="BQ16" s="1007"/>
      <c r="BR16" s="1007">
        <f>COUNTIF(BR22:BR147,"NC")</f>
        <v>0</v>
      </c>
      <c r="BS16" s="1007"/>
      <c r="BT16" s="1008"/>
      <c r="BU16" s="272"/>
      <c r="BV16" s="272"/>
      <c r="BW16" s="272"/>
      <c r="BX16" s="281" t="s">
        <v>84</v>
      </c>
      <c r="BY16" s="286">
        <f>COUNTIF($BY$22:$BY$146,"below")</f>
        <v>0</v>
      </c>
    </row>
    <row r="17" spans="1:77" s="1" customFormat="1" ht="9.9" customHeight="1" thickBot="1" x14ac:dyDescent="0.35">
      <c r="A17" s="569"/>
      <c r="B17" s="570"/>
      <c r="C17" s="570"/>
      <c r="D17" s="571"/>
      <c r="E17" s="1001"/>
      <c r="F17" s="1003" t="s">
        <v>9</v>
      </c>
      <c r="G17" s="1003" t="s">
        <v>9</v>
      </c>
      <c r="H17" s="1005" t="s">
        <v>1</v>
      </c>
      <c r="I17" s="1005" t="s">
        <v>2</v>
      </c>
      <c r="J17" s="994"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96" t="s">
        <v>17</v>
      </c>
      <c r="Y17" s="998" t="s">
        <v>16</v>
      </c>
      <c r="Z17" s="998" t="s">
        <v>16</v>
      </c>
      <c r="AA17" s="998"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1002"/>
      <c r="F18" s="1004"/>
      <c r="G18" s="1004"/>
      <c r="H18" s="1006"/>
      <c r="I18" s="1006"/>
      <c r="J18" s="995"/>
      <c r="K18" s="588"/>
      <c r="L18" s="1000"/>
      <c r="M18" s="1000"/>
      <c r="N18" s="1000"/>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97"/>
      <c r="Y18" s="999"/>
      <c r="Z18" s="999"/>
      <c r="AA18" s="999"/>
      <c r="AB18" s="593"/>
      <c r="AC18" s="593"/>
      <c r="AD18" s="593"/>
      <c r="AE18" s="931" t="s">
        <v>91</v>
      </c>
      <c r="AF18" s="931"/>
      <c r="AG18" s="931"/>
      <c r="AH18" s="931" t="s">
        <v>92</v>
      </c>
      <c r="AI18" s="931"/>
      <c r="AJ18" s="931"/>
      <c r="AK18" s="931" t="s">
        <v>93</v>
      </c>
      <c r="AL18" s="931"/>
      <c r="AM18" s="931"/>
      <c r="AN18" s="594"/>
      <c r="AO18" s="931" t="s">
        <v>94</v>
      </c>
      <c r="AP18" s="931"/>
      <c r="AQ18" s="931"/>
      <c r="AR18" s="931" t="s">
        <v>95</v>
      </c>
      <c r="AS18" s="931"/>
      <c r="AT18" s="931"/>
      <c r="AU18" s="931" t="s">
        <v>96</v>
      </c>
      <c r="AV18" s="931"/>
      <c r="AW18" s="931"/>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67" t="s">
        <v>97</v>
      </c>
      <c r="BY18" s="968"/>
    </row>
    <row r="19" spans="1:77" s="6" customFormat="1" ht="16.5" customHeight="1" thickBot="1" x14ac:dyDescent="0.35">
      <c r="A19" s="969" t="s">
        <v>11</v>
      </c>
      <c r="B19" s="971" t="s">
        <v>12</v>
      </c>
      <c r="C19" s="973" t="s">
        <v>0</v>
      </c>
      <c r="D19" s="975" t="s">
        <v>98</v>
      </c>
      <c r="E19" s="977"/>
      <c r="F19" s="979" t="s">
        <v>99</v>
      </c>
      <c r="G19" s="985" t="s">
        <v>18</v>
      </c>
      <c r="H19" s="977" t="s">
        <v>19</v>
      </c>
      <c r="I19" s="988" t="s">
        <v>100</v>
      </c>
      <c r="J19" s="988" t="s">
        <v>101</v>
      </c>
      <c r="K19" s="599"/>
      <c r="L19" s="600" t="s">
        <v>3</v>
      </c>
      <c r="M19" s="601" t="s">
        <v>4</v>
      </c>
      <c r="N19" s="600" t="s">
        <v>5</v>
      </c>
      <c r="O19" s="991" t="s">
        <v>6</v>
      </c>
      <c r="P19" s="992"/>
      <c r="Q19" s="993"/>
      <c r="R19" s="928" t="s">
        <v>7</v>
      </c>
      <c r="S19" s="929"/>
      <c r="T19" s="930"/>
      <c r="U19" s="953" t="s">
        <v>8</v>
      </c>
      <c r="V19" s="929"/>
      <c r="W19" s="954"/>
      <c r="X19" s="955" t="s">
        <v>27</v>
      </c>
      <c r="Y19" s="957" t="s">
        <v>28</v>
      </c>
      <c r="Z19" s="957" t="s">
        <v>29</v>
      </c>
      <c r="AA19" s="981" t="s">
        <v>30</v>
      </c>
      <c r="AB19" s="983" t="s">
        <v>102</v>
      </c>
      <c r="AC19" s="983" t="s">
        <v>0</v>
      </c>
      <c r="AD19" s="965" t="s">
        <v>103</v>
      </c>
      <c r="AE19" s="959" t="s">
        <v>104</v>
      </c>
      <c r="AF19" s="960"/>
      <c r="AG19" s="961"/>
      <c r="AH19" s="959" t="s">
        <v>105</v>
      </c>
      <c r="AI19" s="960"/>
      <c r="AJ19" s="961"/>
      <c r="AK19" s="959" t="s">
        <v>106</v>
      </c>
      <c r="AL19" s="960"/>
      <c r="AM19" s="961"/>
      <c r="AN19" s="602"/>
      <c r="AO19" s="959" t="s">
        <v>107</v>
      </c>
      <c r="AP19" s="960"/>
      <c r="AQ19" s="961"/>
      <c r="AR19" s="959" t="s">
        <v>107</v>
      </c>
      <c r="AS19" s="960"/>
      <c r="AT19" s="961"/>
      <c r="AU19" s="959" t="s">
        <v>108</v>
      </c>
      <c r="AV19" s="960"/>
      <c r="AW19" s="961"/>
      <c r="AX19" s="603"/>
      <c r="AY19" s="604"/>
      <c r="AZ19" s="605" t="s">
        <v>109</v>
      </c>
      <c r="BA19" s="606"/>
      <c r="BB19" s="604"/>
      <c r="BC19" s="605" t="s">
        <v>110</v>
      </c>
      <c r="BD19" s="607"/>
      <c r="BE19" s="608"/>
      <c r="BF19" s="609" t="s">
        <v>111</v>
      </c>
      <c r="BG19" s="610"/>
      <c r="BH19" s="962" t="s">
        <v>112</v>
      </c>
      <c r="BI19" s="963"/>
      <c r="BJ19" s="963"/>
      <c r="BK19" s="964"/>
      <c r="BL19" s="948" t="s">
        <v>113</v>
      </c>
      <c r="BM19" s="949"/>
      <c r="BN19" s="949"/>
      <c r="BO19" s="948" t="s">
        <v>114</v>
      </c>
      <c r="BP19" s="949"/>
      <c r="BQ19" s="949"/>
      <c r="BR19" s="948" t="s">
        <v>115</v>
      </c>
      <c r="BS19" s="949"/>
      <c r="BT19" s="950"/>
      <c r="BU19" s="306"/>
      <c r="BV19" s="306"/>
      <c r="BW19" s="307"/>
      <c r="BX19" s="308"/>
      <c r="BY19" s="309"/>
    </row>
    <row r="20" spans="1:77" s="6" customFormat="1" ht="63" thickBot="1" x14ac:dyDescent="0.35">
      <c r="A20" s="969"/>
      <c r="B20" s="971"/>
      <c r="C20" s="974"/>
      <c r="D20" s="976"/>
      <c r="E20" s="978"/>
      <c r="F20" s="980"/>
      <c r="G20" s="986"/>
      <c r="H20" s="987"/>
      <c r="I20" s="989"/>
      <c r="J20" s="990"/>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56"/>
      <c r="Y20" s="958"/>
      <c r="Z20" s="958"/>
      <c r="AA20" s="982"/>
      <c r="AB20" s="984"/>
      <c r="AC20" s="984"/>
      <c r="AD20" s="96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70"/>
      <c r="B21" s="972"/>
      <c r="C21" s="951" t="s">
        <v>165</v>
      </c>
      <c r="D21" s="952"/>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R22:R146 U22:U146 BB22:BB146 BE22:BE146 BR22:BR146 BO22:BO146">
    <cfRule type="cellIs" dxfId="115" priority="27" stopIfTrue="1" operator="between">
      <formula>$R$18</formula>
      <formula>$T$18</formula>
    </cfRule>
    <cfRule type="cellIs" dxfId="114" priority="28" stopIfTrue="1" operator="equal">
      <formula>"""yes"""</formula>
    </cfRule>
    <cfRule type="cellIs" dxfId="113" priority="29" stopIfTrue="1" operator="equal">
      <formula>"NC"</formula>
    </cfRule>
  </conditionalFormatting>
  <conditionalFormatting sqref="S22:S146 P22:P146 V22:V146 BC22:BC146 BF22:BF146 BP22:BP146 BM22:BM146 BS22:BS146">
    <cfRule type="cellIs" dxfId="112" priority="26" stopIfTrue="1" operator="equal">
      <formula>"""NC"""</formula>
    </cfRule>
  </conditionalFormatting>
  <conditionalFormatting sqref="O22:O146 BL22:BL146">
    <cfRule type="cellIs" dxfId="111" priority="25" stopIfTrue="1" operator="equal">
      <formula>"NC"</formula>
    </cfRule>
  </conditionalFormatting>
  <conditionalFormatting sqref="L22:N146">
    <cfRule type="cellIs" dxfId="110" priority="24" stopIfTrue="1" operator="equal">
      <formula>"NC"</formula>
    </cfRule>
  </conditionalFormatting>
  <conditionalFormatting sqref="BU22:BW146">
    <cfRule type="cellIs" dxfId="109" priority="23" stopIfTrue="1" operator="equal">
      <formula>"NC"</formula>
    </cfRule>
  </conditionalFormatting>
  <conditionalFormatting sqref="BH22:BH146">
    <cfRule type="cellIs" dxfId="108" priority="21" stopIfTrue="1" operator="greaterThan">
      <formula>$F$16</formula>
    </cfRule>
    <cfRule type="cellIs" dxfId="107" priority="22" stopIfTrue="1" operator="lessThan">
      <formula>$F$16</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Y22:BY146">
    <cfRule type="cellIs" dxfId="104" priority="17" stopIfTrue="1" operator="equal">
      <formula>$BX$16</formula>
    </cfRule>
    <cfRule type="cellIs" dxfId="103" priority="18" stopIfTrue="1" operator="equal">
      <formula>$BX$15</formula>
    </cfRule>
  </conditionalFormatting>
  <conditionalFormatting sqref="BX22:BX146">
    <cfRule type="cellIs" dxfId="102" priority="16" stopIfTrue="1" operator="greaterThan">
      <formula>0</formula>
    </cfRule>
  </conditionalFormatting>
  <conditionalFormatting sqref="T22:T146">
    <cfRule type="cellIs" dxfId="101" priority="14" stopIfTrue="1" operator="between">
      <formula>0.1</formula>
      <formula>0.9</formula>
    </cfRule>
    <cfRule type="cellIs" dxfId="100" priority="15" stopIfTrue="1" operator="between">
      <formula>1.100001</formula>
      <formula>5</formula>
    </cfRule>
  </conditionalFormatting>
  <conditionalFormatting sqref="Q22:Q146 W22:W146 BA22:BA146 BD22:BD146 BG22:BG146 BQ22:BQ146 BT22:BT146 BN22:BN146">
    <cfRule type="cellIs" dxfId="99" priority="12" stopIfTrue="1" operator="between">
      <formula>0.1</formula>
      <formula>0.9</formula>
    </cfRule>
    <cfRule type="cellIs" dxfId="98" priority="13" stopIfTrue="1" operator="between">
      <formula>1.1000001</formula>
      <formula>5</formula>
    </cfRule>
  </conditionalFormatting>
  <conditionalFormatting sqref="BI22:BK146">
    <cfRule type="cellIs" dxfId="97" priority="11" stopIfTrue="1" operator="equal">
      <formula>"NC"</formula>
    </cfRule>
  </conditionalFormatting>
  <conditionalFormatting sqref="C9 I9 K9">
    <cfRule type="cellIs" dxfId="96" priority="10" stopIfTrue="1" operator="equal">
      <formula>0</formula>
    </cfRule>
  </conditionalFormatting>
  <conditionalFormatting sqref="E9">
    <cfRule type="cellIs" dxfId="95" priority="4" stopIfTrue="1" operator="equal">
      <formula>0</formula>
    </cfRule>
  </conditionalFormatting>
  <conditionalFormatting sqref="C5:D5 J5">
    <cfRule type="cellIs" dxfId="94" priority="9" stopIfTrue="1" operator="equal">
      <formula>0</formula>
    </cfRule>
  </conditionalFormatting>
  <conditionalFormatting sqref="C5:D5 J5 C9 I9">
    <cfRule type="cellIs" dxfId="93" priority="8" stopIfTrue="1" operator="equal">
      <formula>0</formula>
    </cfRule>
  </conditionalFormatting>
  <conditionalFormatting sqref="BK9:BL9">
    <cfRule type="cellIs" dxfId="92" priority="7" stopIfTrue="1" operator="equal">
      <formula>0</formula>
    </cfRule>
  </conditionalFormatting>
  <conditionalFormatting sqref="E9">
    <cfRule type="cellIs" dxfId="91" priority="3" stopIfTrue="1" operator="equal">
      <formula>0</formula>
    </cfRule>
  </conditionalFormatting>
  <conditionalFormatting sqref="BI9">
    <cfRule type="cellIs" dxfId="90" priority="6" stopIfTrue="1" operator="equal">
      <formula>0</formula>
    </cfRule>
  </conditionalFormatting>
  <conditionalFormatting sqref="BI9">
    <cfRule type="cellIs" dxfId="89" priority="5" stopIfTrue="1" operator="equal">
      <formula>0</formula>
    </cfRule>
  </conditionalFormatting>
  <conditionalFormatting sqref="F9">
    <cfRule type="cellIs" dxfId="88" priority="2" stopIfTrue="1" operator="equal">
      <formula>0</formula>
    </cfRule>
  </conditionalFormatting>
  <conditionalFormatting sqref="F9">
    <cfRule type="cellIs" dxfId="87" priority="1" stopIfTrue="1" operator="equal">
      <formula>0</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53"/>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32" t="str">
        <f>a!B1</f>
        <v>Federal Fiscal Compliance and Reporting Division
Comparability Computation Form (CCF)
2020-2021 School Year</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4"/>
      <c r="BL1" s="448"/>
      <c r="BM1" s="448"/>
      <c r="BN1" s="448"/>
      <c r="BO1" s="448"/>
      <c r="BP1" s="448"/>
      <c r="BQ1" s="448"/>
      <c r="BR1" s="448"/>
      <c r="BS1" s="448"/>
      <c r="BT1" s="449"/>
    </row>
    <row r="2" spans="1:77" ht="12.75" customHeight="1" thickBot="1" x14ac:dyDescent="0.3">
      <c r="A2" s="935"/>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7"/>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861" t="s">
        <v>50</v>
      </c>
      <c r="B5" s="862"/>
      <c r="C5" s="940">
        <f>a!D5</f>
        <v>0</v>
      </c>
      <c r="D5" s="941"/>
      <c r="E5" s="249"/>
      <c r="F5" s="430"/>
      <c r="G5" s="867" t="s">
        <v>49</v>
      </c>
      <c r="H5" s="867"/>
      <c r="I5" s="868"/>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944">
        <f>a!M7</f>
        <v>0</v>
      </c>
      <c r="G9" s="943"/>
      <c r="H9" s="657" t="s">
        <v>53</v>
      </c>
      <c r="I9" s="942">
        <f>a!S5</f>
        <v>0</v>
      </c>
      <c r="J9" s="943"/>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945" t="s">
        <v>64</v>
      </c>
      <c r="AZ11" s="945"/>
      <c r="BA11" s="945"/>
      <c r="BB11" s="945"/>
      <c r="BC11" s="945"/>
      <c r="BD11" s="945"/>
      <c r="BE11" s="945"/>
      <c r="BF11" s="945"/>
      <c r="BG11" s="945"/>
      <c r="BH11" s="257"/>
      <c r="BI11" s="258"/>
      <c r="BJ11" s="258"/>
      <c r="BK11" s="259"/>
      <c r="BL11" s="1013" t="s">
        <v>64</v>
      </c>
      <c r="BM11" s="1013"/>
      <c r="BN11" s="1013"/>
      <c r="BO11" s="1013"/>
      <c r="BP11" s="1013"/>
      <c r="BQ11" s="1013"/>
      <c r="BR11" s="1013"/>
      <c r="BS11" s="1013"/>
      <c r="BT11" s="1014"/>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1007">
        <f>COUNT($BH$22:$BH$147)</f>
        <v>0</v>
      </c>
      <c r="BM12" s="1007"/>
      <c r="BN12" s="1007"/>
      <c r="BO12" s="1007">
        <f>COUNT($BH$22:$BH$147)</f>
        <v>0</v>
      </c>
      <c r="BP12" s="1007"/>
      <c r="BQ12" s="1007"/>
      <c r="BR12" s="1007">
        <f>COUNT($BH$22:$BH$147)</f>
        <v>0</v>
      </c>
      <c r="BS12" s="1007"/>
      <c r="BT12" s="1008"/>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1007">
        <f>COUNTIF($D$22:$D$147,"Y")</f>
        <v>0</v>
      </c>
      <c r="BM13" s="1007"/>
      <c r="BN13" s="1007"/>
      <c r="BO13" s="1007">
        <f>COUNTIF($D$22:$D$147,"Y")</f>
        <v>0</v>
      </c>
      <c r="BP13" s="1007"/>
      <c r="BQ13" s="1007"/>
      <c r="BR13" s="1007">
        <f>COUNTIF($D$22:$D$147,"Y")</f>
        <v>0</v>
      </c>
      <c r="BS13" s="1007"/>
      <c r="BT13" s="1008"/>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946" t="s">
        <v>60</v>
      </c>
      <c r="I14" s="947"/>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1007">
        <f>BL12-BL13</f>
        <v>0</v>
      </c>
      <c r="BM14" s="1007"/>
      <c r="BN14" s="1007"/>
      <c r="BO14" s="1007">
        <f>BO12-BO13</f>
        <v>0</v>
      </c>
      <c r="BP14" s="1007"/>
      <c r="BQ14" s="1007"/>
      <c r="BR14" s="1007">
        <f>BR12-BR13</f>
        <v>0</v>
      </c>
      <c r="BS14" s="1007"/>
      <c r="BT14" s="1008"/>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938" t="s">
        <v>34</v>
      </c>
      <c r="I15" s="939"/>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1007">
        <f>COUNTIF(BL22:BL147,"Yes")</f>
        <v>0</v>
      </c>
      <c r="BM15" s="1007"/>
      <c r="BN15" s="1007"/>
      <c r="BO15" s="1007">
        <f>COUNTIF(BO22:BO147,"Yes")</f>
        <v>0</v>
      </c>
      <c r="BP15" s="1007"/>
      <c r="BQ15" s="1007"/>
      <c r="BR15" s="1007">
        <f>COUNTIF(BR22:BR147,"Yes")</f>
        <v>0</v>
      </c>
      <c r="BS15" s="1007"/>
      <c r="BT15" s="1008"/>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1009" t="s">
        <v>135</v>
      </c>
      <c r="D16" s="1009"/>
      <c r="E16" s="1010"/>
      <c r="F16" s="421"/>
      <c r="G16" s="422"/>
      <c r="H16" s="1011"/>
      <c r="I16" s="1012"/>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1007">
        <f>COUNTIF(BL22:BL147,"NC")</f>
        <v>0</v>
      </c>
      <c r="BM16" s="1007"/>
      <c r="BN16" s="1007"/>
      <c r="BO16" s="1007">
        <f>COUNTIF(BO22:BO147,"NC")</f>
        <v>0</v>
      </c>
      <c r="BP16" s="1007"/>
      <c r="BQ16" s="1007"/>
      <c r="BR16" s="1007">
        <f>COUNTIF(BR22:BR147,"NC")</f>
        <v>0</v>
      </c>
      <c r="BS16" s="1007"/>
      <c r="BT16" s="1008"/>
      <c r="BU16" s="272"/>
      <c r="BV16" s="272"/>
      <c r="BW16" s="272"/>
      <c r="BX16" s="281" t="s">
        <v>84</v>
      </c>
      <c r="BY16" s="286">
        <f>COUNTIF($BY$22:$BY$146,"below")</f>
        <v>0</v>
      </c>
    </row>
    <row r="17" spans="1:77" s="1" customFormat="1" ht="9.9" customHeight="1" thickBot="1" x14ac:dyDescent="0.35">
      <c r="A17" s="569"/>
      <c r="B17" s="570"/>
      <c r="C17" s="570"/>
      <c r="D17" s="571"/>
      <c r="E17" s="1001"/>
      <c r="F17" s="1003" t="s">
        <v>9</v>
      </c>
      <c r="G17" s="1003" t="s">
        <v>9</v>
      </c>
      <c r="H17" s="1005" t="s">
        <v>1</v>
      </c>
      <c r="I17" s="1005" t="s">
        <v>2</v>
      </c>
      <c r="J17" s="994"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96" t="s">
        <v>17</v>
      </c>
      <c r="Y17" s="998" t="s">
        <v>16</v>
      </c>
      <c r="Z17" s="998" t="s">
        <v>16</v>
      </c>
      <c r="AA17" s="998"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1002"/>
      <c r="F18" s="1004"/>
      <c r="G18" s="1004"/>
      <c r="H18" s="1006"/>
      <c r="I18" s="1006"/>
      <c r="J18" s="995"/>
      <c r="K18" s="588"/>
      <c r="L18" s="1000"/>
      <c r="M18" s="1000"/>
      <c r="N18" s="1000"/>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97"/>
      <c r="Y18" s="999"/>
      <c r="Z18" s="999"/>
      <c r="AA18" s="999"/>
      <c r="AB18" s="593"/>
      <c r="AC18" s="593"/>
      <c r="AD18" s="593"/>
      <c r="AE18" s="931" t="s">
        <v>91</v>
      </c>
      <c r="AF18" s="931"/>
      <c r="AG18" s="931"/>
      <c r="AH18" s="931" t="s">
        <v>92</v>
      </c>
      <c r="AI18" s="931"/>
      <c r="AJ18" s="931"/>
      <c r="AK18" s="931" t="s">
        <v>93</v>
      </c>
      <c r="AL18" s="931"/>
      <c r="AM18" s="931"/>
      <c r="AN18" s="594"/>
      <c r="AO18" s="931" t="s">
        <v>94</v>
      </c>
      <c r="AP18" s="931"/>
      <c r="AQ18" s="931"/>
      <c r="AR18" s="931" t="s">
        <v>95</v>
      </c>
      <c r="AS18" s="931"/>
      <c r="AT18" s="931"/>
      <c r="AU18" s="931" t="s">
        <v>96</v>
      </c>
      <c r="AV18" s="931"/>
      <c r="AW18" s="931"/>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67" t="s">
        <v>97</v>
      </c>
      <c r="BY18" s="968"/>
    </row>
    <row r="19" spans="1:77" s="6" customFormat="1" ht="16.5" customHeight="1" thickBot="1" x14ac:dyDescent="0.35">
      <c r="A19" s="969" t="s">
        <v>11</v>
      </c>
      <c r="B19" s="971" t="s">
        <v>12</v>
      </c>
      <c r="C19" s="973" t="s">
        <v>0</v>
      </c>
      <c r="D19" s="975" t="s">
        <v>98</v>
      </c>
      <c r="E19" s="977"/>
      <c r="F19" s="979" t="s">
        <v>99</v>
      </c>
      <c r="G19" s="985" t="s">
        <v>18</v>
      </c>
      <c r="H19" s="977" t="s">
        <v>19</v>
      </c>
      <c r="I19" s="988" t="s">
        <v>100</v>
      </c>
      <c r="J19" s="988" t="s">
        <v>101</v>
      </c>
      <c r="K19" s="599"/>
      <c r="L19" s="600" t="s">
        <v>3</v>
      </c>
      <c r="M19" s="601" t="s">
        <v>4</v>
      </c>
      <c r="N19" s="600" t="s">
        <v>5</v>
      </c>
      <c r="O19" s="991" t="s">
        <v>6</v>
      </c>
      <c r="P19" s="992"/>
      <c r="Q19" s="993"/>
      <c r="R19" s="928" t="s">
        <v>7</v>
      </c>
      <c r="S19" s="929"/>
      <c r="T19" s="930"/>
      <c r="U19" s="953" t="s">
        <v>8</v>
      </c>
      <c r="V19" s="929"/>
      <c r="W19" s="954"/>
      <c r="X19" s="955" t="s">
        <v>27</v>
      </c>
      <c r="Y19" s="957" t="s">
        <v>28</v>
      </c>
      <c r="Z19" s="957" t="s">
        <v>29</v>
      </c>
      <c r="AA19" s="981" t="s">
        <v>30</v>
      </c>
      <c r="AB19" s="983" t="s">
        <v>102</v>
      </c>
      <c r="AC19" s="983" t="s">
        <v>0</v>
      </c>
      <c r="AD19" s="965" t="s">
        <v>103</v>
      </c>
      <c r="AE19" s="959" t="s">
        <v>104</v>
      </c>
      <c r="AF19" s="960"/>
      <c r="AG19" s="961"/>
      <c r="AH19" s="959" t="s">
        <v>105</v>
      </c>
      <c r="AI19" s="960"/>
      <c r="AJ19" s="961"/>
      <c r="AK19" s="959" t="s">
        <v>106</v>
      </c>
      <c r="AL19" s="960"/>
      <c r="AM19" s="961"/>
      <c r="AN19" s="602"/>
      <c r="AO19" s="959" t="s">
        <v>107</v>
      </c>
      <c r="AP19" s="960"/>
      <c r="AQ19" s="961"/>
      <c r="AR19" s="959" t="s">
        <v>107</v>
      </c>
      <c r="AS19" s="960"/>
      <c r="AT19" s="961"/>
      <c r="AU19" s="959" t="s">
        <v>108</v>
      </c>
      <c r="AV19" s="960"/>
      <c r="AW19" s="961"/>
      <c r="AX19" s="603"/>
      <c r="AY19" s="604"/>
      <c r="AZ19" s="605" t="s">
        <v>109</v>
      </c>
      <c r="BA19" s="606"/>
      <c r="BB19" s="604"/>
      <c r="BC19" s="605" t="s">
        <v>110</v>
      </c>
      <c r="BD19" s="607"/>
      <c r="BE19" s="608"/>
      <c r="BF19" s="609" t="s">
        <v>111</v>
      </c>
      <c r="BG19" s="610"/>
      <c r="BH19" s="962" t="s">
        <v>112</v>
      </c>
      <c r="BI19" s="963"/>
      <c r="BJ19" s="963"/>
      <c r="BK19" s="964"/>
      <c r="BL19" s="948" t="s">
        <v>113</v>
      </c>
      <c r="BM19" s="949"/>
      <c r="BN19" s="949"/>
      <c r="BO19" s="948" t="s">
        <v>114</v>
      </c>
      <c r="BP19" s="949"/>
      <c r="BQ19" s="949"/>
      <c r="BR19" s="948" t="s">
        <v>115</v>
      </c>
      <c r="BS19" s="949"/>
      <c r="BT19" s="950"/>
      <c r="BU19" s="306"/>
      <c r="BV19" s="306"/>
      <c r="BW19" s="307"/>
      <c r="BX19" s="308"/>
      <c r="BY19" s="309"/>
    </row>
    <row r="20" spans="1:77" s="6" customFormat="1" ht="63" thickBot="1" x14ac:dyDescent="0.35">
      <c r="A20" s="969"/>
      <c r="B20" s="971"/>
      <c r="C20" s="974"/>
      <c r="D20" s="976"/>
      <c r="E20" s="978"/>
      <c r="F20" s="980"/>
      <c r="G20" s="986"/>
      <c r="H20" s="987"/>
      <c r="I20" s="989"/>
      <c r="J20" s="990"/>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56"/>
      <c r="Y20" s="958"/>
      <c r="Z20" s="958"/>
      <c r="AA20" s="982"/>
      <c r="AB20" s="984"/>
      <c r="AC20" s="984"/>
      <c r="AD20" s="96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70"/>
      <c r="B21" s="972"/>
      <c r="C21" s="951" t="s">
        <v>165</v>
      </c>
      <c r="D21" s="952"/>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R22:R146 U22:U146 BB22:BB146 BE22:BE146 BR22:BR146 BO22:BO146">
    <cfRule type="cellIs" dxfId="86" priority="27" stopIfTrue="1" operator="between">
      <formula>$R$18</formula>
      <formula>$T$18</formula>
    </cfRule>
    <cfRule type="cellIs" dxfId="85" priority="28" stopIfTrue="1" operator="equal">
      <formula>"""yes"""</formula>
    </cfRule>
    <cfRule type="cellIs" dxfId="84" priority="29" stopIfTrue="1" operator="equal">
      <formula>"NC"</formula>
    </cfRule>
  </conditionalFormatting>
  <conditionalFormatting sqref="S22:S146 P22:P146 V22:V146 BC22:BC146 BF22:BF146 BP22:BP146 BM22:BM146 BS22:BS146">
    <cfRule type="cellIs" dxfId="83" priority="26" stopIfTrue="1" operator="equal">
      <formula>"""NC"""</formula>
    </cfRule>
  </conditionalFormatting>
  <conditionalFormatting sqref="O22:O146 BL22:BL146">
    <cfRule type="cellIs" dxfId="82" priority="25" stopIfTrue="1" operator="equal">
      <formula>"NC"</formula>
    </cfRule>
  </conditionalFormatting>
  <conditionalFormatting sqref="L22:N146">
    <cfRule type="cellIs" dxfId="81" priority="24" stopIfTrue="1" operator="equal">
      <formula>"NC"</formula>
    </cfRule>
  </conditionalFormatting>
  <conditionalFormatting sqref="BU22:BW146">
    <cfRule type="cellIs" dxfId="80" priority="23" stopIfTrue="1" operator="equal">
      <formula>"NC"</formula>
    </cfRule>
  </conditionalFormatting>
  <conditionalFormatting sqref="BH22:BH146">
    <cfRule type="cellIs" dxfId="79" priority="21" stopIfTrue="1" operator="greaterThan">
      <formula>$F$16</formula>
    </cfRule>
    <cfRule type="cellIs" dxfId="78" priority="22" stopIfTrue="1" operator="lessThan">
      <formula>$F$16</formula>
    </cfRule>
  </conditionalFormatting>
  <conditionalFormatting sqref="AN22:AN146">
    <cfRule type="cellIs" dxfId="77" priority="19" stopIfTrue="1" operator="equal">
      <formula>"above"</formula>
    </cfRule>
    <cfRule type="cellIs" dxfId="76" priority="20" stopIfTrue="1" operator="equal">
      <formula>"below"</formula>
    </cfRule>
  </conditionalFormatting>
  <conditionalFormatting sqref="BY22:BY146">
    <cfRule type="cellIs" dxfId="75" priority="17" stopIfTrue="1" operator="equal">
      <formula>$BX$16</formula>
    </cfRule>
    <cfRule type="cellIs" dxfId="74" priority="18" stopIfTrue="1" operator="equal">
      <formula>$BX$15</formula>
    </cfRule>
  </conditionalFormatting>
  <conditionalFormatting sqref="BX22:BX146">
    <cfRule type="cellIs" dxfId="73" priority="16" stopIfTrue="1" operator="greaterThan">
      <formula>0</formula>
    </cfRule>
  </conditionalFormatting>
  <conditionalFormatting sqref="T22:T146">
    <cfRule type="cellIs" dxfId="72" priority="14" stopIfTrue="1" operator="between">
      <formula>0.1</formula>
      <formula>0.9</formula>
    </cfRule>
    <cfRule type="cellIs" dxfId="71" priority="15" stopIfTrue="1" operator="between">
      <formula>1.100001</formula>
      <formula>5</formula>
    </cfRule>
  </conditionalFormatting>
  <conditionalFormatting sqref="Q22:Q146 W22:W146 BA22:BA146 BD22:BD146 BG22:BG146 BQ22:BQ146 BT22:BT146 BN22:BN146">
    <cfRule type="cellIs" dxfId="70" priority="12" stopIfTrue="1" operator="between">
      <formula>0.1</formula>
      <formula>0.9</formula>
    </cfRule>
    <cfRule type="cellIs" dxfId="69" priority="13" stopIfTrue="1" operator="between">
      <formula>1.1000001</formula>
      <formula>5</formula>
    </cfRule>
  </conditionalFormatting>
  <conditionalFormatting sqref="BI22:BK146">
    <cfRule type="cellIs" dxfId="68" priority="11" stopIfTrue="1" operator="equal">
      <formula>"NC"</formula>
    </cfRule>
  </conditionalFormatting>
  <conditionalFormatting sqref="C9 I9 K9">
    <cfRule type="cellIs" dxfId="67" priority="10" stopIfTrue="1" operator="equal">
      <formula>0</formula>
    </cfRule>
  </conditionalFormatting>
  <conditionalFormatting sqref="E9">
    <cfRule type="cellIs" dxfId="66" priority="4" stopIfTrue="1" operator="equal">
      <formula>0</formula>
    </cfRule>
  </conditionalFormatting>
  <conditionalFormatting sqref="C5:D5 J5">
    <cfRule type="cellIs" dxfId="65" priority="9" stopIfTrue="1" operator="equal">
      <formula>0</formula>
    </cfRule>
  </conditionalFormatting>
  <conditionalFormatting sqref="C5:D5 J5 C9 I9">
    <cfRule type="cellIs" dxfId="64" priority="8" stopIfTrue="1" operator="equal">
      <formula>0</formula>
    </cfRule>
  </conditionalFormatting>
  <conditionalFormatting sqref="BK9:BL9">
    <cfRule type="cellIs" dxfId="63" priority="7" stopIfTrue="1" operator="equal">
      <formula>0</formula>
    </cfRule>
  </conditionalFormatting>
  <conditionalFormatting sqref="E9">
    <cfRule type="cellIs" dxfId="62" priority="3" stopIfTrue="1" operator="equal">
      <formula>0</formula>
    </cfRule>
  </conditionalFormatting>
  <conditionalFormatting sqref="BI9">
    <cfRule type="cellIs" dxfId="61" priority="6" stopIfTrue="1" operator="equal">
      <formula>0</formula>
    </cfRule>
  </conditionalFormatting>
  <conditionalFormatting sqref="BI9">
    <cfRule type="cellIs" dxfId="60" priority="5" stopIfTrue="1" operator="equal">
      <formula>0</formula>
    </cfRule>
  </conditionalFormatting>
  <conditionalFormatting sqref="F9">
    <cfRule type="cellIs" dxfId="59" priority="2" stopIfTrue="1" operator="equal">
      <formula>0</formula>
    </cfRule>
  </conditionalFormatting>
  <conditionalFormatting sqref="F9">
    <cfRule type="cellIs" dxfId="58" priority="1" stopIfTrue="1" operator="equal">
      <formula>0</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53"/>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32" t="str">
        <f>a!B1</f>
        <v>Federal Fiscal Compliance and Reporting Division
Comparability Computation Form (CCF)
2020-2021 School Year</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4"/>
      <c r="BL1" s="448"/>
      <c r="BM1" s="448"/>
      <c r="BN1" s="448"/>
      <c r="BO1" s="448"/>
      <c r="BP1" s="448"/>
      <c r="BQ1" s="448"/>
      <c r="BR1" s="448"/>
      <c r="BS1" s="448"/>
      <c r="BT1" s="449"/>
    </row>
    <row r="2" spans="1:77" ht="12.75" customHeight="1" thickBot="1" x14ac:dyDescent="0.3">
      <c r="A2" s="935"/>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7"/>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861" t="s">
        <v>50</v>
      </c>
      <c r="B5" s="862"/>
      <c r="C5" s="940">
        <f>a!D5</f>
        <v>0</v>
      </c>
      <c r="D5" s="941"/>
      <c r="E5" s="249"/>
      <c r="F5" s="430"/>
      <c r="G5" s="867" t="s">
        <v>49</v>
      </c>
      <c r="H5" s="867"/>
      <c r="I5" s="868"/>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944">
        <f>a!M7</f>
        <v>0</v>
      </c>
      <c r="G9" s="943"/>
      <c r="H9" s="657" t="s">
        <v>53</v>
      </c>
      <c r="I9" s="942">
        <f>a!S5</f>
        <v>0</v>
      </c>
      <c r="J9" s="943"/>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945" t="s">
        <v>64</v>
      </c>
      <c r="AZ11" s="945"/>
      <c r="BA11" s="945"/>
      <c r="BB11" s="945"/>
      <c r="BC11" s="945"/>
      <c r="BD11" s="945"/>
      <c r="BE11" s="945"/>
      <c r="BF11" s="945"/>
      <c r="BG11" s="945"/>
      <c r="BH11" s="257"/>
      <c r="BI11" s="258"/>
      <c r="BJ11" s="258"/>
      <c r="BK11" s="259"/>
      <c r="BL11" s="1013" t="s">
        <v>64</v>
      </c>
      <c r="BM11" s="1013"/>
      <c r="BN11" s="1013"/>
      <c r="BO11" s="1013"/>
      <c r="BP11" s="1013"/>
      <c r="BQ11" s="1013"/>
      <c r="BR11" s="1013"/>
      <c r="BS11" s="1013"/>
      <c r="BT11" s="1014"/>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1007">
        <f>COUNT($BH$22:$BH$147)</f>
        <v>0</v>
      </c>
      <c r="BM12" s="1007"/>
      <c r="BN12" s="1007"/>
      <c r="BO12" s="1007">
        <f>COUNT($BH$22:$BH$147)</f>
        <v>0</v>
      </c>
      <c r="BP12" s="1007"/>
      <c r="BQ12" s="1007"/>
      <c r="BR12" s="1007">
        <f>COUNT($BH$22:$BH$147)</f>
        <v>0</v>
      </c>
      <c r="BS12" s="1007"/>
      <c r="BT12" s="1008"/>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1007">
        <f>COUNTIF($D$22:$D$147,"Y")</f>
        <v>0</v>
      </c>
      <c r="BM13" s="1007"/>
      <c r="BN13" s="1007"/>
      <c r="BO13" s="1007">
        <f>COUNTIF($D$22:$D$147,"Y")</f>
        <v>0</v>
      </c>
      <c r="BP13" s="1007"/>
      <c r="BQ13" s="1007"/>
      <c r="BR13" s="1007">
        <f>COUNTIF($D$22:$D$147,"Y")</f>
        <v>0</v>
      </c>
      <c r="BS13" s="1007"/>
      <c r="BT13" s="1008"/>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946" t="s">
        <v>60</v>
      </c>
      <c r="I14" s="947"/>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1007">
        <f>BL12-BL13</f>
        <v>0</v>
      </c>
      <c r="BM14" s="1007"/>
      <c r="BN14" s="1007"/>
      <c r="BO14" s="1007">
        <f>BO12-BO13</f>
        <v>0</v>
      </c>
      <c r="BP14" s="1007"/>
      <c r="BQ14" s="1007"/>
      <c r="BR14" s="1007">
        <f>BR12-BR13</f>
        <v>0</v>
      </c>
      <c r="BS14" s="1007"/>
      <c r="BT14" s="1008"/>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938" t="s">
        <v>34</v>
      </c>
      <c r="I15" s="939"/>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1007">
        <f>COUNTIF(BL22:BL147,"Yes")</f>
        <v>0</v>
      </c>
      <c r="BM15" s="1007"/>
      <c r="BN15" s="1007"/>
      <c r="BO15" s="1007">
        <f>COUNTIF(BO22:BO147,"Yes")</f>
        <v>0</v>
      </c>
      <c r="BP15" s="1007"/>
      <c r="BQ15" s="1007"/>
      <c r="BR15" s="1007">
        <f>COUNTIF(BR22:BR147,"Yes")</f>
        <v>0</v>
      </c>
      <c r="BS15" s="1007"/>
      <c r="BT15" s="1008"/>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1009" t="s">
        <v>135</v>
      </c>
      <c r="D16" s="1009"/>
      <c r="E16" s="1010"/>
      <c r="F16" s="421"/>
      <c r="G16" s="422"/>
      <c r="H16" s="1011"/>
      <c r="I16" s="1012"/>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1007">
        <f>COUNTIF(BL22:BL147,"NC")</f>
        <v>0</v>
      </c>
      <c r="BM16" s="1007"/>
      <c r="BN16" s="1007"/>
      <c r="BO16" s="1007">
        <f>COUNTIF(BO22:BO147,"NC")</f>
        <v>0</v>
      </c>
      <c r="BP16" s="1007"/>
      <c r="BQ16" s="1007"/>
      <c r="BR16" s="1007">
        <f>COUNTIF(BR22:BR147,"NC")</f>
        <v>0</v>
      </c>
      <c r="BS16" s="1007"/>
      <c r="BT16" s="1008"/>
      <c r="BU16" s="272"/>
      <c r="BV16" s="272"/>
      <c r="BW16" s="272"/>
      <c r="BX16" s="281" t="s">
        <v>84</v>
      </c>
      <c r="BY16" s="286">
        <f>COUNTIF($BY$22:$BY$146,"below")</f>
        <v>0</v>
      </c>
    </row>
    <row r="17" spans="1:77" s="1" customFormat="1" ht="9.9" customHeight="1" thickBot="1" x14ac:dyDescent="0.35">
      <c r="A17" s="569"/>
      <c r="B17" s="570"/>
      <c r="C17" s="570"/>
      <c r="D17" s="571"/>
      <c r="E17" s="1001"/>
      <c r="F17" s="1003" t="s">
        <v>9</v>
      </c>
      <c r="G17" s="1003" t="s">
        <v>9</v>
      </c>
      <c r="H17" s="1005" t="s">
        <v>1</v>
      </c>
      <c r="I17" s="1005" t="s">
        <v>2</v>
      </c>
      <c r="J17" s="994"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96" t="s">
        <v>17</v>
      </c>
      <c r="Y17" s="998" t="s">
        <v>16</v>
      </c>
      <c r="Z17" s="998" t="s">
        <v>16</v>
      </c>
      <c r="AA17" s="998"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1002"/>
      <c r="F18" s="1004"/>
      <c r="G18" s="1004"/>
      <c r="H18" s="1006"/>
      <c r="I18" s="1006"/>
      <c r="J18" s="995"/>
      <c r="K18" s="588"/>
      <c r="L18" s="1000"/>
      <c r="M18" s="1000"/>
      <c r="N18" s="1000"/>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97"/>
      <c r="Y18" s="999"/>
      <c r="Z18" s="999"/>
      <c r="AA18" s="999"/>
      <c r="AB18" s="593"/>
      <c r="AC18" s="593"/>
      <c r="AD18" s="593"/>
      <c r="AE18" s="931" t="s">
        <v>91</v>
      </c>
      <c r="AF18" s="931"/>
      <c r="AG18" s="931"/>
      <c r="AH18" s="931" t="s">
        <v>92</v>
      </c>
      <c r="AI18" s="931"/>
      <c r="AJ18" s="931"/>
      <c r="AK18" s="931" t="s">
        <v>93</v>
      </c>
      <c r="AL18" s="931"/>
      <c r="AM18" s="931"/>
      <c r="AN18" s="594"/>
      <c r="AO18" s="931" t="s">
        <v>94</v>
      </c>
      <c r="AP18" s="931"/>
      <c r="AQ18" s="931"/>
      <c r="AR18" s="931" t="s">
        <v>95</v>
      </c>
      <c r="AS18" s="931"/>
      <c r="AT18" s="931"/>
      <c r="AU18" s="931" t="s">
        <v>96</v>
      </c>
      <c r="AV18" s="931"/>
      <c r="AW18" s="931"/>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67" t="s">
        <v>97</v>
      </c>
      <c r="BY18" s="968"/>
    </row>
    <row r="19" spans="1:77" s="6" customFormat="1" ht="16.5" customHeight="1" thickBot="1" x14ac:dyDescent="0.35">
      <c r="A19" s="969" t="s">
        <v>11</v>
      </c>
      <c r="B19" s="971" t="s">
        <v>12</v>
      </c>
      <c r="C19" s="973" t="s">
        <v>0</v>
      </c>
      <c r="D19" s="975" t="s">
        <v>98</v>
      </c>
      <c r="E19" s="977"/>
      <c r="F19" s="979" t="s">
        <v>99</v>
      </c>
      <c r="G19" s="985" t="s">
        <v>18</v>
      </c>
      <c r="H19" s="977" t="s">
        <v>19</v>
      </c>
      <c r="I19" s="988" t="s">
        <v>100</v>
      </c>
      <c r="J19" s="988" t="s">
        <v>101</v>
      </c>
      <c r="K19" s="599"/>
      <c r="L19" s="600" t="s">
        <v>3</v>
      </c>
      <c r="M19" s="601" t="s">
        <v>4</v>
      </c>
      <c r="N19" s="600" t="s">
        <v>5</v>
      </c>
      <c r="O19" s="991" t="s">
        <v>6</v>
      </c>
      <c r="P19" s="992"/>
      <c r="Q19" s="993"/>
      <c r="R19" s="928" t="s">
        <v>7</v>
      </c>
      <c r="S19" s="929"/>
      <c r="T19" s="930"/>
      <c r="U19" s="953" t="s">
        <v>8</v>
      </c>
      <c r="V19" s="929"/>
      <c r="W19" s="954"/>
      <c r="X19" s="955" t="s">
        <v>27</v>
      </c>
      <c r="Y19" s="957" t="s">
        <v>28</v>
      </c>
      <c r="Z19" s="957" t="s">
        <v>29</v>
      </c>
      <c r="AA19" s="981" t="s">
        <v>30</v>
      </c>
      <c r="AB19" s="983" t="s">
        <v>102</v>
      </c>
      <c r="AC19" s="983" t="s">
        <v>0</v>
      </c>
      <c r="AD19" s="965" t="s">
        <v>103</v>
      </c>
      <c r="AE19" s="959" t="s">
        <v>104</v>
      </c>
      <c r="AF19" s="960"/>
      <c r="AG19" s="961"/>
      <c r="AH19" s="959" t="s">
        <v>105</v>
      </c>
      <c r="AI19" s="960"/>
      <c r="AJ19" s="961"/>
      <c r="AK19" s="959" t="s">
        <v>106</v>
      </c>
      <c r="AL19" s="960"/>
      <c r="AM19" s="961"/>
      <c r="AN19" s="602"/>
      <c r="AO19" s="959" t="s">
        <v>107</v>
      </c>
      <c r="AP19" s="960"/>
      <c r="AQ19" s="961"/>
      <c r="AR19" s="959" t="s">
        <v>107</v>
      </c>
      <c r="AS19" s="960"/>
      <c r="AT19" s="961"/>
      <c r="AU19" s="959" t="s">
        <v>108</v>
      </c>
      <c r="AV19" s="960"/>
      <c r="AW19" s="961"/>
      <c r="AX19" s="603"/>
      <c r="AY19" s="604"/>
      <c r="AZ19" s="605" t="s">
        <v>109</v>
      </c>
      <c r="BA19" s="606"/>
      <c r="BB19" s="604"/>
      <c r="BC19" s="605" t="s">
        <v>110</v>
      </c>
      <c r="BD19" s="607"/>
      <c r="BE19" s="608"/>
      <c r="BF19" s="609" t="s">
        <v>111</v>
      </c>
      <c r="BG19" s="610"/>
      <c r="BH19" s="962" t="s">
        <v>112</v>
      </c>
      <c r="BI19" s="963"/>
      <c r="BJ19" s="963"/>
      <c r="BK19" s="964"/>
      <c r="BL19" s="948" t="s">
        <v>113</v>
      </c>
      <c r="BM19" s="949"/>
      <c r="BN19" s="949"/>
      <c r="BO19" s="948" t="s">
        <v>114</v>
      </c>
      <c r="BP19" s="949"/>
      <c r="BQ19" s="949"/>
      <c r="BR19" s="948" t="s">
        <v>115</v>
      </c>
      <c r="BS19" s="949"/>
      <c r="BT19" s="950"/>
      <c r="BU19" s="306"/>
      <c r="BV19" s="306"/>
      <c r="BW19" s="307"/>
      <c r="BX19" s="308"/>
      <c r="BY19" s="309"/>
    </row>
    <row r="20" spans="1:77" s="6" customFormat="1" ht="63" thickBot="1" x14ac:dyDescent="0.35">
      <c r="A20" s="969"/>
      <c r="B20" s="971"/>
      <c r="C20" s="974"/>
      <c r="D20" s="976"/>
      <c r="E20" s="978"/>
      <c r="F20" s="980"/>
      <c r="G20" s="986"/>
      <c r="H20" s="987"/>
      <c r="I20" s="989"/>
      <c r="J20" s="990"/>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56"/>
      <c r="Y20" s="958"/>
      <c r="Z20" s="958"/>
      <c r="AA20" s="982"/>
      <c r="AB20" s="984"/>
      <c r="AC20" s="984"/>
      <c r="AD20" s="96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70"/>
      <c r="B21" s="972"/>
      <c r="C21" s="951" t="s">
        <v>165</v>
      </c>
      <c r="D21" s="952"/>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R22:R146 U22:U146 BB22:BB146 BE22:BE146 BR22:BR146 BO22:BO146">
    <cfRule type="cellIs" dxfId="57" priority="27" stopIfTrue="1" operator="between">
      <formula>$R$18</formula>
      <formula>$T$18</formula>
    </cfRule>
    <cfRule type="cellIs" dxfId="56" priority="28" stopIfTrue="1" operator="equal">
      <formula>"""yes"""</formula>
    </cfRule>
    <cfRule type="cellIs" dxfId="55" priority="29" stopIfTrue="1" operator="equal">
      <formula>"NC"</formula>
    </cfRule>
  </conditionalFormatting>
  <conditionalFormatting sqref="S22:S146 P22:P146 V22:V146 BC22:BC146 BF22:BF146 BP22:BP146 BM22:BM146 BS22:BS146">
    <cfRule type="cellIs" dxfId="54" priority="26" stopIfTrue="1" operator="equal">
      <formula>"""NC"""</formula>
    </cfRule>
  </conditionalFormatting>
  <conditionalFormatting sqref="O22:O146 BL22:BL146">
    <cfRule type="cellIs" dxfId="53" priority="25" stopIfTrue="1" operator="equal">
      <formula>"NC"</formula>
    </cfRule>
  </conditionalFormatting>
  <conditionalFormatting sqref="L22:N146">
    <cfRule type="cellIs" dxfId="52" priority="24" stopIfTrue="1" operator="equal">
      <formula>"NC"</formula>
    </cfRule>
  </conditionalFormatting>
  <conditionalFormatting sqref="BU22:BW146">
    <cfRule type="cellIs" dxfId="51" priority="23" stopIfTrue="1" operator="equal">
      <formula>"NC"</formula>
    </cfRule>
  </conditionalFormatting>
  <conditionalFormatting sqref="BH22:BH146">
    <cfRule type="cellIs" dxfId="50" priority="21" stopIfTrue="1" operator="greaterThan">
      <formula>$F$16</formula>
    </cfRule>
    <cfRule type="cellIs" dxfId="49" priority="22" stopIfTrue="1" operator="lessThan">
      <formula>$F$16</formula>
    </cfRule>
  </conditionalFormatting>
  <conditionalFormatting sqref="AN22:AN146">
    <cfRule type="cellIs" dxfId="48" priority="19" stopIfTrue="1" operator="equal">
      <formula>"above"</formula>
    </cfRule>
    <cfRule type="cellIs" dxfId="47" priority="20" stopIfTrue="1" operator="equal">
      <formula>"below"</formula>
    </cfRule>
  </conditionalFormatting>
  <conditionalFormatting sqref="BY22:BY146">
    <cfRule type="cellIs" dxfId="46" priority="17" stopIfTrue="1" operator="equal">
      <formula>$BX$16</formula>
    </cfRule>
    <cfRule type="cellIs" dxfId="45" priority="18" stopIfTrue="1" operator="equal">
      <formula>$BX$15</formula>
    </cfRule>
  </conditionalFormatting>
  <conditionalFormatting sqref="BX22:BX146">
    <cfRule type="cellIs" dxfId="44" priority="16" stopIfTrue="1" operator="greaterThan">
      <formula>0</formula>
    </cfRule>
  </conditionalFormatting>
  <conditionalFormatting sqref="T22:T146">
    <cfRule type="cellIs" dxfId="43" priority="14" stopIfTrue="1" operator="between">
      <formula>0.1</formula>
      <formula>0.9</formula>
    </cfRule>
    <cfRule type="cellIs" dxfId="42" priority="15" stopIfTrue="1" operator="between">
      <formula>1.100001</formula>
      <formula>5</formula>
    </cfRule>
  </conditionalFormatting>
  <conditionalFormatting sqref="Q22:Q146 W22:W146 BA22:BA146 BD22:BD146 BG22:BG146 BQ22:BQ146 BT22:BT146 BN22:BN146">
    <cfRule type="cellIs" dxfId="41" priority="12" stopIfTrue="1" operator="between">
      <formula>0.1</formula>
      <formula>0.9</formula>
    </cfRule>
    <cfRule type="cellIs" dxfId="40" priority="13" stopIfTrue="1" operator="between">
      <formula>1.1000001</formula>
      <formula>5</formula>
    </cfRule>
  </conditionalFormatting>
  <conditionalFormatting sqref="BI22:BK146">
    <cfRule type="cellIs" dxfId="39" priority="11" stopIfTrue="1" operator="equal">
      <formula>"NC"</formula>
    </cfRule>
  </conditionalFormatting>
  <conditionalFormatting sqref="C9 I9 K9">
    <cfRule type="cellIs" dxfId="38" priority="10" stopIfTrue="1" operator="equal">
      <formula>0</formula>
    </cfRule>
  </conditionalFormatting>
  <conditionalFormatting sqref="E9">
    <cfRule type="cellIs" dxfId="37" priority="4" stopIfTrue="1" operator="equal">
      <formula>0</formula>
    </cfRule>
  </conditionalFormatting>
  <conditionalFormatting sqref="C5:D5 J5">
    <cfRule type="cellIs" dxfId="36" priority="9" stopIfTrue="1" operator="equal">
      <formula>0</formula>
    </cfRule>
  </conditionalFormatting>
  <conditionalFormatting sqref="C5:D5 J5 C9 I9">
    <cfRule type="cellIs" dxfId="35" priority="8" stopIfTrue="1" operator="equal">
      <formula>0</formula>
    </cfRule>
  </conditionalFormatting>
  <conditionalFormatting sqref="BK9:BL9">
    <cfRule type="cellIs" dxfId="34" priority="7" stopIfTrue="1" operator="equal">
      <formula>0</formula>
    </cfRule>
  </conditionalFormatting>
  <conditionalFormatting sqref="E9">
    <cfRule type="cellIs" dxfId="33" priority="3" stopIfTrue="1" operator="equal">
      <formula>0</formula>
    </cfRule>
  </conditionalFormatting>
  <conditionalFormatting sqref="BI9">
    <cfRule type="cellIs" dxfId="32" priority="6" stopIfTrue="1" operator="equal">
      <formula>0</formula>
    </cfRule>
  </conditionalFormatting>
  <conditionalFormatting sqref="BI9">
    <cfRule type="cellIs" dxfId="31" priority="5" stopIfTrue="1" operator="equal">
      <formula>0</formula>
    </cfRule>
  </conditionalFormatting>
  <conditionalFormatting sqref="F9">
    <cfRule type="cellIs" dxfId="30" priority="2" stopIfTrue="1" operator="equal">
      <formula>0</formula>
    </cfRule>
  </conditionalFormatting>
  <conditionalFormatting sqref="F9">
    <cfRule type="cellIs" dxfId="29" priority="1" stopIfTrue="1" operator="equal">
      <formula>0</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53"/>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32" t="str">
        <f>a!B1</f>
        <v>Federal Fiscal Compliance and Reporting Division
Comparability Computation Form (CCF)
2020-2021 School Year</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4"/>
      <c r="BL1" s="448"/>
      <c r="BM1" s="448"/>
      <c r="BN1" s="448"/>
      <c r="BO1" s="448"/>
      <c r="BP1" s="448"/>
      <c r="BQ1" s="448"/>
      <c r="BR1" s="448"/>
      <c r="BS1" s="448"/>
      <c r="BT1" s="449"/>
    </row>
    <row r="2" spans="1:77" ht="12.75" customHeight="1" thickBot="1" x14ac:dyDescent="0.3">
      <c r="A2" s="935"/>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c r="BF2" s="936"/>
      <c r="BG2" s="936"/>
      <c r="BH2" s="936"/>
      <c r="BI2" s="936"/>
      <c r="BJ2" s="936"/>
      <c r="BK2" s="937"/>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861" t="s">
        <v>50</v>
      </c>
      <c r="B5" s="862"/>
      <c r="C5" s="940">
        <f>a!D5</f>
        <v>0</v>
      </c>
      <c r="D5" s="941"/>
      <c r="E5" s="249"/>
      <c r="F5" s="430"/>
      <c r="G5" s="867" t="s">
        <v>49</v>
      </c>
      <c r="H5" s="867"/>
      <c r="I5" s="868"/>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944">
        <f>a!M7</f>
        <v>0</v>
      </c>
      <c r="G9" s="943"/>
      <c r="H9" s="657" t="s">
        <v>53</v>
      </c>
      <c r="I9" s="942">
        <f>a!S5</f>
        <v>0</v>
      </c>
      <c r="J9" s="943"/>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945" t="s">
        <v>64</v>
      </c>
      <c r="AZ11" s="945"/>
      <c r="BA11" s="945"/>
      <c r="BB11" s="945"/>
      <c r="BC11" s="945"/>
      <c r="BD11" s="945"/>
      <c r="BE11" s="945"/>
      <c r="BF11" s="945"/>
      <c r="BG11" s="945"/>
      <c r="BH11" s="257"/>
      <c r="BI11" s="258"/>
      <c r="BJ11" s="258"/>
      <c r="BK11" s="259"/>
      <c r="BL11" s="1013" t="s">
        <v>64</v>
      </c>
      <c r="BM11" s="1013"/>
      <c r="BN11" s="1013"/>
      <c r="BO11" s="1013"/>
      <c r="BP11" s="1013"/>
      <c r="BQ11" s="1013"/>
      <c r="BR11" s="1013"/>
      <c r="BS11" s="1013"/>
      <c r="BT11" s="1014"/>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1007">
        <f>COUNT($BH$22:$BH$147)</f>
        <v>0</v>
      </c>
      <c r="BM12" s="1007"/>
      <c r="BN12" s="1007"/>
      <c r="BO12" s="1007">
        <f>COUNT($BH$22:$BH$147)</f>
        <v>0</v>
      </c>
      <c r="BP12" s="1007"/>
      <c r="BQ12" s="1007"/>
      <c r="BR12" s="1007">
        <f>COUNT($BH$22:$BH$147)</f>
        <v>0</v>
      </c>
      <c r="BS12" s="1007"/>
      <c r="BT12" s="1008"/>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1007">
        <f>COUNTIF($D$22:$D$147,"Y")</f>
        <v>0</v>
      </c>
      <c r="BM13" s="1007"/>
      <c r="BN13" s="1007"/>
      <c r="BO13" s="1007">
        <f>COUNTIF($D$22:$D$147,"Y")</f>
        <v>0</v>
      </c>
      <c r="BP13" s="1007"/>
      <c r="BQ13" s="1007"/>
      <c r="BR13" s="1007">
        <f>COUNTIF($D$22:$D$147,"Y")</f>
        <v>0</v>
      </c>
      <c r="BS13" s="1007"/>
      <c r="BT13" s="1008"/>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946" t="s">
        <v>60</v>
      </c>
      <c r="I14" s="947"/>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1007">
        <f>BL12-BL13</f>
        <v>0</v>
      </c>
      <c r="BM14" s="1007"/>
      <c r="BN14" s="1007"/>
      <c r="BO14" s="1007">
        <f>BO12-BO13</f>
        <v>0</v>
      </c>
      <c r="BP14" s="1007"/>
      <c r="BQ14" s="1007"/>
      <c r="BR14" s="1007">
        <f>BR12-BR13</f>
        <v>0</v>
      </c>
      <c r="BS14" s="1007"/>
      <c r="BT14" s="1008"/>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938" t="s">
        <v>34</v>
      </c>
      <c r="I15" s="939"/>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1007">
        <f>COUNTIF(BL22:BL147,"Yes")</f>
        <v>0</v>
      </c>
      <c r="BM15" s="1007"/>
      <c r="BN15" s="1007"/>
      <c r="BO15" s="1007">
        <f>COUNTIF(BO22:BO147,"Yes")</f>
        <v>0</v>
      </c>
      <c r="BP15" s="1007"/>
      <c r="BQ15" s="1007"/>
      <c r="BR15" s="1007">
        <f>COUNTIF(BR22:BR147,"Yes")</f>
        <v>0</v>
      </c>
      <c r="BS15" s="1007"/>
      <c r="BT15" s="1008"/>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1009" t="s">
        <v>135</v>
      </c>
      <c r="D16" s="1009"/>
      <c r="E16" s="1010"/>
      <c r="F16" s="421"/>
      <c r="G16" s="422"/>
      <c r="H16" s="1011"/>
      <c r="I16" s="1012"/>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1007">
        <f>COUNTIF(BL22:BL147,"NC")</f>
        <v>0</v>
      </c>
      <c r="BM16" s="1007"/>
      <c r="BN16" s="1007"/>
      <c r="BO16" s="1007">
        <f>COUNTIF(BO22:BO147,"NC")</f>
        <v>0</v>
      </c>
      <c r="BP16" s="1007"/>
      <c r="BQ16" s="1007"/>
      <c r="BR16" s="1007">
        <f>COUNTIF(BR22:BR147,"NC")</f>
        <v>0</v>
      </c>
      <c r="BS16" s="1007"/>
      <c r="BT16" s="1008"/>
      <c r="BU16" s="272"/>
      <c r="BV16" s="272"/>
      <c r="BW16" s="272"/>
      <c r="BX16" s="281" t="s">
        <v>84</v>
      </c>
      <c r="BY16" s="286">
        <f>COUNTIF($BY$22:$BY$146,"below")</f>
        <v>0</v>
      </c>
    </row>
    <row r="17" spans="1:77" s="1" customFormat="1" ht="9.9" customHeight="1" thickBot="1" x14ac:dyDescent="0.35">
      <c r="A17" s="569"/>
      <c r="B17" s="570"/>
      <c r="C17" s="570"/>
      <c r="D17" s="571"/>
      <c r="E17" s="1001"/>
      <c r="F17" s="1003" t="s">
        <v>9</v>
      </c>
      <c r="G17" s="1003" t="s">
        <v>9</v>
      </c>
      <c r="H17" s="1005" t="s">
        <v>1</v>
      </c>
      <c r="I17" s="1005" t="s">
        <v>2</v>
      </c>
      <c r="J17" s="994"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96" t="s">
        <v>17</v>
      </c>
      <c r="Y17" s="998" t="s">
        <v>16</v>
      </c>
      <c r="Z17" s="998" t="s">
        <v>16</v>
      </c>
      <c r="AA17" s="998"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1002"/>
      <c r="F18" s="1004"/>
      <c r="G18" s="1004"/>
      <c r="H18" s="1006"/>
      <c r="I18" s="1006"/>
      <c r="J18" s="995"/>
      <c r="K18" s="588"/>
      <c r="L18" s="1000"/>
      <c r="M18" s="1000"/>
      <c r="N18" s="1000"/>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97"/>
      <c r="Y18" s="999"/>
      <c r="Z18" s="999"/>
      <c r="AA18" s="999"/>
      <c r="AB18" s="593"/>
      <c r="AC18" s="593"/>
      <c r="AD18" s="593"/>
      <c r="AE18" s="931" t="s">
        <v>91</v>
      </c>
      <c r="AF18" s="931"/>
      <c r="AG18" s="931"/>
      <c r="AH18" s="931" t="s">
        <v>92</v>
      </c>
      <c r="AI18" s="931"/>
      <c r="AJ18" s="931"/>
      <c r="AK18" s="931" t="s">
        <v>93</v>
      </c>
      <c r="AL18" s="931"/>
      <c r="AM18" s="931"/>
      <c r="AN18" s="594"/>
      <c r="AO18" s="931" t="s">
        <v>94</v>
      </c>
      <c r="AP18" s="931"/>
      <c r="AQ18" s="931"/>
      <c r="AR18" s="931" t="s">
        <v>95</v>
      </c>
      <c r="AS18" s="931"/>
      <c r="AT18" s="931"/>
      <c r="AU18" s="931" t="s">
        <v>96</v>
      </c>
      <c r="AV18" s="931"/>
      <c r="AW18" s="931"/>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67" t="s">
        <v>97</v>
      </c>
      <c r="BY18" s="968"/>
    </row>
    <row r="19" spans="1:77" s="6" customFormat="1" ht="16.5" customHeight="1" thickBot="1" x14ac:dyDescent="0.35">
      <c r="A19" s="969" t="s">
        <v>11</v>
      </c>
      <c r="B19" s="971" t="s">
        <v>12</v>
      </c>
      <c r="C19" s="973" t="s">
        <v>0</v>
      </c>
      <c r="D19" s="975" t="s">
        <v>98</v>
      </c>
      <c r="E19" s="977"/>
      <c r="F19" s="979" t="s">
        <v>99</v>
      </c>
      <c r="G19" s="985" t="s">
        <v>18</v>
      </c>
      <c r="H19" s="977" t="s">
        <v>19</v>
      </c>
      <c r="I19" s="988" t="s">
        <v>100</v>
      </c>
      <c r="J19" s="988" t="s">
        <v>101</v>
      </c>
      <c r="K19" s="599"/>
      <c r="L19" s="600" t="s">
        <v>3</v>
      </c>
      <c r="M19" s="601" t="s">
        <v>4</v>
      </c>
      <c r="N19" s="600" t="s">
        <v>5</v>
      </c>
      <c r="O19" s="991" t="s">
        <v>6</v>
      </c>
      <c r="P19" s="992"/>
      <c r="Q19" s="993"/>
      <c r="R19" s="928" t="s">
        <v>7</v>
      </c>
      <c r="S19" s="929"/>
      <c r="T19" s="930"/>
      <c r="U19" s="953" t="s">
        <v>8</v>
      </c>
      <c r="V19" s="929"/>
      <c r="W19" s="954"/>
      <c r="X19" s="955" t="s">
        <v>27</v>
      </c>
      <c r="Y19" s="957" t="s">
        <v>28</v>
      </c>
      <c r="Z19" s="957" t="s">
        <v>29</v>
      </c>
      <c r="AA19" s="981" t="s">
        <v>30</v>
      </c>
      <c r="AB19" s="983" t="s">
        <v>102</v>
      </c>
      <c r="AC19" s="983" t="s">
        <v>0</v>
      </c>
      <c r="AD19" s="965" t="s">
        <v>103</v>
      </c>
      <c r="AE19" s="959" t="s">
        <v>104</v>
      </c>
      <c r="AF19" s="960"/>
      <c r="AG19" s="961"/>
      <c r="AH19" s="959" t="s">
        <v>105</v>
      </c>
      <c r="AI19" s="960"/>
      <c r="AJ19" s="961"/>
      <c r="AK19" s="959" t="s">
        <v>106</v>
      </c>
      <c r="AL19" s="960"/>
      <c r="AM19" s="961"/>
      <c r="AN19" s="602"/>
      <c r="AO19" s="959" t="s">
        <v>107</v>
      </c>
      <c r="AP19" s="960"/>
      <c r="AQ19" s="961"/>
      <c r="AR19" s="959" t="s">
        <v>107</v>
      </c>
      <c r="AS19" s="960"/>
      <c r="AT19" s="961"/>
      <c r="AU19" s="959" t="s">
        <v>108</v>
      </c>
      <c r="AV19" s="960"/>
      <c r="AW19" s="961"/>
      <c r="AX19" s="603"/>
      <c r="AY19" s="604"/>
      <c r="AZ19" s="605" t="s">
        <v>109</v>
      </c>
      <c r="BA19" s="606"/>
      <c r="BB19" s="604"/>
      <c r="BC19" s="605" t="s">
        <v>110</v>
      </c>
      <c r="BD19" s="607"/>
      <c r="BE19" s="608"/>
      <c r="BF19" s="609" t="s">
        <v>111</v>
      </c>
      <c r="BG19" s="610"/>
      <c r="BH19" s="962" t="s">
        <v>112</v>
      </c>
      <c r="BI19" s="963"/>
      <c r="BJ19" s="963"/>
      <c r="BK19" s="964"/>
      <c r="BL19" s="948" t="s">
        <v>113</v>
      </c>
      <c r="BM19" s="949"/>
      <c r="BN19" s="949"/>
      <c r="BO19" s="948" t="s">
        <v>114</v>
      </c>
      <c r="BP19" s="949"/>
      <c r="BQ19" s="949"/>
      <c r="BR19" s="948" t="s">
        <v>115</v>
      </c>
      <c r="BS19" s="949"/>
      <c r="BT19" s="950"/>
      <c r="BU19" s="306"/>
      <c r="BV19" s="306"/>
      <c r="BW19" s="307"/>
      <c r="BX19" s="308"/>
      <c r="BY19" s="309"/>
    </row>
    <row r="20" spans="1:77" s="6" customFormat="1" ht="63" thickBot="1" x14ac:dyDescent="0.35">
      <c r="A20" s="969"/>
      <c r="B20" s="971"/>
      <c r="C20" s="974"/>
      <c r="D20" s="976"/>
      <c r="E20" s="978"/>
      <c r="F20" s="980"/>
      <c r="G20" s="986"/>
      <c r="H20" s="987"/>
      <c r="I20" s="989"/>
      <c r="J20" s="990"/>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56"/>
      <c r="Y20" s="958"/>
      <c r="Z20" s="958"/>
      <c r="AA20" s="982"/>
      <c r="AB20" s="984"/>
      <c r="AC20" s="984"/>
      <c r="AD20" s="96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70"/>
      <c r="B21" s="972"/>
      <c r="C21" s="951" t="s">
        <v>165</v>
      </c>
      <c r="D21" s="952"/>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row r="148" spans="1:77" hidden="1" x14ac:dyDescent="0.25"/>
    <row r="149" spans="1:77" hidden="1" x14ac:dyDescent="0.25"/>
    <row r="150" spans="1:77" hidden="1" x14ac:dyDescent="0.25"/>
    <row r="151" spans="1:77" hidden="1" x14ac:dyDescent="0.25"/>
    <row r="152" spans="1:77" hidden="1" x14ac:dyDescent="0.25"/>
    <row r="153" spans="1:77" hidden="1" x14ac:dyDescent="0.25"/>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A1:BK2"/>
    <mergeCell ref="A3:J3"/>
    <mergeCell ref="BH3:BK3"/>
    <mergeCell ref="A5:B5"/>
    <mergeCell ref="C5:D5"/>
    <mergeCell ref="G5:I5"/>
    <mergeCell ref="A7:L7"/>
    <mergeCell ref="BH7:BK7"/>
    <mergeCell ref="F9:G9"/>
    <mergeCell ref="I9:J9"/>
    <mergeCell ref="AY11:BG11"/>
    <mergeCell ref="BL11:BT11"/>
    <mergeCell ref="BL12:BN12"/>
    <mergeCell ref="BO12:BQ12"/>
    <mergeCell ref="BR12:BT12"/>
    <mergeCell ref="BL13:BN13"/>
    <mergeCell ref="BO13:BQ13"/>
    <mergeCell ref="BR13:BT13"/>
    <mergeCell ref="H14:I14"/>
    <mergeCell ref="BL14:BN14"/>
    <mergeCell ref="BO14:BQ14"/>
    <mergeCell ref="BR14:BT14"/>
    <mergeCell ref="H15:I15"/>
    <mergeCell ref="BL15:BN15"/>
    <mergeCell ref="BO15:BQ15"/>
    <mergeCell ref="BR15:BT15"/>
    <mergeCell ref="C16:E16"/>
    <mergeCell ref="H16:I16"/>
    <mergeCell ref="BL16:BN16"/>
    <mergeCell ref="BO16:BQ16"/>
    <mergeCell ref="BR16:BT16"/>
    <mergeCell ref="E17:E18"/>
    <mergeCell ref="F17:F18"/>
    <mergeCell ref="G17:G18"/>
    <mergeCell ref="H17:H18"/>
    <mergeCell ref="I17:I18"/>
    <mergeCell ref="J17:J18"/>
    <mergeCell ref="X17:X18"/>
    <mergeCell ref="Y17:Y18"/>
    <mergeCell ref="Z17:Z18"/>
    <mergeCell ref="AA17:AA18"/>
    <mergeCell ref="L18:N18"/>
    <mergeCell ref="AE18:AG18"/>
    <mergeCell ref="AH18:AJ18"/>
    <mergeCell ref="AK18:AM18"/>
    <mergeCell ref="AO18:AQ18"/>
    <mergeCell ref="AR18:AT18"/>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BL19:BN19"/>
    <mergeCell ref="BO19:BQ19"/>
    <mergeCell ref="BR19:BT19"/>
    <mergeCell ref="AU19:AW19"/>
    <mergeCell ref="BH19:BK19"/>
    <mergeCell ref="C21:D21"/>
    <mergeCell ref="AH19:AJ19"/>
    <mergeCell ref="AK19:AM19"/>
    <mergeCell ref="AO19:AQ19"/>
    <mergeCell ref="AR19:AT19"/>
    <mergeCell ref="AD19:AD20"/>
    <mergeCell ref="AE19:AG19"/>
    <mergeCell ref="Y19:Y20"/>
    <mergeCell ref="Z19:Z20"/>
    <mergeCell ref="AA19:AA20"/>
    <mergeCell ref="AB19:AB20"/>
    <mergeCell ref="AC19:AC20"/>
  </mergeCells>
  <conditionalFormatting sqref="R22:R146 U22:U146 BB22:BB146 BE22:BE146 BR22:BR146 BO22:BO146">
    <cfRule type="cellIs" dxfId="28" priority="27" stopIfTrue="1" operator="between">
      <formula>$R$18</formula>
      <formula>$T$18</formula>
    </cfRule>
    <cfRule type="cellIs" dxfId="27" priority="28" stopIfTrue="1" operator="equal">
      <formula>"""yes"""</formula>
    </cfRule>
    <cfRule type="cellIs" dxfId="26" priority="29" stopIfTrue="1" operator="equal">
      <formula>"NC"</formula>
    </cfRule>
  </conditionalFormatting>
  <conditionalFormatting sqref="S22:S146 P22:P146 V22:V146 BC22:BC146 BF22:BF146 BP22:BP146 BM22:BM146 BS22:BS146">
    <cfRule type="cellIs" dxfId="25" priority="26" stopIfTrue="1" operator="equal">
      <formula>"""NC"""</formula>
    </cfRule>
  </conditionalFormatting>
  <conditionalFormatting sqref="O22:O146 BL22:BL146">
    <cfRule type="cellIs" dxfId="24" priority="25" stopIfTrue="1" operator="equal">
      <formula>"NC"</formula>
    </cfRule>
  </conditionalFormatting>
  <conditionalFormatting sqref="L22:N146">
    <cfRule type="cellIs" dxfId="23" priority="24" stopIfTrue="1" operator="equal">
      <formula>"NC"</formula>
    </cfRule>
  </conditionalFormatting>
  <conditionalFormatting sqref="BU22:BW146">
    <cfRule type="cellIs" dxfId="22" priority="23" stopIfTrue="1" operator="equal">
      <formula>"NC"</formula>
    </cfRule>
  </conditionalFormatting>
  <conditionalFormatting sqref="BH22:BH146">
    <cfRule type="cellIs" dxfId="21" priority="21" stopIfTrue="1" operator="greaterThan">
      <formula>$F$16</formula>
    </cfRule>
    <cfRule type="cellIs" dxfId="20" priority="22" stopIfTrue="1" operator="lessThan">
      <formula>$F$16</formula>
    </cfRule>
  </conditionalFormatting>
  <conditionalFormatting sqref="AN22:AN146">
    <cfRule type="cellIs" dxfId="19" priority="19" stopIfTrue="1" operator="equal">
      <formula>"above"</formula>
    </cfRule>
    <cfRule type="cellIs" dxfId="18" priority="20" stopIfTrue="1" operator="equal">
      <formula>"below"</formula>
    </cfRule>
  </conditionalFormatting>
  <conditionalFormatting sqref="BY22:BY146">
    <cfRule type="cellIs" dxfId="17" priority="17" stopIfTrue="1" operator="equal">
      <formula>$BX$16</formula>
    </cfRule>
    <cfRule type="cellIs" dxfId="16" priority="18" stopIfTrue="1" operator="equal">
      <formula>$BX$15</formula>
    </cfRule>
  </conditionalFormatting>
  <conditionalFormatting sqref="BX22:BX146">
    <cfRule type="cellIs" dxfId="15" priority="16" stopIfTrue="1" operator="greaterThan">
      <formula>0</formula>
    </cfRule>
  </conditionalFormatting>
  <conditionalFormatting sqref="T22:T146">
    <cfRule type="cellIs" dxfId="14" priority="14" stopIfTrue="1" operator="between">
      <formula>0.1</formula>
      <formula>0.9</formula>
    </cfRule>
    <cfRule type="cellIs" dxfId="13" priority="15" stopIfTrue="1" operator="between">
      <formula>1.100001</formula>
      <formula>5</formula>
    </cfRule>
  </conditionalFormatting>
  <conditionalFormatting sqref="Q22:Q146 W22:W146 BA22:BA146 BD22:BD146 BG22:BG146 BQ22:BQ146 BT22:BT146 BN22:BN146">
    <cfRule type="cellIs" dxfId="12" priority="12" stopIfTrue="1" operator="between">
      <formula>0.1</formula>
      <formula>0.9</formula>
    </cfRule>
    <cfRule type="cellIs" dxfId="11" priority="13" stopIfTrue="1" operator="between">
      <formula>1.1000001</formula>
      <formula>5</formula>
    </cfRule>
  </conditionalFormatting>
  <conditionalFormatting sqref="BI22:BK146">
    <cfRule type="cellIs" dxfId="10" priority="11" stopIfTrue="1" operator="equal">
      <formula>"NC"</formula>
    </cfRule>
  </conditionalFormatting>
  <conditionalFormatting sqref="C9 I9 K9">
    <cfRule type="cellIs" dxfId="9" priority="10" stopIfTrue="1" operator="equal">
      <formula>0</formula>
    </cfRule>
  </conditionalFormatting>
  <conditionalFormatting sqref="E9">
    <cfRule type="cellIs" dxfId="8" priority="4" stopIfTrue="1" operator="equal">
      <formula>0</formula>
    </cfRule>
  </conditionalFormatting>
  <conditionalFormatting sqref="C5:D5 J5">
    <cfRule type="cellIs" dxfId="7" priority="9" stopIfTrue="1" operator="equal">
      <formula>0</formula>
    </cfRule>
  </conditionalFormatting>
  <conditionalFormatting sqref="C5:D5 J5 C9 I9">
    <cfRule type="cellIs" dxfId="6" priority="8" stopIfTrue="1" operator="equal">
      <formula>0</formula>
    </cfRule>
  </conditionalFormatting>
  <conditionalFormatting sqref="BK9:BL9">
    <cfRule type="cellIs" dxfId="5" priority="7" stopIfTrue="1" operator="equal">
      <formula>0</formula>
    </cfRule>
  </conditionalFormatting>
  <conditionalFormatting sqref="E9">
    <cfRule type="cellIs" dxfId="4" priority="3" stopIfTrue="1" operator="equal">
      <formula>0</formula>
    </cfRule>
  </conditionalFormatting>
  <conditionalFormatting sqref="BI9">
    <cfRule type="cellIs" dxfId="3" priority="6" stopIfTrue="1" operator="equal">
      <formula>0</formula>
    </cfRule>
  </conditionalFormatting>
  <conditionalFormatting sqref="BI9">
    <cfRule type="cellIs" dxfId="2" priority="5" stopIfTrue="1" operator="equal">
      <formula>0</formula>
    </cfRule>
  </conditionalFormatting>
  <conditionalFormatting sqref="F9">
    <cfRule type="cellIs" dxfId="1" priority="2" stopIfTrue="1" operator="equal">
      <formula>0</formula>
    </cfRule>
  </conditionalFormatting>
  <conditionalFormatting sqref="F9">
    <cfRule type="cellIs" dxfId="0" priority="1" stopIfTrue="1" operator="equal">
      <formula>0</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52" zoomScaleNormal="52" zoomScaleSheetLayoutView="80" workbookViewId="0">
      <pane xSplit="11" ySplit="22" topLeftCell="L23" activePane="bottomRight" state="frozen"/>
      <selection activeCell="C5" sqref="C5:E5"/>
      <selection pane="topRight" activeCell="C5" sqref="C5:E5"/>
      <selection pane="bottomLeft" activeCell="C5" sqref="C5:E5"/>
      <selection pane="bottomRight" activeCell="D31" sqref="D31"/>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
        <v>194</v>
      </c>
      <c r="C1" s="855"/>
      <c r="D1" s="855"/>
      <c r="E1" s="855"/>
      <c r="F1" s="855"/>
      <c r="G1" s="855"/>
      <c r="H1" s="855"/>
      <c r="I1" s="855"/>
      <c r="J1" s="855"/>
      <c r="K1" s="855"/>
      <c r="L1" s="855"/>
      <c r="M1" s="855"/>
      <c r="N1" s="855"/>
      <c r="O1" s="855"/>
      <c r="P1" s="855"/>
      <c r="Q1" s="855"/>
      <c r="R1" s="855"/>
      <c r="S1" s="855"/>
      <c r="T1" s="855"/>
      <c r="U1" s="855"/>
      <c r="V1" s="855"/>
      <c r="W1" s="856"/>
    </row>
    <row r="2" spans="1:256" ht="23.25" customHeight="1" x14ac:dyDescent="0.4">
      <c r="B2" s="170"/>
      <c r="C2" s="171"/>
      <c r="D2" s="769" t="s">
        <v>186</v>
      </c>
      <c r="E2" s="767"/>
      <c r="F2" s="767"/>
      <c r="G2" s="767"/>
      <c r="H2" s="767"/>
      <c r="I2" s="767"/>
      <c r="J2" s="768"/>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172"/>
      <c r="C4" s="169"/>
      <c r="D4" s="169"/>
      <c r="E4" s="169"/>
      <c r="F4" s="169"/>
      <c r="G4" s="169"/>
      <c r="H4" s="173"/>
      <c r="I4" s="173"/>
      <c r="J4" s="169"/>
      <c r="K4" s="169"/>
      <c r="L4" s="647"/>
      <c r="M4" s="166"/>
      <c r="N4" s="166"/>
      <c r="O4" s="166"/>
      <c r="P4" s="166"/>
      <c r="Q4" s="166"/>
      <c r="R4" s="166"/>
      <c r="S4" s="166"/>
      <c r="T4" s="166"/>
      <c r="U4" s="166"/>
      <c r="V4" s="166"/>
      <c r="W4" s="167"/>
    </row>
    <row r="5" spans="1:256" ht="26.25" customHeight="1" thickBot="1" x14ac:dyDescent="0.3">
      <c r="B5" s="861" t="s">
        <v>50</v>
      </c>
      <c r="C5" s="862"/>
      <c r="D5" s="863"/>
      <c r="E5" s="864"/>
      <c r="F5" s="865"/>
      <c r="G5" s="866" t="s">
        <v>49</v>
      </c>
      <c r="H5" s="867"/>
      <c r="I5" s="868"/>
      <c r="J5" s="553"/>
      <c r="K5" s="242"/>
      <c r="L5" s="648" t="s">
        <v>52</v>
      </c>
      <c r="M5" s="851"/>
      <c r="N5" s="852"/>
      <c r="O5" s="852"/>
      <c r="P5" s="852"/>
      <c r="Q5" s="853"/>
      <c r="R5" s="563" t="s">
        <v>53</v>
      </c>
      <c r="S5" s="869"/>
      <c r="T5" s="870"/>
      <c r="U5" s="563" t="s">
        <v>54</v>
      </c>
      <c r="V5" s="554"/>
      <c r="W5" s="168"/>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167"/>
    </row>
    <row r="7" spans="1:256" ht="26.25" customHeight="1" thickBot="1" x14ac:dyDescent="0.3">
      <c r="B7" s="478"/>
      <c r="C7" s="479"/>
      <c r="D7" s="479"/>
      <c r="E7" s="479"/>
      <c r="F7" s="479"/>
      <c r="G7" s="479"/>
      <c r="H7" s="479"/>
      <c r="I7" s="479"/>
      <c r="J7" s="479"/>
      <c r="K7" s="479"/>
      <c r="L7" s="650" t="s">
        <v>166</v>
      </c>
      <c r="M7" s="851"/>
      <c r="N7" s="852"/>
      <c r="O7" s="852"/>
      <c r="P7" s="852"/>
      <c r="Q7" s="853"/>
      <c r="R7" s="557" t="s">
        <v>55</v>
      </c>
      <c r="S7" s="848"/>
      <c r="T7" s="849"/>
      <c r="U7" s="849"/>
      <c r="V7" s="850"/>
      <c r="W7" s="167"/>
    </row>
    <row r="8" spans="1:256" ht="9.9" customHeight="1" thickBot="1" x14ac:dyDescent="0.3">
      <c r="B8" s="178"/>
      <c r="C8" s="179"/>
      <c r="D8" s="179"/>
      <c r="E8" s="179"/>
      <c r="F8" s="179"/>
      <c r="G8" s="179"/>
      <c r="H8" s="179"/>
      <c r="I8" s="179"/>
      <c r="J8" s="179"/>
      <c r="K8" s="179"/>
      <c r="L8" s="180"/>
      <c r="M8" s="180"/>
      <c r="N8" s="180"/>
      <c r="O8" s="180"/>
      <c r="P8" s="180"/>
      <c r="Q8" s="180"/>
      <c r="R8" s="180"/>
      <c r="S8" s="180"/>
      <c r="T8" s="180"/>
      <c r="U8" s="180"/>
      <c r="V8" s="180"/>
      <c r="W8" s="181"/>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845"/>
      <c r="H10" s="846"/>
      <c r="I10" s="847"/>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549"/>
      <c r="G11" s="549"/>
      <c r="H11" s="549"/>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790"/>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str">
        <f>IF( $J$5="","",AVERAGE(P23:P246))</f>
        <v/>
      </c>
      <c r="Q22" s="685"/>
      <c r="R22" s="686"/>
      <c r="S22" s="686" t="str">
        <f>IF($J$5="","",AVERAGE(S23:S246))</f>
        <v/>
      </c>
      <c r="T22" s="685"/>
      <c r="U22" s="686"/>
      <c r="V22" s="420" t="str">
        <f>IF($J$5="","",AVERAGE(V23:V246))</f>
        <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2"/>
      <c r="H23" s="672"/>
      <c r="I23" s="672"/>
      <c r="J23" s="702"/>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3"/>
      <c r="H24" s="116"/>
      <c r="I24" s="116"/>
      <c r="J24" s="703"/>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3"/>
      <c r="H25" s="116"/>
      <c r="I25" s="116"/>
      <c r="J25" s="703"/>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3"/>
      <c r="H26" s="116"/>
      <c r="I26" s="116"/>
      <c r="J26" s="703"/>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3"/>
      <c r="H27" s="116"/>
      <c r="I27" s="116"/>
      <c r="J27" s="703"/>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3"/>
      <c r="H28" s="116"/>
      <c r="I28" s="116"/>
      <c r="J28" s="703"/>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3"/>
      <c r="H29" s="116"/>
      <c r="I29" s="116"/>
      <c r="J29" s="703"/>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3"/>
      <c r="H30" s="116"/>
      <c r="I30" s="116"/>
      <c r="J30" s="703"/>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3"/>
      <c r="H31" s="116"/>
      <c r="I31" s="116"/>
      <c r="J31" s="703"/>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3"/>
      <c r="H32" s="116"/>
      <c r="I32" s="116"/>
      <c r="J32" s="703"/>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3"/>
      <c r="H33" s="116"/>
      <c r="I33" s="116"/>
      <c r="J33" s="703"/>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3"/>
      <c r="H34" s="116"/>
      <c r="I34" s="116"/>
      <c r="J34" s="703"/>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3"/>
      <c r="H35" s="116"/>
      <c r="I35" s="116"/>
      <c r="J35" s="703"/>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3"/>
      <c r="H36" s="116"/>
      <c r="I36" s="116"/>
      <c r="J36" s="703"/>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3"/>
      <c r="H37" s="116"/>
      <c r="I37" s="116"/>
      <c r="J37" s="703"/>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3"/>
      <c r="H38" s="116"/>
      <c r="I38" s="116"/>
      <c r="J38" s="703"/>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3"/>
      <c r="H39" s="116"/>
      <c r="I39" s="116"/>
      <c r="J39" s="703"/>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3"/>
      <c r="H40" s="116"/>
      <c r="I40" s="116"/>
      <c r="J40" s="703"/>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3"/>
      <c r="H41" s="116"/>
      <c r="I41" s="116"/>
      <c r="J41" s="703"/>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3"/>
      <c r="H42" s="116"/>
      <c r="I42" s="116"/>
      <c r="J42" s="703"/>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3"/>
      <c r="H43" s="116"/>
      <c r="I43" s="116"/>
      <c r="J43" s="703"/>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3"/>
      <c r="H44" s="116"/>
      <c r="I44" s="116"/>
      <c r="J44" s="703"/>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3"/>
      <c r="H45" s="116"/>
      <c r="I45" s="116"/>
      <c r="J45" s="703"/>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3"/>
      <c r="H46" s="116"/>
      <c r="I46" s="116"/>
      <c r="J46" s="703"/>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3"/>
      <c r="H47" s="116"/>
      <c r="I47" s="116"/>
      <c r="J47" s="703"/>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3"/>
      <c r="H48" s="116"/>
      <c r="I48" s="116"/>
      <c r="J48" s="703"/>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3"/>
      <c r="H49" s="116"/>
      <c r="I49" s="116"/>
      <c r="J49" s="703"/>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3"/>
      <c r="H50" s="116"/>
      <c r="I50" s="116"/>
      <c r="J50" s="703"/>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3"/>
      <c r="H51" s="116"/>
      <c r="I51" s="116"/>
      <c r="J51" s="703"/>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3"/>
      <c r="H52" s="116"/>
      <c r="I52" s="116"/>
      <c r="J52" s="703"/>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3"/>
      <c r="H53" s="116"/>
      <c r="I53" s="116"/>
      <c r="J53" s="703"/>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3"/>
      <c r="H54" s="116"/>
      <c r="I54" s="116"/>
      <c r="J54" s="703"/>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3"/>
      <c r="H55" s="116"/>
      <c r="I55" s="116"/>
      <c r="J55" s="703"/>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3"/>
      <c r="H56" s="116"/>
      <c r="I56" s="116"/>
      <c r="J56" s="703"/>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3"/>
      <c r="H57" s="116"/>
      <c r="I57" s="116"/>
      <c r="J57" s="703"/>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3"/>
      <c r="H58" s="116"/>
      <c r="I58" s="116"/>
      <c r="J58" s="703"/>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3"/>
      <c r="H59" s="116"/>
      <c r="I59" s="116"/>
      <c r="J59" s="703"/>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3"/>
      <c r="H60" s="116"/>
      <c r="I60" s="116"/>
      <c r="J60" s="703"/>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3"/>
      <c r="H61" s="116"/>
      <c r="I61" s="116"/>
      <c r="J61" s="703"/>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3"/>
      <c r="H62" s="116"/>
      <c r="I62" s="116"/>
      <c r="J62" s="703"/>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3"/>
      <c r="H63" s="116"/>
      <c r="I63" s="116"/>
      <c r="J63" s="703"/>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3"/>
      <c r="H64" s="116"/>
      <c r="I64" s="116"/>
      <c r="J64" s="703"/>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3"/>
      <c r="H65" s="116"/>
      <c r="I65" s="116"/>
      <c r="J65" s="703"/>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3"/>
      <c r="H66" s="116"/>
      <c r="I66" s="116"/>
      <c r="J66" s="703"/>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3"/>
      <c r="H67" s="116"/>
      <c r="I67" s="116"/>
      <c r="J67" s="703"/>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4"/>
      <c r="H68" s="116"/>
      <c r="I68" s="116"/>
      <c r="J68" s="704"/>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4"/>
      <c r="H69" s="116"/>
      <c r="I69" s="116"/>
      <c r="J69" s="704"/>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4"/>
      <c r="H70" s="116"/>
      <c r="I70" s="116"/>
      <c r="J70" s="704"/>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4"/>
      <c r="H71" s="116"/>
      <c r="I71" s="116"/>
      <c r="J71" s="704"/>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4"/>
      <c r="H72" s="116"/>
      <c r="I72" s="116"/>
      <c r="J72" s="704"/>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4"/>
      <c r="H73" s="116"/>
      <c r="I73" s="116"/>
      <c r="J73" s="704"/>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4"/>
      <c r="H74" s="116"/>
      <c r="I74" s="116"/>
      <c r="J74" s="704"/>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4"/>
      <c r="H75" s="116"/>
      <c r="I75" s="116"/>
      <c r="J75" s="704"/>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4"/>
      <c r="H76" s="116"/>
      <c r="I76" s="116"/>
      <c r="J76" s="704"/>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4"/>
      <c r="H77" s="116"/>
      <c r="I77" s="116"/>
      <c r="J77" s="704"/>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4"/>
      <c r="H78" s="116"/>
      <c r="I78" s="116"/>
      <c r="J78" s="704"/>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4"/>
      <c r="H79" s="116"/>
      <c r="I79" s="116"/>
      <c r="J79" s="704"/>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4"/>
      <c r="H80" s="116"/>
      <c r="I80" s="116"/>
      <c r="J80" s="704"/>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4"/>
      <c r="H81" s="116"/>
      <c r="I81" s="116"/>
      <c r="J81" s="704"/>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4"/>
      <c r="H82" s="116"/>
      <c r="I82" s="116"/>
      <c r="J82" s="704"/>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4"/>
      <c r="H83" s="116"/>
      <c r="I83" s="116"/>
      <c r="J83" s="704"/>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4"/>
      <c r="H84" s="116"/>
      <c r="I84" s="116"/>
      <c r="J84" s="704"/>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4"/>
      <c r="H85" s="116"/>
      <c r="I85" s="116"/>
      <c r="J85" s="704"/>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4"/>
      <c r="H86" s="116"/>
      <c r="I86" s="116"/>
      <c r="J86" s="704"/>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4"/>
      <c r="H87" s="116"/>
      <c r="I87" s="116"/>
      <c r="J87" s="704"/>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4"/>
      <c r="H88" s="116"/>
      <c r="I88" s="116"/>
      <c r="J88" s="704"/>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4"/>
      <c r="H89" s="116"/>
      <c r="I89" s="116"/>
      <c r="J89" s="704"/>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4"/>
      <c r="H90" s="116"/>
      <c r="I90" s="116"/>
      <c r="J90" s="704"/>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4"/>
      <c r="H91" s="116"/>
      <c r="I91" s="116"/>
      <c r="J91" s="704"/>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4"/>
      <c r="H92" s="116"/>
      <c r="I92" s="116"/>
      <c r="J92" s="704"/>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4"/>
      <c r="H93" s="116"/>
      <c r="I93" s="116"/>
      <c r="J93" s="704"/>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4"/>
      <c r="H94" s="116"/>
      <c r="I94" s="116"/>
      <c r="J94" s="704"/>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4"/>
      <c r="H95" s="116"/>
      <c r="I95" s="116"/>
      <c r="J95" s="704"/>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4"/>
      <c r="H96" s="116"/>
      <c r="I96" s="116"/>
      <c r="J96" s="704"/>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4"/>
      <c r="H97" s="116"/>
      <c r="I97" s="116"/>
      <c r="J97" s="704"/>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4"/>
      <c r="H98" s="116"/>
      <c r="I98" s="116"/>
      <c r="J98" s="704"/>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4"/>
      <c r="H99" s="116"/>
      <c r="I99" s="116"/>
      <c r="J99" s="704"/>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4"/>
      <c r="H100" s="116"/>
      <c r="I100" s="116"/>
      <c r="J100" s="704"/>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4"/>
      <c r="H101" s="116"/>
      <c r="I101" s="116"/>
      <c r="J101" s="704"/>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4"/>
      <c r="H102" s="116"/>
      <c r="I102" s="116"/>
      <c r="J102" s="704"/>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4"/>
      <c r="H103" s="116"/>
      <c r="I103" s="116"/>
      <c r="J103" s="704"/>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4"/>
      <c r="H104" s="116"/>
      <c r="I104" s="116"/>
      <c r="J104" s="704"/>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4"/>
      <c r="H105" s="116"/>
      <c r="I105" s="116"/>
      <c r="J105" s="704"/>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4"/>
      <c r="H106" s="116"/>
      <c r="I106" s="116"/>
      <c r="J106" s="704"/>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4"/>
      <c r="H107" s="116"/>
      <c r="I107" s="116"/>
      <c r="J107" s="704"/>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4"/>
      <c r="H108" s="116"/>
      <c r="I108" s="116"/>
      <c r="J108" s="704"/>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4"/>
      <c r="H109" s="116"/>
      <c r="I109" s="116"/>
      <c r="J109" s="704"/>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4"/>
      <c r="H110" s="116"/>
      <c r="I110" s="116"/>
      <c r="J110" s="704"/>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4"/>
      <c r="H111" s="116"/>
      <c r="I111" s="116"/>
      <c r="J111" s="704"/>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4"/>
      <c r="H112" s="116"/>
      <c r="I112" s="116"/>
      <c r="J112" s="704"/>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4"/>
      <c r="H113" s="116"/>
      <c r="I113" s="116"/>
      <c r="J113" s="704"/>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4"/>
      <c r="H114" s="116"/>
      <c r="I114" s="116"/>
      <c r="J114" s="704"/>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4"/>
      <c r="H115" s="116"/>
      <c r="I115" s="116"/>
      <c r="J115" s="704"/>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4"/>
      <c r="H116" s="116"/>
      <c r="I116" s="116"/>
      <c r="J116" s="704"/>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4"/>
      <c r="H117" s="116"/>
      <c r="I117" s="116"/>
      <c r="J117" s="704"/>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4"/>
      <c r="H118" s="116"/>
      <c r="I118" s="116"/>
      <c r="J118" s="704"/>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4"/>
      <c r="H119" s="116"/>
      <c r="I119" s="116"/>
      <c r="J119" s="704"/>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4"/>
      <c r="H120" s="116"/>
      <c r="I120" s="116"/>
      <c r="J120" s="704"/>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4"/>
      <c r="H121" s="116"/>
      <c r="I121" s="116"/>
      <c r="J121" s="704"/>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4"/>
      <c r="H122" s="116"/>
      <c r="I122" s="116"/>
      <c r="J122" s="704"/>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4"/>
      <c r="H123" s="116"/>
      <c r="I123" s="116"/>
      <c r="J123" s="704"/>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4"/>
      <c r="H124" s="116"/>
      <c r="I124" s="116"/>
      <c r="J124" s="704"/>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4"/>
      <c r="H125" s="116"/>
      <c r="I125" s="116"/>
      <c r="J125" s="704"/>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4"/>
      <c r="H126" s="116"/>
      <c r="I126" s="116"/>
      <c r="J126" s="704"/>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4"/>
      <c r="H127" s="116"/>
      <c r="I127" s="116"/>
      <c r="J127" s="704"/>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4"/>
      <c r="H128" s="116"/>
      <c r="I128" s="116"/>
      <c r="J128" s="704"/>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4"/>
      <c r="H129" s="116"/>
      <c r="I129" s="116"/>
      <c r="J129" s="704"/>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4"/>
      <c r="H130" s="116"/>
      <c r="I130" s="116"/>
      <c r="J130" s="704"/>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4"/>
      <c r="H131" s="116"/>
      <c r="I131" s="116"/>
      <c r="J131" s="704"/>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4"/>
      <c r="H132" s="116"/>
      <c r="I132" s="116"/>
      <c r="J132" s="704"/>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4"/>
      <c r="H133" s="116"/>
      <c r="I133" s="116"/>
      <c r="J133" s="704"/>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4"/>
      <c r="H134" s="116"/>
      <c r="I134" s="116"/>
      <c r="J134" s="704"/>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4"/>
      <c r="H135" s="116"/>
      <c r="I135" s="116"/>
      <c r="J135" s="704"/>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4"/>
      <c r="H136" s="116"/>
      <c r="I136" s="116"/>
      <c r="J136" s="704"/>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4"/>
      <c r="H137" s="116"/>
      <c r="I137" s="116"/>
      <c r="J137" s="704"/>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4"/>
      <c r="H138" s="116"/>
      <c r="I138" s="116"/>
      <c r="J138" s="704"/>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4"/>
      <c r="H139" s="116"/>
      <c r="I139" s="116"/>
      <c r="J139" s="704"/>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05"/>
      <c r="H140" s="117"/>
      <c r="I140" s="117"/>
      <c r="J140" s="705"/>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05"/>
      <c r="H141" s="117"/>
      <c r="I141" s="117"/>
      <c r="J141" s="705"/>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05"/>
      <c r="H142" s="117"/>
      <c r="I142" s="117"/>
      <c r="J142" s="705"/>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05"/>
      <c r="H143" s="117"/>
      <c r="I143" s="117"/>
      <c r="J143" s="705"/>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05"/>
      <c r="H144" s="117"/>
      <c r="I144" s="117"/>
      <c r="J144" s="705"/>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05"/>
      <c r="H145" s="117"/>
      <c r="I145" s="117"/>
      <c r="J145" s="705"/>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05"/>
      <c r="H146" s="117"/>
      <c r="I146" s="117"/>
      <c r="J146" s="705"/>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05"/>
      <c r="H147" s="117"/>
      <c r="I147" s="117"/>
      <c r="J147" s="705"/>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05"/>
      <c r="H148" s="117"/>
      <c r="I148" s="117"/>
      <c r="J148" s="705"/>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05"/>
      <c r="H149" s="117"/>
      <c r="I149" s="117"/>
      <c r="J149" s="705"/>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05"/>
      <c r="H150" s="117"/>
      <c r="I150" s="117"/>
      <c r="J150" s="705"/>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05"/>
      <c r="H151" s="117"/>
      <c r="I151" s="117"/>
      <c r="J151" s="705"/>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05"/>
      <c r="H152" s="117"/>
      <c r="I152" s="117"/>
      <c r="J152" s="705"/>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05"/>
      <c r="H153" s="117"/>
      <c r="I153" s="117"/>
      <c r="J153" s="705"/>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05"/>
      <c r="H154" s="117"/>
      <c r="I154" s="117"/>
      <c r="J154" s="705"/>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05"/>
      <c r="H155" s="117"/>
      <c r="I155" s="117"/>
      <c r="J155" s="705"/>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05"/>
      <c r="H156" s="117"/>
      <c r="I156" s="117"/>
      <c r="J156" s="705"/>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05"/>
      <c r="H157" s="117"/>
      <c r="I157" s="117"/>
      <c r="J157" s="705"/>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05"/>
      <c r="H158" s="117"/>
      <c r="I158" s="117"/>
      <c r="J158" s="705"/>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05"/>
      <c r="H159" s="117"/>
      <c r="I159" s="117"/>
      <c r="J159" s="705"/>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05"/>
      <c r="H160" s="117"/>
      <c r="I160" s="117"/>
      <c r="J160" s="705"/>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05"/>
      <c r="H161" s="117"/>
      <c r="I161" s="117"/>
      <c r="J161" s="705"/>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05"/>
      <c r="H162" s="117"/>
      <c r="I162" s="117"/>
      <c r="J162" s="705"/>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05"/>
      <c r="H163" s="117"/>
      <c r="I163" s="117"/>
      <c r="J163" s="705"/>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05"/>
      <c r="H164" s="117"/>
      <c r="I164" s="117"/>
      <c r="J164" s="705"/>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05"/>
      <c r="H165" s="117"/>
      <c r="I165" s="117"/>
      <c r="J165" s="705"/>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05"/>
      <c r="H166" s="117"/>
      <c r="I166" s="117"/>
      <c r="J166" s="705"/>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05"/>
      <c r="H167" s="117"/>
      <c r="I167" s="117"/>
      <c r="J167" s="705"/>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05"/>
      <c r="H168" s="117"/>
      <c r="I168" s="117"/>
      <c r="J168" s="705"/>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05"/>
      <c r="H169" s="117"/>
      <c r="I169" s="117"/>
      <c r="J169" s="705"/>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05"/>
      <c r="H170" s="117"/>
      <c r="I170" s="117"/>
      <c r="J170" s="705"/>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05"/>
      <c r="H171" s="117"/>
      <c r="I171" s="117"/>
      <c r="J171" s="705"/>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05"/>
      <c r="H172" s="117"/>
      <c r="I172" s="117"/>
      <c r="J172" s="705"/>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05"/>
      <c r="H173" s="117"/>
      <c r="I173" s="117"/>
      <c r="J173" s="705"/>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05"/>
      <c r="H174" s="117"/>
      <c r="I174" s="117"/>
      <c r="J174" s="705"/>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05"/>
      <c r="H175" s="117"/>
      <c r="I175" s="117"/>
      <c r="J175" s="705"/>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05"/>
      <c r="H176" s="117"/>
      <c r="I176" s="117"/>
      <c r="J176" s="705"/>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05"/>
      <c r="H177" s="117"/>
      <c r="I177" s="117"/>
      <c r="J177" s="705"/>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05"/>
      <c r="H178" s="117"/>
      <c r="I178" s="117"/>
      <c r="J178" s="705"/>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05"/>
      <c r="H179" s="117"/>
      <c r="I179" s="117"/>
      <c r="J179" s="705"/>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05"/>
      <c r="H180" s="117"/>
      <c r="I180" s="117"/>
      <c r="J180" s="705"/>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05"/>
      <c r="H181" s="117"/>
      <c r="I181" s="117"/>
      <c r="J181" s="705"/>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05"/>
      <c r="H182" s="117"/>
      <c r="I182" s="117"/>
      <c r="J182" s="705"/>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05"/>
      <c r="H183" s="117"/>
      <c r="I183" s="117"/>
      <c r="J183" s="705"/>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05"/>
      <c r="H184" s="117"/>
      <c r="I184" s="117"/>
      <c r="J184" s="705"/>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05"/>
      <c r="H185" s="117"/>
      <c r="I185" s="117"/>
      <c r="J185" s="705"/>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05"/>
      <c r="H186" s="117"/>
      <c r="I186" s="117"/>
      <c r="J186" s="705"/>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05"/>
      <c r="H187" s="117"/>
      <c r="I187" s="117"/>
      <c r="J187" s="705"/>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05"/>
      <c r="H188" s="117"/>
      <c r="I188" s="117"/>
      <c r="J188" s="705"/>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05"/>
      <c r="H189" s="117"/>
      <c r="I189" s="117"/>
      <c r="J189" s="705"/>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05"/>
      <c r="H190" s="117"/>
      <c r="I190" s="117"/>
      <c r="J190" s="705"/>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05"/>
      <c r="H191" s="117"/>
      <c r="I191" s="117"/>
      <c r="J191" s="705"/>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05"/>
      <c r="H192" s="117"/>
      <c r="I192" s="117"/>
      <c r="J192" s="705"/>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05"/>
      <c r="H193" s="117"/>
      <c r="I193" s="117"/>
      <c r="J193" s="705"/>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05"/>
      <c r="H194" s="117"/>
      <c r="I194" s="117"/>
      <c r="J194" s="705"/>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05"/>
      <c r="H195" s="117"/>
      <c r="I195" s="117"/>
      <c r="J195" s="705"/>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05"/>
      <c r="H196" s="117"/>
      <c r="I196" s="117"/>
      <c r="J196" s="705"/>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05"/>
      <c r="H197" s="117"/>
      <c r="I197" s="117"/>
      <c r="J197" s="705"/>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05"/>
      <c r="H198" s="117"/>
      <c r="I198" s="117"/>
      <c r="J198" s="705"/>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05"/>
      <c r="H199" s="117"/>
      <c r="I199" s="117"/>
      <c r="J199" s="705"/>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05"/>
      <c r="H200" s="117"/>
      <c r="I200" s="117"/>
      <c r="J200" s="705"/>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05"/>
      <c r="H201" s="117"/>
      <c r="I201" s="117"/>
      <c r="J201" s="705"/>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05"/>
      <c r="H202" s="117"/>
      <c r="I202" s="117"/>
      <c r="J202" s="705"/>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05"/>
      <c r="H203" s="117"/>
      <c r="I203" s="117"/>
      <c r="J203" s="705"/>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05"/>
      <c r="H204" s="117"/>
      <c r="I204" s="117"/>
      <c r="J204" s="705"/>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05"/>
      <c r="H205" s="117"/>
      <c r="I205" s="117"/>
      <c r="J205" s="705"/>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05"/>
      <c r="H206" s="117"/>
      <c r="I206" s="117"/>
      <c r="J206" s="705"/>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05"/>
      <c r="H207" s="117"/>
      <c r="I207" s="117"/>
      <c r="J207" s="705"/>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05"/>
      <c r="H208" s="117"/>
      <c r="I208" s="117"/>
      <c r="J208" s="705"/>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05"/>
      <c r="H209" s="117"/>
      <c r="I209" s="117"/>
      <c r="J209" s="705"/>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05"/>
      <c r="H210" s="117"/>
      <c r="I210" s="117"/>
      <c r="J210" s="705"/>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05"/>
      <c r="H211" s="117"/>
      <c r="I211" s="117"/>
      <c r="J211" s="705"/>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05"/>
      <c r="H212" s="117"/>
      <c r="I212" s="117"/>
      <c r="J212" s="705"/>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05"/>
      <c r="H213" s="117"/>
      <c r="I213" s="117"/>
      <c r="J213" s="705"/>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05"/>
      <c r="H214" s="117"/>
      <c r="I214" s="117"/>
      <c r="J214" s="705"/>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05"/>
      <c r="H215" s="117"/>
      <c r="I215" s="117"/>
      <c r="J215" s="705"/>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05"/>
      <c r="H216" s="117"/>
      <c r="I216" s="117"/>
      <c r="J216" s="705"/>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05"/>
      <c r="H217" s="117"/>
      <c r="I217" s="117"/>
      <c r="J217" s="705"/>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05"/>
      <c r="H218" s="117"/>
      <c r="I218" s="117"/>
      <c r="J218" s="705"/>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05"/>
      <c r="H219" s="117"/>
      <c r="I219" s="117"/>
      <c r="J219" s="705"/>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05"/>
      <c r="H220" s="117"/>
      <c r="I220" s="117"/>
      <c r="J220" s="705"/>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05"/>
      <c r="H221" s="117"/>
      <c r="I221" s="117"/>
      <c r="J221" s="705"/>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05"/>
      <c r="H222" s="117"/>
      <c r="I222" s="117"/>
      <c r="J222" s="705"/>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05"/>
      <c r="H223" s="117"/>
      <c r="I223" s="117"/>
      <c r="J223" s="705"/>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05"/>
      <c r="H224" s="117"/>
      <c r="I224" s="117"/>
      <c r="J224" s="705"/>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05"/>
      <c r="H225" s="117"/>
      <c r="I225" s="117"/>
      <c r="J225" s="705"/>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05"/>
      <c r="H226" s="117"/>
      <c r="I226" s="117"/>
      <c r="J226" s="705"/>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05"/>
      <c r="H227" s="117"/>
      <c r="I227" s="117"/>
      <c r="J227" s="705"/>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05"/>
      <c r="H228" s="117"/>
      <c r="I228" s="117"/>
      <c r="J228" s="705"/>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05"/>
      <c r="H229" s="117"/>
      <c r="I229" s="117"/>
      <c r="J229" s="705"/>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05"/>
      <c r="H230" s="117"/>
      <c r="I230" s="117"/>
      <c r="J230" s="705"/>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05"/>
      <c r="H231" s="117"/>
      <c r="I231" s="117"/>
      <c r="J231" s="705"/>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05"/>
      <c r="H232" s="117"/>
      <c r="I232" s="117"/>
      <c r="J232" s="705"/>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05"/>
      <c r="H233" s="117"/>
      <c r="I233" s="117"/>
      <c r="J233" s="705"/>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05"/>
      <c r="H234" s="117"/>
      <c r="I234" s="117"/>
      <c r="J234" s="705"/>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05"/>
      <c r="H235" s="117"/>
      <c r="I235" s="117"/>
      <c r="J235" s="705"/>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05"/>
      <c r="H236" s="117"/>
      <c r="I236" s="117"/>
      <c r="J236" s="705"/>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06"/>
      <c r="H237" s="138"/>
      <c r="I237" s="138"/>
      <c r="J237" s="706"/>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uQAOOglZVz7p6SurBrkwBFRSyl9j7iB7eULVdvjrufBePDUZGIhHkkxXypn5PDLk3vCIR4DiKHqlW7TJyabOoQ==" saltValue="0lFv1OoenZqT3o+TLGza3w==" spinCount="100000" sheet="1" selectLockedCells="1"/>
  <protectedRanges>
    <protectedRange password="CF1D" sqref="D5:F5 H15 F15" name="Input Ranges_1"/>
  </protectedRanges>
  <mergeCells count="52">
    <mergeCell ref="S7:V7"/>
    <mergeCell ref="M7:Q7"/>
    <mergeCell ref="B1:W1"/>
    <mergeCell ref="B3:K3"/>
    <mergeCell ref="L3:W3"/>
    <mergeCell ref="B5:C5"/>
    <mergeCell ref="D5:F5"/>
    <mergeCell ref="G5:I5"/>
    <mergeCell ref="M5:Q5"/>
    <mergeCell ref="S5:T5"/>
    <mergeCell ref="F12:I12"/>
    <mergeCell ref="J12:K12"/>
    <mergeCell ref="F13:I13"/>
    <mergeCell ref="J13:K13"/>
    <mergeCell ref="G10:I10"/>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O20:Q20"/>
    <mergeCell ref="R20:T20"/>
    <mergeCell ref="U20:W20"/>
    <mergeCell ref="J16:J18"/>
    <mergeCell ref="K16:N17"/>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s>
  <conditionalFormatting sqref="L23:N23 L219:N246">
    <cfRule type="cellIs" dxfId="626" priority="50" stopIfTrue="1" operator="equal">
      <formula>"NC"</formula>
    </cfRule>
  </conditionalFormatting>
  <conditionalFormatting sqref="L23:N23 L219:N246">
    <cfRule type="expression" dxfId="625" priority="49">
      <formula>$A$22=0</formula>
    </cfRule>
  </conditionalFormatting>
  <conditionalFormatting sqref="L24:N215">
    <cfRule type="cellIs" dxfId="624" priority="48" stopIfTrue="1" operator="equal">
      <formula>"NC"</formula>
    </cfRule>
  </conditionalFormatting>
  <conditionalFormatting sqref="L24:N215">
    <cfRule type="expression" dxfId="623" priority="47">
      <formula>$A$22=0</formula>
    </cfRule>
  </conditionalFormatting>
  <conditionalFormatting sqref="U23:U215 U219:U246 R219:R246">
    <cfRule type="cellIs" dxfId="622" priority="38" stopIfTrue="1" operator="between">
      <formula>$R$17</formula>
      <formula>$T$17</formula>
    </cfRule>
    <cfRule type="cellIs" dxfId="621" priority="39" stopIfTrue="1" operator="equal">
      <formula>"""yes"""</formula>
    </cfRule>
    <cfRule type="cellIs" dxfId="620" priority="40" stopIfTrue="1" operator="equal">
      <formula>"NC"</formula>
    </cfRule>
  </conditionalFormatting>
  <conditionalFormatting sqref="V219:V246 P219:P246 S219:S246">
    <cfRule type="cellIs" dxfId="619" priority="41" stopIfTrue="1" operator="equal">
      <formula>"""NC"""</formula>
    </cfRule>
  </conditionalFormatting>
  <conditionalFormatting sqref="O219:O246">
    <cfRule type="cellIs" dxfId="618" priority="42" stopIfTrue="1" operator="equal">
      <formula>"NC"</formula>
    </cfRule>
  </conditionalFormatting>
  <conditionalFormatting sqref="T219:T246">
    <cfRule type="cellIs" dxfId="617" priority="43" stopIfTrue="1" operator="between">
      <formula>0.1</formula>
      <formula>0.9</formula>
    </cfRule>
    <cfRule type="cellIs" dxfId="616" priority="44" stopIfTrue="1" operator="between">
      <formula>1.100001</formula>
      <formula>5</formula>
    </cfRule>
  </conditionalFormatting>
  <conditionalFormatting sqref="W219:W246 Q219:Q246">
    <cfRule type="cellIs" dxfId="615" priority="45" stopIfTrue="1" operator="between">
      <formula>0.1</formula>
      <formula>0.9</formula>
    </cfRule>
    <cfRule type="cellIs" dxfId="614" priority="46" stopIfTrue="1" operator="between">
      <formula>1.1000001</formula>
      <formula>5</formula>
    </cfRule>
  </conditionalFormatting>
  <conditionalFormatting sqref="O219:W246">
    <cfRule type="expression" dxfId="613" priority="37">
      <formula>$A$22&gt;0</formula>
    </cfRule>
  </conditionalFormatting>
  <conditionalFormatting sqref="R23">
    <cfRule type="cellIs" dxfId="612" priority="28" stopIfTrue="1" operator="between">
      <formula>$R$17</formula>
      <formula>$T$17</formula>
    </cfRule>
    <cfRule type="cellIs" dxfId="611" priority="29" stopIfTrue="1" operator="equal">
      <formula>"""yes"""</formula>
    </cfRule>
    <cfRule type="cellIs" dxfId="610" priority="30" stopIfTrue="1" operator="equal">
      <formula>"NC"</formula>
    </cfRule>
  </conditionalFormatting>
  <conditionalFormatting sqref="S23 P23 V23">
    <cfRule type="cellIs" dxfId="609" priority="31" stopIfTrue="1" operator="equal">
      <formula>"""NC"""</formula>
    </cfRule>
  </conditionalFormatting>
  <conditionalFormatting sqref="O23">
    <cfRule type="cellIs" dxfId="608" priority="32" stopIfTrue="1" operator="equal">
      <formula>"NC"</formula>
    </cfRule>
  </conditionalFormatting>
  <conditionalFormatting sqref="T23">
    <cfRule type="cellIs" dxfId="607" priority="33" stopIfTrue="1" operator="between">
      <formula>0.1</formula>
      <formula>0.9</formula>
    </cfRule>
    <cfRule type="cellIs" dxfId="606" priority="34" stopIfTrue="1" operator="between">
      <formula>1.100001</formula>
      <formula>5</formula>
    </cfRule>
  </conditionalFormatting>
  <conditionalFormatting sqref="Q23 W23">
    <cfRule type="cellIs" dxfId="605" priority="35" stopIfTrue="1" operator="between">
      <formula>0.1</formula>
      <formula>0.9</formula>
    </cfRule>
    <cfRule type="cellIs" dxfId="604" priority="36" stopIfTrue="1" operator="between">
      <formula>1.1000001</formula>
      <formula>5</formula>
    </cfRule>
  </conditionalFormatting>
  <conditionalFormatting sqref="O23:W23">
    <cfRule type="expression" dxfId="603" priority="27">
      <formula>$A$22&gt;0</formula>
    </cfRule>
  </conditionalFormatting>
  <conditionalFormatting sqref="R24:R215">
    <cfRule type="cellIs" dxfId="602" priority="18" stopIfTrue="1" operator="between">
      <formula>$R$17</formula>
      <formula>$T$17</formula>
    </cfRule>
    <cfRule type="cellIs" dxfId="601" priority="19" stopIfTrue="1" operator="equal">
      <formula>"""yes"""</formula>
    </cfRule>
    <cfRule type="cellIs" dxfId="600" priority="20" stopIfTrue="1" operator="equal">
      <formula>"NC"</formula>
    </cfRule>
  </conditionalFormatting>
  <conditionalFormatting sqref="S24:S215 P24:P215 V24:V215">
    <cfRule type="cellIs" dxfId="599" priority="21" stopIfTrue="1" operator="equal">
      <formula>"""NC"""</formula>
    </cfRule>
  </conditionalFormatting>
  <conditionalFormatting sqref="O24:O215">
    <cfRule type="cellIs" dxfId="598" priority="22" stopIfTrue="1" operator="equal">
      <formula>"NC"</formula>
    </cfRule>
  </conditionalFormatting>
  <conditionalFormatting sqref="T24:T215">
    <cfRule type="cellIs" dxfId="597" priority="23" stopIfTrue="1" operator="between">
      <formula>0.1</formula>
      <formula>0.9</formula>
    </cfRule>
    <cfRule type="cellIs" dxfId="596" priority="24" stopIfTrue="1" operator="between">
      <formula>1.100001</formula>
      <formula>5</formula>
    </cfRule>
  </conditionalFormatting>
  <conditionalFormatting sqref="Q24:Q215 W24:W215">
    <cfRule type="cellIs" dxfId="595" priority="25" stopIfTrue="1" operator="between">
      <formula>0.1</formula>
      <formula>0.9</formula>
    </cfRule>
    <cfRule type="cellIs" dxfId="594" priority="26" stopIfTrue="1" operator="between">
      <formula>1.1000001</formula>
      <formula>5</formula>
    </cfRule>
  </conditionalFormatting>
  <conditionalFormatting sqref="O24:W215">
    <cfRule type="expression" dxfId="593" priority="17">
      <formula>$A$22&gt;0</formula>
    </cfRule>
  </conditionalFormatting>
  <conditionalFormatting sqref="L216:N218">
    <cfRule type="cellIs" dxfId="592" priority="16" stopIfTrue="1" operator="equal">
      <formula>"NC"</formula>
    </cfRule>
  </conditionalFormatting>
  <conditionalFormatting sqref="L216:N218">
    <cfRule type="expression" dxfId="591" priority="15">
      <formula>$A$22=0</formula>
    </cfRule>
  </conditionalFormatting>
  <conditionalFormatting sqref="U216:U218">
    <cfRule type="cellIs" dxfId="590" priority="12" stopIfTrue="1" operator="between">
      <formula>$R$17</formula>
      <formula>$T$17</formula>
    </cfRule>
    <cfRule type="cellIs" dxfId="589" priority="13" stopIfTrue="1" operator="equal">
      <formula>"""yes"""</formula>
    </cfRule>
    <cfRule type="cellIs" dxfId="588" priority="14" stopIfTrue="1" operator="equal">
      <formula>"NC"</formula>
    </cfRule>
  </conditionalFormatting>
  <conditionalFormatting sqref="R216:R218">
    <cfRule type="cellIs" dxfId="587" priority="3" stopIfTrue="1" operator="between">
      <formula>$R$17</formula>
      <formula>$T$17</formula>
    </cfRule>
    <cfRule type="cellIs" dxfId="586" priority="4" stopIfTrue="1" operator="equal">
      <formula>"""yes"""</formula>
    </cfRule>
    <cfRule type="cellIs" dxfId="585" priority="5" stopIfTrue="1" operator="equal">
      <formula>"NC"</formula>
    </cfRule>
  </conditionalFormatting>
  <conditionalFormatting sqref="V216:V218 P216:P218 S216:S218">
    <cfRule type="cellIs" dxfId="584" priority="6" stopIfTrue="1" operator="equal">
      <formula>"""NC"""</formula>
    </cfRule>
  </conditionalFormatting>
  <conditionalFormatting sqref="O216:O218">
    <cfRule type="cellIs" dxfId="583" priority="7" stopIfTrue="1" operator="equal">
      <formula>"NC"</formula>
    </cfRule>
  </conditionalFormatting>
  <conditionalFormatting sqref="T216:T218">
    <cfRule type="cellIs" dxfId="582" priority="8" stopIfTrue="1" operator="between">
      <formula>0.1</formula>
      <formula>0.9</formula>
    </cfRule>
    <cfRule type="cellIs" dxfId="581" priority="9" stopIfTrue="1" operator="between">
      <formula>1.100001</formula>
      <formula>5</formula>
    </cfRule>
  </conditionalFormatting>
  <conditionalFormatting sqref="W216:W218 Q216:Q218">
    <cfRule type="cellIs" dxfId="580" priority="10" stopIfTrue="1" operator="between">
      <formula>0.1</formula>
      <formula>0.9</formula>
    </cfRule>
    <cfRule type="cellIs" dxfId="579" priority="11" stopIfTrue="1" operator="between">
      <formula>1.1000001</formula>
      <formula>5</formula>
    </cfRule>
  </conditionalFormatting>
  <conditionalFormatting sqref="O216:W218">
    <cfRule type="expression" dxfId="578" priority="2">
      <formula>$A$22&gt;0</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E26" sqref="E25:E26"/>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557"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555"/>
      <c r="G11" s="555"/>
      <c r="H11" s="555"/>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rF0HmUkqW2HEkF7tvroDxRgFTUXtHWfZikIHVBM7luc1XhaivkByNQ4VP/EBas5hx2ZlFsdZMCHRXhOdEwVqSQ==" saltValue="GhJhWRGtNcZHda64azhbig=="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577" priority="50" stopIfTrue="1" operator="equal">
      <formula>"NC"</formula>
    </cfRule>
  </conditionalFormatting>
  <conditionalFormatting sqref="L23:N23 L219:N246">
    <cfRule type="expression" dxfId="576" priority="49">
      <formula>$A$22=0</formula>
    </cfRule>
  </conditionalFormatting>
  <conditionalFormatting sqref="L24:N215">
    <cfRule type="cellIs" dxfId="575" priority="48" stopIfTrue="1" operator="equal">
      <formula>"NC"</formula>
    </cfRule>
  </conditionalFormatting>
  <conditionalFormatting sqref="L24:N215">
    <cfRule type="expression" dxfId="574" priority="47">
      <formula>$A$22=0</formula>
    </cfRule>
  </conditionalFormatting>
  <conditionalFormatting sqref="U23:U215 U219:U246 R219:R246">
    <cfRule type="cellIs" dxfId="573" priority="38" stopIfTrue="1" operator="between">
      <formula>$R$17</formula>
      <formula>$T$17</formula>
    </cfRule>
    <cfRule type="cellIs" dxfId="572" priority="39" stopIfTrue="1" operator="equal">
      <formula>"""yes"""</formula>
    </cfRule>
    <cfRule type="cellIs" dxfId="571" priority="40" stopIfTrue="1" operator="equal">
      <formula>"NC"</formula>
    </cfRule>
  </conditionalFormatting>
  <conditionalFormatting sqref="V219:V246 P219:P246 S219:S246">
    <cfRule type="cellIs" dxfId="570" priority="41" stopIfTrue="1" operator="equal">
      <formula>"""NC"""</formula>
    </cfRule>
  </conditionalFormatting>
  <conditionalFormatting sqref="O219:O246">
    <cfRule type="cellIs" dxfId="569" priority="42" stopIfTrue="1" operator="equal">
      <formula>"NC"</formula>
    </cfRule>
  </conditionalFormatting>
  <conditionalFormatting sqref="T219:T246">
    <cfRule type="cellIs" dxfId="568" priority="43" stopIfTrue="1" operator="between">
      <formula>0.1</formula>
      <formula>0.9</formula>
    </cfRule>
    <cfRule type="cellIs" dxfId="567" priority="44" stopIfTrue="1" operator="between">
      <formula>1.100001</formula>
      <formula>5</formula>
    </cfRule>
  </conditionalFormatting>
  <conditionalFormatting sqref="W219:W246 Q219:Q246">
    <cfRule type="cellIs" dxfId="566" priority="45" stopIfTrue="1" operator="between">
      <formula>0.1</formula>
      <formula>0.9</formula>
    </cfRule>
    <cfRule type="cellIs" dxfId="565" priority="46" stopIfTrue="1" operator="between">
      <formula>1.1000001</formula>
      <formula>5</formula>
    </cfRule>
  </conditionalFormatting>
  <conditionalFormatting sqref="O219:W246">
    <cfRule type="expression" dxfId="564" priority="37">
      <formula>$A$22&gt;0</formula>
    </cfRule>
  </conditionalFormatting>
  <conditionalFormatting sqref="R23">
    <cfRule type="cellIs" dxfId="563" priority="28" stopIfTrue="1" operator="between">
      <formula>$R$17</formula>
      <formula>$T$17</formula>
    </cfRule>
    <cfRule type="cellIs" dxfId="562" priority="29" stopIfTrue="1" operator="equal">
      <formula>"""yes"""</formula>
    </cfRule>
    <cfRule type="cellIs" dxfId="561" priority="30" stopIfTrue="1" operator="equal">
      <formula>"NC"</formula>
    </cfRule>
  </conditionalFormatting>
  <conditionalFormatting sqref="S23 P23 V23">
    <cfRule type="cellIs" dxfId="560" priority="31" stopIfTrue="1" operator="equal">
      <formula>"""NC"""</formula>
    </cfRule>
  </conditionalFormatting>
  <conditionalFormatting sqref="O23">
    <cfRule type="cellIs" dxfId="559" priority="32" stopIfTrue="1" operator="equal">
      <formula>"NC"</formula>
    </cfRule>
  </conditionalFormatting>
  <conditionalFormatting sqref="T23">
    <cfRule type="cellIs" dxfId="558" priority="33" stopIfTrue="1" operator="between">
      <formula>0.1</formula>
      <formula>0.9</formula>
    </cfRule>
    <cfRule type="cellIs" dxfId="557" priority="34" stopIfTrue="1" operator="between">
      <formula>1.100001</formula>
      <formula>5</formula>
    </cfRule>
  </conditionalFormatting>
  <conditionalFormatting sqref="Q23 W23">
    <cfRule type="cellIs" dxfId="556" priority="35" stopIfTrue="1" operator="between">
      <formula>0.1</formula>
      <formula>0.9</formula>
    </cfRule>
    <cfRule type="cellIs" dxfId="555" priority="36" stopIfTrue="1" operator="between">
      <formula>1.1000001</formula>
      <formula>5</formula>
    </cfRule>
  </conditionalFormatting>
  <conditionalFormatting sqref="O23:W23">
    <cfRule type="expression" dxfId="554" priority="27">
      <formula>$A$22&gt;0</formula>
    </cfRule>
  </conditionalFormatting>
  <conditionalFormatting sqref="R24:R215">
    <cfRule type="cellIs" dxfId="553" priority="18" stopIfTrue="1" operator="between">
      <formula>$R$17</formula>
      <formula>$T$17</formula>
    </cfRule>
    <cfRule type="cellIs" dxfId="552" priority="19" stopIfTrue="1" operator="equal">
      <formula>"""yes"""</formula>
    </cfRule>
    <cfRule type="cellIs" dxfId="551" priority="20" stopIfTrue="1" operator="equal">
      <formula>"NC"</formula>
    </cfRule>
  </conditionalFormatting>
  <conditionalFormatting sqref="S24:S215 P24:P215 V24:V215">
    <cfRule type="cellIs" dxfId="550" priority="21" stopIfTrue="1" operator="equal">
      <formula>"""NC"""</formula>
    </cfRule>
  </conditionalFormatting>
  <conditionalFormatting sqref="O24:O215">
    <cfRule type="cellIs" dxfId="549" priority="22" stopIfTrue="1" operator="equal">
      <formula>"NC"</formula>
    </cfRule>
  </conditionalFormatting>
  <conditionalFormatting sqref="T24:T215">
    <cfRule type="cellIs" dxfId="548" priority="23" stopIfTrue="1" operator="between">
      <formula>0.1</formula>
      <formula>0.9</formula>
    </cfRule>
    <cfRule type="cellIs" dxfId="547" priority="24" stopIfTrue="1" operator="between">
      <formula>1.100001</formula>
      <formula>5</formula>
    </cfRule>
  </conditionalFormatting>
  <conditionalFormatting sqref="Q24:Q215 W24:W215">
    <cfRule type="cellIs" dxfId="546" priority="25" stopIfTrue="1" operator="between">
      <formula>0.1</formula>
      <formula>0.9</formula>
    </cfRule>
    <cfRule type="cellIs" dxfId="545" priority="26" stopIfTrue="1" operator="between">
      <formula>1.1000001</formula>
      <formula>5</formula>
    </cfRule>
  </conditionalFormatting>
  <conditionalFormatting sqref="O24:W215">
    <cfRule type="expression" dxfId="544" priority="17">
      <formula>$A$22&gt;0</formula>
    </cfRule>
  </conditionalFormatting>
  <conditionalFormatting sqref="L216:N218">
    <cfRule type="cellIs" dxfId="543" priority="16" stopIfTrue="1" operator="equal">
      <formula>"NC"</formula>
    </cfRule>
  </conditionalFormatting>
  <conditionalFormatting sqref="L216:N218">
    <cfRule type="expression" dxfId="542" priority="15">
      <formula>$A$22=0</formula>
    </cfRule>
  </conditionalFormatting>
  <conditionalFormatting sqref="U216:U218">
    <cfRule type="cellIs" dxfId="541" priority="12" stopIfTrue="1" operator="between">
      <formula>$R$17</formula>
      <formula>$T$17</formula>
    </cfRule>
    <cfRule type="cellIs" dxfId="540" priority="13" stopIfTrue="1" operator="equal">
      <formula>"""yes"""</formula>
    </cfRule>
    <cfRule type="cellIs" dxfId="539" priority="14" stopIfTrue="1" operator="equal">
      <formula>"NC"</formula>
    </cfRule>
  </conditionalFormatting>
  <conditionalFormatting sqref="R216:R218">
    <cfRule type="cellIs" dxfId="538" priority="3" stopIfTrue="1" operator="between">
      <formula>$R$17</formula>
      <formula>$T$17</formula>
    </cfRule>
    <cfRule type="cellIs" dxfId="537" priority="4" stopIfTrue="1" operator="equal">
      <formula>"""yes"""</formula>
    </cfRule>
    <cfRule type="cellIs" dxfId="536" priority="5" stopIfTrue="1" operator="equal">
      <formula>"NC"</formula>
    </cfRule>
  </conditionalFormatting>
  <conditionalFormatting sqref="V216:V218 P216:P218 S216:S218">
    <cfRule type="cellIs" dxfId="535" priority="6" stopIfTrue="1" operator="equal">
      <formula>"""NC"""</formula>
    </cfRule>
  </conditionalFormatting>
  <conditionalFormatting sqref="O216:O218">
    <cfRule type="cellIs" dxfId="534" priority="7" stopIfTrue="1" operator="equal">
      <formula>"NC"</formula>
    </cfRule>
  </conditionalFormatting>
  <conditionalFormatting sqref="T216:T218">
    <cfRule type="cellIs" dxfId="533" priority="8" stopIfTrue="1" operator="between">
      <formula>0.1</formula>
      <formula>0.9</formula>
    </cfRule>
    <cfRule type="cellIs" dxfId="532" priority="9" stopIfTrue="1" operator="between">
      <formula>1.100001</formula>
      <formula>5</formula>
    </cfRule>
  </conditionalFormatting>
  <conditionalFormatting sqref="W216:W218 Q216:Q218">
    <cfRule type="cellIs" dxfId="531" priority="10" stopIfTrue="1" operator="between">
      <formula>0.1</formula>
      <formula>0.9</formula>
    </cfRule>
    <cfRule type="cellIs" dxfId="530" priority="11" stopIfTrue="1" operator="between">
      <formula>1.1000001</formula>
      <formula>5</formula>
    </cfRule>
  </conditionalFormatting>
  <conditionalFormatting sqref="O216:W218">
    <cfRule type="expression" dxfId="529" priority="2">
      <formula>$A$22&gt;0</formula>
    </cfRule>
  </conditionalFormatting>
  <conditionalFormatting sqref="D5:F5 J5 M5:Q5 S5:T5 V5 M7:Q7 S7:V7">
    <cfRule type="cellIs" dxfId="528" priority="1" stopIfTrue="1" operator="equal">
      <formula>0</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527" priority="50" stopIfTrue="1" operator="equal">
      <formula>"NC"</formula>
    </cfRule>
  </conditionalFormatting>
  <conditionalFormatting sqref="L23:N23 L219:N246">
    <cfRule type="expression" dxfId="526" priority="49">
      <formula>$A$22=0</formula>
    </cfRule>
  </conditionalFormatting>
  <conditionalFormatting sqref="L24:N215">
    <cfRule type="cellIs" dxfId="525" priority="48" stopIfTrue="1" operator="equal">
      <formula>"NC"</formula>
    </cfRule>
  </conditionalFormatting>
  <conditionalFormatting sqref="L24:N215">
    <cfRule type="expression" dxfId="524" priority="47">
      <formula>$A$22=0</formula>
    </cfRule>
  </conditionalFormatting>
  <conditionalFormatting sqref="U23:U215 U219:U246 R219:R246">
    <cfRule type="cellIs" dxfId="523" priority="38" stopIfTrue="1" operator="between">
      <formula>$R$17</formula>
      <formula>$T$17</formula>
    </cfRule>
    <cfRule type="cellIs" dxfId="522" priority="39" stopIfTrue="1" operator="equal">
      <formula>"""yes"""</formula>
    </cfRule>
    <cfRule type="cellIs" dxfId="521" priority="40" stopIfTrue="1" operator="equal">
      <formula>"NC"</formula>
    </cfRule>
  </conditionalFormatting>
  <conditionalFormatting sqref="V219:V246 P219:P246 S219:S246">
    <cfRule type="cellIs" dxfId="520" priority="41" stopIfTrue="1" operator="equal">
      <formula>"""NC"""</formula>
    </cfRule>
  </conditionalFormatting>
  <conditionalFormatting sqref="O219:O246">
    <cfRule type="cellIs" dxfId="519" priority="42" stopIfTrue="1" operator="equal">
      <formula>"NC"</formula>
    </cfRule>
  </conditionalFormatting>
  <conditionalFormatting sqref="T219:T246">
    <cfRule type="cellIs" dxfId="518" priority="43" stopIfTrue="1" operator="between">
      <formula>0.1</formula>
      <formula>0.9</formula>
    </cfRule>
    <cfRule type="cellIs" dxfId="517" priority="44" stopIfTrue="1" operator="between">
      <formula>1.100001</formula>
      <formula>5</formula>
    </cfRule>
  </conditionalFormatting>
  <conditionalFormatting sqref="W219:W246 Q219:Q246">
    <cfRule type="cellIs" dxfId="516" priority="45" stopIfTrue="1" operator="between">
      <formula>0.1</formula>
      <formula>0.9</formula>
    </cfRule>
    <cfRule type="cellIs" dxfId="515" priority="46" stopIfTrue="1" operator="between">
      <formula>1.1000001</formula>
      <formula>5</formula>
    </cfRule>
  </conditionalFormatting>
  <conditionalFormatting sqref="O219:W246">
    <cfRule type="expression" dxfId="514" priority="37">
      <formula>$A$22&gt;0</formula>
    </cfRule>
  </conditionalFormatting>
  <conditionalFormatting sqref="R23">
    <cfRule type="cellIs" dxfId="513" priority="28" stopIfTrue="1" operator="between">
      <formula>$R$17</formula>
      <formula>$T$17</formula>
    </cfRule>
    <cfRule type="cellIs" dxfId="512" priority="29" stopIfTrue="1" operator="equal">
      <formula>"""yes"""</formula>
    </cfRule>
    <cfRule type="cellIs" dxfId="511" priority="30" stopIfTrue="1" operator="equal">
      <formula>"NC"</formula>
    </cfRule>
  </conditionalFormatting>
  <conditionalFormatting sqref="S23 P23 V23">
    <cfRule type="cellIs" dxfId="510" priority="31" stopIfTrue="1" operator="equal">
      <formula>"""NC"""</formula>
    </cfRule>
  </conditionalFormatting>
  <conditionalFormatting sqref="O23">
    <cfRule type="cellIs" dxfId="509" priority="32" stopIfTrue="1" operator="equal">
      <formula>"NC"</formula>
    </cfRule>
  </conditionalFormatting>
  <conditionalFormatting sqref="T23">
    <cfRule type="cellIs" dxfId="508" priority="33" stopIfTrue="1" operator="between">
      <formula>0.1</formula>
      <formula>0.9</formula>
    </cfRule>
    <cfRule type="cellIs" dxfId="507" priority="34" stopIfTrue="1" operator="between">
      <formula>1.100001</formula>
      <formula>5</formula>
    </cfRule>
  </conditionalFormatting>
  <conditionalFormatting sqref="Q23 W23">
    <cfRule type="cellIs" dxfId="506" priority="35" stopIfTrue="1" operator="between">
      <formula>0.1</formula>
      <formula>0.9</formula>
    </cfRule>
    <cfRule type="cellIs" dxfId="505" priority="36" stopIfTrue="1" operator="between">
      <formula>1.1000001</formula>
      <formula>5</formula>
    </cfRule>
  </conditionalFormatting>
  <conditionalFormatting sqref="O23:W23">
    <cfRule type="expression" dxfId="504" priority="27">
      <formula>$A$22&gt;0</formula>
    </cfRule>
  </conditionalFormatting>
  <conditionalFormatting sqref="R24:R215">
    <cfRule type="cellIs" dxfId="503" priority="18" stopIfTrue="1" operator="between">
      <formula>$R$17</formula>
      <formula>$T$17</formula>
    </cfRule>
    <cfRule type="cellIs" dxfId="502" priority="19" stopIfTrue="1" operator="equal">
      <formula>"""yes"""</formula>
    </cfRule>
    <cfRule type="cellIs" dxfId="501" priority="20" stopIfTrue="1" operator="equal">
      <formula>"NC"</formula>
    </cfRule>
  </conditionalFormatting>
  <conditionalFormatting sqref="S24:S215 P24:P215 V24:V215">
    <cfRule type="cellIs" dxfId="500" priority="21" stopIfTrue="1" operator="equal">
      <formula>"""NC"""</formula>
    </cfRule>
  </conditionalFormatting>
  <conditionalFormatting sqref="O24:O215">
    <cfRule type="cellIs" dxfId="499" priority="22" stopIfTrue="1" operator="equal">
      <formula>"NC"</formula>
    </cfRule>
  </conditionalFormatting>
  <conditionalFormatting sqref="T24:T215">
    <cfRule type="cellIs" dxfId="498" priority="23" stopIfTrue="1" operator="between">
      <formula>0.1</formula>
      <formula>0.9</formula>
    </cfRule>
    <cfRule type="cellIs" dxfId="497" priority="24" stopIfTrue="1" operator="between">
      <formula>1.100001</formula>
      <formula>5</formula>
    </cfRule>
  </conditionalFormatting>
  <conditionalFormatting sqref="Q24:Q215 W24:W215">
    <cfRule type="cellIs" dxfId="496" priority="25" stopIfTrue="1" operator="between">
      <formula>0.1</formula>
      <formula>0.9</formula>
    </cfRule>
    <cfRule type="cellIs" dxfId="495" priority="26" stopIfTrue="1" operator="between">
      <formula>1.1000001</formula>
      <formula>5</formula>
    </cfRule>
  </conditionalFormatting>
  <conditionalFormatting sqref="O24:W215">
    <cfRule type="expression" dxfId="494" priority="17">
      <formula>$A$22&gt;0</formula>
    </cfRule>
  </conditionalFormatting>
  <conditionalFormatting sqref="L216:N218">
    <cfRule type="cellIs" dxfId="493" priority="16" stopIfTrue="1" operator="equal">
      <formula>"NC"</formula>
    </cfRule>
  </conditionalFormatting>
  <conditionalFormatting sqref="L216:N218">
    <cfRule type="expression" dxfId="492" priority="15">
      <formula>$A$22=0</formula>
    </cfRule>
  </conditionalFormatting>
  <conditionalFormatting sqref="U216:U218">
    <cfRule type="cellIs" dxfId="491" priority="12" stopIfTrue="1" operator="between">
      <formula>$R$17</formula>
      <formula>$T$17</formula>
    </cfRule>
    <cfRule type="cellIs" dxfId="490" priority="13" stopIfTrue="1" operator="equal">
      <formula>"""yes"""</formula>
    </cfRule>
    <cfRule type="cellIs" dxfId="489" priority="14" stopIfTrue="1" operator="equal">
      <formula>"NC"</formula>
    </cfRule>
  </conditionalFormatting>
  <conditionalFormatting sqref="R216:R218">
    <cfRule type="cellIs" dxfId="488" priority="3" stopIfTrue="1" operator="between">
      <formula>$R$17</formula>
      <formula>$T$17</formula>
    </cfRule>
    <cfRule type="cellIs" dxfId="487" priority="4" stopIfTrue="1" operator="equal">
      <formula>"""yes"""</formula>
    </cfRule>
    <cfRule type="cellIs" dxfId="486" priority="5" stopIfTrue="1" operator="equal">
      <formula>"NC"</formula>
    </cfRule>
  </conditionalFormatting>
  <conditionalFormatting sqref="V216:V218 P216:P218 S216:S218">
    <cfRule type="cellIs" dxfId="485" priority="6" stopIfTrue="1" operator="equal">
      <formula>"""NC"""</formula>
    </cfRule>
  </conditionalFormatting>
  <conditionalFormatting sqref="O216:O218">
    <cfRule type="cellIs" dxfId="484" priority="7" stopIfTrue="1" operator="equal">
      <formula>"NC"</formula>
    </cfRule>
  </conditionalFormatting>
  <conditionalFormatting sqref="T216:T218">
    <cfRule type="cellIs" dxfId="483" priority="8" stopIfTrue="1" operator="between">
      <formula>0.1</formula>
      <formula>0.9</formula>
    </cfRule>
    <cfRule type="cellIs" dxfId="482" priority="9" stopIfTrue="1" operator="between">
      <formula>1.100001</formula>
      <formula>5</formula>
    </cfRule>
  </conditionalFormatting>
  <conditionalFormatting sqref="W216:W218 Q216:Q218">
    <cfRule type="cellIs" dxfId="481" priority="10" stopIfTrue="1" operator="between">
      <formula>0.1</formula>
      <formula>0.9</formula>
    </cfRule>
    <cfRule type="cellIs" dxfId="480" priority="11" stopIfTrue="1" operator="between">
      <formula>1.1000001</formula>
      <formula>5</formula>
    </cfRule>
  </conditionalFormatting>
  <conditionalFormatting sqref="O216:W218">
    <cfRule type="expression" dxfId="479" priority="2">
      <formula>$A$22&gt;0</formula>
    </cfRule>
  </conditionalFormatting>
  <conditionalFormatting sqref="D5:F5 J5 M5:Q5 S5:T5 V5 M7:Q7 S7:V7">
    <cfRule type="cellIs" dxfId="47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477" priority="50" stopIfTrue="1" operator="equal">
      <formula>"NC"</formula>
    </cfRule>
  </conditionalFormatting>
  <conditionalFormatting sqref="L23:N23 L219:N246">
    <cfRule type="expression" dxfId="476" priority="49">
      <formula>$A$22=0</formula>
    </cfRule>
  </conditionalFormatting>
  <conditionalFormatting sqref="L24:N215">
    <cfRule type="cellIs" dxfId="475" priority="48" stopIfTrue="1" operator="equal">
      <formula>"NC"</formula>
    </cfRule>
  </conditionalFormatting>
  <conditionalFormatting sqref="L24:N215">
    <cfRule type="expression" dxfId="474" priority="47">
      <formula>$A$22=0</formula>
    </cfRule>
  </conditionalFormatting>
  <conditionalFormatting sqref="U23:U215 U219:U246 R219:R246">
    <cfRule type="cellIs" dxfId="473" priority="38" stopIfTrue="1" operator="between">
      <formula>$R$17</formula>
      <formula>$T$17</formula>
    </cfRule>
    <cfRule type="cellIs" dxfId="472" priority="39" stopIfTrue="1" operator="equal">
      <formula>"""yes"""</formula>
    </cfRule>
    <cfRule type="cellIs" dxfId="471" priority="40" stopIfTrue="1" operator="equal">
      <formula>"NC"</formula>
    </cfRule>
  </conditionalFormatting>
  <conditionalFormatting sqref="V219:V246 P219:P246 S219:S246">
    <cfRule type="cellIs" dxfId="470" priority="41" stopIfTrue="1" operator="equal">
      <formula>"""NC"""</formula>
    </cfRule>
  </conditionalFormatting>
  <conditionalFormatting sqref="O219:O246">
    <cfRule type="cellIs" dxfId="469" priority="42" stopIfTrue="1" operator="equal">
      <formula>"NC"</formula>
    </cfRule>
  </conditionalFormatting>
  <conditionalFormatting sqref="T219:T246">
    <cfRule type="cellIs" dxfId="468" priority="43" stopIfTrue="1" operator="between">
      <formula>0.1</formula>
      <formula>0.9</formula>
    </cfRule>
    <cfRule type="cellIs" dxfId="467" priority="44" stopIfTrue="1" operator="between">
      <formula>1.100001</formula>
      <formula>5</formula>
    </cfRule>
  </conditionalFormatting>
  <conditionalFormatting sqref="W219:W246 Q219:Q246">
    <cfRule type="cellIs" dxfId="466" priority="45" stopIfTrue="1" operator="between">
      <formula>0.1</formula>
      <formula>0.9</formula>
    </cfRule>
    <cfRule type="cellIs" dxfId="465" priority="46" stopIfTrue="1" operator="between">
      <formula>1.1000001</formula>
      <formula>5</formula>
    </cfRule>
  </conditionalFormatting>
  <conditionalFormatting sqref="O219:W246">
    <cfRule type="expression" dxfId="464" priority="37">
      <formula>$A$22&gt;0</formula>
    </cfRule>
  </conditionalFormatting>
  <conditionalFormatting sqref="R23">
    <cfRule type="cellIs" dxfId="463" priority="28" stopIfTrue="1" operator="between">
      <formula>$R$17</formula>
      <formula>$T$17</formula>
    </cfRule>
    <cfRule type="cellIs" dxfId="462" priority="29" stopIfTrue="1" operator="equal">
      <formula>"""yes"""</formula>
    </cfRule>
    <cfRule type="cellIs" dxfId="461" priority="30" stopIfTrue="1" operator="equal">
      <formula>"NC"</formula>
    </cfRule>
  </conditionalFormatting>
  <conditionalFormatting sqref="S23 P23 V23">
    <cfRule type="cellIs" dxfId="460" priority="31" stopIfTrue="1" operator="equal">
      <formula>"""NC"""</formula>
    </cfRule>
  </conditionalFormatting>
  <conditionalFormatting sqref="O23">
    <cfRule type="cellIs" dxfId="459" priority="32" stopIfTrue="1" operator="equal">
      <formula>"NC"</formula>
    </cfRule>
  </conditionalFormatting>
  <conditionalFormatting sqref="T23">
    <cfRule type="cellIs" dxfId="458" priority="33" stopIfTrue="1" operator="between">
      <formula>0.1</formula>
      <formula>0.9</formula>
    </cfRule>
    <cfRule type="cellIs" dxfId="457" priority="34" stopIfTrue="1" operator="between">
      <formula>1.100001</formula>
      <formula>5</formula>
    </cfRule>
  </conditionalFormatting>
  <conditionalFormatting sqref="Q23 W23">
    <cfRule type="cellIs" dxfId="456" priority="35" stopIfTrue="1" operator="between">
      <formula>0.1</formula>
      <formula>0.9</formula>
    </cfRule>
    <cfRule type="cellIs" dxfId="455" priority="36" stopIfTrue="1" operator="between">
      <formula>1.1000001</formula>
      <formula>5</formula>
    </cfRule>
  </conditionalFormatting>
  <conditionalFormatting sqref="O23:W23">
    <cfRule type="expression" dxfId="454" priority="27">
      <formula>$A$22&gt;0</formula>
    </cfRule>
  </conditionalFormatting>
  <conditionalFormatting sqref="R24:R215">
    <cfRule type="cellIs" dxfId="453" priority="18" stopIfTrue="1" operator="between">
      <formula>$R$17</formula>
      <formula>$T$17</formula>
    </cfRule>
    <cfRule type="cellIs" dxfId="452" priority="19" stopIfTrue="1" operator="equal">
      <formula>"""yes"""</formula>
    </cfRule>
    <cfRule type="cellIs" dxfId="451" priority="20" stopIfTrue="1" operator="equal">
      <formula>"NC"</formula>
    </cfRule>
  </conditionalFormatting>
  <conditionalFormatting sqref="S24:S215 P24:P215 V24:V215">
    <cfRule type="cellIs" dxfId="450" priority="21" stopIfTrue="1" operator="equal">
      <formula>"""NC"""</formula>
    </cfRule>
  </conditionalFormatting>
  <conditionalFormatting sqref="O24:O215">
    <cfRule type="cellIs" dxfId="449" priority="22" stopIfTrue="1" operator="equal">
      <formula>"NC"</formula>
    </cfRule>
  </conditionalFormatting>
  <conditionalFormatting sqref="T24:T215">
    <cfRule type="cellIs" dxfId="448" priority="23" stopIfTrue="1" operator="between">
      <formula>0.1</formula>
      <formula>0.9</formula>
    </cfRule>
    <cfRule type="cellIs" dxfId="447" priority="24" stopIfTrue="1" operator="between">
      <formula>1.100001</formula>
      <formula>5</formula>
    </cfRule>
  </conditionalFormatting>
  <conditionalFormatting sqref="Q24:Q215 W24:W215">
    <cfRule type="cellIs" dxfId="446" priority="25" stopIfTrue="1" operator="between">
      <formula>0.1</formula>
      <formula>0.9</formula>
    </cfRule>
    <cfRule type="cellIs" dxfId="445" priority="26" stopIfTrue="1" operator="between">
      <formula>1.1000001</formula>
      <formula>5</formula>
    </cfRule>
  </conditionalFormatting>
  <conditionalFormatting sqref="O24:W215">
    <cfRule type="expression" dxfId="444" priority="17">
      <formula>$A$22&gt;0</formula>
    </cfRule>
  </conditionalFormatting>
  <conditionalFormatting sqref="L216:N218">
    <cfRule type="cellIs" dxfId="443" priority="16" stopIfTrue="1" operator="equal">
      <formula>"NC"</formula>
    </cfRule>
  </conditionalFormatting>
  <conditionalFormatting sqref="L216:N218">
    <cfRule type="expression" dxfId="442" priority="15">
      <formula>$A$22=0</formula>
    </cfRule>
  </conditionalFormatting>
  <conditionalFormatting sqref="U216:U218">
    <cfRule type="cellIs" dxfId="441" priority="12" stopIfTrue="1" operator="between">
      <formula>$R$17</formula>
      <formula>$T$17</formula>
    </cfRule>
    <cfRule type="cellIs" dxfId="440" priority="13" stopIfTrue="1" operator="equal">
      <formula>"""yes"""</formula>
    </cfRule>
    <cfRule type="cellIs" dxfId="439" priority="14" stopIfTrue="1" operator="equal">
      <formula>"NC"</formula>
    </cfRule>
  </conditionalFormatting>
  <conditionalFormatting sqref="R216:R218">
    <cfRule type="cellIs" dxfId="438" priority="3" stopIfTrue="1" operator="between">
      <formula>$R$17</formula>
      <formula>$T$17</formula>
    </cfRule>
    <cfRule type="cellIs" dxfId="437" priority="4" stopIfTrue="1" operator="equal">
      <formula>"""yes"""</formula>
    </cfRule>
    <cfRule type="cellIs" dxfId="436" priority="5" stopIfTrue="1" operator="equal">
      <formula>"NC"</formula>
    </cfRule>
  </conditionalFormatting>
  <conditionalFormatting sqref="V216:V218 P216:P218 S216:S218">
    <cfRule type="cellIs" dxfId="435" priority="6" stopIfTrue="1" operator="equal">
      <formula>"""NC"""</formula>
    </cfRule>
  </conditionalFormatting>
  <conditionalFormatting sqref="O216:O218">
    <cfRule type="cellIs" dxfId="434" priority="7" stopIfTrue="1" operator="equal">
      <formula>"NC"</formula>
    </cfRule>
  </conditionalFormatting>
  <conditionalFormatting sqref="T216:T218">
    <cfRule type="cellIs" dxfId="433" priority="8" stopIfTrue="1" operator="between">
      <formula>0.1</formula>
      <formula>0.9</formula>
    </cfRule>
    <cfRule type="cellIs" dxfId="432" priority="9" stopIfTrue="1" operator="between">
      <formula>1.100001</formula>
      <formula>5</formula>
    </cfRule>
  </conditionalFormatting>
  <conditionalFormatting sqref="W216:W218 Q216:Q218">
    <cfRule type="cellIs" dxfId="431" priority="10" stopIfTrue="1" operator="between">
      <formula>0.1</formula>
      <formula>0.9</formula>
    </cfRule>
    <cfRule type="cellIs" dxfId="430" priority="11" stopIfTrue="1" operator="between">
      <formula>1.1000001</formula>
      <formula>5</formula>
    </cfRule>
  </conditionalFormatting>
  <conditionalFormatting sqref="O216:W218">
    <cfRule type="expression" dxfId="429" priority="2">
      <formula>$A$22&gt;0</formula>
    </cfRule>
  </conditionalFormatting>
  <conditionalFormatting sqref="D5:F5 J5 M5:Q5 S5:T5 V5 M7:Q7 S7:V7">
    <cfRule type="cellIs" dxfId="4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427" priority="50" stopIfTrue="1" operator="equal">
      <formula>"NC"</formula>
    </cfRule>
  </conditionalFormatting>
  <conditionalFormatting sqref="L23:N23 L219:N246">
    <cfRule type="expression" dxfId="426" priority="49">
      <formula>$A$22=0</formula>
    </cfRule>
  </conditionalFormatting>
  <conditionalFormatting sqref="L24:N215">
    <cfRule type="cellIs" dxfId="425" priority="48" stopIfTrue="1" operator="equal">
      <formula>"NC"</formula>
    </cfRule>
  </conditionalFormatting>
  <conditionalFormatting sqref="L24:N215">
    <cfRule type="expression" dxfId="424" priority="47">
      <formula>$A$22=0</formula>
    </cfRule>
  </conditionalFormatting>
  <conditionalFormatting sqref="U23:U215 U219:U246 R219:R246">
    <cfRule type="cellIs" dxfId="423" priority="38" stopIfTrue="1" operator="between">
      <formula>$R$17</formula>
      <formula>$T$17</formula>
    </cfRule>
    <cfRule type="cellIs" dxfId="422" priority="39" stopIfTrue="1" operator="equal">
      <formula>"""yes"""</formula>
    </cfRule>
    <cfRule type="cellIs" dxfId="421" priority="40" stopIfTrue="1" operator="equal">
      <formula>"NC"</formula>
    </cfRule>
  </conditionalFormatting>
  <conditionalFormatting sqref="V219:V246 P219:P246 S219:S246">
    <cfRule type="cellIs" dxfId="420" priority="41" stopIfTrue="1" operator="equal">
      <formula>"""NC"""</formula>
    </cfRule>
  </conditionalFormatting>
  <conditionalFormatting sqref="O219:O246">
    <cfRule type="cellIs" dxfId="419" priority="42" stopIfTrue="1" operator="equal">
      <formula>"NC"</formula>
    </cfRule>
  </conditionalFormatting>
  <conditionalFormatting sqref="T219:T246">
    <cfRule type="cellIs" dxfId="418" priority="43" stopIfTrue="1" operator="between">
      <formula>0.1</formula>
      <formula>0.9</formula>
    </cfRule>
    <cfRule type="cellIs" dxfId="417" priority="44" stopIfTrue="1" operator="between">
      <formula>1.100001</formula>
      <formula>5</formula>
    </cfRule>
  </conditionalFormatting>
  <conditionalFormatting sqref="W219:W246 Q219:Q246">
    <cfRule type="cellIs" dxfId="416" priority="45" stopIfTrue="1" operator="between">
      <formula>0.1</formula>
      <formula>0.9</formula>
    </cfRule>
    <cfRule type="cellIs" dxfId="415" priority="46" stopIfTrue="1" operator="between">
      <formula>1.1000001</formula>
      <formula>5</formula>
    </cfRule>
  </conditionalFormatting>
  <conditionalFormatting sqref="O219:W246">
    <cfRule type="expression" dxfId="414" priority="37">
      <formula>$A$22&gt;0</formula>
    </cfRule>
  </conditionalFormatting>
  <conditionalFormatting sqref="R23">
    <cfRule type="cellIs" dxfId="413" priority="28" stopIfTrue="1" operator="between">
      <formula>$R$17</formula>
      <formula>$T$17</formula>
    </cfRule>
    <cfRule type="cellIs" dxfId="412" priority="29" stopIfTrue="1" operator="equal">
      <formula>"""yes"""</formula>
    </cfRule>
    <cfRule type="cellIs" dxfId="411" priority="30" stopIfTrue="1" operator="equal">
      <formula>"NC"</formula>
    </cfRule>
  </conditionalFormatting>
  <conditionalFormatting sqref="S23 P23 V23">
    <cfRule type="cellIs" dxfId="410" priority="31" stopIfTrue="1" operator="equal">
      <formula>"""NC"""</formula>
    </cfRule>
  </conditionalFormatting>
  <conditionalFormatting sqref="O23">
    <cfRule type="cellIs" dxfId="409" priority="32" stopIfTrue="1" operator="equal">
      <formula>"NC"</formula>
    </cfRule>
  </conditionalFormatting>
  <conditionalFormatting sqref="T23">
    <cfRule type="cellIs" dxfId="408" priority="33" stopIfTrue="1" operator="between">
      <formula>0.1</formula>
      <formula>0.9</formula>
    </cfRule>
    <cfRule type="cellIs" dxfId="407" priority="34" stopIfTrue="1" operator="between">
      <formula>1.100001</formula>
      <formula>5</formula>
    </cfRule>
  </conditionalFormatting>
  <conditionalFormatting sqref="Q23 W23">
    <cfRule type="cellIs" dxfId="406" priority="35" stopIfTrue="1" operator="between">
      <formula>0.1</formula>
      <formula>0.9</formula>
    </cfRule>
    <cfRule type="cellIs" dxfId="405" priority="36" stopIfTrue="1" operator="between">
      <formula>1.1000001</formula>
      <formula>5</formula>
    </cfRule>
  </conditionalFormatting>
  <conditionalFormatting sqref="O23:W23">
    <cfRule type="expression" dxfId="404" priority="27">
      <formula>$A$22&gt;0</formula>
    </cfRule>
  </conditionalFormatting>
  <conditionalFormatting sqref="R24:R215">
    <cfRule type="cellIs" dxfId="403" priority="18" stopIfTrue="1" operator="between">
      <formula>$R$17</formula>
      <formula>$T$17</formula>
    </cfRule>
    <cfRule type="cellIs" dxfId="402" priority="19" stopIfTrue="1" operator="equal">
      <formula>"""yes"""</formula>
    </cfRule>
    <cfRule type="cellIs" dxfId="401" priority="20" stopIfTrue="1" operator="equal">
      <formula>"NC"</formula>
    </cfRule>
  </conditionalFormatting>
  <conditionalFormatting sqref="S24:S215 P24:P215 V24:V215">
    <cfRule type="cellIs" dxfId="400" priority="21" stopIfTrue="1" operator="equal">
      <formula>"""NC"""</formula>
    </cfRule>
  </conditionalFormatting>
  <conditionalFormatting sqref="O24:O215">
    <cfRule type="cellIs" dxfId="399" priority="22" stopIfTrue="1" operator="equal">
      <formula>"NC"</formula>
    </cfRule>
  </conditionalFormatting>
  <conditionalFormatting sqref="T24:T215">
    <cfRule type="cellIs" dxfId="398" priority="23" stopIfTrue="1" operator="between">
      <formula>0.1</formula>
      <formula>0.9</formula>
    </cfRule>
    <cfRule type="cellIs" dxfId="397" priority="24" stopIfTrue="1" operator="between">
      <formula>1.100001</formula>
      <formula>5</formula>
    </cfRule>
  </conditionalFormatting>
  <conditionalFormatting sqref="Q24:Q215 W24:W215">
    <cfRule type="cellIs" dxfId="396" priority="25" stopIfTrue="1" operator="between">
      <formula>0.1</formula>
      <formula>0.9</formula>
    </cfRule>
    <cfRule type="cellIs" dxfId="395" priority="26" stopIfTrue="1" operator="between">
      <formula>1.1000001</formula>
      <formula>5</formula>
    </cfRule>
  </conditionalFormatting>
  <conditionalFormatting sqref="O24:W215">
    <cfRule type="expression" dxfId="394" priority="17">
      <formula>$A$22&gt;0</formula>
    </cfRule>
  </conditionalFormatting>
  <conditionalFormatting sqref="L216:N218">
    <cfRule type="cellIs" dxfId="393" priority="16" stopIfTrue="1" operator="equal">
      <formula>"NC"</formula>
    </cfRule>
  </conditionalFormatting>
  <conditionalFormatting sqref="L216:N218">
    <cfRule type="expression" dxfId="392" priority="15">
      <formula>$A$22=0</formula>
    </cfRule>
  </conditionalFormatting>
  <conditionalFormatting sqref="U216:U218">
    <cfRule type="cellIs" dxfId="391" priority="12" stopIfTrue="1" operator="between">
      <formula>$R$17</formula>
      <formula>$T$17</formula>
    </cfRule>
    <cfRule type="cellIs" dxfId="390" priority="13" stopIfTrue="1" operator="equal">
      <formula>"""yes"""</formula>
    </cfRule>
    <cfRule type="cellIs" dxfId="389" priority="14" stopIfTrue="1" operator="equal">
      <formula>"NC"</formula>
    </cfRule>
  </conditionalFormatting>
  <conditionalFormatting sqref="R216:R218">
    <cfRule type="cellIs" dxfId="388" priority="3" stopIfTrue="1" operator="between">
      <formula>$R$17</formula>
      <formula>$T$17</formula>
    </cfRule>
    <cfRule type="cellIs" dxfId="387" priority="4" stopIfTrue="1" operator="equal">
      <formula>"""yes"""</formula>
    </cfRule>
    <cfRule type="cellIs" dxfId="386" priority="5" stopIfTrue="1" operator="equal">
      <formula>"NC"</formula>
    </cfRule>
  </conditionalFormatting>
  <conditionalFormatting sqref="V216:V218 P216:P218 S216:S218">
    <cfRule type="cellIs" dxfId="385" priority="6" stopIfTrue="1" operator="equal">
      <formula>"""NC"""</formula>
    </cfRule>
  </conditionalFormatting>
  <conditionalFormatting sqref="O216:O218">
    <cfRule type="cellIs" dxfId="384" priority="7" stopIfTrue="1" operator="equal">
      <formula>"NC"</formula>
    </cfRule>
  </conditionalFormatting>
  <conditionalFormatting sqref="T216:T218">
    <cfRule type="cellIs" dxfId="383" priority="8" stopIfTrue="1" operator="between">
      <formula>0.1</formula>
      <formula>0.9</formula>
    </cfRule>
    <cfRule type="cellIs" dxfId="382" priority="9" stopIfTrue="1" operator="between">
      <formula>1.100001</formula>
      <formula>5</formula>
    </cfRule>
  </conditionalFormatting>
  <conditionalFormatting sqref="W216:W218 Q216:Q218">
    <cfRule type="cellIs" dxfId="381" priority="10" stopIfTrue="1" operator="between">
      <formula>0.1</formula>
      <formula>0.9</formula>
    </cfRule>
    <cfRule type="cellIs" dxfId="380" priority="11" stopIfTrue="1" operator="between">
      <formula>1.1000001</formula>
      <formula>5</formula>
    </cfRule>
  </conditionalFormatting>
  <conditionalFormatting sqref="O216:W218">
    <cfRule type="expression" dxfId="379" priority="2">
      <formula>$A$22&gt;0</formula>
    </cfRule>
  </conditionalFormatting>
  <conditionalFormatting sqref="D5:F5 J5 M5:Q5 S5:T5 V5 M7:Q7 S7:V7">
    <cfRule type="cellIs" dxfId="378" priority="1" stopIfTrue="1" operator="equal">
      <formula>0</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377" priority="50" stopIfTrue="1" operator="equal">
      <formula>"NC"</formula>
    </cfRule>
  </conditionalFormatting>
  <conditionalFormatting sqref="L23:N23 L219:N246">
    <cfRule type="expression" dxfId="376" priority="49">
      <formula>$A$22=0</formula>
    </cfRule>
  </conditionalFormatting>
  <conditionalFormatting sqref="L24:N215">
    <cfRule type="cellIs" dxfId="375" priority="48" stopIfTrue="1" operator="equal">
      <formula>"NC"</formula>
    </cfRule>
  </conditionalFormatting>
  <conditionalFormatting sqref="L24:N215">
    <cfRule type="expression" dxfId="374" priority="47">
      <formula>$A$22=0</formula>
    </cfRule>
  </conditionalFormatting>
  <conditionalFormatting sqref="U23:U215 U219:U246 R219:R246">
    <cfRule type="cellIs" dxfId="373" priority="38" stopIfTrue="1" operator="between">
      <formula>$R$17</formula>
      <formula>$T$17</formula>
    </cfRule>
    <cfRule type="cellIs" dxfId="372" priority="39" stopIfTrue="1" operator="equal">
      <formula>"""yes"""</formula>
    </cfRule>
    <cfRule type="cellIs" dxfId="371" priority="40" stopIfTrue="1" operator="equal">
      <formula>"NC"</formula>
    </cfRule>
  </conditionalFormatting>
  <conditionalFormatting sqref="V219:V246 P219:P246 S219:S246">
    <cfRule type="cellIs" dxfId="370" priority="41" stopIfTrue="1" operator="equal">
      <formula>"""NC"""</formula>
    </cfRule>
  </conditionalFormatting>
  <conditionalFormatting sqref="O219:O246">
    <cfRule type="cellIs" dxfId="369" priority="42" stopIfTrue="1" operator="equal">
      <formula>"NC"</formula>
    </cfRule>
  </conditionalFormatting>
  <conditionalFormatting sqref="T219:T246">
    <cfRule type="cellIs" dxfId="368" priority="43" stopIfTrue="1" operator="between">
      <formula>0.1</formula>
      <formula>0.9</formula>
    </cfRule>
    <cfRule type="cellIs" dxfId="367" priority="44" stopIfTrue="1" operator="between">
      <formula>1.100001</formula>
      <formula>5</formula>
    </cfRule>
  </conditionalFormatting>
  <conditionalFormatting sqref="W219:W246 Q219:Q246">
    <cfRule type="cellIs" dxfId="366" priority="45" stopIfTrue="1" operator="between">
      <formula>0.1</formula>
      <formula>0.9</formula>
    </cfRule>
    <cfRule type="cellIs" dxfId="365" priority="46" stopIfTrue="1" operator="between">
      <formula>1.1000001</formula>
      <formula>5</formula>
    </cfRule>
  </conditionalFormatting>
  <conditionalFormatting sqref="O219:W246">
    <cfRule type="expression" dxfId="364" priority="37">
      <formula>$A$22&gt;0</formula>
    </cfRule>
  </conditionalFormatting>
  <conditionalFormatting sqref="R23">
    <cfRule type="cellIs" dxfId="363" priority="28" stopIfTrue="1" operator="between">
      <formula>$R$17</formula>
      <formula>$T$17</formula>
    </cfRule>
    <cfRule type="cellIs" dxfId="362" priority="29" stopIfTrue="1" operator="equal">
      <formula>"""yes"""</formula>
    </cfRule>
    <cfRule type="cellIs" dxfId="361" priority="30" stopIfTrue="1" operator="equal">
      <formula>"NC"</formula>
    </cfRule>
  </conditionalFormatting>
  <conditionalFormatting sqref="S23 P23 V23">
    <cfRule type="cellIs" dxfId="360" priority="31" stopIfTrue="1" operator="equal">
      <formula>"""NC"""</formula>
    </cfRule>
  </conditionalFormatting>
  <conditionalFormatting sqref="O23">
    <cfRule type="cellIs" dxfId="359" priority="32" stopIfTrue="1" operator="equal">
      <formula>"NC"</formula>
    </cfRule>
  </conditionalFormatting>
  <conditionalFormatting sqref="T23">
    <cfRule type="cellIs" dxfId="358" priority="33" stopIfTrue="1" operator="between">
      <formula>0.1</formula>
      <formula>0.9</formula>
    </cfRule>
    <cfRule type="cellIs" dxfId="357" priority="34" stopIfTrue="1" operator="between">
      <formula>1.100001</formula>
      <formula>5</formula>
    </cfRule>
  </conditionalFormatting>
  <conditionalFormatting sqref="Q23 W23">
    <cfRule type="cellIs" dxfId="356" priority="35" stopIfTrue="1" operator="between">
      <formula>0.1</formula>
      <formula>0.9</formula>
    </cfRule>
    <cfRule type="cellIs" dxfId="355" priority="36" stopIfTrue="1" operator="between">
      <formula>1.1000001</formula>
      <formula>5</formula>
    </cfRule>
  </conditionalFormatting>
  <conditionalFormatting sqref="O23:W23">
    <cfRule type="expression" dxfId="354" priority="27">
      <formula>$A$22&gt;0</formula>
    </cfRule>
  </conditionalFormatting>
  <conditionalFormatting sqref="R24:R215">
    <cfRule type="cellIs" dxfId="353" priority="18" stopIfTrue="1" operator="between">
      <formula>$R$17</formula>
      <formula>$T$17</formula>
    </cfRule>
    <cfRule type="cellIs" dxfId="352" priority="19" stopIfTrue="1" operator="equal">
      <formula>"""yes"""</formula>
    </cfRule>
    <cfRule type="cellIs" dxfId="351" priority="20" stopIfTrue="1" operator="equal">
      <formula>"NC"</formula>
    </cfRule>
  </conditionalFormatting>
  <conditionalFormatting sqref="S24:S215 P24:P215 V24:V215">
    <cfRule type="cellIs" dxfId="350" priority="21" stopIfTrue="1" operator="equal">
      <formula>"""NC"""</formula>
    </cfRule>
  </conditionalFormatting>
  <conditionalFormatting sqref="O24:O215">
    <cfRule type="cellIs" dxfId="349" priority="22" stopIfTrue="1" operator="equal">
      <formula>"NC"</formula>
    </cfRule>
  </conditionalFormatting>
  <conditionalFormatting sqref="T24:T215">
    <cfRule type="cellIs" dxfId="348" priority="23" stopIfTrue="1" operator="between">
      <formula>0.1</formula>
      <formula>0.9</formula>
    </cfRule>
    <cfRule type="cellIs" dxfId="347" priority="24" stopIfTrue="1" operator="between">
      <formula>1.100001</formula>
      <formula>5</formula>
    </cfRule>
  </conditionalFormatting>
  <conditionalFormatting sqref="Q24:Q215 W24:W215">
    <cfRule type="cellIs" dxfId="346" priority="25" stopIfTrue="1" operator="between">
      <formula>0.1</formula>
      <formula>0.9</formula>
    </cfRule>
    <cfRule type="cellIs" dxfId="345" priority="26" stopIfTrue="1" operator="between">
      <formula>1.1000001</formula>
      <formula>5</formula>
    </cfRule>
  </conditionalFormatting>
  <conditionalFormatting sqref="O24:W215">
    <cfRule type="expression" dxfId="344" priority="17">
      <formula>$A$22&gt;0</formula>
    </cfRule>
  </conditionalFormatting>
  <conditionalFormatting sqref="L216:N218">
    <cfRule type="cellIs" dxfId="343" priority="16" stopIfTrue="1" operator="equal">
      <formula>"NC"</formula>
    </cfRule>
  </conditionalFormatting>
  <conditionalFormatting sqref="L216:N218">
    <cfRule type="expression" dxfId="342" priority="15">
      <formula>$A$22=0</formula>
    </cfRule>
  </conditionalFormatting>
  <conditionalFormatting sqref="U216:U218">
    <cfRule type="cellIs" dxfId="341" priority="12" stopIfTrue="1" operator="between">
      <formula>$R$17</formula>
      <formula>$T$17</formula>
    </cfRule>
    <cfRule type="cellIs" dxfId="340" priority="13" stopIfTrue="1" operator="equal">
      <formula>"""yes"""</formula>
    </cfRule>
    <cfRule type="cellIs" dxfId="339" priority="14" stopIfTrue="1" operator="equal">
      <formula>"NC"</formula>
    </cfRule>
  </conditionalFormatting>
  <conditionalFormatting sqref="R216:R218">
    <cfRule type="cellIs" dxfId="338" priority="3" stopIfTrue="1" operator="between">
      <formula>$R$17</formula>
      <formula>$T$17</formula>
    </cfRule>
    <cfRule type="cellIs" dxfId="337" priority="4" stopIfTrue="1" operator="equal">
      <formula>"""yes"""</formula>
    </cfRule>
    <cfRule type="cellIs" dxfId="336" priority="5" stopIfTrue="1" operator="equal">
      <formula>"NC"</formula>
    </cfRule>
  </conditionalFormatting>
  <conditionalFormatting sqref="V216:V218 P216:P218 S216:S218">
    <cfRule type="cellIs" dxfId="335" priority="6" stopIfTrue="1" operator="equal">
      <formula>"""NC"""</formula>
    </cfRule>
  </conditionalFormatting>
  <conditionalFormatting sqref="O216:O218">
    <cfRule type="cellIs" dxfId="334" priority="7" stopIfTrue="1" operator="equal">
      <formula>"NC"</formula>
    </cfRule>
  </conditionalFormatting>
  <conditionalFormatting sqref="T216:T218">
    <cfRule type="cellIs" dxfId="333" priority="8" stopIfTrue="1" operator="between">
      <formula>0.1</formula>
      <formula>0.9</formula>
    </cfRule>
    <cfRule type="cellIs" dxfId="332" priority="9" stopIfTrue="1" operator="between">
      <formula>1.100001</formula>
      <formula>5</formula>
    </cfRule>
  </conditionalFormatting>
  <conditionalFormatting sqref="W216:W218 Q216:Q218">
    <cfRule type="cellIs" dxfId="331" priority="10" stopIfTrue="1" operator="between">
      <formula>0.1</formula>
      <formula>0.9</formula>
    </cfRule>
    <cfRule type="cellIs" dxfId="330" priority="11" stopIfTrue="1" operator="between">
      <formula>1.1000001</formula>
      <formula>5</formula>
    </cfRule>
  </conditionalFormatting>
  <conditionalFormatting sqref="O216:W218">
    <cfRule type="expression" dxfId="329" priority="2">
      <formula>$A$22&gt;0</formula>
    </cfRule>
  </conditionalFormatting>
  <conditionalFormatting sqref="D5:F5 J5 M5:Q5 S5:T5 V5 M7:Q7 S7:V7">
    <cfRule type="cellIs" dxfId="328" priority="1" stopIfTrue="1" operator="equal">
      <formula>0</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327" priority="50" stopIfTrue="1" operator="equal">
      <formula>"NC"</formula>
    </cfRule>
  </conditionalFormatting>
  <conditionalFormatting sqref="L23:N23 L219:N246">
    <cfRule type="expression" dxfId="326" priority="49">
      <formula>$A$22=0</formula>
    </cfRule>
  </conditionalFormatting>
  <conditionalFormatting sqref="L24:N215">
    <cfRule type="cellIs" dxfId="325" priority="48" stopIfTrue="1" operator="equal">
      <formula>"NC"</formula>
    </cfRule>
  </conditionalFormatting>
  <conditionalFormatting sqref="L24:N215">
    <cfRule type="expression" dxfId="324" priority="47">
      <formula>$A$22=0</formula>
    </cfRule>
  </conditionalFormatting>
  <conditionalFormatting sqref="U23:U215 U219:U246 R219:R246">
    <cfRule type="cellIs" dxfId="323" priority="38" stopIfTrue="1" operator="between">
      <formula>$R$17</formula>
      <formula>$T$17</formula>
    </cfRule>
    <cfRule type="cellIs" dxfId="322" priority="39" stopIfTrue="1" operator="equal">
      <formula>"""yes"""</formula>
    </cfRule>
    <cfRule type="cellIs" dxfId="321" priority="40" stopIfTrue="1" operator="equal">
      <formula>"NC"</formula>
    </cfRule>
  </conditionalFormatting>
  <conditionalFormatting sqref="V219:V246 P219:P246 S219:S246">
    <cfRule type="cellIs" dxfId="320" priority="41" stopIfTrue="1" operator="equal">
      <formula>"""NC"""</formula>
    </cfRule>
  </conditionalFormatting>
  <conditionalFormatting sqref="O219:O246">
    <cfRule type="cellIs" dxfId="319" priority="42" stopIfTrue="1" operator="equal">
      <formula>"NC"</formula>
    </cfRule>
  </conditionalFormatting>
  <conditionalFormatting sqref="T219:T246">
    <cfRule type="cellIs" dxfId="318" priority="43" stopIfTrue="1" operator="between">
      <formula>0.1</formula>
      <formula>0.9</formula>
    </cfRule>
    <cfRule type="cellIs" dxfId="317" priority="44" stopIfTrue="1" operator="between">
      <formula>1.100001</formula>
      <formula>5</formula>
    </cfRule>
  </conditionalFormatting>
  <conditionalFormatting sqref="W219:W246 Q219:Q246">
    <cfRule type="cellIs" dxfId="316" priority="45" stopIfTrue="1" operator="between">
      <formula>0.1</formula>
      <formula>0.9</formula>
    </cfRule>
    <cfRule type="cellIs" dxfId="315" priority="46" stopIfTrue="1" operator="between">
      <formula>1.1000001</formula>
      <formula>5</formula>
    </cfRule>
  </conditionalFormatting>
  <conditionalFormatting sqref="O219:W246">
    <cfRule type="expression" dxfId="314" priority="37">
      <formula>$A$22&gt;0</formula>
    </cfRule>
  </conditionalFormatting>
  <conditionalFormatting sqref="R23">
    <cfRule type="cellIs" dxfId="313" priority="28" stopIfTrue="1" operator="between">
      <formula>$R$17</formula>
      <formula>$T$17</formula>
    </cfRule>
    <cfRule type="cellIs" dxfId="312" priority="29" stopIfTrue="1" operator="equal">
      <formula>"""yes"""</formula>
    </cfRule>
    <cfRule type="cellIs" dxfId="311" priority="30" stopIfTrue="1" operator="equal">
      <formula>"NC"</formula>
    </cfRule>
  </conditionalFormatting>
  <conditionalFormatting sqref="S23 P23 V23">
    <cfRule type="cellIs" dxfId="310" priority="31" stopIfTrue="1" operator="equal">
      <formula>"""NC"""</formula>
    </cfRule>
  </conditionalFormatting>
  <conditionalFormatting sqref="O23">
    <cfRule type="cellIs" dxfId="309" priority="32" stopIfTrue="1" operator="equal">
      <formula>"NC"</formula>
    </cfRule>
  </conditionalFormatting>
  <conditionalFormatting sqref="T23">
    <cfRule type="cellIs" dxfId="308" priority="33" stopIfTrue="1" operator="between">
      <formula>0.1</formula>
      <formula>0.9</formula>
    </cfRule>
    <cfRule type="cellIs" dxfId="307" priority="34" stopIfTrue="1" operator="between">
      <formula>1.100001</formula>
      <formula>5</formula>
    </cfRule>
  </conditionalFormatting>
  <conditionalFormatting sqref="Q23 W23">
    <cfRule type="cellIs" dxfId="306" priority="35" stopIfTrue="1" operator="between">
      <formula>0.1</formula>
      <formula>0.9</formula>
    </cfRule>
    <cfRule type="cellIs" dxfId="305" priority="36" stopIfTrue="1" operator="between">
      <formula>1.1000001</formula>
      <formula>5</formula>
    </cfRule>
  </conditionalFormatting>
  <conditionalFormatting sqref="O23:W23">
    <cfRule type="expression" dxfId="304" priority="27">
      <formula>$A$22&gt;0</formula>
    </cfRule>
  </conditionalFormatting>
  <conditionalFormatting sqref="R24:R215">
    <cfRule type="cellIs" dxfId="303" priority="18" stopIfTrue="1" operator="between">
      <formula>$R$17</formula>
      <formula>$T$17</formula>
    </cfRule>
    <cfRule type="cellIs" dxfId="302" priority="19" stopIfTrue="1" operator="equal">
      <formula>"""yes"""</formula>
    </cfRule>
    <cfRule type="cellIs" dxfId="301" priority="20" stopIfTrue="1" operator="equal">
      <formula>"NC"</formula>
    </cfRule>
  </conditionalFormatting>
  <conditionalFormatting sqref="S24:S215 P24:P215 V24:V215">
    <cfRule type="cellIs" dxfId="300" priority="21" stopIfTrue="1" operator="equal">
      <formula>"""NC"""</formula>
    </cfRule>
  </conditionalFormatting>
  <conditionalFormatting sqref="O24:O215">
    <cfRule type="cellIs" dxfId="299" priority="22" stopIfTrue="1" operator="equal">
      <formula>"NC"</formula>
    </cfRule>
  </conditionalFormatting>
  <conditionalFormatting sqref="T24:T215">
    <cfRule type="cellIs" dxfId="298" priority="23" stopIfTrue="1" operator="between">
      <formula>0.1</formula>
      <formula>0.9</formula>
    </cfRule>
    <cfRule type="cellIs" dxfId="297" priority="24" stopIfTrue="1" operator="between">
      <formula>1.100001</formula>
      <formula>5</formula>
    </cfRule>
  </conditionalFormatting>
  <conditionalFormatting sqref="Q24:Q215 W24:W215">
    <cfRule type="cellIs" dxfId="296" priority="25" stopIfTrue="1" operator="between">
      <formula>0.1</formula>
      <formula>0.9</formula>
    </cfRule>
    <cfRule type="cellIs" dxfId="295" priority="26" stopIfTrue="1" operator="between">
      <formula>1.1000001</formula>
      <formula>5</formula>
    </cfRule>
  </conditionalFormatting>
  <conditionalFormatting sqref="O24:W215">
    <cfRule type="expression" dxfId="294" priority="17">
      <formula>$A$22&gt;0</formula>
    </cfRule>
  </conditionalFormatting>
  <conditionalFormatting sqref="L216:N218">
    <cfRule type="cellIs" dxfId="293" priority="16" stopIfTrue="1" operator="equal">
      <formula>"NC"</formula>
    </cfRule>
  </conditionalFormatting>
  <conditionalFormatting sqref="L216:N218">
    <cfRule type="expression" dxfId="292" priority="15">
      <formula>$A$22=0</formula>
    </cfRule>
  </conditionalFormatting>
  <conditionalFormatting sqref="U216:U218">
    <cfRule type="cellIs" dxfId="291" priority="12" stopIfTrue="1" operator="between">
      <formula>$R$17</formula>
      <formula>$T$17</formula>
    </cfRule>
    <cfRule type="cellIs" dxfId="290" priority="13" stopIfTrue="1" operator="equal">
      <formula>"""yes"""</formula>
    </cfRule>
    <cfRule type="cellIs" dxfId="289" priority="14" stopIfTrue="1" operator="equal">
      <formula>"NC"</formula>
    </cfRule>
  </conditionalFormatting>
  <conditionalFormatting sqref="R216:R218">
    <cfRule type="cellIs" dxfId="288" priority="3" stopIfTrue="1" operator="between">
      <formula>$R$17</formula>
      <formula>$T$17</formula>
    </cfRule>
    <cfRule type="cellIs" dxfId="287" priority="4" stopIfTrue="1" operator="equal">
      <formula>"""yes"""</formula>
    </cfRule>
    <cfRule type="cellIs" dxfId="286" priority="5" stopIfTrue="1" operator="equal">
      <formula>"NC"</formula>
    </cfRule>
  </conditionalFormatting>
  <conditionalFormatting sqref="V216:V218 P216:P218 S216:S218">
    <cfRule type="cellIs" dxfId="285" priority="6" stopIfTrue="1" operator="equal">
      <formula>"""NC"""</formula>
    </cfRule>
  </conditionalFormatting>
  <conditionalFormatting sqref="O216:O218">
    <cfRule type="cellIs" dxfId="284" priority="7" stopIfTrue="1" operator="equal">
      <formula>"NC"</formula>
    </cfRule>
  </conditionalFormatting>
  <conditionalFormatting sqref="T216:T218">
    <cfRule type="cellIs" dxfId="283" priority="8" stopIfTrue="1" operator="between">
      <formula>0.1</formula>
      <formula>0.9</formula>
    </cfRule>
    <cfRule type="cellIs" dxfId="282" priority="9" stopIfTrue="1" operator="between">
      <formula>1.100001</formula>
      <formula>5</formula>
    </cfRule>
  </conditionalFormatting>
  <conditionalFormatting sqref="W216:W218 Q216:Q218">
    <cfRule type="cellIs" dxfId="281" priority="10" stopIfTrue="1" operator="between">
      <formula>0.1</formula>
      <formula>0.9</formula>
    </cfRule>
    <cfRule type="cellIs" dxfId="280" priority="11" stopIfTrue="1" operator="between">
      <formula>1.1000001</formula>
      <formula>5</formula>
    </cfRule>
  </conditionalFormatting>
  <conditionalFormatting sqref="O216:W218">
    <cfRule type="expression" dxfId="279" priority="2">
      <formula>$A$22&gt;0</formula>
    </cfRule>
  </conditionalFormatting>
  <conditionalFormatting sqref="D5:F5 J5 M5:Q5 S5:T5 V5 M7:Q7 S7:V7">
    <cfRule type="cellIs" dxfId="278" priority="1" stopIfTrue="1" operator="equal">
      <formula>0</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854" t="str">
        <f>a!B1</f>
        <v>Federal Fiscal Compliance and Reporting Division
Comparability Computation Form (CCF)
2020-2021 School Year</v>
      </c>
      <c r="C1" s="855"/>
      <c r="D1" s="855"/>
      <c r="E1" s="855"/>
      <c r="F1" s="855"/>
      <c r="G1" s="855"/>
      <c r="H1" s="855"/>
      <c r="I1" s="855"/>
      <c r="J1" s="855"/>
      <c r="K1" s="855"/>
      <c r="L1" s="855"/>
      <c r="M1" s="855"/>
      <c r="N1" s="855"/>
      <c r="O1" s="855"/>
      <c r="P1" s="855"/>
      <c r="Q1" s="855"/>
      <c r="R1" s="855"/>
      <c r="S1" s="855"/>
      <c r="T1" s="855"/>
      <c r="U1" s="855"/>
      <c r="V1" s="855"/>
      <c r="W1" s="856"/>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857" t="s">
        <v>48</v>
      </c>
      <c r="C3" s="858"/>
      <c r="D3" s="858"/>
      <c r="E3" s="858"/>
      <c r="F3" s="858"/>
      <c r="G3" s="858"/>
      <c r="H3" s="858"/>
      <c r="I3" s="858"/>
      <c r="J3" s="858"/>
      <c r="K3" s="858"/>
      <c r="L3" s="859" t="s">
        <v>51</v>
      </c>
      <c r="M3" s="858"/>
      <c r="N3" s="858"/>
      <c r="O3" s="858"/>
      <c r="P3" s="858"/>
      <c r="Q3" s="858"/>
      <c r="R3" s="858"/>
      <c r="S3" s="858"/>
      <c r="T3" s="858"/>
      <c r="U3" s="858"/>
      <c r="V3" s="858"/>
      <c r="W3" s="860"/>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861" t="s">
        <v>50</v>
      </c>
      <c r="C5" s="862"/>
      <c r="D5" s="871">
        <f>a!D5</f>
        <v>0</v>
      </c>
      <c r="E5" s="872"/>
      <c r="F5" s="873"/>
      <c r="G5" s="866" t="s">
        <v>49</v>
      </c>
      <c r="H5" s="867"/>
      <c r="I5" s="868"/>
      <c r="J5" s="562">
        <f>a!J5</f>
        <v>0</v>
      </c>
      <c r="K5" s="242"/>
      <c r="L5" s="648" t="s">
        <v>52</v>
      </c>
      <c r="M5" s="874">
        <f>a!M5</f>
        <v>0</v>
      </c>
      <c r="N5" s="875"/>
      <c r="O5" s="875"/>
      <c r="P5" s="875"/>
      <c r="Q5" s="876"/>
      <c r="R5" s="563" t="s">
        <v>53</v>
      </c>
      <c r="S5" s="877">
        <f>a!S5</f>
        <v>0</v>
      </c>
      <c r="T5" s="878"/>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4">
        <f>a!M7</f>
        <v>0</v>
      </c>
      <c r="N7" s="875"/>
      <c r="O7" s="875"/>
      <c r="P7" s="875"/>
      <c r="Q7" s="876"/>
      <c r="R7" s="695" t="s">
        <v>55</v>
      </c>
      <c r="S7" s="879">
        <f>a!S7</f>
        <v>0</v>
      </c>
      <c r="T7" s="880"/>
      <c r="U7" s="880"/>
      <c r="V7" s="881"/>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20"/>
      <c r="D10" s="820"/>
      <c r="E10" s="820"/>
      <c r="F10" s="160"/>
      <c r="G10" s="161"/>
      <c r="H10" s="162"/>
      <c r="I10" s="163"/>
      <c r="J10" s="836" t="s">
        <v>31</v>
      </c>
      <c r="K10" s="837"/>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20"/>
      <c r="D11" s="820"/>
      <c r="E11" s="820"/>
      <c r="F11" s="694"/>
      <c r="G11" s="694"/>
      <c r="H11" s="694"/>
      <c r="I11" s="163"/>
      <c r="J11" s="838" t="s">
        <v>32</v>
      </c>
      <c r="K11" s="839"/>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40"/>
      <c r="G12" s="841"/>
      <c r="H12" s="841"/>
      <c r="I12" s="842"/>
      <c r="J12" s="831" t="s">
        <v>173</v>
      </c>
      <c r="K12" s="832"/>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43" t="s">
        <v>60</v>
      </c>
      <c r="G13" s="843"/>
      <c r="H13" s="843"/>
      <c r="I13" s="844"/>
      <c r="J13" s="831" t="s">
        <v>174</v>
      </c>
      <c r="K13" s="832"/>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9" t="s">
        <v>183</v>
      </c>
      <c r="D14" s="819"/>
      <c r="E14" s="151"/>
      <c r="F14" s="826" t="s">
        <v>34</v>
      </c>
      <c r="G14" s="827"/>
      <c r="H14" s="827"/>
      <c r="I14" s="828"/>
      <c r="J14" s="831" t="s">
        <v>175</v>
      </c>
      <c r="K14" s="832"/>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33"/>
      <c r="G15" s="834"/>
      <c r="H15" s="834"/>
      <c r="I15" s="835"/>
      <c r="J15" s="831" t="s">
        <v>176</v>
      </c>
      <c r="K15" s="832"/>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21"/>
      <c r="G16" s="823" t="s">
        <v>151</v>
      </c>
      <c r="H16" s="829" t="s">
        <v>56</v>
      </c>
      <c r="I16" s="829" t="s">
        <v>57</v>
      </c>
      <c r="J16" s="808" t="s">
        <v>58</v>
      </c>
      <c r="K16" s="811"/>
      <c r="L16" s="812"/>
      <c r="M16" s="812"/>
      <c r="N16" s="813"/>
      <c r="O16" s="517">
        <v>0.9</v>
      </c>
      <c r="P16" s="518" t="s">
        <v>148</v>
      </c>
      <c r="Q16" s="519">
        <v>1.1000000000000001</v>
      </c>
      <c r="R16" s="520">
        <v>0.9</v>
      </c>
      <c r="S16" s="518" t="s">
        <v>148</v>
      </c>
      <c r="T16" s="519">
        <v>1.1000000000000001</v>
      </c>
      <c r="U16" s="520">
        <v>0.9</v>
      </c>
      <c r="V16" s="518" t="s">
        <v>148</v>
      </c>
      <c r="W16" s="521">
        <v>1.1000000000000001</v>
      </c>
      <c r="X16" s="817" t="s">
        <v>17</v>
      </c>
      <c r="Y16" s="777" t="s">
        <v>16</v>
      </c>
      <c r="Z16" s="777" t="s">
        <v>16</v>
      </c>
      <c r="AA16" s="777"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22"/>
      <c r="G17" s="824"/>
      <c r="H17" s="830"/>
      <c r="I17" s="830"/>
      <c r="J17" s="809"/>
      <c r="K17" s="814"/>
      <c r="L17" s="815"/>
      <c r="M17" s="815"/>
      <c r="N17" s="816"/>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8"/>
      <c r="Y17" s="778"/>
      <c r="Z17" s="778"/>
      <c r="AA17" s="778"/>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5"/>
      <c r="H18" s="810"/>
      <c r="I18" s="810"/>
      <c r="J18" s="810"/>
      <c r="K18" s="500"/>
      <c r="L18" s="779" t="s">
        <v>149</v>
      </c>
      <c r="M18" s="780"/>
      <c r="N18" s="781"/>
      <c r="O18" s="782" t="s">
        <v>150</v>
      </c>
      <c r="P18" s="783"/>
      <c r="Q18" s="783"/>
      <c r="R18" s="783"/>
      <c r="S18" s="783"/>
      <c r="T18" s="783"/>
      <c r="U18" s="783"/>
      <c r="V18" s="783"/>
      <c r="W18" s="784"/>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785" t="s">
        <v>11</v>
      </c>
      <c r="C20" s="786" t="s">
        <v>153</v>
      </c>
      <c r="D20" s="787" t="s">
        <v>154</v>
      </c>
      <c r="E20" s="789" t="s">
        <v>156</v>
      </c>
      <c r="F20" s="791"/>
      <c r="G20" s="793" t="s">
        <v>155</v>
      </c>
      <c r="H20" s="801" t="s">
        <v>19</v>
      </c>
      <c r="I20" s="801" t="s">
        <v>33</v>
      </c>
      <c r="J20" s="801" t="s">
        <v>20</v>
      </c>
      <c r="K20" s="232"/>
      <c r="L20" s="529" t="s">
        <v>145</v>
      </c>
      <c r="M20" s="529" t="s">
        <v>146</v>
      </c>
      <c r="N20" s="531" t="s">
        <v>147</v>
      </c>
      <c r="O20" s="804" t="s">
        <v>145</v>
      </c>
      <c r="P20" s="805"/>
      <c r="Q20" s="806"/>
      <c r="R20" s="804" t="s">
        <v>146</v>
      </c>
      <c r="S20" s="805"/>
      <c r="T20" s="806"/>
      <c r="U20" s="804" t="s">
        <v>147</v>
      </c>
      <c r="V20" s="805"/>
      <c r="W20" s="807"/>
      <c r="X20" s="795" t="s">
        <v>27</v>
      </c>
      <c r="Y20" s="797" t="s">
        <v>28</v>
      </c>
      <c r="Z20" s="797" t="s">
        <v>29</v>
      </c>
      <c r="AA20" s="799"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785"/>
      <c r="C21" s="786"/>
      <c r="D21" s="788"/>
      <c r="E21" s="882"/>
      <c r="F21" s="792"/>
      <c r="G21" s="794"/>
      <c r="H21" s="802"/>
      <c r="I21" s="802"/>
      <c r="J21" s="803"/>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796"/>
      <c r="Y21" s="798"/>
      <c r="Z21" s="798"/>
      <c r="AA21" s="800"/>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C14:D14"/>
    <mergeCell ref="C10:E10"/>
    <mergeCell ref="C11:E11"/>
    <mergeCell ref="G20:G21"/>
    <mergeCell ref="B20:B21"/>
    <mergeCell ref="C20:C21"/>
    <mergeCell ref="D20:D21"/>
    <mergeCell ref="E20:E21"/>
    <mergeCell ref="F20:F21"/>
    <mergeCell ref="F16:F17"/>
    <mergeCell ref="G16:G18"/>
    <mergeCell ref="X16:X17"/>
    <mergeCell ref="Y16:Y17"/>
    <mergeCell ref="Z16:Z17"/>
    <mergeCell ref="AA16:AA17"/>
    <mergeCell ref="L18:N18"/>
    <mergeCell ref="O18:W18"/>
    <mergeCell ref="K16:N17"/>
    <mergeCell ref="X20:X21"/>
    <mergeCell ref="Y20:Y21"/>
    <mergeCell ref="Z20:Z21"/>
    <mergeCell ref="AA20:AA21"/>
    <mergeCell ref="H20:H21"/>
    <mergeCell ref="I20:I21"/>
    <mergeCell ref="J20:J21"/>
    <mergeCell ref="O20:Q20"/>
    <mergeCell ref="R20:T20"/>
    <mergeCell ref="U20:W20"/>
    <mergeCell ref="H16:H18"/>
    <mergeCell ref="I16:I18"/>
    <mergeCell ref="J16:J18"/>
    <mergeCell ref="F13:I13"/>
    <mergeCell ref="J13:K13"/>
    <mergeCell ref="F14:I14"/>
    <mergeCell ref="J14:K14"/>
    <mergeCell ref="F15:I15"/>
    <mergeCell ref="J15:K15"/>
    <mergeCell ref="M7:Q7"/>
    <mergeCell ref="S7:V7"/>
    <mergeCell ref="J10:K10"/>
    <mergeCell ref="J11:K11"/>
    <mergeCell ref="F12:I12"/>
    <mergeCell ref="J12:K12"/>
    <mergeCell ref="B1:W1"/>
    <mergeCell ref="B3:K3"/>
    <mergeCell ref="L3:W3"/>
    <mergeCell ref="B5:C5"/>
    <mergeCell ref="D5:F5"/>
    <mergeCell ref="G5:I5"/>
    <mergeCell ref="M5:Q5"/>
    <mergeCell ref="S5:T5"/>
  </mergeCells>
  <conditionalFormatting sqref="L23:N23 L219:N246">
    <cfRule type="cellIs" dxfId="277" priority="50" stopIfTrue="1" operator="equal">
      <formula>"NC"</formula>
    </cfRule>
  </conditionalFormatting>
  <conditionalFormatting sqref="L23:N23 L219:N246">
    <cfRule type="expression" dxfId="276" priority="49">
      <formula>$A$22=0</formula>
    </cfRule>
  </conditionalFormatting>
  <conditionalFormatting sqref="L24:N215">
    <cfRule type="cellIs" dxfId="275" priority="48" stopIfTrue="1" operator="equal">
      <formula>"NC"</formula>
    </cfRule>
  </conditionalFormatting>
  <conditionalFormatting sqref="L24:N215">
    <cfRule type="expression" dxfId="274" priority="47">
      <formula>$A$22=0</formula>
    </cfRule>
  </conditionalFormatting>
  <conditionalFormatting sqref="U23:U215 U219:U246 R219:R246">
    <cfRule type="cellIs" dxfId="273" priority="38" stopIfTrue="1" operator="between">
      <formula>$R$17</formula>
      <formula>$T$17</formula>
    </cfRule>
    <cfRule type="cellIs" dxfId="272" priority="39" stopIfTrue="1" operator="equal">
      <formula>"""yes"""</formula>
    </cfRule>
    <cfRule type="cellIs" dxfId="271" priority="40" stopIfTrue="1" operator="equal">
      <formula>"NC"</formula>
    </cfRule>
  </conditionalFormatting>
  <conditionalFormatting sqref="V219:V246 P219:P246 S219:S246">
    <cfRule type="cellIs" dxfId="270" priority="41" stopIfTrue="1" operator="equal">
      <formula>"""NC"""</formula>
    </cfRule>
  </conditionalFormatting>
  <conditionalFormatting sqref="O219:O246">
    <cfRule type="cellIs" dxfId="269" priority="42" stopIfTrue="1" operator="equal">
      <formula>"NC"</formula>
    </cfRule>
  </conditionalFormatting>
  <conditionalFormatting sqref="T219:T246">
    <cfRule type="cellIs" dxfId="268" priority="43" stopIfTrue="1" operator="between">
      <formula>0.1</formula>
      <formula>0.9</formula>
    </cfRule>
    <cfRule type="cellIs" dxfId="267" priority="44" stopIfTrue="1" operator="between">
      <formula>1.100001</formula>
      <formula>5</formula>
    </cfRule>
  </conditionalFormatting>
  <conditionalFormatting sqref="W219:W246 Q219:Q246">
    <cfRule type="cellIs" dxfId="266" priority="45" stopIfTrue="1" operator="between">
      <formula>0.1</formula>
      <formula>0.9</formula>
    </cfRule>
    <cfRule type="cellIs" dxfId="265" priority="46" stopIfTrue="1" operator="between">
      <formula>1.1000001</formula>
      <formula>5</formula>
    </cfRule>
  </conditionalFormatting>
  <conditionalFormatting sqref="O219:W246">
    <cfRule type="expression" dxfId="264" priority="37">
      <formula>$A$22&gt;0</formula>
    </cfRule>
  </conditionalFormatting>
  <conditionalFormatting sqref="R23">
    <cfRule type="cellIs" dxfId="263" priority="28" stopIfTrue="1" operator="between">
      <formula>$R$17</formula>
      <formula>$T$17</formula>
    </cfRule>
    <cfRule type="cellIs" dxfId="262" priority="29" stopIfTrue="1" operator="equal">
      <formula>"""yes"""</formula>
    </cfRule>
    <cfRule type="cellIs" dxfId="261" priority="30" stopIfTrue="1" operator="equal">
      <formula>"NC"</formula>
    </cfRule>
  </conditionalFormatting>
  <conditionalFormatting sqref="S23 P23 V23">
    <cfRule type="cellIs" dxfId="260" priority="31" stopIfTrue="1" operator="equal">
      <formula>"""NC"""</formula>
    </cfRule>
  </conditionalFormatting>
  <conditionalFormatting sqref="O23">
    <cfRule type="cellIs" dxfId="259" priority="32" stopIfTrue="1" operator="equal">
      <formula>"NC"</formula>
    </cfRule>
  </conditionalFormatting>
  <conditionalFormatting sqref="T23">
    <cfRule type="cellIs" dxfId="258" priority="33" stopIfTrue="1" operator="between">
      <formula>0.1</formula>
      <formula>0.9</formula>
    </cfRule>
    <cfRule type="cellIs" dxfId="257" priority="34" stopIfTrue="1" operator="between">
      <formula>1.100001</formula>
      <formula>5</formula>
    </cfRule>
  </conditionalFormatting>
  <conditionalFormatting sqref="Q23 W23">
    <cfRule type="cellIs" dxfId="256" priority="35" stopIfTrue="1" operator="between">
      <formula>0.1</formula>
      <formula>0.9</formula>
    </cfRule>
    <cfRule type="cellIs" dxfId="255" priority="36" stopIfTrue="1" operator="between">
      <formula>1.1000001</formula>
      <formula>5</formula>
    </cfRule>
  </conditionalFormatting>
  <conditionalFormatting sqref="O23:W23">
    <cfRule type="expression" dxfId="254" priority="27">
      <formula>$A$22&gt;0</formula>
    </cfRule>
  </conditionalFormatting>
  <conditionalFormatting sqref="R24:R215">
    <cfRule type="cellIs" dxfId="253" priority="18" stopIfTrue="1" operator="between">
      <formula>$R$17</formula>
      <formula>$T$17</formula>
    </cfRule>
    <cfRule type="cellIs" dxfId="252" priority="19" stopIfTrue="1" operator="equal">
      <formula>"""yes"""</formula>
    </cfRule>
    <cfRule type="cellIs" dxfId="251" priority="20" stopIfTrue="1" operator="equal">
      <formula>"NC"</formula>
    </cfRule>
  </conditionalFormatting>
  <conditionalFormatting sqref="S24:S215 P24:P215 V24:V215">
    <cfRule type="cellIs" dxfId="250" priority="21" stopIfTrue="1" operator="equal">
      <formula>"""NC"""</formula>
    </cfRule>
  </conditionalFormatting>
  <conditionalFormatting sqref="O24:O215">
    <cfRule type="cellIs" dxfId="249" priority="22" stopIfTrue="1" operator="equal">
      <formula>"NC"</formula>
    </cfRule>
  </conditionalFormatting>
  <conditionalFormatting sqref="T24:T215">
    <cfRule type="cellIs" dxfId="248" priority="23" stopIfTrue="1" operator="between">
      <formula>0.1</formula>
      <formula>0.9</formula>
    </cfRule>
    <cfRule type="cellIs" dxfId="247" priority="24" stopIfTrue="1" operator="between">
      <formula>1.100001</formula>
      <formula>5</formula>
    </cfRule>
  </conditionalFormatting>
  <conditionalFormatting sqref="Q24:Q215 W24:W215">
    <cfRule type="cellIs" dxfId="246" priority="25" stopIfTrue="1" operator="between">
      <formula>0.1</formula>
      <formula>0.9</formula>
    </cfRule>
    <cfRule type="cellIs" dxfId="245" priority="26" stopIfTrue="1" operator="between">
      <formula>1.1000001</formula>
      <formula>5</formula>
    </cfRule>
  </conditionalFormatting>
  <conditionalFormatting sqref="O24:W215">
    <cfRule type="expression" dxfId="244" priority="17">
      <formula>$A$22&gt;0</formula>
    </cfRule>
  </conditionalFormatting>
  <conditionalFormatting sqref="L216:N218">
    <cfRule type="cellIs" dxfId="243" priority="16" stopIfTrue="1" operator="equal">
      <formula>"NC"</formula>
    </cfRule>
  </conditionalFormatting>
  <conditionalFormatting sqref="L216:N218">
    <cfRule type="expression" dxfId="242" priority="15">
      <formula>$A$22=0</formula>
    </cfRule>
  </conditionalFormatting>
  <conditionalFormatting sqref="U216:U218">
    <cfRule type="cellIs" dxfId="241" priority="12" stopIfTrue="1" operator="between">
      <formula>$R$17</formula>
      <formula>$T$17</formula>
    </cfRule>
    <cfRule type="cellIs" dxfId="240" priority="13" stopIfTrue="1" operator="equal">
      <formula>"""yes"""</formula>
    </cfRule>
    <cfRule type="cellIs" dxfId="239" priority="14" stopIfTrue="1" operator="equal">
      <formula>"NC"</formula>
    </cfRule>
  </conditionalFormatting>
  <conditionalFormatting sqref="R216:R218">
    <cfRule type="cellIs" dxfId="238" priority="3" stopIfTrue="1" operator="between">
      <formula>$R$17</formula>
      <formula>$T$17</formula>
    </cfRule>
    <cfRule type="cellIs" dxfId="237" priority="4" stopIfTrue="1" operator="equal">
      <formula>"""yes"""</formula>
    </cfRule>
    <cfRule type="cellIs" dxfId="236" priority="5" stopIfTrue="1" operator="equal">
      <formula>"NC"</formula>
    </cfRule>
  </conditionalFormatting>
  <conditionalFormatting sqref="V216:V218 P216:P218 S216:S218">
    <cfRule type="cellIs" dxfId="235" priority="6" stopIfTrue="1" operator="equal">
      <formula>"""NC"""</formula>
    </cfRule>
  </conditionalFormatting>
  <conditionalFormatting sqref="O216:O218">
    <cfRule type="cellIs" dxfId="234" priority="7" stopIfTrue="1" operator="equal">
      <formula>"NC"</formula>
    </cfRule>
  </conditionalFormatting>
  <conditionalFormatting sqref="T216:T218">
    <cfRule type="cellIs" dxfId="233" priority="8" stopIfTrue="1" operator="between">
      <formula>0.1</formula>
      <formula>0.9</formula>
    </cfRule>
    <cfRule type="cellIs" dxfId="232" priority="9" stopIfTrue="1" operator="between">
      <formula>1.100001</formula>
      <formula>5</formula>
    </cfRule>
  </conditionalFormatting>
  <conditionalFormatting sqref="W216:W218 Q216:Q218">
    <cfRule type="cellIs" dxfId="231" priority="10" stopIfTrue="1" operator="between">
      <formula>0.1</formula>
      <formula>0.9</formula>
    </cfRule>
    <cfRule type="cellIs" dxfId="230" priority="11" stopIfTrue="1" operator="between">
      <formula>1.1000001</formula>
      <formula>5</formula>
    </cfRule>
  </conditionalFormatting>
  <conditionalFormatting sqref="O216:W218">
    <cfRule type="expression" dxfId="229" priority="2">
      <formula>$A$22&gt;0</formula>
    </cfRule>
  </conditionalFormatting>
  <conditionalFormatting sqref="D5:F5 J5 M5:Q5 S5:T5 V5 M7:Q7 S7:V7">
    <cfRule type="cellIs" dxfId="2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205F02-25EA-4EA8-BA03-ACB602FD178C}">
  <ds:schemaRefs>
    <ds:schemaRef ds:uri="http://schemas.microsoft.com/office/2006/metadata/longProperties"/>
  </ds:schemaRefs>
</ds:datastoreItem>
</file>

<file path=customXml/itemProps2.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4.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Murray, Trisha</cp:lastModifiedBy>
  <cp:lastPrinted>2016-09-21T15:00:10Z</cp:lastPrinted>
  <dcterms:created xsi:type="dcterms:W3CDTF">2005-06-16T18:45:12Z</dcterms:created>
  <dcterms:modified xsi:type="dcterms:W3CDTF">2020-10-15T15:06:44Z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